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35" windowWidth="10005" windowHeight="10005" activeTab="1"/>
  </bookViews>
  <sheets>
    <sheet name="Technical Notes" sheetId="1" r:id="rId1"/>
    <sheet name="LPTF" sheetId="2" r:id="rId2"/>
  </sheets>
  <definedNames>
    <definedName name="_xlnm.Print_Area" localSheetId="0">'Technical Notes'!$A$1:$A$101</definedName>
  </definedNames>
  <calcPr calcId="125725"/>
</workbook>
</file>

<file path=xl/calcChain.xml><?xml version="1.0" encoding="utf-8"?>
<calcChain xmlns="http://schemas.openxmlformats.org/spreadsheetml/2006/main">
  <c r="J129" i="2"/>
  <c r="H129"/>
  <c r="F129"/>
  <c r="D129"/>
  <c r="M129"/>
  <c r="M128"/>
  <c r="M127"/>
  <c r="M126"/>
  <c r="M125"/>
  <c r="M124"/>
  <c r="M123"/>
  <c r="M122"/>
  <c r="M121"/>
  <c r="M120"/>
  <c r="M119"/>
  <c r="M118"/>
  <c r="M117"/>
  <c r="M116"/>
  <c r="M115"/>
  <c r="M114"/>
  <c r="M113"/>
  <c r="M112"/>
  <c r="M111"/>
  <c r="M110"/>
  <c r="M109"/>
  <c r="M108"/>
  <c r="M107"/>
  <c r="Q106"/>
  <c r="R106"/>
  <c r="M106"/>
  <c r="Q105"/>
  <c r="R105"/>
  <c r="M105"/>
  <c r="Q104"/>
  <c r="R104"/>
  <c r="M104"/>
  <c r="Q103"/>
  <c r="R103"/>
  <c r="M103"/>
  <c r="Q102"/>
  <c r="R102"/>
  <c r="M102"/>
  <c r="Q101"/>
  <c r="R101"/>
  <c r="M101"/>
  <c r="Q100"/>
  <c r="R100"/>
  <c r="M100"/>
  <c r="Q99"/>
  <c r="R99"/>
  <c r="M99"/>
  <c r="Q98"/>
  <c r="R98"/>
  <c r="M98"/>
  <c r="N82"/>
  <c r="L82"/>
  <c r="I82"/>
  <c r="G82"/>
  <c r="E82"/>
  <c r="Q81"/>
  <c r="Q80"/>
  <c r="Q79"/>
  <c r="Q78"/>
  <c r="Q82"/>
  <c r="L56"/>
  <c r="V49"/>
  <c r="U49"/>
  <c r="S49"/>
  <c r="U48"/>
  <c r="S48"/>
  <c r="U47"/>
  <c r="S47"/>
  <c r="V46"/>
  <c r="U46"/>
  <c r="S46"/>
  <c r="U45"/>
  <c r="S45"/>
  <c r="V44"/>
  <c r="U44"/>
  <c r="S44"/>
  <c r="U35"/>
  <c r="Q35"/>
  <c r="N35"/>
  <c r="L35"/>
  <c r="I35"/>
  <c r="E35"/>
  <c r="V34"/>
  <c r="U34"/>
  <c r="S34"/>
  <c r="U33"/>
  <c r="U32"/>
  <c r="S32"/>
  <c r="U31"/>
  <c r="S26"/>
  <c r="S25"/>
  <c r="S24"/>
  <c r="S23"/>
  <c r="S22"/>
  <c r="S21"/>
  <c r="Q16"/>
  <c r="G16"/>
  <c r="E16"/>
  <c r="I15"/>
  <c r="S15"/>
  <c r="I14"/>
  <c r="S14"/>
  <c r="I13"/>
  <c r="S13"/>
  <c r="U12"/>
  <c r="I12"/>
  <c r="I16"/>
  <c r="S16"/>
  <c r="S12"/>
</calcChain>
</file>

<file path=xl/sharedStrings.xml><?xml version="1.0" encoding="utf-8"?>
<sst xmlns="http://schemas.openxmlformats.org/spreadsheetml/2006/main" count="466" uniqueCount="269">
  <si>
    <t>AIDSRelief Kenya Technical Notes for the CDC quarterly report</t>
  </si>
  <si>
    <t xml:space="preserve">Technical notes explaining point of service data for the reporting period of October 1st to December 31st 2006 are listed below. </t>
  </si>
  <si>
    <t xml:space="preserve">As of December 31st 2006 there were 19 active local partner treatment facilities supported by the AIDSRelief program in Kenya. 2 local partner treatment facilities (EDARP and St. Marys) that were previously supported by AIDSRelief are no longer supported by AIDSRelief. In the last quarter AIDSRelief added 3 new local partners (Mater, Maseno and St Joseph Nyabondo). All local partner treatment facilities continue to enroll, treat and provide quality care for patients via the PEPFAR funded AIDSRelief program. </t>
  </si>
  <si>
    <t>For this reporting period, while some of the data are exact, other figures represent our best estimates for each required indicator.  Below we include additional information that explains how numbers for the Quarterly Facility based Reporting Form were obtained and reported</t>
  </si>
  <si>
    <t xml:space="preserve">All local partner treatment facilities are now using electronic databases and / or spreadsheets to manage their patient records. 18 local partner treatment facilities use the recommend AIDSRelief CAREWare database that captures comprehensive clinical information on all patients. 1 local partner (Maua Methodist) uses a similar ACCESS database developed in house. For local partner treatment facilities that utilize 2 sources of data, routine comparison of key variables is encouraged to ensure the accuracy of the report. This has helped to improve the accuracy of the required indicators. </t>
  </si>
  <si>
    <t>Numbers reported are facility based (i.e. both NASCOP and PEPFAR and any other partner funding ARVs). Some AIDSRelief local partners receive NASCOP drugs which are not FDA approved.  Although it is not AIDSRelief policy to utilize non-FDA-approved drugs, local partners are free to do so at their own discretion; however, AIDSRelief does assist these patients by supporting staff (clinical, community, and counseling), laboratory (including CD4 testing), and drugs for opportunistic infections and HIV-related symptoms.  Because PEPFAR-supported staff and facilities are directly responsible for providing this care to patients, the numbers are included within this report.</t>
  </si>
  <si>
    <t>Table 4: Cohort Information: There are several reasons why some local partner treatment facilities have patients that do not get a repeat 6 and 12 month CD4 count. Efforts are being made to ensure all patients receive repeat 6 month CD4 counts</t>
  </si>
  <si>
    <t>a. Clinicians may forget to carry out a repeat CD4 count. Using best practices from one local partner (Maua Methodist Hospital) that is very consistent with obtaining repeat CD4 counts we are in the process of rectifying this by improving the linkage between data management and the clinicians to help clinicians remember which patients require a repeat CD4.</t>
  </si>
  <si>
    <t xml:space="preserve">b. Occasionally funding or reagents was not available or the CD4 machine was out of order. Several local partner treatment facilities had to outsource to obtain their CD4s and the clinic they outsourced to may have had one of the above problems. </t>
  </si>
  <si>
    <t xml:space="preserve">Table 2, Pregnant females: Following improved data capture and entry of this information into local partner databases  the number of pregnant females on ARVs has increased. </t>
  </si>
  <si>
    <t xml:space="preserve">Summary: </t>
  </si>
  <si>
    <t xml:space="preserve">This worksheet provides summary data from the 19 active AIDSRelief local partner treatment facilities. </t>
  </si>
  <si>
    <t>PCEA Chogoria Hospital</t>
  </si>
  <si>
    <t>Receives ARVs from 2 sources: PEPFAR and GoK</t>
  </si>
  <si>
    <t xml:space="preserve">Figures are obtained from their CAREWare database that collects full clinical information on all patients.  </t>
  </si>
  <si>
    <t>Table 1 Cell 1 a,b,c,d: Previously reported figures of 134, 381, 123, 866 were incorrect and the corrected figures are 131, 385, 119, 871</t>
  </si>
  <si>
    <t>Table 2 Cell 1 a, b, d: Previously reported figures of 90, 288, 75, 577 were incorrect and corrected figures are 89, 289, 65, 561</t>
  </si>
  <si>
    <t>Consolata Hospital</t>
  </si>
  <si>
    <t>This local partner joined the AIDSRelief program in October 2005. They already had several self pay patients on ARVs. An electronic register was introduced in October 2005 to facilitate reporting of all patients under HIV care and treatment.  In addition the local partner treatment facility was trained on the use of CAREWare to collect comprehensive clinical data on all their patients. Both sources were used to provide the statistics for this report.</t>
  </si>
  <si>
    <t>Table 1 Cell c, d: Previously reported figures of 15, 358 were incorrect and the corrected figures are 14, 359</t>
  </si>
  <si>
    <t>Table 2 Cell a, d: Previously reported figures of 17, 235 were incorrect and the corrected figures are 16, 240</t>
  </si>
  <si>
    <t>Kendu Bay Adventist Hospital</t>
  </si>
  <si>
    <t>This facility joined the AIDSRelief program in September 2005. They already had patients on ARVs whose drugs were provided by the Government of Kenya. All patients on ARVs are recorded in a manual ARV register as well as a daily activity register maintained</t>
  </si>
  <si>
    <t>Table 1 Cell 1 a,b,c,d: Previously reported figures of  63, 444, 85, 1054 were incorrect and corrected figures are 61, 447, 81, 1060.</t>
  </si>
  <si>
    <t>Table 2 a,b,c,d: Previously reported figures of 10, 215, 15, 448 were incorrect and corrected figures are 7, 218, 13, 444</t>
  </si>
  <si>
    <t>Kijabe Hospital</t>
  </si>
  <si>
    <t>The facility maintains a patient register in excel showing patients under the AIDSRelief program that come on a monthly basis.  They also maintain clinical data on all patients in a CAREWare database. Both sources were used to provide the statistics for this report.</t>
  </si>
  <si>
    <t>Table 1 a, b, c,d: Previously reported figures of 133, 540, 144, 1276 were incorrect. The corrected figures are 129, 543, 140, 1280</t>
  </si>
  <si>
    <t>Table 2 b, c: Previously reported figures of 343, 99 were incorrect. The corrected figures are 344, 97</t>
  </si>
  <si>
    <t>PCEA Kikuyu Hospital</t>
  </si>
  <si>
    <t>Table 1 a, b, d. Previously reported numbers of 43, 262, 526 were incorrect and should have been 41, 266, 528</t>
  </si>
  <si>
    <t>Lugulu Hospital</t>
  </si>
  <si>
    <t>This facility joined the AIDSRelief program in July 2006. They already had patients on ARVs whose drugs were provided by the Government of Kenya. All patients on ARVs are recorded in a manual ARV register as well as a daily activity register maintained</t>
  </si>
  <si>
    <t>Table 1 b, c, d: Previously reported figures of 166, 25, 445 were incorrect and should be 168, 24, 444</t>
  </si>
  <si>
    <t>Table 2 b and c. Previously reported numbers of 86, 1 were incorrect and should have been 87, 2</t>
  </si>
  <si>
    <t>Table 4: They had several previous patients that were on ARVs but no CD4 records were available for these patients</t>
  </si>
  <si>
    <t>Maseno Hospital</t>
  </si>
  <si>
    <t xml:space="preserve">This facility joined the AIDSRelief program in October 2006. </t>
  </si>
  <si>
    <t>Mater Hospital</t>
  </si>
  <si>
    <t xml:space="preserve">This facility joined the AIDSRelief program in October 2006. They received many transfers in of patients who were previously at St. Marys. </t>
  </si>
  <si>
    <t>Maua Methodist</t>
  </si>
  <si>
    <t>Figures are obtained from an accurate Access database which is regularly updated, with routine data validation carried out. The linkage between data management staff and the clinical staff is excellent.</t>
  </si>
  <si>
    <t>Archdiocese of Mombasa CBHC</t>
  </si>
  <si>
    <t>Receives ARVs from 2 sources: PEPFAR and a Canadian funded program</t>
  </si>
  <si>
    <t>Table 1 d: Previously reported figure of 468 was incorrect and should be 469</t>
  </si>
  <si>
    <t>Table 2 b and d. Previously reported numbers of 73, 271were incorrect and should have been 75, 274</t>
  </si>
  <si>
    <t>Mutomo Mission Hospital</t>
  </si>
  <si>
    <t>This facility joined the AIDSRelief program in August 2006. They already had patients on ARVs whose drugs were provided by the Government of Kenya. All patients on ARVs are recorded in a manual ARV register as well as a daily activity register maintained</t>
  </si>
  <si>
    <t>Table 1 a, b, c, d: Previously reported figures of 29, 67, 27, 208 were incorrect and should have been 27, 61, 31, 212</t>
  </si>
  <si>
    <t>Table 2 a, b, c, d: Previously reported figures of 11, 41, 4, 90 were incorrect and should have been 16, 53, 8, 123</t>
  </si>
  <si>
    <t>Table 4: They had several existing patients that were on ARVs but no CD4 records were available for these patients</t>
  </si>
  <si>
    <t>Our Lady of Lourdes Mwea Mission Hospital</t>
  </si>
  <si>
    <t>Table 1 a,b,d: Previously reported figures of 53, 171, 368 were incorrect and should be 48, 175, 369</t>
  </si>
  <si>
    <t>Table 2 b: Previously recorded figure of 96 was incorrect and should be 95</t>
  </si>
  <si>
    <t>Holy Family Centre, Nazareth hospital</t>
  </si>
  <si>
    <t>Figures are obtained from a drug inventory database used in pharmacy as well as the CAREWare database which is regularly updated, with data cleaning routines carried out.</t>
  </si>
  <si>
    <t>Table 1 a, b, c, d: Previously reported figures of 107, 664, 78, 1062 were incorrect and should have been 100, 651, 76, 1057</t>
  </si>
  <si>
    <t>Table 2 a, b, c, d: Previously reported figures of 86, 597, 58, 883 were incorrect and should have been 85, 596, 59, 893</t>
  </si>
  <si>
    <t xml:space="preserve">St. Camillus:   </t>
  </si>
  <si>
    <t>Receives ARVs from only 1 source: PEPFAR. The facility no longer has GoK funded patients</t>
  </si>
  <si>
    <t>Table 1 Cell 1 a,b, c,d: Previously reported figures of 63, 574, 72, 1180 were incorrect. The corrected figures are 70, 580, 70, 1181</t>
  </si>
  <si>
    <t>Table 2 Cell 1 a,b,c, d: Previously reported figures of 39, 232, 37, 438 were incorrect. The corrected figures are 38, 237, 34, 445</t>
  </si>
  <si>
    <t xml:space="preserve">St. Elizabeth’s Hospital Mukumu: </t>
  </si>
  <si>
    <t xml:space="preserve">The facility maintains a patient register in excel showing patients under the AIDS Relief program that come on a monthly basis.  They also maintain clinical data on all patients in a CAREWare database. </t>
  </si>
  <si>
    <t>Table 1 b,c, d: Previously reported figures of 247, 54, 720 were incorrect. The corrected figures are 246, 51, 725</t>
  </si>
  <si>
    <t>Table 2 a, b, c, d: Previously reported figures of 13, 157, 17, 471 were incorrect. The corrected figures are 14, 161, 16, 475</t>
  </si>
  <si>
    <t xml:space="preserve">St. Joseph Migori: </t>
  </si>
  <si>
    <t>Table 1 a, b, d: Previously reported figures of 47, 369, 653 were incorrect. The corrected figures are 45, 370, 654</t>
  </si>
  <si>
    <t>Table 2 b, d: Previously reported figures of 6, 177 were incorrect. The corrected figures are 5, 178</t>
  </si>
  <si>
    <t xml:space="preserve">St. Joseph Nyabondo: </t>
  </si>
  <si>
    <t>This facility joined the AIDSRelief program in November 2006. It receives ARVs from both PEPFAR as well as the GoK.</t>
  </si>
  <si>
    <t xml:space="preserve">St. Monica:   </t>
  </si>
  <si>
    <t>Receives ARVs from 2 sources: PEPFAR, and GoK</t>
  </si>
  <si>
    <t>Table 1 cell a,b, c, d: Previously reported numbers of  102, 613, 79, 1556 were incorrect and corrected numbers are 98, 616, 77, 1558</t>
  </si>
  <si>
    <t>Table 2 a, b, c: Previously reported figures of 49, 282, 34 were incorrect and should have been 47, 284, 33</t>
  </si>
  <si>
    <t>PCEA Tumutumu Hospital</t>
  </si>
  <si>
    <t>Receives ARVs from 2 sources: PEPFAR and the GoK</t>
  </si>
  <si>
    <t>Table 1 c: Previously reported figure of 50 was incorrect and corrected figure is 51</t>
  </si>
  <si>
    <t>Table 2 cell a, b, c d: Previously reported figures of 13, 116, 29, 262 were incorrect and corrected figures are 14, 119, 32, 265</t>
  </si>
  <si>
    <t>Kenya Training Numbers</t>
  </si>
  <si>
    <t>The trainings shown within table 3 of the summary sheet use both AIDSRelief and NASCOP developed curriculums. The providers being trained are primarily from AIDSRelief facilities, however at several trainings external participants are also invited. 2 CMEs were conducted in the quarter, and AIDSRelief supported a NASCOP pediatric training for non AIDSRelief CHAK sites November 6th - 11th, thus helping to build the capacity of the faith-based health sector in Kenya as a whole.</t>
  </si>
  <si>
    <t>Below is the information for additional trainings that were conducted during the quarter.</t>
  </si>
  <si>
    <t>Training Name</t>
  </si>
  <si>
    <t>Finance and Compliance training: Nairobi, 5 days, 28 participants from 19 local partners</t>
  </si>
  <si>
    <t>Strategic information data validation workshop: Mwea, 1 day 5 M&amp;E staff from 5 local partners</t>
  </si>
  <si>
    <t>Strategic information data validation workshop: Kendu, 1 day 4 M&amp;E staff from 4 local partners</t>
  </si>
  <si>
    <t>Strategic information data validation workshop: St. Monica, 1 day 5 M&amp;E staff from 4 local partners</t>
  </si>
  <si>
    <t>Strategic information data validation workshop: Chogoria, 1 day 5 M&amp;E staff from 4 local partners</t>
  </si>
  <si>
    <t>M&amp;E + Electronic Data Management - Mater 5 days, 1 M&amp;E staff</t>
  </si>
  <si>
    <t>M&amp;E + Electronic Data Management - Maseno 5 days, 2 M&amp;E staff</t>
  </si>
  <si>
    <t>M&amp;E + Electronic Data Management - Nyabondo 5 days, 1 M&amp;E staff</t>
  </si>
  <si>
    <t>Quarterly, Facility-Based HIV Care/ART Reporting Form</t>
  </si>
  <si>
    <t xml:space="preserve">Date facility began receiving support from PEPFAR (dd/mm/yy): </t>
  </si>
  <si>
    <t>Quarter beginning (dd/mm/yy):</t>
  </si>
  <si>
    <t>Quarter ending (dd/mm/yy):</t>
  </si>
  <si>
    <t>Grantee:</t>
  </si>
  <si>
    <t>Facility:</t>
  </si>
  <si>
    <t>Location:</t>
  </si>
  <si>
    <t>Country:</t>
  </si>
  <si>
    <t>1.0 HIV Palliative Care (non-ART and ART care)</t>
  </si>
  <si>
    <t>Cumulative number enrolled in HIV care by the beginning of Quarter</t>
  </si>
  <si>
    <t>NEW enrollees in HIV care during the Quarter</t>
  </si>
  <si>
    <t>Cumulative number enrolled in HIV care by the end of the Quarter</t>
  </si>
  <si>
    <t>Total number who received HIV care during the Quarter</t>
  </si>
  <si>
    <t>error check</t>
  </si>
  <si>
    <t>% of Active patients on ARVs</t>
  </si>
  <si>
    <t>1. Males (0-14 years)</t>
  </si>
  <si>
    <t>a.</t>
  </si>
  <si>
    <t>f.</t>
  </si>
  <si>
    <t>k.</t>
  </si>
  <si>
    <t>oo.</t>
  </si>
  <si>
    <t>2. Males (15 or more years)</t>
  </si>
  <si>
    <t>b.</t>
  </si>
  <si>
    <t>g.</t>
  </si>
  <si>
    <t>l.</t>
  </si>
  <si>
    <t>pp.</t>
  </si>
  <si>
    <t>3. Females (0-14 years)</t>
  </si>
  <si>
    <t>c.</t>
  </si>
  <si>
    <t>h.</t>
  </si>
  <si>
    <t>m.</t>
  </si>
  <si>
    <t>qq.</t>
  </si>
  <si>
    <t>4. Females (15 or more years)</t>
  </si>
  <si>
    <t>d.</t>
  </si>
  <si>
    <t>i.</t>
  </si>
  <si>
    <t>n.</t>
  </si>
  <si>
    <t>rr.</t>
  </si>
  <si>
    <t>Total</t>
  </si>
  <si>
    <t>e.</t>
  </si>
  <si>
    <t>j.</t>
  </si>
  <si>
    <t>o.</t>
  </si>
  <si>
    <t>uu.</t>
  </si>
  <si>
    <t>Number in HIV care during the Quarter &amp; eligible for ART, but NOT started ART by the end of the Quarter                 (subset of 1uu.)</t>
  </si>
  <si>
    <t>vv.</t>
  </si>
  <si>
    <t>1.1 Pediatric HIV Palliative Care (non-ART and ART care)  (subset of Lines 1 and 3 in Table 1.0)</t>
  </si>
  <si>
    <t>Males (0-1 year)</t>
  </si>
  <si>
    <t>s.</t>
  </si>
  <si>
    <t>Males (2-4 years)</t>
  </si>
  <si>
    <t>t.</t>
  </si>
  <si>
    <t>Males (5-14 years)</t>
  </si>
  <si>
    <t>u.</t>
  </si>
  <si>
    <t>Females (0-1year)</t>
  </si>
  <si>
    <t>p.</t>
  </si>
  <si>
    <t>v.</t>
  </si>
  <si>
    <t>Females (2-4 years)</t>
  </si>
  <si>
    <t>q.</t>
  </si>
  <si>
    <t>w.</t>
  </si>
  <si>
    <t>Females (5-14 years)</t>
  </si>
  <si>
    <t>r.</t>
  </si>
  <si>
    <t>x.</t>
  </si>
  <si>
    <t xml:space="preserve">2.0 ART Care  </t>
  </si>
  <si>
    <t>Cumulative number started on ART by the beginning of the Quarter</t>
  </si>
  <si>
    <t>Number started on ART in program during the Quarter (includes NEW and TRANSFERS)</t>
  </si>
  <si>
    <t xml:space="preserve">Cumulative number started on ART by the end of the Quarter                             </t>
  </si>
  <si>
    <t>Number NEW on ART during the Quarter          (subset of 2h-2n)</t>
  </si>
  <si>
    <t>Number on ART who TRANSFERRED in                     during the Quarter                  (subset of 2h-2n)</t>
  </si>
  <si>
    <t>Total number on ART at the end of the Quarter (CURRENT)</t>
  </si>
  <si>
    <t>aa.</t>
  </si>
  <si>
    <t>gg.</t>
  </si>
  <si>
    <t>mm.</t>
  </si>
  <si>
    <t>bb.</t>
  </si>
  <si>
    <t>hh.</t>
  </si>
  <si>
    <t>nn.</t>
  </si>
  <si>
    <t>cc.</t>
  </si>
  <si>
    <t>ii.</t>
  </si>
  <si>
    <t>dd.</t>
  </si>
  <si>
    <t>jj.</t>
  </si>
  <si>
    <t>ee.</t>
  </si>
  <si>
    <t>kk.</t>
  </si>
  <si>
    <t>5. Pregnant females (subset of total)</t>
  </si>
  <si>
    <t>ff.</t>
  </si>
  <si>
    <t>ll.</t>
  </si>
  <si>
    <t>No. of persons on ART at the end of the Quarter who were treated with USG-funded ART (subset of 2qq.)</t>
  </si>
  <si>
    <t>ss.</t>
  </si>
  <si>
    <t>2.1 Pediatric ART Care (subset of Lines 1 and 3 in Table 2.0)</t>
  </si>
  <si>
    <t>y.</t>
  </si>
  <si>
    <t>z.</t>
  </si>
  <si>
    <t>Page 1</t>
  </si>
  <si>
    <t>3. Training in ART and HIV Care*</t>
  </si>
  <si>
    <t>Physicians</t>
  </si>
  <si>
    <t>Nurses</t>
  </si>
  <si>
    <t>Other healthcare workers</t>
  </si>
  <si>
    <t>*Please provide training numbers by country, not by facility, for each grantee</t>
  </si>
  <si>
    <t>1. Number of persons trained in ART                    care during the Quarter</t>
  </si>
  <si>
    <t>2. No. trained in (non-ART) HIV palliative care during the Quarter</t>
  </si>
  <si>
    <t>4.1 Change in CD4+ count and adherence to ART for 6-Quarter cohort (&gt;6 years old)</t>
  </si>
  <si>
    <t>4.2 Change in CD4+ count and adherence to ART for 12-Quarter cohort (&gt;6 years old)</t>
  </si>
  <si>
    <t xml:space="preserve"> Baseline</t>
  </si>
  <si>
    <t>6 Months</t>
  </si>
  <si>
    <t>12 Months</t>
  </si>
  <si>
    <t>Quarter when cohort started ART</t>
  </si>
  <si>
    <t>Number of persons in cohort</t>
  </si>
  <si>
    <t xml:space="preserve">No. in cohort who have CD4+ counts </t>
  </si>
  <si>
    <t>Median CD4+ count for cohort</t>
  </si>
  <si>
    <t>No. in cohort who received ARVs for 6 out of 6 Months</t>
  </si>
  <si>
    <t>No.of persons in cohort who received ARVs for 12 out of 12 Months</t>
  </si>
  <si>
    <t>LEGEND for Table 4</t>
  </si>
  <si>
    <t>Reporting Period                 patients being reported during the time Quarter:</t>
  </si>
  <si>
    <t>6-Quarter cohorts               patients who started on ART in the preceding Quarters of:</t>
  </si>
  <si>
    <t>12-Quarter cohorts            patients who started on ART in the previous year, during the Quarters of:</t>
  </si>
  <si>
    <t>October 1 - December 31</t>
  </si>
  <si>
    <t>Feb, Mar, Apr</t>
  </si>
  <si>
    <t>Aug, Sept, Oct</t>
  </si>
  <si>
    <t>January 1 - March 31</t>
  </si>
  <si>
    <t>May, June, July</t>
  </si>
  <si>
    <t>Nov, Dec, Jan</t>
  </si>
  <si>
    <t>April 1 - June 30</t>
  </si>
  <si>
    <t>Feb, Mar, April</t>
  </si>
  <si>
    <t>July 1 - September 30</t>
  </si>
  <si>
    <t>6.0  ART Care Follow-Up - Number of persons who started on ART at the facility in the EP program who were NOT on ART at the end of the Quarter</t>
  </si>
  <si>
    <t xml:space="preserve">                                            Reason</t>
  </si>
  <si>
    <t xml:space="preserve"> Stopped ART</t>
  </si>
  <si>
    <t>Transferred Out</t>
  </si>
  <si>
    <t>Death</t>
  </si>
  <si>
    <t>Lost to Follow-up</t>
  </si>
  <si>
    <t>Unknown</t>
  </si>
  <si>
    <t>TOTAL</t>
  </si>
  <si>
    <t>6.1 Pediatric ART Care Follow-Up (subset of Lines 1 and 3 in Table 6.0)</t>
  </si>
  <si>
    <t>Page 2</t>
  </si>
  <si>
    <t>5. Number of Active patients on each regimen at the end of the Quarter</t>
  </si>
  <si>
    <t>Regimen</t>
  </si>
  <si>
    <t>Age Group (Years)</t>
  </si>
  <si>
    <t>0-1</t>
  </si>
  <si>
    <t>2-4</t>
  </si>
  <si>
    <t>5-14</t>
  </si>
  <si>
    <t>Adults(&gt;14)</t>
  </si>
  <si>
    <t>ARV</t>
  </si>
  <si>
    <t># of adults</t>
  </si>
  <si>
    <t>% Usage (Adults)</t>
  </si>
  <si>
    <t xml:space="preserve">d4T15mg - 3TC-NVP     </t>
  </si>
  <si>
    <t>D4T 30mg</t>
  </si>
  <si>
    <t xml:space="preserve">d4T20mg - 3TC-NVP     </t>
  </si>
  <si>
    <t>D4T 40mg</t>
  </si>
  <si>
    <t xml:space="preserve">d4T30mg - 3TC-NVP     </t>
  </si>
  <si>
    <t>TDF</t>
  </si>
  <si>
    <t xml:space="preserve">d4T40mg - 3TC-NVP     </t>
  </si>
  <si>
    <t>AZT</t>
  </si>
  <si>
    <t>d4T15mg - 3TC-EFV</t>
  </si>
  <si>
    <t>Kaletra</t>
  </si>
  <si>
    <t>d4T20mg - 3TC-EFV</t>
  </si>
  <si>
    <t>Combivir</t>
  </si>
  <si>
    <t>d4T30mg - 3TC-EFV</t>
  </si>
  <si>
    <t>NVP</t>
  </si>
  <si>
    <t xml:space="preserve">d4T40mg - 3TC-EFV     </t>
  </si>
  <si>
    <t>EFV</t>
  </si>
  <si>
    <t>d4T15mg - 3TC-LPV/r</t>
  </si>
  <si>
    <t>3TC</t>
  </si>
  <si>
    <t>d4T20mg - 3TC-LPV/r</t>
  </si>
  <si>
    <t>d4T30mg - 3TC-LPV/r</t>
  </si>
  <si>
    <t>d4T40mg - 3TC-LPV/r</t>
  </si>
  <si>
    <t>Combivir -NVP</t>
  </si>
  <si>
    <t>Combivir -EFV</t>
  </si>
  <si>
    <t>Combivir -LPV/r</t>
  </si>
  <si>
    <t xml:space="preserve">ZDV-3TC-NVP    </t>
  </si>
  <si>
    <t xml:space="preserve">ZDV-3TC-EFV    </t>
  </si>
  <si>
    <t>ZDV-3TC-LPV/r</t>
  </si>
  <si>
    <t>ZDV-ddI-NVP</t>
  </si>
  <si>
    <t>ZDV-ddI-EFV</t>
  </si>
  <si>
    <t xml:space="preserve">ZDV-ddI-LPV/r </t>
  </si>
  <si>
    <t>d4T-ddI-NVP</t>
  </si>
  <si>
    <t>d4T-ddI-EFV</t>
  </si>
  <si>
    <t>TDF-3TC-NVP</t>
  </si>
  <si>
    <t>TDF-3TC-EFV</t>
  </si>
  <si>
    <t xml:space="preserve">TDF-3TC-LPV/r </t>
  </si>
  <si>
    <t>NFV-EFV-3TC</t>
  </si>
  <si>
    <t>3TC-EFV-LPV/r</t>
  </si>
  <si>
    <t>LPV/r</t>
  </si>
  <si>
    <t>Truvada/EFV</t>
  </si>
  <si>
    <t>DDi-3TC-EFV</t>
  </si>
  <si>
    <t xml:space="preserve">Total </t>
  </si>
</sst>
</file>

<file path=xl/styles.xml><?xml version="1.0" encoding="utf-8"?>
<styleSheet xmlns="http://schemas.openxmlformats.org/spreadsheetml/2006/main">
  <numFmts count="5">
    <numFmt numFmtId="164" formatCode="[$-809]dd\ mmmm\ yyyy;@"/>
    <numFmt numFmtId="165" formatCode="m/d/yyyy;@"/>
    <numFmt numFmtId="166" formatCode="[$-409]d\-mmm\-yy;@"/>
    <numFmt numFmtId="167" formatCode="0.0%"/>
    <numFmt numFmtId="168" formatCode="0.0"/>
  </numFmts>
  <fonts count="23">
    <font>
      <sz val="10"/>
      <name val="Arial"/>
    </font>
    <font>
      <b/>
      <sz val="16"/>
      <name val="Arial"/>
    </font>
    <font>
      <sz val="16"/>
      <name val="Arial"/>
    </font>
    <font>
      <sz val="18"/>
      <name val="Arial"/>
    </font>
    <font>
      <b/>
      <sz val="10"/>
      <name val="Arial"/>
    </font>
    <font>
      <b/>
      <u/>
      <sz val="10"/>
      <name val="Arial"/>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1"/>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969696"/>
        <bgColor indexed="64"/>
      </patternFill>
    </fill>
    <fill>
      <patternFill patternType="solid">
        <fgColor rgb="FFC0C0C0"/>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style="double">
        <color indexed="64"/>
      </left>
      <right/>
      <top style="medium">
        <color indexed="64"/>
      </top>
      <bottom/>
      <diagonal/>
    </border>
    <border>
      <left style="double">
        <color indexed="64"/>
      </left>
      <right/>
      <top style="medium">
        <color indexed="64"/>
      </top>
      <bottom style="medium">
        <color indexed="64"/>
      </bottom>
      <diagonal/>
    </border>
    <border>
      <left/>
      <right style="medium">
        <color indexed="64"/>
      </right>
      <top style="medium">
        <color indexed="64"/>
      </top>
      <bottom/>
      <diagonal/>
    </border>
    <border>
      <left style="double">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top style="medium">
        <color indexed="64"/>
      </top>
      <bottom/>
      <diagonal/>
    </border>
    <border>
      <left/>
      <right style="thick">
        <color indexed="64"/>
      </right>
      <top/>
      <bottom style="thick">
        <color indexed="64"/>
      </bottom>
      <diagonal/>
    </border>
    <border>
      <left/>
      <right style="double">
        <color indexed="64"/>
      </right>
      <top style="medium">
        <color indexed="64"/>
      </top>
      <bottom style="medium">
        <color indexed="64"/>
      </bottom>
      <diagonal/>
    </border>
    <border>
      <left/>
      <right style="double">
        <color indexed="64"/>
      </right>
      <top style="medium">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11"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9"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11" fillId="3" borderId="0" applyNumberFormat="0" applyBorder="0" applyAlignment="0" applyProtection="0"/>
    <xf numFmtId="0" fontId="15" fillId="6" borderId="49" applyNumberFormat="0" applyAlignment="0" applyProtection="0"/>
    <xf numFmtId="0" fontId="17" fillId="7" borderId="52" applyNumberFormat="0" applyAlignment="0" applyProtection="0"/>
    <xf numFmtId="0" fontId="20" fillId="0" borderId="0" applyNumberFormat="0" applyFill="0" applyBorder="0" applyAlignment="0" applyProtection="0"/>
    <xf numFmtId="0" fontId="10" fillId="2" borderId="0" applyNumberFormat="0" applyBorder="0" applyAlignment="0" applyProtection="0"/>
    <xf numFmtId="0" fontId="7" fillId="0" borderId="46" applyNumberFormat="0" applyFill="0" applyAlignment="0" applyProtection="0"/>
    <xf numFmtId="0" fontId="8" fillId="0" borderId="47" applyNumberFormat="0" applyFill="0" applyAlignment="0" applyProtection="0"/>
    <xf numFmtId="0" fontId="9" fillId="0" borderId="48" applyNumberFormat="0" applyFill="0" applyAlignment="0" applyProtection="0"/>
    <xf numFmtId="0" fontId="9" fillId="0" borderId="0" applyNumberFormat="0" applyFill="0" applyBorder="0" applyAlignment="0" applyProtection="0"/>
    <xf numFmtId="0" fontId="13" fillId="5" borderId="49" applyNumberFormat="0" applyAlignment="0" applyProtection="0"/>
    <xf numFmtId="0" fontId="16" fillId="0" borderId="51" applyNumberFormat="0" applyFill="0" applyAlignment="0" applyProtection="0"/>
    <xf numFmtId="0" fontId="12" fillId="4" borderId="0" applyNumberFormat="0" applyBorder="0" applyAlignment="0" applyProtection="0"/>
    <xf numFmtId="0" fontId="19" fillId="8" borderId="53" applyNumberFormat="0" applyFont="0" applyAlignment="0" applyProtection="0"/>
    <xf numFmtId="0" fontId="14" fillId="6" borderId="50" applyNumberFormat="0" applyAlignment="0" applyProtection="0"/>
    <xf numFmtId="0" fontId="6" fillId="0" borderId="0" applyNumberFormat="0" applyFill="0" applyBorder="0" applyAlignment="0" applyProtection="0"/>
    <xf numFmtId="0" fontId="21" fillId="0" borderId="54" applyNumberFormat="0" applyFill="0" applyAlignment="0" applyProtection="0"/>
    <xf numFmtId="0" fontId="18" fillId="0" borderId="0" applyNumberFormat="0" applyFill="0" applyBorder="0" applyAlignment="0" applyProtection="0"/>
  </cellStyleXfs>
  <cellXfs count="259">
    <xf numFmtId="0" fontId="0" fillId="0" borderId="0" xfId="0"/>
    <xf numFmtId="0" fontId="0" fillId="33" borderId="0" xfId="0" applyNumberFormat="1" applyFont="1" applyFill="1" applyBorder="1" applyAlignment="1" applyProtection="1"/>
    <xf numFmtId="0" fontId="4"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left"/>
    </xf>
    <xf numFmtId="0" fontId="0" fillId="0" borderId="0" xfId="0" applyNumberFormat="1" applyFont="1" applyFill="1" applyBorder="1" applyAlignment="1" applyProtection="1"/>
    <xf numFmtId="0" fontId="5"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xf numFmtId="0" fontId="4" fillId="0" borderId="1"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0" fillId="0" borderId="2" xfId="0" applyNumberFormat="1" applyFont="1" applyFill="1" applyBorder="1" applyAlignment="1" applyProtection="1">
      <alignment vertical="top"/>
    </xf>
    <xf numFmtId="0" fontId="2" fillId="0" borderId="0" xfId="0" applyNumberFormat="1" applyFont="1" applyFill="1" applyBorder="1" applyAlignment="1" applyProtection="1">
      <protection locked="0"/>
    </xf>
    <xf numFmtId="0" fontId="2" fillId="0" borderId="3" xfId="0" applyNumberFormat="1" applyFont="1" applyFill="1" applyBorder="1" applyAlignment="1" applyProtection="1">
      <protection locked="0"/>
    </xf>
    <xf numFmtId="0" fontId="2" fillId="0" borderId="4" xfId="0" applyNumberFormat="1" applyFont="1" applyFill="1" applyBorder="1" applyAlignment="1" applyProtection="1">
      <protection locked="0"/>
    </xf>
    <xf numFmtId="0" fontId="2" fillId="0" borderId="5" xfId="0" applyNumberFormat="1" applyFont="1" applyFill="1" applyBorder="1" applyAlignment="1" applyProtection="1">
      <protection locked="0"/>
    </xf>
    <xf numFmtId="0" fontId="1" fillId="0" borderId="6" xfId="0" applyNumberFormat="1" applyFont="1" applyFill="1" applyBorder="1" applyAlignment="1" applyProtection="1">
      <alignment horizontal="center" vertical="top"/>
      <protection locked="0"/>
    </xf>
    <xf numFmtId="0" fontId="1" fillId="0" borderId="0" xfId="0" applyNumberFormat="1" applyFont="1" applyFill="1" applyBorder="1" applyAlignment="1" applyProtection="1">
      <alignment horizontal="center" vertical="top"/>
      <protection locked="0"/>
    </xf>
    <xf numFmtId="0" fontId="2" fillId="0" borderId="7" xfId="0" applyNumberFormat="1" applyFont="1" applyFill="1" applyBorder="1" applyAlignment="1" applyProtection="1">
      <protection locked="0"/>
    </xf>
    <xf numFmtId="0" fontId="2" fillId="0" borderId="6" xfId="0" applyNumberFormat="1" applyFont="1" applyFill="1" applyBorder="1" applyAlignment="1" applyProtection="1">
      <protection locked="0"/>
    </xf>
    <xf numFmtId="0" fontId="2" fillId="0" borderId="8" xfId="0" applyNumberFormat="1" applyFont="1" applyFill="1" applyBorder="1" applyAlignment="1" applyProtection="1">
      <alignment horizontal="left"/>
      <protection locked="0"/>
    </xf>
    <xf numFmtId="164" fontId="2" fillId="0" borderId="9" xfId="0" applyNumberFormat="1" applyFont="1" applyFill="1" applyBorder="1" applyAlignment="1" applyProtection="1">
      <alignment horizontal="left"/>
      <protection locked="0"/>
    </xf>
    <xf numFmtId="0" fontId="2" fillId="0" borderId="9" xfId="0" applyNumberFormat="1" applyFont="1" applyFill="1" applyBorder="1" applyAlignment="1" applyProtection="1">
      <alignment horizontal="left"/>
      <protection locked="0"/>
    </xf>
    <xf numFmtId="165" fontId="3" fillId="0" borderId="10" xfId="0" applyNumberFormat="1" applyFont="1" applyFill="1" applyBorder="1" applyAlignment="1" applyProtection="1">
      <alignment horizontal="left"/>
      <protection locked="0"/>
    </xf>
    <xf numFmtId="0" fontId="2" fillId="0" borderId="0" xfId="0" applyNumberFormat="1" applyFont="1" applyFill="1" applyBorder="1" applyAlignment="1" applyProtection="1">
      <alignment horizontal="left" vertical="top"/>
      <protection locked="0"/>
    </xf>
    <xf numFmtId="0" fontId="2" fillId="0" borderId="0" xfId="0" applyNumberFormat="1" applyFont="1" applyFill="1" applyBorder="1" applyAlignment="1" applyProtection="1">
      <alignment horizontal="center" vertical="top"/>
      <protection locked="0"/>
    </xf>
    <xf numFmtId="0" fontId="2" fillId="0" borderId="8" xfId="0" applyNumberFormat="1" applyFont="1" applyFill="1" applyBorder="1" applyAlignment="1" applyProtection="1">
      <protection locked="0"/>
    </xf>
    <xf numFmtId="164" fontId="2" fillId="0" borderId="10" xfId="0" applyNumberFormat="1" applyFont="1" applyFill="1" applyBorder="1" applyAlignment="1" applyProtection="1">
      <alignment horizontal="left"/>
      <protection locked="0"/>
    </xf>
    <xf numFmtId="0" fontId="2" fillId="0" borderId="0" xfId="0" applyNumberFormat="1" applyFont="1" applyFill="1" applyBorder="1" applyAlignment="1" applyProtection="1">
      <alignment horizontal="center"/>
      <protection locked="0"/>
    </xf>
    <xf numFmtId="0" fontId="3" fillId="0" borderId="9" xfId="0" applyNumberFormat="1" applyFont="1" applyFill="1" applyBorder="1" applyAlignment="1" applyProtection="1">
      <alignment horizontal="left"/>
      <protection locked="0"/>
    </xf>
    <xf numFmtId="0" fontId="3" fillId="0" borderId="10" xfId="0" applyNumberFormat="1" applyFont="1" applyFill="1" applyBorder="1" applyAlignment="1" applyProtection="1">
      <alignment horizontal="left"/>
      <protection locked="0"/>
    </xf>
    <xf numFmtId="0" fontId="3" fillId="0" borderId="9" xfId="0" applyNumberFormat="1" applyFont="1" applyFill="1" applyBorder="1" applyAlignment="1" applyProtection="1">
      <alignment horizontal="center"/>
      <protection locked="0"/>
    </xf>
    <xf numFmtId="0" fontId="3" fillId="0" borderId="10" xfId="0" applyNumberFormat="1" applyFont="1" applyFill="1" applyBorder="1" applyAlignment="1" applyProtection="1">
      <alignment horizontal="center"/>
      <protection locked="0"/>
    </xf>
    <xf numFmtId="0" fontId="2" fillId="0" borderId="0" xfId="0" applyNumberFormat="1" applyFont="1" applyFill="1" applyBorder="1" applyAlignment="1" applyProtection="1">
      <alignment horizontal="left"/>
      <protection locked="0"/>
    </xf>
    <xf numFmtId="0" fontId="1" fillId="0" borderId="0" xfId="0" applyNumberFormat="1" applyFont="1" applyFill="1" applyBorder="1" applyAlignment="1" applyProtection="1">
      <protection locked="0"/>
    </xf>
    <xf numFmtId="0" fontId="1" fillId="0" borderId="8" xfId="0" applyNumberFormat="1" applyFont="1" applyFill="1" applyBorder="1" applyAlignment="1" applyProtection="1">
      <alignment horizontal="left"/>
      <protection locked="0"/>
    </xf>
    <xf numFmtId="0" fontId="2" fillId="0" borderId="9" xfId="0" applyNumberFormat="1" applyFont="1" applyFill="1" applyBorder="1" applyAlignment="1" applyProtection="1">
      <protection locked="0"/>
    </xf>
    <xf numFmtId="0" fontId="2" fillId="0" borderId="10" xfId="0" applyNumberFormat="1" applyFont="1" applyFill="1" applyBorder="1" applyAlignment="1" applyProtection="1">
      <protection locked="0"/>
    </xf>
    <xf numFmtId="0" fontId="2" fillId="0" borderId="1" xfId="0" applyNumberFormat="1" applyFont="1" applyFill="1" applyBorder="1" applyAlignment="1" applyProtection="1">
      <protection locked="0"/>
    </xf>
    <xf numFmtId="0" fontId="2" fillId="0" borderId="6" xfId="0" applyNumberFormat="1" applyFont="1" applyFill="1" applyBorder="1" applyAlignment="1" applyProtection="1"/>
    <xf numFmtId="3" fontId="2" fillId="0" borderId="1" xfId="0" applyNumberFormat="1" applyFont="1" applyFill="1" applyBorder="1" applyAlignment="1" applyProtection="1">
      <alignment horizontal="left" vertical="center"/>
    </xf>
    <xf numFmtId="49" fontId="2" fillId="0" borderId="8" xfId="0" applyNumberFormat="1" applyFont="1" applyFill="1" applyBorder="1" applyAlignment="1" applyProtection="1">
      <alignment horizontal="left" vertical="center"/>
    </xf>
    <xf numFmtId="1" fontId="2" fillId="0" borderId="10" xfId="0" applyNumberFormat="1" applyFont="1" applyFill="1" applyBorder="1" applyAlignment="1" applyProtection="1">
      <alignment horizontal="center"/>
    </xf>
    <xf numFmtId="49" fontId="2" fillId="0" borderId="8" xfId="0" applyNumberFormat="1" applyFont="1" applyFill="1" applyBorder="1" applyAlignment="1" applyProtection="1"/>
    <xf numFmtId="0" fontId="2" fillId="0" borderId="10" xfId="0" applyNumberFormat="1" applyFont="1" applyFill="1" applyBorder="1" applyAlignment="1" applyProtection="1"/>
    <xf numFmtId="0" fontId="2" fillId="0" borderId="7" xfId="0" applyNumberFormat="1" applyFont="1" applyFill="1" applyBorder="1" applyAlignment="1" applyProtection="1"/>
    <xf numFmtId="1" fontId="2" fillId="0" borderId="0" xfId="0" applyNumberFormat="1" applyFont="1" applyFill="1" applyBorder="1" applyAlignment="1" applyProtection="1"/>
    <xf numFmtId="49" fontId="2" fillId="0" borderId="8" xfId="0" applyNumberFormat="1" applyFont="1" applyFill="1" applyBorder="1" applyAlignment="1" applyProtection="1">
      <protection locked="0"/>
    </xf>
    <xf numFmtId="1" fontId="2" fillId="0" borderId="10" xfId="0" applyNumberFormat="1" applyFont="1" applyFill="1" applyBorder="1" applyAlignment="1" applyProtection="1">
      <alignment horizontal="center"/>
      <protection locked="0"/>
    </xf>
    <xf numFmtId="1" fontId="2" fillId="0" borderId="9" xfId="0" applyNumberFormat="1" applyFont="1" applyFill="1" applyBorder="1" applyAlignment="1" applyProtection="1">
      <alignment horizontal="center"/>
    </xf>
    <xf numFmtId="49" fontId="2" fillId="0" borderId="11" xfId="0" applyNumberFormat="1" applyFont="1" applyFill="1" applyBorder="1" applyAlignment="1" applyProtection="1">
      <protection locked="0"/>
    </xf>
    <xf numFmtId="1" fontId="2" fillId="0" borderId="12" xfId="0" applyNumberFormat="1" applyFont="1" applyFill="1" applyBorder="1" applyAlignment="1" applyProtection="1">
      <alignment horizontal="center"/>
      <protection locked="0"/>
    </xf>
    <xf numFmtId="0" fontId="2" fillId="0" borderId="1" xfId="0" applyNumberFormat="1" applyFont="1" applyFill="1" applyBorder="1" applyAlignment="1" applyProtection="1"/>
    <xf numFmtId="0" fontId="2" fillId="0" borderId="1" xfId="0" applyNumberFormat="1" applyFont="1" applyFill="1" applyBorder="1" applyAlignment="1" applyProtection="1">
      <alignment horizontal="center"/>
    </xf>
    <xf numFmtId="49" fontId="2" fillId="0" borderId="8" xfId="0" applyNumberFormat="1" applyFont="1" applyFill="1" applyBorder="1" applyAlignment="1" applyProtection="1">
      <alignment horizontal="left"/>
    </xf>
    <xf numFmtId="3" fontId="1" fillId="0" borderId="10" xfId="0" applyNumberFormat="1" applyFont="1" applyFill="1" applyBorder="1" applyAlignment="1" applyProtection="1">
      <alignment horizontal="center"/>
    </xf>
    <xf numFmtId="3" fontId="2" fillId="0" borderId="8" xfId="0" applyNumberFormat="1" applyFont="1" applyFill="1" applyBorder="1" applyAlignment="1" applyProtection="1"/>
    <xf numFmtId="3" fontId="1" fillId="0" borderId="9" xfId="0" applyNumberFormat="1" applyFont="1" applyFill="1" applyBorder="1" applyAlignment="1" applyProtection="1">
      <alignment horizontal="center"/>
    </xf>
    <xf numFmtId="3" fontId="2" fillId="0" borderId="10" xfId="0" applyNumberFormat="1" applyFont="1" applyFill="1" applyBorder="1" applyAlignment="1" applyProtection="1"/>
    <xf numFmtId="0" fontId="2" fillId="0" borderId="8" xfId="0" applyNumberFormat="1" applyFont="1" applyFill="1" applyBorder="1" applyAlignment="1" applyProtection="1">
      <alignment horizontal="center"/>
      <protection locked="0"/>
    </xf>
    <xf numFmtId="0" fontId="2" fillId="0" borderId="9" xfId="0" applyNumberFormat="1" applyFont="1" applyFill="1" applyBorder="1" applyAlignment="1" applyProtection="1">
      <alignment horizontal="center"/>
      <protection locked="0"/>
    </xf>
    <xf numFmtId="0" fontId="2" fillId="0" borderId="10" xfId="0" applyNumberFormat="1" applyFont="1" applyFill="1" applyBorder="1" applyAlignment="1" applyProtection="1">
      <alignment horizontal="center"/>
      <protection locked="0"/>
    </xf>
    <xf numFmtId="0" fontId="2" fillId="0" borderId="12" xfId="0" applyNumberFormat="1" applyFont="1" applyFill="1" applyBorder="1" applyAlignment="1" applyProtection="1">
      <protection locked="0"/>
    </xf>
    <xf numFmtId="2" fontId="2" fillId="0" borderId="11" xfId="0" applyNumberFormat="1" applyFont="1" applyFill="1" applyBorder="1" applyAlignment="1" applyProtection="1">
      <alignment horizontal="left"/>
      <protection locked="0"/>
    </xf>
    <xf numFmtId="49" fontId="1" fillId="0" borderId="12" xfId="0" applyNumberFormat="1" applyFont="1" applyFill="1" applyBorder="1" applyAlignment="1" applyProtection="1">
      <alignment horizontal="center"/>
      <protection locked="0"/>
    </xf>
    <xf numFmtId="2" fontId="2" fillId="0" borderId="13" xfId="0" applyNumberFormat="1" applyFont="1" applyFill="1" applyBorder="1" applyAlignment="1" applyProtection="1">
      <alignment horizontal="left"/>
      <protection locked="0"/>
    </xf>
    <xf numFmtId="0" fontId="2" fillId="0" borderId="14" xfId="0" applyNumberFormat="1" applyFont="1" applyFill="1" applyBorder="1" applyAlignment="1" applyProtection="1">
      <alignment horizontal="center"/>
      <protection locked="0"/>
    </xf>
    <xf numFmtId="3" fontId="2" fillId="0" borderId="1" xfId="0" applyNumberFormat="1" applyFont="1" applyFill="1" applyBorder="1" applyAlignment="1" applyProtection="1">
      <alignment horizontal="left" vertical="center"/>
      <protection locked="0"/>
    </xf>
    <xf numFmtId="0" fontId="2" fillId="0" borderId="11" xfId="0" applyNumberFormat="1" applyFont="1" applyFill="1" applyBorder="1" applyAlignment="1" applyProtection="1">
      <alignment horizontal="center"/>
      <protection locked="0"/>
    </xf>
    <xf numFmtId="0" fontId="2" fillId="0" borderId="9" xfId="0" applyNumberFormat="1" applyFont="1" applyFill="1" applyBorder="1" applyAlignment="1" applyProtection="1">
      <alignment horizontal="center"/>
    </xf>
    <xf numFmtId="0" fontId="2" fillId="0" borderId="15" xfId="0" applyNumberFormat="1" applyFont="1" applyFill="1" applyBorder="1" applyAlignment="1" applyProtection="1">
      <protection locked="0"/>
    </xf>
    <xf numFmtId="0" fontId="1" fillId="0" borderId="8" xfId="0" applyNumberFormat="1" applyFont="1" applyFill="1" applyBorder="1" applyAlignment="1" applyProtection="1">
      <protection locked="0"/>
    </xf>
    <xf numFmtId="0" fontId="2" fillId="0" borderId="16" xfId="0" applyNumberFormat="1" applyFont="1" applyFill="1" applyBorder="1" applyAlignment="1" applyProtection="1">
      <alignment horizontal="center"/>
      <protection locked="0"/>
    </xf>
    <xf numFmtId="0" fontId="2" fillId="0" borderId="17" xfId="0" applyNumberFormat="1" applyFont="1" applyFill="1" applyBorder="1" applyAlignment="1" applyProtection="1">
      <alignment horizontal="center"/>
    </xf>
    <xf numFmtId="49" fontId="2" fillId="0" borderId="9" xfId="0" applyNumberFormat="1" applyFont="1" applyFill="1" applyBorder="1" applyAlignment="1" applyProtection="1"/>
    <xf numFmtId="1" fontId="2" fillId="0" borderId="0" xfId="0" applyNumberFormat="1" applyFont="1" applyFill="1" applyBorder="1" applyAlignment="1" applyProtection="1">
      <protection locked="0"/>
    </xf>
    <xf numFmtId="0" fontId="2" fillId="0" borderId="17" xfId="0" applyNumberFormat="1" applyFont="1" applyFill="1" applyBorder="1" applyAlignment="1" applyProtection="1">
      <alignment horizontal="center"/>
      <protection locked="0"/>
    </xf>
    <xf numFmtId="1" fontId="2" fillId="0" borderId="9" xfId="0" applyNumberFormat="1" applyFont="1" applyFill="1" applyBorder="1" applyAlignment="1" applyProtection="1">
      <alignment horizontal="center"/>
      <protection locked="0"/>
    </xf>
    <xf numFmtId="49" fontId="2" fillId="0" borderId="9" xfId="0" applyNumberFormat="1" applyFont="1" applyFill="1" applyBorder="1" applyAlignment="1" applyProtection="1">
      <protection locked="0"/>
    </xf>
    <xf numFmtId="3" fontId="2" fillId="0" borderId="17" xfId="0" applyNumberFormat="1" applyFont="1" applyFill="1" applyBorder="1" applyAlignment="1" applyProtection="1">
      <alignment horizontal="center"/>
    </xf>
    <xf numFmtId="3" fontId="2" fillId="0" borderId="9" xfId="0" applyNumberFormat="1" applyFont="1" applyFill="1" applyBorder="1" applyAlignment="1" applyProtection="1"/>
    <xf numFmtId="0" fontId="2" fillId="0" borderId="10" xfId="0" applyNumberFormat="1" applyFont="1" applyFill="1" applyBorder="1" applyAlignment="1" applyProtection="1">
      <alignment horizontal="center"/>
    </xf>
    <xf numFmtId="0" fontId="2" fillId="0" borderId="17" xfId="0" applyNumberFormat="1" applyFont="1" applyFill="1" applyBorder="1" applyAlignment="1" applyProtection="1">
      <protection locked="0"/>
    </xf>
    <xf numFmtId="49" fontId="2" fillId="0" borderId="0" xfId="0" applyNumberFormat="1" applyFont="1" applyFill="1" applyBorder="1" applyAlignment="1" applyProtection="1">
      <protection locked="0"/>
    </xf>
    <xf numFmtId="49" fontId="2" fillId="0" borderId="18" xfId="0" applyNumberFormat="1" applyFont="1" applyFill="1" applyBorder="1" applyAlignment="1" applyProtection="1">
      <protection locked="0"/>
    </xf>
    <xf numFmtId="49" fontId="2" fillId="0" borderId="13" xfId="0" applyNumberFormat="1" applyFont="1" applyFill="1" applyBorder="1" applyAlignment="1" applyProtection="1">
      <protection locked="0"/>
    </xf>
    <xf numFmtId="0" fontId="2" fillId="0" borderId="12" xfId="0" applyNumberFormat="1" applyFont="1" applyFill="1" applyBorder="1" applyAlignment="1" applyProtection="1">
      <alignment horizontal="center"/>
      <protection locked="0"/>
    </xf>
    <xf numFmtId="0" fontId="2" fillId="0" borderId="19" xfId="0" applyNumberFormat="1" applyFont="1" applyFill="1" applyBorder="1" applyAlignment="1" applyProtection="1">
      <protection locked="0"/>
    </xf>
    <xf numFmtId="49" fontId="2" fillId="0" borderId="9" xfId="0" applyNumberFormat="1" applyFont="1" applyFill="1" applyBorder="1" applyAlignment="1" applyProtection="1">
      <alignment horizontal="center"/>
      <protection locked="0"/>
    </xf>
    <xf numFmtId="3" fontId="2" fillId="0" borderId="15" xfId="0" applyNumberFormat="1" applyFont="1" applyFill="1" applyBorder="1" applyAlignment="1" applyProtection="1">
      <alignment horizontal="left" vertical="center"/>
      <protection locked="0"/>
    </xf>
    <xf numFmtId="0" fontId="2" fillId="0" borderId="11" xfId="0" applyNumberFormat="1" applyFont="1" applyFill="1" applyBorder="1" applyAlignment="1" applyProtection="1">
      <protection locked="0"/>
    </xf>
    <xf numFmtId="0" fontId="2" fillId="0" borderId="20" xfId="0" applyNumberFormat="1" applyFont="1" applyFill="1" applyBorder="1" applyAlignment="1" applyProtection="1">
      <protection locked="0"/>
    </xf>
    <xf numFmtId="0" fontId="2" fillId="0" borderId="21" xfId="0" applyNumberFormat="1" applyFont="1" applyFill="1" applyBorder="1" applyAlignment="1" applyProtection="1">
      <protection locked="0"/>
    </xf>
    <xf numFmtId="0" fontId="2" fillId="0" borderId="21" xfId="0" applyNumberFormat="1" applyFont="1" applyFill="1" applyBorder="1" applyAlignment="1" applyProtection="1">
      <alignment horizontal="center"/>
      <protection locked="0"/>
    </xf>
    <xf numFmtId="166" fontId="2" fillId="0" borderId="21" xfId="0" applyNumberFormat="1" applyFont="1" applyFill="1" applyBorder="1" applyAlignment="1" applyProtection="1">
      <protection locked="0"/>
    </xf>
    <xf numFmtId="166" fontId="2" fillId="0" borderId="0" xfId="0" applyNumberFormat="1" applyFont="1" applyFill="1" applyBorder="1" applyAlignment="1" applyProtection="1">
      <protection locked="0"/>
    </xf>
    <xf numFmtId="0" fontId="1" fillId="0" borderId="1" xfId="0" applyNumberFormat="1" applyFont="1" applyFill="1" applyBorder="1" applyAlignment="1" applyProtection="1">
      <protection locked="0"/>
    </xf>
    <xf numFmtId="0" fontId="2" fillId="0" borderId="18" xfId="0" applyNumberFormat="1" applyFont="1" applyFill="1" applyBorder="1" applyAlignment="1" applyProtection="1">
      <alignment horizontal="center"/>
      <protection locked="0"/>
    </xf>
    <xf numFmtId="1" fontId="2" fillId="0" borderId="12" xfId="0" applyNumberFormat="1" applyFont="1" applyFill="1" applyBorder="1" applyAlignment="1" applyProtection="1">
      <protection locked="0"/>
    </xf>
    <xf numFmtId="1" fontId="2" fillId="0" borderId="13" xfId="0" applyNumberFormat="1" applyFont="1" applyFill="1" applyBorder="1" applyAlignment="1" applyProtection="1">
      <protection locked="0"/>
    </xf>
    <xf numFmtId="49" fontId="2" fillId="0" borderId="8" xfId="0" applyNumberFormat="1" applyFont="1" applyFill="1" applyBorder="1" applyAlignment="1" applyProtection="1">
      <alignment horizontal="left"/>
      <protection locked="0"/>
    </xf>
    <xf numFmtId="1" fontId="2" fillId="0" borderId="19" xfId="0" applyNumberFormat="1" applyFont="1" applyFill="1" applyBorder="1" applyAlignment="1" applyProtection="1">
      <alignment horizontal="right"/>
      <protection locked="0"/>
    </xf>
    <xf numFmtId="0" fontId="2" fillId="0" borderId="13" xfId="0" applyNumberFormat="1" applyFont="1" applyFill="1" applyBorder="1" applyAlignment="1" applyProtection="1">
      <alignment horizontal="center"/>
      <protection locked="0"/>
    </xf>
    <xf numFmtId="1" fontId="2" fillId="0" borderId="10" xfId="0" applyNumberFormat="1" applyFont="1" applyFill="1" applyBorder="1" applyAlignment="1" applyProtection="1">
      <protection locked="0"/>
    </xf>
    <xf numFmtId="0" fontId="1" fillId="0" borderId="0" xfId="0" applyNumberFormat="1" applyFont="1" applyFill="1" applyBorder="1" applyAlignment="1" applyProtection="1">
      <alignment horizontal="left" vertical="center"/>
      <protection locked="0"/>
    </xf>
    <xf numFmtId="0" fontId="1" fillId="0" borderId="14" xfId="0" applyNumberFormat="1" applyFont="1" applyFill="1" applyBorder="1" applyAlignment="1" applyProtection="1">
      <alignment horizontal="left"/>
      <protection locked="0"/>
    </xf>
    <xf numFmtId="0" fontId="2" fillId="0" borderId="22" xfId="0" applyNumberFormat="1" applyFont="1" applyFill="1" applyBorder="1" applyAlignment="1" applyProtection="1">
      <alignment horizontal="center"/>
      <protection locked="0"/>
    </xf>
    <xf numFmtId="0" fontId="2" fillId="0" borderId="23" xfId="0" applyNumberFormat="1" applyFont="1" applyFill="1" applyBorder="1" applyAlignment="1" applyProtection="1">
      <protection locked="0"/>
    </xf>
    <xf numFmtId="0" fontId="2" fillId="0" borderId="24" xfId="0" applyNumberFormat="1" applyFont="1" applyFill="1" applyBorder="1" applyAlignment="1" applyProtection="1">
      <protection locked="0"/>
    </xf>
    <xf numFmtId="49" fontId="2" fillId="0" borderId="10" xfId="0" applyNumberFormat="1" applyFont="1" applyFill="1" applyBorder="1" applyAlignment="1" applyProtection="1">
      <alignment horizontal="center"/>
      <protection locked="0"/>
    </xf>
    <xf numFmtId="0" fontId="2" fillId="34" borderId="9" xfId="0" applyNumberFormat="1" applyFont="1" applyFill="1" applyBorder="1" applyAlignment="1" applyProtection="1">
      <protection locked="0"/>
    </xf>
    <xf numFmtId="49" fontId="2" fillId="0" borderId="10" xfId="0" applyNumberFormat="1" applyFont="1" applyFill="1" applyBorder="1" applyAlignment="1" applyProtection="1">
      <alignment horizontal="left"/>
      <protection locked="0"/>
    </xf>
    <xf numFmtId="0" fontId="2" fillId="35" borderId="13" xfId="0" applyNumberFormat="1" applyFont="1" applyFill="1" applyBorder="1" applyAlignment="1" applyProtection="1">
      <alignment horizontal="center"/>
      <protection locked="0"/>
    </xf>
    <xf numFmtId="0" fontId="2"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vertical="center"/>
      <protection locked="0"/>
    </xf>
    <xf numFmtId="0" fontId="1" fillId="0" borderId="25" xfId="0" applyNumberFormat="1" applyFont="1" applyFill="1" applyBorder="1" applyAlignment="1" applyProtection="1">
      <alignment horizontal="center"/>
      <protection locked="0"/>
    </xf>
    <xf numFmtId="0" fontId="1" fillId="0" borderId="26" xfId="0" applyNumberFormat="1" applyFont="1" applyFill="1" applyBorder="1" applyAlignment="1" applyProtection="1">
      <alignment horizontal="center"/>
      <protection locked="0"/>
    </xf>
    <xf numFmtId="0" fontId="1" fillId="0" borderId="27" xfId="0" applyNumberFormat="1" applyFont="1" applyFill="1" applyBorder="1" applyAlignment="1" applyProtection="1">
      <alignment horizontal="center"/>
      <protection locked="0"/>
    </xf>
    <xf numFmtId="0" fontId="1" fillId="0" borderId="0" xfId="0" applyNumberFormat="1" applyFont="1" applyFill="1" applyBorder="1" applyAlignment="1" applyProtection="1">
      <alignment horizontal="center"/>
      <protection locked="0"/>
    </xf>
    <xf numFmtId="0" fontId="1" fillId="0" borderId="22"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center" vertical="center"/>
      <protection locked="0"/>
    </xf>
    <xf numFmtId="0" fontId="2" fillId="0" borderId="28" xfId="0" applyNumberFormat="1" applyFont="1" applyFill="1" applyBorder="1" applyAlignment="1" applyProtection="1">
      <alignment horizontal="left"/>
      <protection locked="0"/>
    </xf>
    <xf numFmtId="0" fontId="2" fillId="0" borderId="29" xfId="0" applyNumberFormat="1" applyFont="1" applyFill="1" applyBorder="1" applyAlignment="1" applyProtection="1">
      <alignment horizontal="left"/>
      <protection locked="0"/>
    </xf>
    <xf numFmtId="0" fontId="2" fillId="0" borderId="30" xfId="0" applyNumberFormat="1" applyFont="1" applyFill="1" applyBorder="1" applyAlignment="1" applyProtection="1">
      <alignment horizontal="left"/>
      <protection locked="0"/>
    </xf>
    <xf numFmtId="0" fontId="2" fillId="0" borderId="0" xfId="0" applyNumberFormat="1" applyFont="1" applyFill="1" applyBorder="1" applyAlignment="1" applyProtection="1">
      <alignment horizontal="center" vertical="center"/>
      <protection locked="0"/>
    </xf>
    <xf numFmtId="0" fontId="1" fillId="0" borderId="9" xfId="0" applyNumberFormat="1" applyFont="1" applyFill="1" applyBorder="1" applyAlignment="1" applyProtection="1">
      <protection locked="0"/>
    </xf>
    <xf numFmtId="0" fontId="1" fillId="0" borderId="10" xfId="0" applyNumberFormat="1" applyFont="1" applyFill="1" applyBorder="1" applyAlignment="1" applyProtection="1">
      <protection locked="0"/>
    </xf>
    <xf numFmtId="49" fontId="2" fillId="0" borderId="9" xfId="0" applyNumberFormat="1" applyFont="1" applyFill="1" applyBorder="1" applyAlignment="1" applyProtection="1">
      <alignment horizontal="left"/>
    </xf>
    <xf numFmtId="0" fontId="2" fillId="0" borderId="8" xfId="0" applyNumberFormat="1" applyFont="1" applyFill="1" applyBorder="1" applyAlignment="1" applyProtection="1"/>
    <xf numFmtId="0" fontId="2" fillId="0" borderId="8" xfId="0" applyNumberFormat="1" applyFont="1" applyFill="1" applyBorder="1" applyAlignment="1" applyProtection="1">
      <alignment horizontal="left"/>
    </xf>
    <xf numFmtId="49" fontId="2" fillId="0" borderId="9" xfId="0" applyNumberFormat="1" applyFont="1" applyFill="1" applyBorder="1" applyAlignment="1" applyProtection="1">
      <alignment horizontal="left"/>
      <protection locked="0"/>
    </xf>
    <xf numFmtId="49" fontId="2" fillId="0" borderId="31" xfId="0" applyNumberFormat="1" applyFont="1" applyFill="1" applyBorder="1" applyAlignment="1" applyProtection="1">
      <alignment horizontal="left"/>
      <protection locked="0"/>
    </xf>
    <xf numFmtId="1" fontId="2" fillId="0" borderId="24" xfId="0" applyNumberFormat="1" applyFont="1" applyFill="1" applyBorder="1" applyAlignment="1" applyProtection="1">
      <alignment horizontal="center"/>
      <protection locked="0"/>
    </xf>
    <xf numFmtId="49" fontId="2" fillId="0" borderId="14" xfId="0" applyNumberFormat="1" applyFont="1" applyFill="1" applyBorder="1" applyAlignment="1" applyProtection="1">
      <alignment horizontal="left"/>
      <protection locked="0"/>
    </xf>
    <xf numFmtId="1" fontId="2" fillId="0" borderId="14" xfId="0" applyNumberFormat="1" applyFont="1" applyFill="1" applyBorder="1" applyAlignment="1" applyProtection="1">
      <alignment horizontal="center"/>
      <protection locked="0"/>
    </xf>
    <xf numFmtId="0" fontId="2" fillId="0" borderId="31" xfId="0" applyNumberFormat="1" applyFont="1" applyFill="1" applyBorder="1" applyAlignment="1" applyProtection="1">
      <protection locked="0"/>
    </xf>
    <xf numFmtId="0" fontId="2" fillId="0" borderId="24" xfId="0" applyNumberFormat="1" applyFont="1" applyFill="1" applyBorder="1" applyAlignment="1" applyProtection="1">
      <alignment horizontal="center"/>
      <protection locked="0"/>
    </xf>
    <xf numFmtId="0" fontId="2" fillId="0" borderId="8" xfId="0" applyNumberFormat="1" applyFont="1" applyFill="1" applyBorder="1" applyAlignment="1" applyProtection="1">
      <alignment horizontal="center"/>
    </xf>
    <xf numFmtId="1" fontId="1" fillId="0" borderId="10" xfId="0" applyNumberFormat="1" applyFont="1" applyFill="1" applyBorder="1" applyAlignment="1" applyProtection="1">
      <alignment horizontal="center"/>
    </xf>
    <xf numFmtId="49" fontId="2" fillId="0" borderId="31" xfId="0" applyNumberFormat="1" applyFont="1" applyFill="1" applyBorder="1" applyAlignment="1" applyProtection="1">
      <protection locked="0"/>
    </xf>
    <xf numFmtId="49" fontId="2" fillId="0" borderId="24" xfId="0" applyNumberFormat="1" applyFont="1" applyFill="1" applyBorder="1" applyAlignment="1" applyProtection="1">
      <protection locked="0"/>
    </xf>
    <xf numFmtId="1" fontId="2" fillId="0" borderId="14" xfId="0" applyNumberFormat="1" applyFont="1" applyFill="1" applyBorder="1" applyAlignment="1" applyProtection="1">
      <protection locked="0"/>
    </xf>
    <xf numFmtId="0" fontId="2" fillId="0" borderId="14" xfId="0" applyNumberFormat="1" applyFont="1" applyFill="1" applyBorder="1" applyAlignment="1" applyProtection="1">
      <alignment horizontal="center" vertical="center"/>
      <protection locked="0"/>
    </xf>
    <xf numFmtId="15" fontId="2" fillId="0" borderId="21" xfId="0" applyNumberFormat="1" applyFont="1" applyFill="1" applyBorder="1" applyAlignment="1" applyProtection="1">
      <alignment horizontal="right"/>
      <protection locked="0"/>
    </xf>
    <xf numFmtId="0" fontId="2" fillId="0" borderId="32" xfId="0" applyNumberFormat="1" applyFont="1" applyFill="1" applyBorder="1" applyAlignment="1" applyProtection="1">
      <protection locked="0"/>
    </xf>
    <xf numFmtId="0" fontId="2" fillId="0" borderId="2" xfId="0" applyNumberFormat="1" applyFont="1" applyFill="1" applyBorder="1" applyAlignment="1" applyProtection="1">
      <alignment horizontal="center"/>
      <protection locked="0"/>
    </xf>
    <xf numFmtId="0" fontId="2" fillId="0" borderId="2" xfId="0" applyNumberFormat="1" applyFont="1" applyFill="1" applyBorder="1" applyAlignment="1" applyProtection="1">
      <alignment horizontal="left" vertical="center"/>
      <protection locked="0"/>
    </xf>
    <xf numFmtId="1" fontId="2" fillId="0" borderId="2" xfId="0" applyNumberFormat="1" applyFont="1" applyFill="1" applyBorder="1" applyAlignment="1" applyProtection="1">
      <alignment horizontal="center"/>
      <protection locked="0"/>
    </xf>
    <xf numFmtId="0" fontId="2" fillId="0" borderId="2" xfId="0" applyNumberFormat="1" applyFont="1" applyFill="1" applyBorder="1" applyAlignment="1" applyProtection="1">
      <alignment horizontal="left"/>
      <protection locked="0"/>
    </xf>
    <xf numFmtId="167" fontId="2" fillId="0" borderId="2" xfId="0" applyNumberFormat="1" applyFont="1" applyFill="1" applyBorder="1" applyAlignment="1" applyProtection="1">
      <alignment horizontal="center"/>
      <protection locked="0"/>
    </xf>
    <xf numFmtId="168" fontId="2" fillId="0" borderId="0" xfId="0" applyNumberFormat="1" applyFont="1" applyFill="1" applyBorder="1" applyAlignment="1" applyProtection="1">
      <protection locked="0"/>
    </xf>
    <xf numFmtId="168" fontId="1" fillId="0" borderId="0" xfId="0" applyNumberFormat="1" applyFont="1" applyFill="1" applyBorder="1" applyAlignment="1" applyProtection="1">
      <protection locked="0"/>
    </xf>
    <xf numFmtId="1" fontId="1" fillId="0" borderId="0" xfId="0" applyNumberFormat="1" applyFont="1" applyFill="1" applyBorder="1" applyAlignment="1" applyProtection="1">
      <protection locked="0"/>
    </xf>
    <xf numFmtId="0" fontId="1" fillId="0" borderId="2" xfId="0" applyNumberFormat="1" applyFont="1" applyFill="1" applyBorder="1" applyAlignment="1" applyProtection="1">
      <alignment horizontal="center"/>
    </xf>
    <xf numFmtId="1" fontId="1" fillId="0" borderId="37" xfId="0" applyNumberFormat="1" applyFont="1" applyFill="1" applyBorder="1" applyAlignment="1" applyProtection="1">
      <alignment horizontal="center" vertical="center"/>
    </xf>
    <xf numFmtId="1" fontId="1" fillId="0" borderId="39" xfId="0" applyNumberFormat="1" applyFont="1" applyFill="1" applyBorder="1" applyAlignment="1" applyProtection="1">
      <alignment horizontal="center" vertical="center"/>
    </xf>
    <xf numFmtId="1" fontId="1" fillId="0" borderId="37" xfId="0" applyNumberFormat="1" applyFont="1" applyFill="1" applyBorder="1" applyAlignment="1" applyProtection="1">
      <alignment horizontal="center"/>
    </xf>
    <xf numFmtId="1" fontId="1" fillId="0" borderId="38" xfId="0" applyNumberFormat="1" applyFont="1" applyFill="1" applyBorder="1" applyAlignment="1" applyProtection="1">
      <alignment horizontal="center"/>
    </xf>
    <xf numFmtId="1" fontId="1" fillId="0" borderId="39" xfId="0" applyNumberFormat="1" applyFont="1" applyFill="1" applyBorder="1" applyAlignment="1" applyProtection="1">
      <alignment horizontal="center"/>
    </xf>
    <xf numFmtId="1" fontId="2" fillId="0" borderId="37" xfId="0" applyNumberFormat="1" applyFont="1" applyFill="1" applyBorder="1" applyAlignment="1" applyProtection="1">
      <alignment horizontal="center" vertical="center"/>
      <protection locked="0"/>
    </xf>
    <xf numFmtId="1" fontId="2" fillId="0" borderId="39" xfId="0" applyNumberFormat="1" applyFont="1" applyFill="1" applyBorder="1" applyAlignment="1" applyProtection="1">
      <alignment horizontal="center" vertical="center"/>
      <protection locked="0"/>
    </xf>
    <xf numFmtId="1" fontId="2" fillId="0" borderId="37" xfId="0" applyNumberFormat="1" applyFont="1" applyFill="1" applyBorder="1" applyAlignment="1" applyProtection="1">
      <alignment horizontal="center"/>
      <protection locked="0"/>
    </xf>
    <xf numFmtId="1" fontId="2" fillId="0" borderId="38" xfId="0" applyNumberFormat="1" applyFont="1" applyFill="1" applyBorder="1" applyAlignment="1" applyProtection="1">
      <alignment horizontal="center"/>
      <protection locked="0"/>
    </xf>
    <xf numFmtId="1" fontId="2" fillId="0" borderId="39" xfId="0" applyNumberFormat="1" applyFont="1" applyFill="1" applyBorder="1" applyAlignment="1" applyProtection="1">
      <alignment horizontal="center"/>
      <protection locked="0"/>
    </xf>
    <xf numFmtId="1" fontId="1" fillId="0" borderId="37" xfId="0" applyNumberFormat="1" applyFont="1" applyFill="1" applyBorder="1" applyAlignment="1" applyProtection="1">
      <alignment horizontal="center"/>
      <protection locked="0"/>
    </xf>
    <xf numFmtId="1" fontId="1" fillId="0" borderId="39" xfId="0" applyNumberFormat="1" applyFont="1" applyFill="1" applyBorder="1" applyAlignment="1" applyProtection="1">
      <alignment horizontal="center"/>
      <protection locked="0"/>
    </xf>
    <xf numFmtId="0" fontId="1" fillId="0" borderId="37" xfId="0" applyNumberFormat="1" applyFont="1" applyFill="1" applyBorder="1" applyAlignment="1" applyProtection="1">
      <alignment horizontal="center"/>
      <protection locked="0"/>
    </xf>
    <xf numFmtId="0" fontId="1" fillId="0" borderId="38" xfId="0" applyNumberFormat="1" applyFont="1" applyFill="1" applyBorder="1" applyAlignment="1" applyProtection="1">
      <alignment horizontal="center"/>
      <protection locked="0"/>
    </xf>
    <xf numFmtId="0" fontId="1" fillId="0" borderId="39" xfId="0" applyNumberFormat="1" applyFont="1" applyFill="1" applyBorder="1" applyAlignment="1" applyProtection="1">
      <alignment horizontal="center"/>
      <protection locked="0"/>
    </xf>
    <xf numFmtId="0" fontId="1" fillId="0" borderId="8" xfId="0" applyNumberFormat="1" applyFont="1" applyFill="1" applyBorder="1" applyAlignment="1" applyProtection="1">
      <alignment horizontal="center"/>
      <protection locked="0"/>
    </xf>
    <xf numFmtId="0" fontId="1" fillId="0" borderId="10" xfId="0" applyNumberFormat="1" applyFont="1" applyFill="1" applyBorder="1" applyAlignment="1" applyProtection="1">
      <alignment horizontal="center"/>
      <protection locked="0"/>
    </xf>
    <xf numFmtId="0" fontId="1" fillId="0" borderId="8" xfId="0" applyNumberFormat="1" applyFont="1" applyFill="1" applyBorder="1" applyAlignment="1" applyProtection="1">
      <alignment horizontal="left"/>
      <protection locked="0"/>
    </xf>
    <xf numFmtId="0" fontId="1" fillId="0" borderId="9" xfId="0" applyNumberFormat="1" applyFont="1" applyFill="1" applyBorder="1" applyAlignment="1" applyProtection="1">
      <alignment horizontal="left"/>
      <protection locked="0"/>
    </xf>
    <xf numFmtId="0" fontId="1" fillId="0" borderId="10" xfId="0" applyNumberFormat="1" applyFont="1" applyFill="1" applyBorder="1" applyAlignment="1" applyProtection="1">
      <alignment horizontal="left"/>
      <protection locked="0"/>
    </xf>
    <xf numFmtId="0" fontId="2" fillId="0" borderId="21" xfId="0" applyNumberFormat="1" applyFont="1" applyFill="1" applyBorder="1" applyAlignment="1" applyProtection="1">
      <alignment horizontal="center"/>
      <protection locked="0"/>
    </xf>
    <xf numFmtId="0" fontId="1" fillId="0" borderId="37" xfId="0" applyNumberFormat="1" applyFont="1" applyFill="1" applyBorder="1" applyAlignment="1" applyProtection="1">
      <alignment horizontal="left" vertical="center"/>
      <protection locked="0"/>
    </xf>
    <xf numFmtId="0" fontId="1" fillId="0" borderId="38" xfId="0" applyNumberFormat="1" applyFont="1" applyFill="1" applyBorder="1" applyAlignment="1" applyProtection="1">
      <alignment horizontal="left" vertical="center"/>
      <protection locked="0"/>
    </xf>
    <xf numFmtId="0" fontId="1" fillId="0" borderId="39" xfId="0" applyNumberFormat="1" applyFont="1" applyFill="1" applyBorder="1" applyAlignment="1" applyProtection="1">
      <alignment horizontal="left" vertical="center"/>
      <protection locked="0"/>
    </xf>
    <xf numFmtId="0" fontId="1" fillId="0" borderId="40" xfId="0" applyNumberFormat="1" applyFont="1" applyFill="1" applyBorder="1" applyAlignment="1" applyProtection="1">
      <alignment horizontal="center" vertical="center"/>
      <protection locked="0"/>
    </xf>
    <xf numFmtId="0" fontId="1" fillId="0" borderId="41" xfId="0" applyNumberFormat="1" applyFont="1" applyFill="1" applyBorder="1" applyAlignment="1" applyProtection="1">
      <alignment horizontal="center" vertical="center"/>
      <protection locked="0"/>
    </xf>
    <xf numFmtId="0" fontId="1" fillId="0" borderId="37" xfId="0" applyNumberFormat="1" applyFont="1" applyFill="1" applyBorder="1" applyAlignment="1" applyProtection="1">
      <alignment horizontal="center" vertical="center"/>
      <protection locked="0"/>
    </xf>
    <xf numFmtId="0" fontId="1" fillId="0" borderId="38" xfId="0" applyNumberFormat="1" applyFont="1" applyFill="1" applyBorder="1" applyAlignment="1" applyProtection="1">
      <alignment horizontal="center" vertical="center"/>
      <protection locked="0"/>
    </xf>
    <xf numFmtId="0" fontId="1" fillId="0" borderId="39" xfId="0" applyNumberFormat="1" applyFont="1" applyFill="1" applyBorder="1" applyAlignment="1" applyProtection="1">
      <alignment horizontal="center" vertical="center"/>
      <protection locked="0"/>
    </xf>
    <xf numFmtId="0" fontId="1" fillId="0" borderId="42" xfId="0" applyNumberFormat="1" applyFont="1" applyFill="1" applyBorder="1" applyAlignment="1" applyProtection="1">
      <alignment horizontal="center"/>
      <protection locked="0"/>
    </xf>
    <xf numFmtId="0" fontId="1" fillId="0" borderId="43" xfId="0" applyNumberFormat="1" applyFont="1" applyFill="1" applyBorder="1" applyAlignment="1" applyProtection="1">
      <alignment horizontal="center"/>
      <protection locked="0"/>
    </xf>
    <xf numFmtId="0" fontId="1" fillId="0" borderId="44" xfId="0" applyNumberFormat="1" applyFont="1" applyFill="1" applyBorder="1" applyAlignment="1" applyProtection="1">
      <alignment horizontal="center"/>
      <protection locked="0"/>
    </xf>
    <xf numFmtId="0" fontId="1" fillId="0" borderId="45" xfId="0" applyNumberFormat="1" applyFont="1" applyFill="1" applyBorder="1" applyAlignment="1" applyProtection="1">
      <alignment horizontal="center"/>
      <protection locked="0"/>
    </xf>
    <xf numFmtId="49" fontId="1" fillId="0" borderId="37" xfId="0" applyNumberFormat="1" applyFont="1" applyFill="1" applyBorder="1" applyAlignment="1" applyProtection="1">
      <alignment horizontal="center"/>
      <protection locked="0"/>
    </xf>
    <xf numFmtId="49" fontId="1" fillId="0" borderId="39" xfId="0" applyNumberFormat="1" applyFont="1" applyFill="1" applyBorder="1" applyAlignment="1" applyProtection="1">
      <alignment horizontal="center"/>
      <protection locked="0"/>
    </xf>
    <xf numFmtId="0" fontId="2" fillId="0" borderId="29" xfId="0" applyNumberFormat="1" applyFont="1" applyFill="1" applyBorder="1" applyAlignment="1" applyProtection="1">
      <protection locked="0"/>
    </xf>
    <xf numFmtId="0" fontId="2" fillId="0" borderId="35" xfId="0" applyNumberFormat="1" applyFont="1" applyFill="1" applyBorder="1" applyAlignment="1" applyProtection="1">
      <protection locked="0"/>
    </xf>
    <xf numFmtId="0" fontId="2" fillId="0" borderId="29" xfId="0" applyNumberFormat="1" applyFont="1" applyFill="1" applyBorder="1" applyAlignment="1" applyProtection="1">
      <alignment horizontal="left"/>
      <protection locked="0"/>
    </xf>
    <xf numFmtId="0" fontId="2" fillId="0" borderId="35" xfId="0" applyNumberFormat="1" applyFont="1" applyFill="1" applyBorder="1" applyAlignment="1" applyProtection="1">
      <alignment horizontal="left"/>
      <protection locked="0"/>
    </xf>
    <xf numFmtId="0" fontId="2" fillId="0" borderId="30" xfId="0" applyNumberFormat="1" applyFont="1" applyFill="1" applyBorder="1" applyAlignment="1" applyProtection="1">
      <protection locked="0"/>
    </xf>
    <xf numFmtId="0" fontId="2" fillId="0" borderId="36" xfId="0" applyNumberFormat="1" applyFont="1" applyFill="1" applyBorder="1" applyAlignment="1" applyProtection="1">
      <protection locked="0"/>
    </xf>
    <xf numFmtId="0" fontId="2" fillId="0" borderId="30" xfId="0" applyNumberFormat="1" applyFont="1" applyFill="1" applyBorder="1" applyAlignment="1" applyProtection="1">
      <alignment horizontal="left"/>
      <protection locked="0"/>
    </xf>
    <xf numFmtId="0" fontId="2" fillId="0" borderId="36" xfId="0" applyNumberFormat="1" applyFont="1" applyFill="1" applyBorder="1" applyAlignment="1" applyProtection="1">
      <alignment horizontal="left"/>
      <protection locked="0"/>
    </xf>
    <xf numFmtId="49" fontId="1" fillId="0" borderId="8" xfId="0" applyNumberFormat="1" applyFont="1" applyFill="1" applyBorder="1" applyAlignment="1" applyProtection="1">
      <alignment horizontal="center"/>
      <protection locked="0"/>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0" fontId="1" fillId="0" borderId="9" xfId="0" applyNumberFormat="1" applyFont="1" applyFill="1" applyBorder="1" applyAlignment="1" applyProtection="1">
      <alignment horizontal="center"/>
      <protection locked="0"/>
    </xf>
    <xf numFmtId="0" fontId="1" fillId="0" borderId="23" xfId="0" applyNumberFormat="1" applyFont="1" applyFill="1" applyBorder="1" applyAlignment="1" applyProtection="1">
      <alignment horizontal="center" vertical="center"/>
      <protection locked="0"/>
    </xf>
    <xf numFmtId="0" fontId="1" fillId="0" borderId="33" xfId="0" applyNumberFormat="1" applyFont="1" applyFill="1" applyBorder="1" applyAlignment="1" applyProtection="1">
      <alignment horizontal="center" vertical="center"/>
      <protection locked="0"/>
    </xf>
    <xf numFmtId="0" fontId="2" fillId="0" borderId="28" xfId="0" applyNumberFormat="1" applyFont="1" applyFill="1" applyBorder="1" applyAlignment="1" applyProtection="1">
      <protection locked="0"/>
    </xf>
    <xf numFmtId="0" fontId="2" fillId="0" borderId="34" xfId="0" applyNumberFormat="1" applyFont="1" applyFill="1" applyBorder="1" applyAlignment="1" applyProtection="1">
      <protection locked="0"/>
    </xf>
    <xf numFmtId="0" fontId="2" fillId="0" borderId="28" xfId="0" applyNumberFormat="1" applyFont="1" applyFill="1" applyBorder="1" applyAlignment="1" applyProtection="1">
      <alignment horizontal="left"/>
      <protection locked="0"/>
    </xf>
    <xf numFmtId="0" fontId="2" fillId="0" borderId="34" xfId="0" applyNumberFormat="1" applyFont="1" applyFill="1" applyBorder="1" applyAlignment="1" applyProtection="1">
      <alignment horizontal="left"/>
      <protection locked="0"/>
    </xf>
    <xf numFmtId="0" fontId="2" fillId="0" borderId="23" xfId="0" applyNumberFormat="1" applyFont="1" applyFill="1" applyBorder="1" applyAlignment="1" applyProtection="1">
      <alignment horizontal="left"/>
      <protection locked="0"/>
    </xf>
    <xf numFmtId="0" fontId="2" fillId="0" borderId="9" xfId="0" applyNumberFormat="1" applyFont="1" applyFill="1" applyBorder="1" applyAlignment="1" applyProtection="1">
      <alignment horizontal="left"/>
      <protection locked="0"/>
    </xf>
    <xf numFmtId="0" fontId="2" fillId="0" borderId="10" xfId="0" applyNumberFormat="1" applyFont="1" applyFill="1" applyBorder="1" applyAlignment="1" applyProtection="1">
      <alignment horizontal="left"/>
      <protection locked="0"/>
    </xf>
    <xf numFmtId="0" fontId="2" fillId="35" borderId="8" xfId="0" applyNumberFormat="1" applyFont="1" applyFill="1" applyBorder="1" applyAlignment="1" applyProtection="1">
      <alignment horizontal="left"/>
      <protection locked="0"/>
    </xf>
    <xf numFmtId="0" fontId="2" fillId="35" borderId="10" xfId="0" applyNumberFormat="1"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center"/>
      <protection locked="0"/>
    </xf>
    <xf numFmtId="0" fontId="2" fillId="0" borderId="8" xfId="0" applyNumberFormat="1" applyFont="1" applyFill="1" applyBorder="1" applyAlignment="1" applyProtection="1">
      <alignment horizontal="center"/>
      <protection locked="0"/>
    </xf>
    <xf numFmtId="0" fontId="2" fillId="0" borderId="10" xfId="0" applyNumberFormat="1" applyFont="1" applyFill="1" applyBorder="1" applyAlignment="1" applyProtection="1">
      <alignment horizontal="center"/>
      <protection locked="0"/>
    </xf>
    <xf numFmtId="0" fontId="2" fillId="0" borderId="33" xfId="0" applyNumberFormat="1" applyFont="1" applyFill="1" applyBorder="1" applyAlignment="1" applyProtection="1">
      <alignment horizontal="center"/>
      <protection locked="0"/>
    </xf>
    <xf numFmtId="0" fontId="2" fillId="0" borderId="9" xfId="0" applyNumberFormat="1" applyFont="1" applyFill="1" applyBorder="1" applyAlignment="1" applyProtection="1">
      <alignment horizontal="center"/>
      <protection locked="0"/>
    </xf>
    <xf numFmtId="0" fontId="2" fillId="0" borderId="31" xfId="0" applyNumberFormat="1" applyFont="1" applyFill="1" applyBorder="1" applyAlignment="1" applyProtection="1">
      <alignment horizontal="center"/>
      <protection locked="0"/>
    </xf>
    <xf numFmtId="0" fontId="2" fillId="0" borderId="14" xfId="0" applyNumberFormat="1" applyFont="1" applyFill="1" applyBorder="1" applyAlignment="1" applyProtection="1">
      <alignment horizontal="center"/>
      <protection locked="0"/>
    </xf>
    <xf numFmtId="0" fontId="2" fillId="0" borderId="18" xfId="0" applyNumberFormat="1" applyFont="1" applyFill="1" applyBorder="1" applyAlignment="1" applyProtection="1">
      <alignment horizontal="center"/>
      <protection locked="0"/>
    </xf>
    <xf numFmtId="0" fontId="2" fillId="0" borderId="0" xfId="0" applyNumberFormat="1" applyFont="1" applyFill="1" applyBorder="1" applyAlignment="1" applyProtection="1">
      <alignment horizontal="center"/>
      <protection locked="0"/>
    </xf>
    <xf numFmtId="49" fontId="2" fillId="0" borderId="14"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0" fontId="1" fillId="0" borderId="24"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3" fontId="1" fillId="0" borderId="8" xfId="0" applyNumberFormat="1" applyFont="1" applyFill="1" applyBorder="1" applyAlignment="1" applyProtection="1">
      <alignment horizontal="left" vertical="center"/>
      <protection locked="0"/>
    </xf>
    <xf numFmtId="3" fontId="1" fillId="0" borderId="9" xfId="0" applyNumberFormat="1" applyFont="1" applyFill="1" applyBorder="1" applyAlignment="1" applyProtection="1">
      <alignment horizontal="left" vertical="center"/>
      <protection locked="0"/>
    </xf>
    <xf numFmtId="3" fontId="1" fillId="0" borderId="10" xfId="0" applyNumberFormat="1" applyFont="1" applyFill="1" applyBorder="1" applyAlignment="1" applyProtection="1">
      <alignment horizontal="left" vertical="center"/>
      <protection locked="0"/>
    </xf>
    <xf numFmtId="0" fontId="2" fillId="0" borderId="7" xfId="0" applyNumberFormat="1" applyFont="1" applyFill="1" applyBorder="1" applyAlignment="1" applyProtection="1">
      <alignment horizontal="center"/>
      <protection locked="0"/>
    </xf>
    <xf numFmtId="3" fontId="2" fillId="0" borderId="14" xfId="0" applyNumberFormat="1" applyFont="1" applyFill="1" applyBorder="1" applyAlignment="1" applyProtection="1">
      <alignment horizontal="center" vertical="center"/>
      <protection locked="0"/>
    </xf>
    <xf numFmtId="3" fontId="2" fillId="0" borderId="24" xfId="0" applyNumberFormat="1" applyFont="1" applyFill="1" applyBorder="1" applyAlignment="1" applyProtection="1">
      <alignment horizontal="center" vertical="center"/>
      <protection locked="0"/>
    </xf>
    <xf numFmtId="3" fontId="2" fillId="33" borderId="11" xfId="0" applyNumberFormat="1" applyFont="1" applyFill="1" applyBorder="1" applyAlignment="1" applyProtection="1">
      <alignment horizontal="center"/>
    </xf>
    <xf numFmtId="3" fontId="2" fillId="33" borderId="13" xfId="0" applyNumberFormat="1" applyFont="1" applyFill="1" applyBorder="1" applyAlignment="1" applyProtection="1">
      <alignment horizontal="center"/>
    </xf>
    <xf numFmtId="3" fontId="2" fillId="33" borderId="12" xfId="0" applyNumberFormat="1" applyFont="1" applyFill="1" applyBorder="1" applyAlignment="1" applyProtection="1">
      <alignment horizontal="center"/>
    </xf>
    <xf numFmtId="0" fontId="1" fillId="0" borderId="8" xfId="0" applyNumberFormat="1" applyFont="1" applyFill="1" applyBorder="1" applyAlignment="1" applyProtection="1">
      <protection locked="0"/>
    </xf>
    <xf numFmtId="0" fontId="1" fillId="0" borderId="9" xfId="0" applyNumberFormat="1" applyFont="1" applyFill="1" applyBorder="1" applyAlignment="1" applyProtection="1">
      <protection locked="0"/>
    </xf>
    <xf numFmtId="3" fontId="2" fillId="0" borderId="8" xfId="0" applyNumberFormat="1" applyFont="1" applyFill="1" applyBorder="1" applyAlignment="1" applyProtection="1">
      <alignment horizontal="center" vertical="center"/>
      <protection locked="0"/>
    </xf>
    <xf numFmtId="3" fontId="2" fillId="0" borderId="10" xfId="0" applyNumberFormat="1" applyFont="1" applyFill="1" applyBorder="1" applyAlignment="1" applyProtection="1">
      <alignment horizontal="center" vertical="center"/>
      <protection locked="0"/>
    </xf>
    <xf numFmtId="0" fontId="2" fillId="0" borderId="8" xfId="0" applyNumberFormat="1" applyFont="1" applyFill="1" applyBorder="1" applyAlignment="1" applyProtection="1">
      <alignment horizontal="center" vertical="center"/>
      <protection locked="0"/>
    </xf>
    <xf numFmtId="0" fontId="2" fillId="0" borderId="10" xfId="0" applyNumberFormat="1" applyFont="1" applyFill="1" applyBorder="1" applyAlignment="1" applyProtection="1">
      <alignment horizontal="center" vertical="center"/>
      <protection locked="0"/>
    </xf>
    <xf numFmtId="0" fontId="2" fillId="0" borderId="9" xfId="0" applyNumberFormat="1" applyFont="1" applyFill="1" applyBorder="1" applyAlignment="1" applyProtection="1">
      <alignment horizontal="center" vertical="center"/>
      <protection locked="0"/>
    </xf>
    <xf numFmtId="0" fontId="2" fillId="0" borderId="11" xfId="0" applyNumberFormat="1" applyFont="1" applyFill="1" applyBorder="1" applyAlignment="1" applyProtection="1">
      <alignment horizontal="left"/>
      <protection locked="0"/>
    </xf>
    <xf numFmtId="0" fontId="2" fillId="0" borderId="13" xfId="0" applyNumberFormat="1" applyFont="1" applyFill="1" applyBorder="1" applyAlignment="1" applyProtection="1">
      <alignment horizontal="left"/>
      <protection locked="0"/>
    </xf>
    <xf numFmtId="0" fontId="2" fillId="33" borderId="31" xfId="0" applyNumberFormat="1" applyFont="1" applyFill="1" applyBorder="1" applyAlignment="1" applyProtection="1">
      <alignment horizontal="center"/>
      <protection locked="0"/>
    </xf>
    <xf numFmtId="0" fontId="2" fillId="33" borderId="14" xfId="0" applyNumberFormat="1" applyFont="1" applyFill="1" applyBorder="1" applyAlignment="1" applyProtection="1">
      <alignment horizontal="center"/>
      <protection locked="0"/>
    </xf>
    <xf numFmtId="0" fontId="2" fillId="33" borderId="24" xfId="0" applyNumberFormat="1" applyFont="1" applyFill="1" applyBorder="1" applyAlignment="1" applyProtection="1">
      <alignment horizontal="center"/>
      <protection locked="0"/>
    </xf>
    <xf numFmtId="0" fontId="2" fillId="33" borderId="18" xfId="0" applyNumberFormat="1" applyFont="1" applyFill="1" applyBorder="1" applyAlignment="1" applyProtection="1">
      <alignment horizontal="center"/>
    </xf>
    <xf numFmtId="0" fontId="2" fillId="33" borderId="0" xfId="0" applyNumberFormat="1" applyFont="1" applyFill="1" applyBorder="1" applyAlignment="1" applyProtection="1">
      <alignment horizontal="center"/>
    </xf>
    <xf numFmtId="0" fontId="2" fillId="33" borderId="19" xfId="0" applyNumberFormat="1" applyFont="1" applyFill="1" applyBorder="1" applyAlignment="1" applyProtection="1">
      <alignment horizontal="center"/>
    </xf>
    <xf numFmtId="0" fontId="2" fillId="33" borderId="18" xfId="0" applyNumberFormat="1" applyFont="1" applyFill="1" applyBorder="1" applyAlignment="1" applyProtection="1">
      <alignment horizontal="center"/>
      <protection locked="0"/>
    </xf>
    <xf numFmtId="0" fontId="2" fillId="33" borderId="0" xfId="0" applyNumberFormat="1" applyFont="1" applyFill="1" applyBorder="1" applyAlignment="1" applyProtection="1">
      <alignment horizontal="center"/>
      <protection locked="0"/>
    </xf>
    <xf numFmtId="0" fontId="2" fillId="33" borderId="19" xfId="0" applyNumberFormat="1" applyFont="1" applyFill="1" applyBorder="1" applyAlignment="1" applyProtection="1">
      <alignment horizontal="center"/>
      <protection locked="0"/>
    </xf>
    <xf numFmtId="0" fontId="1" fillId="0" borderId="6" xfId="0" applyNumberFormat="1" applyFont="1" applyFill="1" applyBorder="1" applyAlignment="1" applyProtection="1">
      <alignment horizontal="center" vertical="top"/>
      <protection locked="0"/>
    </xf>
    <xf numFmtId="0" fontId="1" fillId="0" borderId="0" xfId="0" applyNumberFormat="1" applyFont="1" applyFill="1" applyBorder="1" applyAlignment="1" applyProtection="1">
      <alignment horizontal="center" vertical="top"/>
      <protection locked="0"/>
    </xf>
    <xf numFmtId="0" fontId="1" fillId="0" borderId="7" xfId="0" applyNumberFormat="1" applyFont="1" applyFill="1" applyBorder="1" applyAlignment="1" applyProtection="1">
      <alignment horizontal="center" vertical="top"/>
      <protection locked="0"/>
    </xf>
    <xf numFmtId="0" fontId="2" fillId="0" borderId="8" xfId="0" applyNumberFormat="1" applyFont="1" applyFill="1" applyBorder="1" applyAlignment="1" applyProtection="1">
      <alignment horizontal="left"/>
      <protection locked="0"/>
    </xf>
    <xf numFmtId="164" fontId="2" fillId="0" borderId="9" xfId="0" applyNumberFormat="1" applyFont="1" applyFill="1" applyBorder="1" applyAlignment="1" applyProtection="1">
      <alignment horizontal="left"/>
      <protection locked="0"/>
    </xf>
    <xf numFmtId="164" fontId="2" fillId="0" borderId="10" xfId="0" applyNumberFormat="1" applyFont="1" applyFill="1" applyBorder="1" applyAlignment="1" applyProtection="1">
      <alignment horizontal="left"/>
      <protection locked="0"/>
    </xf>
    <xf numFmtId="0" fontId="3" fillId="0" borderId="9" xfId="0" applyNumberFormat="1" applyFont="1" applyFill="1" applyBorder="1" applyAlignment="1" applyProtection="1">
      <alignment horizontal="left"/>
      <protection locked="0"/>
    </xf>
    <xf numFmtId="0" fontId="3" fillId="0" borderId="10" xfId="0" applyNumberFormat="1" applyFont="1" applyFill="1" applyBorder="1" applyAlignment="1" applyProtection="1">
      <alignment horizontal="left"/>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ustomBuiltin="1"/>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06"/>
  <sheetViews>
    <sheetView workbookViewId="0"/>
  </sheetViews>
  <sheetFormatPr defaultRowHeight="12.75"/>
  <cols>
    <col min="1" max="1" width="136.42578125" style="1" customWidth="1"/>
    <col min="2" max="2" width="9.140625" style="1"/>
  </cols>
  <sheetData>
    <row r="1" spans="1:1" ht="12.75" customHeight="1"/>
    <row r="2" spans="1:1" ht="12.75" customHeight="1"/>
    <row r="3" spans="1:1" ht="12.75" customHeight="1"/>
    <row r="4" spans="1:1" ht="12.75" customHeight="1"/>
    <row r="5" spans="1:1" ht="12.75" customHeight="1">
      <c r="A5" s="2" t="s">
        <v>0</v>
      </c>
    </row>
    <row r="6" spans="1:1" ht="14.25" customHeight="1">
      <c r="A6" s="3" t="s">
        <v>1</v>
      </c>
    </row>
    <row r="7" spans="1:1" ht="52.5" customHeight="1">
      <c r="A7" s="4" t="s">
        <v>2</v>
      </c>
    </row>
    <row r="8" spans="1:1" ht="25.5" customHeight="1">
      <c r="A8" s="3" t="s">
        <v>3</v>
      </c>
    </row>
    <row r="9" spans="1:1" ht="51" customHeight="1">
      <c r="A9" s="4" t="s">
        <v>4</v>
      </c>
    </row>
    <row r="10" spans="1:1" ht="63.75" customHeight="1">
      <c r="A10" s="4" t="s">
        <v>5</v>
      </c>
    </row>
    <row r="11" spans="1:1" ht="25.5" customHeight="1">
      <c r="A11" s="4" t="s">
        <v>6</v>
      </c>
    </row>
    <row r="12" spans="1:1" ht="38.25" customHeight="1">
      <c r="A12" s="3" t="s">
        <v>7</v>
      </c>
    </row>
    <row r="13" spans="1:1" ht="25.5" customHeight="1">
      <c r="A13" s="3" t="s">
        <v>8</v>
      </c>
    </row>
    <row r="14" spans="1:1" ht="25.5" customHeight="1">
      <c r="A14" s="3" t="s">
        <v>9</v>
      </c>
    </row>
    <row r="15" spans="1:1" ht="12.75" customHeight="1">
      <c r="A15" s="5" t="s">
        <v>10</v>
      </c>
    </row>
    <row r="16" spans="1:1" ht="12.75" customHeight="1">
      <c r="A16" s="3" t="s">
        <v>11</v>
      </c>
    </row>
    <row r="17" spans="1:1" ht="12.75" customHeight="1">
      <c r="A17" s="5" t="s">
        <v>12</v>
      </c>
    </row>
    <row r="18" spans="1:1" ht="12.75" customHeight="1">
      <c r="A18" s="3" t="s">
        <v>13</v>
      </c>
    </row>
    <row r="19" spans="1:1" ht="12.75" customHeight="1">
      <c r="A19" s="3" t="s">
        <v>14</v>
      </c>
    </row>
    <row r="20" spans="1:1" ht="12.75" customHeight="1">
      <c r="A20" s="6" t="s">
        <v>15</v>
      </c>
    </row>
    <row r="21" spans="1:1" ht="12.75" customHeight="1">
      <c r="A21" s="6" t="s">
        <v>16</v>
      </c>
    </row>
    <row r="22" spans="1:1" ht="12.75" customHeight="1">
      <c r="A22" s="5" t="s">
        <v>17</v>
      </c>
    </row>
    <row r="23" spans="1:1" ht="38.25" customHeight="1">
      <c r="A23" s="4" t="s">
        <v>18</v>
      </c>
    </row>
    <row r="24" spans="1:1" ht="12.75" customHeight="1">
      <c r="A24" s="6" t="s">
        <v>19</v>
      </c>
    </row>
    <row r="25" spans="1:1" ht="12.75" customHeight="1">
      <c r="A25" s="6" t="s">
        <v>20</v>
      </c>
    </row>
    <row r="26" spans="1:1" ht="12.75" customHeight="1">
      <c r="A26" s="5" t="s">
        <v>21</v>
      </c>
    </row>
    <row r="27" spans="1:1" ht="12.75" customHeight="1">
      <c r="A27" s="3" t="s">
        <v>13</v>
      </c>
    </row>
    <row r="28" spans="1:1" ht="25.5" customHeight="1">
      <c r="A28" s="4" t="s">
        <v>22</v>
      </c>
    </row>
    <row r="29" spans="1:1" ht="12.75" customHeight="1">
      <c r="A29" s="6" t="s">
        <v>23</v>
      </c>
    </row>
    <row r="30" spans="1:1" ht="12.75" customHeight="1">
      <c r="A30" s="6" t="s">
        <v>24</v>
      </c>
    </row>
    <row r="31" spans="1:1" ht="12.75" customHeight="1">
      <c r="A31" s="5" t="s">
        <v>25</v>
      </c>
    </row>
    <row r="32" spans="1:1" ht="25.5" customHeight="1">
      <c r="A32" s="4" t="s">
        <v>26</v>
      </c>
    </row>
    <row r="33" spans="1:1" ht="12.75" customHeight="1">
      <c r="A33" s="6" t="s">
        <v>27</v>
      </c>
    </row>
    <row r="34" spans="1:1" ht="12.75" customHeight="1">
      <c r="A34" s="6" t="s">
        <v>28</v>
      </c>
    </row>
    <row r="35" spans="1:1" ht="12.75" customHeight="1">
      <c r="A35" s="5" t="s">
        <v>29</v>
      </c>
    </row>
    <row r="36" spans="1:1" ht="12.75" customHeight="1">
      <c r="A36" s="3" t="s">
        <v>13</v>
      </c>
    </row>
    <row r="37" spans="1:1" ht="12.75" customHeight="1">
      <c r="A37" s="4" t="s">
        <v>30</v>
      </c>
    </row>
    <row r="38" spans="1:1" ht="12.75" customHeight="1">
      <c r="A38" s="5" t="s">
        <v>31</v>
      </c>
    </row>
    <row r="39" spans="1:1" ht="25.5" customHeight="1">
      <c r="A39" s="4" t="s">
        <v>32</v>
      </c>
    </row>
    <row r="40" spans="1:1" ht="12.75" customHeight="1">
      <c r="A40" s="6" t="s">
        <v>33</v>
      </c>
    </row>
    <row r="41" spans="1:1" ht="12.75" customHeight="1">
      <c r="A41" s="4" t="s">
        <v>34</v>
      </c>
    </row>
    <row r="42" spans="1:1" ht="12.75" customHeight="1">
      <c r="A42" s="3" t="s">
        <v>35</v>
      </c>
    </row>
    <row r="43" spans="1:1" ht="12.75" customHeight="1">
      <c r="A43" s="5" t="s">
        <v>36</v>
      </c>
    </row>
    <row r="44" spans="1:1" ht="12.75" customHeight="1">
      <c r="A44" s="4" t="s">
        <v>37</v>
      </c>
    </row>
    <row r="45" spans="1:1" ht="12.75" customHeight="1">
      <c r="A45" s="5" t="s">
        <v>38</v>
      </c>
    </row>
    <row r="46" spans="1:1" ht="12.75" customHeight="1">
      <c r="A46" s="4" t="s">
        <v>39</v>
      </c>
    </row>
    <row r="47" spans="1:1" ht="12.75" customHeight="1">
      <c r="A47" s="5" t="s">
        <v>40</v>
      </c>
    </row>
    <row r="48" spans="1:1" ht="12.75" customHeight="1">
      <c r="A48" s="3" t="s">
        <v>13</v>
      </c>
    </row>
    <row r="49" spans="1:1" ht="25.5" customHeight="1">
      <c r="A49" s="3" t="s">
        <v>41</v>
      </c>
    </row>
    <row r="50" spans="1:1" ht="12.75" customHeight="1">
      <c r="A50" s="5" t="s">
        <v>42</v>
      </c>
    </row>
    <row r="51" spans="1:1" ht="12.75" customHeight="1">
      <c r="A51" s="3" t="s">
        <v>43</v>
      </c>
    </row>
    <row r="52" spans="1:1" ht="12.75" customHeight="1">
      <c r="A52" s="6" t="s">
        <v>44</v>
      </c>
    </row>
    <row r="53" spans="1:1" ht="12.75" customHeight="1">
      <c r="A53" s="4" t="s">
        <v>45</v>
      </c>
    </row>
    <row r="54" spans="1:1" ht="12.75" customHeight="1">
      <c r="A54" s="5" t="s">
        <v>46</v>
      </c>
    </row>
    <row r="55" spans="1:1" ht="25.5" customHeight="1">
      <c r="A55" s="4" t="s">
        <v>47</v>
      </c>
    </row>
    <row r="56" spans="1:1" ht="12.75" customHeight="1">
      <c r="A56" s="4" t="s">
        <v>48</v>
      </c>
    </row>
    <row r="57" spans="1:1" ht="12.75" customHeight="1">
      <c r="A57" s="4" t="s">
        <v>49</v>
      </c>
    </row>
    <row r="58" spans="1:1" ht="12.75" customHeight="1">
      <c r="A58" s="3" t="s">
        <v>50</v>
      </c>
    </row>
    <row r="59" spans="1:1" ht="12.75" customHeight="1">
      <c r="A59" s="5" t="s">
        <v>51</v>
      </c>
    </row>
    <row r="60" spans="1:1" ht="12.75" customHeight="1">
      <c r="A60" s="3" t="s">
        <v>13</v>
      </c>
    </row>
    <row r="61" spans="1:1" ht="12.75" customHeight="1">
      <c r="A61" s="6" t="s">
        <v>52</v>
      </c>
    </row>
    <row r="62" spans="1:1" ht="12.75" customHeight="1">
      <c r="A62" s="4" t="s">
        <v>53</v>
      </c>
    </row>
    <row r="63" spans="1:1" ht="12.75" customHeight="1">
      <c r="A63" s="5" t="s">
        <v>54</v>
      </c>
    </row>
    <row r="64" spans="1:1" ht="12.75" customHeight="1">
      <c r="A64" s="3" t="s">
        <v>13</v>
      </c>
    </row>
    <row r="65" spans="1:1" ht="25.5" customHeight="1">
      <c r="A65" s="3" t="s">
        <v>55</v>
      </c>
    </row>
    <row r="66" spans="1:1" ht="12.75" customHeight="1">
      <c r="A66" s="4" t="s">
        <v>56</v>
      </c>
    </row>
    <row r="67" spans="1:1" ht="12.75" customHeight="1">
      <c r="A67" s="4" t="s">
        <v>57</v>
      </c>
    </row>
    <row r="68" spans="1:1" ht="12.75" customHeight="1">
      <c r="A68" s="5" t="s">
        <v>58</v>
      </c>
    </row>
    <row r="69" spans="1:1" ht="12.75" customHeight="1">
      <c r="A69" s="3" t="s">
        <v>59</v>
      </c>
    </row>
    <row r="70" spans="1:1" ht="12.75" customHeight="1">
      <c r="A70" s="6" t="s">
        <v>60</v>
      </c>
    </row>
    <row r="71" spans="1:1" ht="12.75" customHeight="1">
      <c r="A71" s="6" t="s">
        <v>61</v>
      </c>
    </row>
    <row r="72" spans="1:1" ht="12.75" customHeight="1">
      <c r="A72" s="5" t="s">
        <v>62</v>
      </c>
    </row>
    <row r="73" spans="1:1" ht="25.5" customHeight="1">
      <c r="A73" s="4" t="s">
        <v>63</v>
      </c>
    </row>
    <row r="74" spans="1:1" ht="12.75" customHeight="1">
      <c r="A74" s="4" t="s">
        <v>64</v>
      </c>
    </row>
    <row r="75" spans="1:1" ht="12.75" customHeight="1">
      <c r="A75" s="4" t="s">
        <v>65</v>
      </c>
    </row>
    <row r="76" spans="1:1" ht="12.75" customHeight="1">
      <c r="A76" s="5" t="s">
        <v>66</v>
      </c>
    </row>
    <row r="77" spans="1:1" ht="12.75" customHeight="1">
      <c r="A77" s="3" t="s">
        <v>13</v>
      </c>
    </row>
    <row r="78" spans="1:1" ht="12.75" customHeight="1">
      <c r="A78" s="4" t="s">
        <v>67</v>
      </c>
    </row>
    <row r="79" spans="1:1" ht="12.75" customHeight="1">
      <c r="A79" s="4" t="s">
        <v>68</v>
      </c>
    </row>
    <row r="80" spans="1:1" ht="12.75" customHeight="1">
      <c r="A80" s="5" t="s">
        <v>69</v>
      </c>
    </row>
    <row r="81" spans="1:1" ht="12.75" customHeight="1">
      <c r="A81" s="4" t="s">
        <v>70</v>
      </c>
    </row>
    <row r="82" spans="1:1" ht="12.75" customHeight="1">
      <c r="A82" s="5" t="s">
        <v>71</v>
      </c>
    </row>
    <row r="83" spans="1:1" ht="12.75" customHeight="1">
      <c r="A83" s="3" t="s">
        <v>72</v>
      </c>
    </row>
    <row r="84" spans="1:1" ht="12.75" customHeight="1">
      <c r="A84" s="6" t="s">
        <v>73</v>
      </c>
    </row>
    <row r="85" spans="1:1" ht="12.75" customHeight="1">
      <c r="A85" s="4" t="s">
        <v>74</v>
      </c>
    </row>
    <row r="86" spans="1:1" ht="12.75" customHeight="1">
      <c r="A86" s="5" t="s">
        <v>75</v>
      </c>
    </row>
    <row r="87" spans="1:1" ht="12.75" customHeight="1">
      <c r="A87" s="3" t="s">
        <v>76</v>
      </c>
    </row>
    <row r="88" spans="1:1" ht="12.75" customHeight="1">
      <c r="A88" s="6" t="s">
        <v>77</v>
      </c>
    </row>
    <row r="89" spans="1:1" ht="12.75" customHeight="1">
      <c r="A89" s="6" t="s">
        <v>78</v>
      </c>
    </row>
    <row r="90" spans="1:1" ht="12.75" customHeight="1">
      <c r="A90" s="7" t="s">
        <v>79</v>
      </c>
    </row>
    <row r="91" spans="1:1" ht="52.5" customHeight="1">
      <c r="A91" s="4" t="s">
        <v>80</v>
      </c>
    </row>
    <row r="92" spans="1:1" ht="13.5" customHeight="1" thickBot="1">
      <c r="A92" s="1" t="s">
        <v>81</v>
      </c>
    </row>
    <row r="93" spans="1:1" ht="13.5" customHeight="1" thickBot="1">
      <c r="A93" s="8" t="s">
        <v>82</v>
      </c>
    </row>
    <row r="94" spans="1:1" ht="12.75" customHeight="1">
      <c r="A94" s="9" t="s">
        <v>83</v>
      </c>
    </row>
    <row r="95" spans="1:1" ht="12.75" customHeight="1">
      <c r="A95" s="10" t="s">
        <v>84</v>
      </c>
    </row>
    <row r="96" spans="1:1" ht="12.75" customHeight="1">
      <c r="A96" s="10" t="s">
        <v>85</v>
      </c>
    </row>
    <row r="97" spans="1:1" ht="12.75" customHeight="1">
      <c r="A97" s="10" t="s">
        <v>86</v>
      </c>
    </row>
    <row r="98" spans="1:1" ht="12.75" customHeight="1">
      <c r="A98" s="10" t="s">
        <v>87</v>
      </c>
    </row>
    <row r="99" spans="1:1" ht="12.75" customHeight="1">
      <c r="A99" s="10" t="s">
        <v>88</v>
      </c>
    </row>
    <row r="100" spans="1:1" ht="12.75" customHeight="1">
      <c r="A100" s="10" t="s">
        <v>89</v>
      </c>
    </row>
    <row r="101" spans="1:1" ht="12.75" customHeight="1">
      <c r="A101" s="10" t="s">
        <v>90</v>
      </c>
    </row>
    <row r="102" spans="1:1" ht="12.75" customHeight="1">
      <c r="A102" s="4"/>
    </row>
    <row r="103" spans="1:1" ht="12.75" customHeight="1">
      <c r="A103" s="4"/>
    </row>
    <row r="104" spans="1:1" ht="12.75" customHeight="1">
      <c r="A104" s="4"/>
    </row>
    <row r="105" spans="1:1" ht="12.75" customHeight="1">
      <c r="A105" s="4"/>
    </row>
    <row r="106" spans="1:1" ht="12.75" customHeight="1">
      <c r="A106"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dimension ref="A1:W129"/>
  <sheetViews>
    <sheetView tabSelected="1" topLeftCell="A28" workbookViewId="0">
      <selection activeCell="Q18" sqref="Q18"/>
    </sheetView>
  </sheetViews>
  <sheetFormatPr defaultRowHeight="20.25" customHeight="1"/>
  <cols>
    <col min="1" max="1" width="0.28515625" style="11" customWidth="1"/>
    <col min="2" max="2" width="8.85546875" style="11" customWidth="1"/>
    <col min="3" max="3" width="52.5703125" style="11" customWidth="1"/>
    <col min="4" max="4" width="13.7109375" style="11" customWidth="1"/>
    <col min="5" max="5" width="32.85546875" style="11" customWidth="1"/>
    <col min="6" max="6" width="4.140625" style="11" bestFit="1" customWidth="1"/>
    <col min="7" max="7" width="31.42578125" style="11" customWidth="1"/>
    <col min="8" max="8" width="4.7109375" style="11" bestFit="1" customWidth="1"/>
    <col min="9" max="9" width="32.42578125" style="11" customWidth="1"/>
    <col min="10" max="10" width="2" style="11" customWidth="1"/>
    <col min="11" max="11" width="5.85546875" style="11" bestFit="1" customWidth="1"/>
    <col min="12" max="12" width="29.7109375" style="11" customWidth="1"/>
    <col min="13" max="13" width="7" style="11" customWidth="1"/>
    <col min="14" max="14" width="34" style="11" customWidth="1"/>
    <col min="15" max="15" width="2" style="11" customWidth="1"/>
    <col min="16" max="16" width="15" style="11" customWidth="1"/>
    <col min="17" max="17" width="29.42578125" style="11" customWidth="1"/>
    <col min="18" max="18" width="12" style="11" bestFit="1" customWidth="1"/>
    <col min="19" max="23" width="9.140625" style="11" hidden="1" customWidth="1"/>
    <col min="24" max="16384" width="9.140625" style="11"/>
  </cols>
  <sheetData>
    <row r="1" spans="1:21" ht="23.25" customHeight="1" thickTop="1">
      <c r="A1" s="12"/>
      <c r="B1" s="13"/>
      <c r="C1" s="12"/>
      <c r="D1" s="12"/>
      <c r="E1" s="12"/>
      <c r="F1" s="12"/>
      <c r="G1" s="12"/>
      <c r="H1" s="12"/>
      <c r="I1" s="12"/>
      <c r="J1" s="12"/>
      <c r="K1" s="12"/>
      <c r="L1" s="12"/>
      <c r="M1" s="12"/>
      <c r="N1" s="12"/>
      <c r="O1" s="12"/>
      <c r="P1" s="12"/>
      <c r="Q1" s="12"/>
      <c r="R1" s="14"/>
    </row>
    <row r="2" spans="1:21" ht="43.5" customHeight="1">
      <c r="B2" s="251" t="s">
        <v>91</v>
      </c>
      <c r="C2" s="252"/>
      <c r="D2" s="252"/>
      <c r="E2" s="252"/>
      <c r="F2" s="252"/>
      <c r="G2" s="252"/>
      <c r="H2" s="252"/>
      <c r="I2" s="252"/>
      <c r="J2" s="252"/>
      <c r="K2" s="252"/>
      <c r="L2" s="252"/>
      <c r="M2" s="252"/>
      <c r="N2" s="252"/>
      <c r="O2" s="252"/>
      <c r="P2" s="252"/>
      <c r="Q2" s="252"/>
      <c r="R2" s="253"/>
    </row>
    <row r="3" spans="1:21" ht="27" customHeight="1" thickBot="1">
      <c r="B3" s="15"/>
      <c r="C3" s="16"/>
      <c r="D3" s="16"/>
      <c r="E3" s="16"/>
      <c r="F3" s="16"/>
      <c r="G3" s="16"/>
      <c r="H3" s="16"/>
      <c r="I3" s="16"/>
      <c r="J3" s="16"/>
      <c r="K3" s="16"/>
      <c r="L3" s="16"/>
      <c r="M3" s="16"/>
      <c r="N3" s="16"/>
      <c r="O3" s="16"/>
      <c r="P3" s="16"/>
      <c r="Q3" s="16"/>
      <c r="R3" s="17"/>
    </row>
    <row r="4" spans="1:21" ht="45" customHeight="1" thickBot="1">
      <c r="B4" s="18"/>
      <c r="C4" s="19" t="s">
        <v>92</v>
      </c>
      <c r="D4" s="20"/>
      <c r="E4" s="21"/>
      <c r="F4" s="21"/>
      <c r="G4" s="22"/>
      <c r="H4" s="23"/>
      <c r="I4" s="23"/>
      <c r="J4" s="23"/>
      <c r="K4" s="23"/>
      <c r="L4" s="23"/>
      <c r="M4" s="23"/>
      <c r="N4" s="23"/>
      <c r="O4" s="24"/>
      <c r="P4" s="24"/>
      <c r="Q4" s="24"/>
      <c r="R4" s="17"/>
    </row>
    <row r="5" spans="1:21" ht="21" customHeight="1" thickBot="1">
      <c r="B5" s="18"/>
      <c r="C5" s="25" t="s">
        <v>93</v>
      </c>
      <c r="D5" s="20"/>
      <c r="E5" s="20"/>
      <c r="F5" s="20"/>
      <c r="G5" s="26"/>
      <c r="H5" s="254" t="s">
        <v>94</v>
      </c>
      <c r="I5" s="207"/>
      <c r="J5" s="207"/>
      <c r="K5" s="207"/>
      <c r="L5" s="255"/>
      <c r="M5" s="255"/>
      <c r="N5" s="256"/>
      <c r="O5" s="27"/>
      <c r="R5" s="17"/>
    </row>
    <row r="6" spans="1:21" ht="24" customHeight="1" thickBot="1">
      <c r="B6" s="18"/>
      <c r="C6" s="25" t="s">
        <v>95</v>
      </c>
      <c r="D6" s="28"/>
      <c r="E6" s="28"/>
      <c r="F6" s="28"/>
      <c r="G6" s="29"/>
      <c r="H6" s="254" t="s">
        <v>96</v>
      </c>
      <c r="I6" s="207"/>
      <c r="J6" s="207"/>
      <c r="K6" s="207"/>
      <c r="L6" s="257"/>
      <c r="M6" s="257"/>
      <c r="N6" s="258"/>
      <c r="O6" s="27"/>
      <c r="R6" s="17"/>
    </row>
    <row r="7" spans="1:21" ht="24" customHeight="1" thickBot="1">
      <c r="B7" s="18"/>
      <c r="C7" s="25" t="s">
        <v>97</v>
      </c>
      <c r="D7" s="30"/>
      <c r="E7" s="30"/>
      <c r="F7" s="30"/>
      <c r="G7" s="31"/>
      <c r="H7" s="254" t="s">
        <v>98</v>
      </c>
      <c r="I7" s="207"/>
      <c r="J7" s="207"/>
      <c r="K7" s="207"/>
      <c r="L7" s="207"/>
      <c r="M7" s="207"/>
      <c r="N7" s="208"/>
      <c r="O7" s="27"/>
      <c r="R7" s="17"/>
    </row>
    <row r="8" spans="1:21" ht="17.25" customHeight="1">
      <c r="B8" s="18"/>
      <c r="C8" s="32"/>
      <c r="D8" s="32"/>
      <c r="E8" s="32"/>
      <c r="F8" s="32"/>
      <c r="G8" s="32"/>
      <c r="H8" s="32"/>
      <c r="I8" s="32"/>
      <c r="J8" s="32"/>
      <c r="O8" s="32"/>
      <c r="R8" s="17"/>
    </row>
    <row r="9" spans="1:21" ht="17.25" customHeight="1" thickBot="1">
      <c r="B9" s="18"/>
      <c r="C9" s="33"/>
      <c r="D9" s="33"/>
      <c r="R9" s="17"/>
    </row>
    <row r="10" spans="1:21" ht="26.25" customHeight="1" thickBot="1">
      <c r="B10" s="18"/>
      <c r="C10" s="170" t="s">
        <v>99</v>
      </c>
      <c r="D10" s="171"/>
      <c r="E10" s="171"/>
      <c r="F10" s="171"/>
      <c r="G10" s="171"/>
      <c r="H10" s="171"/>
      <c r="I10" s="171"/>
      <c r="J10" s="171"/>
      <c r="K10" s="171"/>
      <c r="L10" s="171"/>
      <c r="M10" s="35"/>
      <c r="N10" s="35"/>
      <c r="O10" s="35"/>
      <c r="P10" s="35"/>
      <c r="Q10" s="36"/>
      <c r="R10" s="17"/>
    </row>
    <row r="11" spans="1:21" ht="68.25" customHeight="1" thickBot="1">
      <c r="B11" s="18"/>
      <c r="C11" s="37"/>
      <c r="D11" s="235" t="s">
        <v>100</v>
      </c>
      <c r="E11" s="236"/>
      <c r="F11" s="237" t="s">
        <v>101</v>
      </c>
      <c r="G11" s="238"/>
      <c r="H11" s="237" t="s">
        <v>102</v>
      </c>
      <c r="I11" s="239"/>
      <c r="J11" s="36"/>
      <c r="K11" s="242"/>
      <c r="L11" s="243"/>
      <c r="M11" s="243"/>
      <c r="N11" s="243"/>
      <c r="O11" s="244"/>
      <c r="P11" s="235" t="s">
        <v>103</v>
      </c>
      <c r="Q11" s="236"/>
      <c r="R11" s="17"/>
      <c r="S11" s="11" t="s">
        <v>104</v>
      </c>
      <c r="U11" s="11" t="s">
        <v>105</v>
      </c>
    </row>
    <row r="12" spans="1:21" ht="22.5" customHeight="1" thickBot="1">
      <c r="B12" s="38"/>
      <c r="C12" s="39" t="s">
        <v>106</v>
      </c>
      <c r="D12" s="40" t="s">
        <v>107</v>
      </c>
      <c r="E12" s="41"/>
      <c r="F12" s="42" t="s">
        <v>108</v>
      </c>
      <c r="G12" s="41"/>
      <c r="H12" s="42" t="s">
        <v>109</v>
      </c>
      <c r="I12" s="41">
        <f>SUM(E12:G12)</f>
        <v>0</v>
      </c>
      <c r="J12" s="43"/>
      <c r="K12" s="245"/>
      <c r="L12" s="246"/>
      <c r="M12" s="246"/>
      <c r="N12" s="246"/>
      <c r="O12" s="247"/>
      <c r="P12" s="42" t="s">
        <v>110</v>
      </c>
      <c r="Q12" s="41"/>
      <c r="R12" s="44"/>
      <c r="S12" s="45">
        <f>I12-Q12</f>
        <v>0</v>
      </c>
      <c r="U12" s="11" t="e">
        <f>Q35/Q16*100</f>
        <v>#DIV/0!</v>
      </c>
    </row>
    <row r="13" spans="1:21" ht="22.5" customHeight="1" thickBot="1">
      <c r="B13" s="18"/>
      <c r="C13" s="37" t="s">
        <v>111</v>
      </c>
      <c r="D13" s="46" t="s">
        <v>112</v>
      </c>
      <c r="E13" s="47"/>
      <c r="F13" s="46" t="s">
        <v>113</v>
      </c>
      <c r="G13" s="47"/>
      <c r="H13" s="46" t="s">
        <v>114</v>
      </c>
      <c r="I13" s="48">
        <f>SUM(E13:G14)</f>
        <v>0</v>
      </c>
      <c r="J13" s="36"/>
      <c r="K13" s="248"/>
      <c r="L13" s="249"/>
      <c r="M13" s="249"/>
      <c r="N13" s="249"/>
      <c r="O13" s="250"/>
      <c r="P13" s="49" t="s">
        <v>115</v>
      </c>
      <c r="Q13" s="50"/>
      <c r="R13" s="17"/>
      <c r="S13" s="45">
        <f>I13-Q13</f>
        <v>0</v>
      </c>
    </row>
    <row r="14" spans="1:21" ht="22.5" customHeight="1" thickBot="1">
      <c r="B14" s="38"/>
      <c r="C14" s="51" t="s">
        <v>116</v>
      </c>
      <c r="D14" s="42" t="s">
        <v>117</v>
      </c>
      <c r="E14" s="41"/>
      <c r="F14" s="42" t="s">
        <v>118</v>
      </c>
      <c r="G14" s="41"/>
      <c r="H14" s="42" t="s">
        <v>119</v>
      </c>
      <c r="I14" s="41">
        <f>SUM(E14:G14)</f>
        <v>0</v>
      </c>
      <c r="J14" s="43"/>
      <c r="K14" s="245"/>
      <c r="L14" s="246"/>
      <c r="M14" s="246"/>
      <c r="N14" s="246"/>
      <c r="O14" s="247"/>
      <c r="P14" s="42" t="s">
        <v>120</v>
      </c>
      <c r="Q14" s="41"/>
      <c r="R14" s="44"/>
      <c r="S14" s="45">
        <f>I14-Q14</f>
        <v>0</v>
      </c>
    </row>
    <row r="15" spans="1:21" ht="22.5" customHeight="1" thickBot="1">
      <c r="B15" s="18"/>
      <c r="C15" s="37" t="s">
        <v>121</v>
      </c>
      <c r="D15" s="46" t="s">
        <v>122</v>
      </c>
      <c r="E15" s="47"/>
      <c r="F15" s="46" t="s">
        <v>123</v>
      </c>
      <c r="G15" s="47"/>
      <c r="H15" s="46" t="s">
        <v>124</v>
      </c>
      <c r="I15" s="48">
        <f>SUM(E15:G15)</f>
        <v>0</v>
      </c>
      <c r="J15" s="36"/>
      <c r="K15" s="248"/>
      <c r="L15" s="249"/>
      <c r="M15" s="249"/>
      <c r="N15" s="249"/>
      <c r="O15" s="250"/>
      <c r="P15" s="46" t="s">
        <v>125</v>
      </c>
      <c r="Q15" s="47"/>
      <c r="R15" s="17"/>
      <c r="S15" s="45">
        <f>I15-Q15</f>
        <v>0</v>
      </c>
    </row>
    <row r="16" spans="1:21" ht="22.5" customHeight="1" thickBot="1">
      <c r="B16" s="38"/>
      <c r="C16" s="52" t="s">
        <v>126</v>
      </c>
      <c r="D16" s="53" t="s">
        <v>127</v>
      </c>
      <c r="E16" s="54">
        <f>SUM(E12:E15)</f>
        <v>0</v>
      </c>
      <c r="F16" s="55" t="s">
        <v>128</v>
      </c>
      <c r="G16" s="54">
        <f>SUM(G12:G15)</f>
        <v>0</v>
      </c>
      <c r="H16" s="55" t="s">
        <v>129</v>
      </c>
      <c r="I16" s="56">
        <f>SUM(I12:I15)</f>
        <v>0</v>
      </c>
      <c r="J16" s="57"/>
      <c r="K16" s="230"/>
      <c r="L16" s="231"/>
      <c r="M16" s="231"/>
      <c r="N16" s="231"/>
      <c r="O16" s="232"/>
      <c r="P16" s="55" t="s">
        <v>130</v>
      </c>
      <c r="Q16" s="54">
        <f>SUM(Q12:Q15)</f>
        <v>0</v>
      </c>
      <c r="R16" s="44"/>
      <c r="S16" s="45">
        <f>I16-Q16</f>
        <v>0</v>
      </c>
    </row>
    <row r="17" spans="2:21" ht="13.5" customHeight="1" thickBot="1">
      <c r="B17" s="18"/>
      <c r="C17" s="58"/>
      <c r="D17" s="59"/>
      <c r="E17" s="59"/>
      <c r="F17" s="59"/>
      <c r="G17" s="59"/>
      <c r="H17" s="59"/>
      <c r="I17" s="215"/>
      <c r="J17" s="215"/>
      <c r="K17" s="215"/>
      <c r="L17" s="215"/>
      <c r="M17" s="215"/>
      <c r="N17" s="215"/>
      <c r="O17" s="215"/>
      <c r="P17" s="215"/>
      <c r="Q17" s="213"/>
      <c r="R17" s="17"/>
    </row>
    <row r="18" spans="2:21" ht="69" customHeight="1" thickBot="1">
      <c r="B18" s="18"/>
      <c r="C18" s="58"/>
      <c r="D18" s="59"/>
      <c r="E18" s="59"/>
      <c r="F18" s="59"/>
      <c r="G18" s="59"/>
      <c r="H18" s="59"/>
      <c r="I18" s="59"/>
      <c r="J18" s="59"/>
      <c r="K18" s="240" t="s">
        <v>131</v>
      </c>
      <c r="L18" s="241"/>
      <c r="M18" s="241"/>
      <c r="N18" s="241"/>
      <c r="O18" s="61"/>
      <c r="P18" s="62" t="s">
        <v>132</v>
      </c>
      <c r="Q18" s="63"/>
      <c r="R18" s="17"/>
    </row>
    <row r="19" spans="2:21" ht="15" customHeight="1" thickBot="1">
      <c r="B19" s="18"/>
      <c r="C19" s="58"/>
      <c r="D19" s="59"/>
      <c r="E19" s="59"/>
      <c r="F19" s="59"/>
      <c r="G19" s="59"/>
      <c r="H19" s="59"/>
      <c r="I19" s="59"/>
      <c r="J19" s="59"/>
      <c r="K19" s="32"/>
      <c r="L19" s="32"/>
      <c r="M19" s="32"/>
      <c r="N19" s="32"/>
      <c r="P19" s="64"/>
      <c r="Q19" s="61"/>
      <c r="R19" s="17"/>
    </row>
    <row r="20" spans="2:21" ht="24" customHeight="1" thickBot="1">
      <c r="B20" s="18"/>
      <c r="C20" s="34" t="s">
        <v>133</v>
      </c>
      <c r="D20" s="59"/>
      <c r="E20" s="59"/>
      <c r="F20" s="59"/>
      <c r="G20" s="59"/>
      <c r="H20" s="59"/>
      <c r="I20" s="59"/>
      <c r="J20" s="59"/>
      <c r="K20" s="65"/>
      <c r="L20" s="65"/>
      <c r="M20" s="65"/>
      <c r="N20" s="65"/>
      <c r="O20" s="65"/>
      <c r="P20" s="59"/>
      <c r="Q20" s="60"/>
      <c r="R20" s="17"/>
    </row>
    <row r="21" spans="2:21" ht="22.5" customHeight="1" thickBot="1">
      <c r="B21" s="18"/>
      <c r="C21" s="66" t="s">
        <v>134</v>
      </c>
      <c r="D21" s="67" t="s">
        <v>107</v>
      </c>
      <c r="E21" s="60"/>
      <c r="F21" s="58" t="s">
        <v>113</v>
      </c>
      <c r="G21" s="60"/>
      <c r="H21" s="58" t="s">
        <v>119</v>
      </c>
      <c r="I21" s="68"/>
      <c r="J21" s="60"/>
      <c r="K21" s="242"/>
      <c r="L21" s="243"/>
      <c r="M21" s="243"/>
      <c r="N21" s="243"/>
      <c r="O21" s="244"/>
      <c r="P21" s="58" t="s">
        <v>135</v>
      </c>
      <c r="Q21" s="60"/>
      <c r="R21" s="17"/>
      <c r="S21" s="45">
        <f t="shared" ref="S21:S26" si="0">I21-Q21</f>
        <v>0</v>
      </c>
    </row>
    <row r="22" spans="2:21" ht="22.5" customHeight="1" thickBot="1">
      <c r="B22" s="18"/>
      <c r="C22" s="66" t="s">
        <v>136</v>
      </c>
      <c r="D22" s="58" t="s">
        <v>112</v>
      </c>
      <c r="E22" s="60"/>
      <c r="F22" s="58" t="s">
        <v>118</v>
      </c>
      <c r="G22" s="60"/>
      <c r="H22" s="58" t="s">
        <v>124</v>
      </c>
      <c r="I22" s="68"/>
      <c r="J22" s="60"/>
      <c r="K22" s="245"/>
      <c r="L22" s="246"/>
      <c r="M22" s="246"/>
      <c r="N22" s="246"/>
      <c r="O22" s="247"/>
      <c r="P22" s="58" t="s">
        <v>137</v>
      </c>
      <c r="Q22" s="60"/>
      <c r="R22" s="17"/>
      <c r="S22" s="45">
        <f t="shared" si="0"/>
        <v>0</v>
      </c>
    </row>
    <row r="23" spans="2:21" ht="22.5" customHeight="1" thickBot="1">
      <c r="B23" s="18"/>
      <c r="C23" s="66" t="s">
        <v>138</v>
      </c>
      <c r="D23" s="58" t="s">
        <v>117</v>
      </c>
      <c r="E23" s="60"/>
      <c r="F23" s="58" t="s">
        <v>123</v>
      </c>
      <c r="G23" s="60"/>
      <c r="H23" s="58" t="s">
        <v>129</v>
      </c>
      <c r="I23" s="68"/>
      <c r="J23" s="60"/>
      <c r="K23" s="248"/>
      <c r="L23" s="249"/>
      <c r="M23" s="249"/>
      <c r="N23" s="249"/>
      <c r="O23" s="250"/>
      <c r="P23" s="58" t="s">
        <v>139</v>
      </c>
      <c r="Q23" s="60"/>
      <c r="R23" s="17"/>
      <c r="S23" s="45">
        <f t="shared" si="0"/>
        <v>0</v>
      </c>
    </row>
    <row r="24" spans="2:21" ht="22.5" customHeight="1" thickBot="1">
      <c r="B24" s="18"/>
      <c r="C24" s="69" t="s">
        <v>140</v>
      </c>
      <c r="D24" s="58" t="s">
        <v>122</v>
      </c>
      <c r="E24" s="60"/>
      <c r="F24" s="58" t="s">
        <v>128</v>
      </c>
      <c r="G24" s="60"/>
      <c r="H24" s="58" t="s">
        <v>141</v>
      </c>
      <c r="I24" s="68"/>
      <c r="J24" s="60"/>
      <c r="K24" s="245"/>
      <c r="L24" s="246"/>
      <c r="M24" s="246"/>
      <c r="N24" s="246"/>
      <c r="O24" s="247"/>
      <c r="P24" s="58" t="s">
        <v>142</v>
      </c>
      <c r="Q24" s="60"/>
      <c r="R24" s="17"/>
      <c r="S24" s="45">
        <f t="shared" si="0"/>
        <v>0</v>
      </c>
    </row>
    <row r="25" spans="2:21" ht="22.5" customHeight="1" thickBot="1">
      <c r="B25" s="18"/>
      <c r="C25" s="37" t="s">
        <v>143</v>
      </c>
      <c r="D25" s="58" t="s">
        <v>127</v>
      </c>
      <c r="E25" s="60"/>
      <c r="F25" s="58" t="s">
        <v>109</v>
      </c>
      <c r="G25" s="60"/>
      <c r="H25" s="58" t="s">
        <v>144</v>
      </c>
      <c r="I25" s="68"/>
      <c r="J25" s="60"/>
      <c r="K25" s="248"/>
      <c r="L25" s="249"/>
      <c r="M25" s="249"/>
      <c r="N25" s="249"/>
      <c r="O25" s="250"/>
      <c r="P25" s="58" t="s">
        <v>145</v>
      </c>
      <c r="Q25" s="60"/>
      <c r="R25" s="17"/>
      <c r="S25" s="45">
        <f t="shared" si="0"/>
        <v>0</v>
      </c>
    </row>
    <row r="26" spans="2:21" ht="22.5" customHeight="1" thickBot="1">
      <c r="B26" s="18"/>
      <c r="C26" s="37" t="s">
        <v>146</v>
      </c>
      <c r="D26" s="58" t="s">
        <v>108</v>
      </c>
      <c r="E26" s="60"/>
      <c r="F26" s="58" t="s">
        <v>114</v>
      </c>
      <c r="G26" s="60"/>
      <c r="H26" s="58" t="s">
        <v>147</v>
      </c>
      <c r="I26" s="68"/>
      <c r="J26" s="60"/>
      <c r="K26" s="230"/>
      <c r="L26" s="231"/>
      <c r="M26" s="231"/>
      <c r="N26" s="231"/>
      <c r="O26" s="232"/>
      <c r="P26" s="58" t="s">
        <v>148</v>
      </c>
      <c r="Q26" s="60"/>
      <c r="R26" s="17"/>
      <c r="S26" s="45">
        <f t="shared" si="0"/>
        <v>0</v>
      </c>
    </row>
    <row r="27" spans="2:21" ht="18" customHeight="1">
      <c r="B27" s="18"/>
      <c r="C27" s="27"/>
      <c r="D27" s="27"/>
      <c r="E27" s="27"/>
      <c r="F27" s="27"/>
      <c r="R27" s="17"/>
    </row>
    <row r="28" spans="2:21" ht="18" customHeight="1" thickBot="1">
      <c r="B28" s="18"/>
      <c r="R28" s="17"/>
    </row>
    <row r="29" spans="2:21" ht="21.75" customHeight="1" thickBot="1">
      <c r="B29" s="18"/>
      <c r="C29" s="233" t="s">
        <v>149</v>
      </c>
      <c r="D29" s="234"/>
      <c r="E29" s="234"/>
      <c r="F29" s="234"/>
      <c r="G29" s="234"/>
      <c r="H29" s="234"/>
      <c r="I29" s="234"/>
      <c r="J29" s="234"/>
      <c r="K29" s="234"/>
      <c r="L29" s="234"/>
      <c r="M29" s="35"/>
      <c r="N29" s="35"/>
      <c r="O29" s="35"/>
      <c r="P29" s="35"/>
      <c r="Q29" s="36"/>
      <c r="R29" s="17"/>
    </row>
    <row r="30" spans="2:21" ht="111.75" customHeight="1" thickBot="1">
      <c r="B30" s="18"/>
      <c r="C30" s="37"/>
      <c r="D30" s="235" t="s">
        <v>150</v>
      </c>
      <c r="E30" s="236"/>
      <c r="F30" s="237" t="s">
        <v>151</v>
      </c>
      <c r="G30" s="238"/>
      <c r="H30" s="235" t="s">
        <v>152</v>
      </c>
      <c r="I30" s="236"/>
      <c r="J30" s="71"/>
      <c r="K30" s="237" t="s">
        <v>153</v>
      </c>
      <c r="L30" s="238"/>
      <c r="M30" s="237" t="s">
        <v>154</v>
      </c>
      <c r="N30" s="239"/>
      <c r="O30" s="71"/>
      <c r="P30" s="228" t="s">
        <v>155</v>
      </c>
      <c r="Q30" s="229"/>
      <c r="R30" s="17"/>
    </row>
    <row r="31" spans="2:21" ht="22.5" customHeight="1" thickBot="1">
      <c r="B31" s="38"/>
      <c r="C31" s="39" t="s">
        <v>106</v>
      </c>
      <c r="D31" s="40" t="s">
        <v>107</v>
      </c>
      <c r="E31" s="41"/>
      <c r="F31" s="42" t="s">
        <v>113</v>
      </c>
      <c r="G31" s="41"/>
      <c r="H31" s="42" t="s">
        <v>119</v>
      </c>
      <c r="I31" s="41"/>
      <c r="J31" s="72"/>
      <c r="K31" s="42" t="s">
        <v>156</v>
      </c>
      <c r="L31" s="41"/>
      <c r="M31" s="42" t="s">
        <v>157</v>
      </c>
      <c r="N31" s="41"/>
      <c r="O31" s="72"/>
      <c r="P31" s="73" t="s">
        <v>158</v>
      </c>
      <c r="Q31" s="41"/>
      <c r="R31" s="44"/>
      <c r="S31" s="11" t="s">
        <v>104</v>
      </c>
      <c r="U31" s="74">
        <f>L30+N30-G30</f>
        <v>0</v>
      </c>
    </row>
    <row r="32" spans="2:21" ht="22.5" customHeight="1" thickBot="1">
      <c r="B32" s="18"/>
      <c r="C32" s="37" t="s">
        <v>111</v>
      </c>
      <c r="D32" s="46" t="s">
        <v>112</v>
      </c>
      <c r="E32" s="47"/>
      <c r="F32" s="46" t="s">
        <v>118</v>
      </c>
      <c r="G32" s="47"/>
      <c r="H32" s="46" t="s">
        <v>124</v>
      </c>
      <c r="I32" s="41"/>
      <c r="J32" s="75"/>
      <c r="K32" s="46" t="s">
        <v>159</v>
      </c>
      <c r="L32" s="47"/>
      <c r="M32" s="46" t="s">
        <v>160</v>
      </c>
      <c r="N32" s="76"/>
      <c r="O32" s="75"/>
      <c r="P32" s="77" t="s">
        <v>161</v>
      </c>
      <c r="Q32" s="47"/>
      <c r="R32" s="17"/>
      <c r="S32" s="74">
        <f>I32-Q32-Q79</f>
        <v>0</v>
      </c>
      <c r="U32" s="74">
        <f>L31+N31-G31</f>
        <v>0</v>
      </c>
    </row>
    <row r="33" spans="2:22" ht="22.5" customHeight="1" thickBot="1">
      <c r="B33" s="38"/>
      <c r="C33" s="51" t="s">
        <v>116</v>
      </c>
      <c r="D33" s="42" t="s">
        <v>117</v>
      </c>
      <c r="E33" s="41"/>
      <c r="F33" s="42" t="s">
        <v>123</v>
      </c>
      <c r="G33" s="41"/>
      <c r="H33" s="42" t="s">
        <v>129</v>
      </c>
      <c r="I33" s="41"/>
      <c r="J33" s="72"/>
      <c r="K33" s="42" t="s">
        <v>162</v>
      </c>
      <c r="L33" s="41"/>
      <c r="M33" s="42" t="s">
        <v>163</v>
      </c>
      <c r="N33" s="41"/>
      <c r="O33" s="72"/>
      <c r="P33" s="73" t="s">
        <v>110</v>
      </c>
      <c r="Q33" s="41"/>
      <c r="R33" s="44"/>
      <c r="U33" s="74">
        <f>L32+N32-G32</f>
        <v>0</v>
      </c>
    </row>
    <row r="34" spans="2:22" ht="22.5" customHeight="1" thickBot="1">
      <c r="B34" s="18"/>
      <c r="C34" s="37" t="s">
        <v>121</v>
      </c>
      <c r="D34" s="46" t="s">
        <v>122</v>
      </c>
      <c r="E34" s="47"/>
      <c r="F34" s="46" t="s">
        <v>128</v>
      </c>
      <c r="G34" s="47"/>
      <c r="H34" s="46" t="s">
        <v>141</v>
      </c>
      <c r="I34" s="41"/>
      <c r="J34" s="75"/>
      <c r="K34" s="46" t="s">
        <v>164</v>
      </c>
      <c r="L34" s="47"/>
      <c r="M34" s="46" t="s">
        <v>165</v>
      </c>
      <c r="N34" s="76"/>
      <c r="O34" s="75"/>
      <c r="P34" s="77" t="s">
        <v>115</v>
      </c>
      <c r="Q34" s="47"/>
      <c r="R34" s="17"/>
      <c r="S34" s="74">
        <f>I34-Q34-Q81</f>
        <v>0</v>
      </c>
      <c r="U34" s="74">
        <f>L33+N33-G33</f>
        <v>0</v>
      </c>
      <c r="V34" s="74">
        <f>Q32+Q34-J129</f>
        <v>0</v>
      </c>
    </row>
    <row r="35" spans="2:22" ht="22.5" customHeight="1" thickBot="1">
      <c r="B35" s="38"/>
      <c r="C35" s="52" t="s">
        <v>126</v>
      </c>
      <c r="D35" s="53" t="s">
        <v>127</v>
      </c>
      <c r="E35" s="54">
        <f>SUM(E31:E34)</f>
        <v>0</v>
      </c>
      <c r="F35" s="55" t="s">
        <v>109</v>
      </c>
      <c r="G35" s="54">
        <v>0</v>
      </c>
      <c r="H35" s="55" t="s">
        <v>144</v>
      </c>
      <c r="I35" s="54">
        <f>SUM(I31:I34)</f>
        <v>0</v>
      </c>
      <c r="J35" s="78"/>
      <c r="K35" s="55" t="s">
        <v>166</v>
      </c>
      <c r="L35" s="54">
        <f>SUM(L31:L34)</f>
        <v>0</v>
      </c>
      <c r="M35" s="55" t="s">
        <v>167</v>
      </c>
      <c r="N35" s="56">
        <f>SUM(N31:N34)</f>
        <v>0</v>
      </c>
      <c r="O35" s="78"/>
      <c r="P35" s="79" t="s">
        <v>120</v>
      </c>
      <c r="Q35" s="54">
        <f>SUM(Q31:Q34)</f>
        <v>0</v>
      </c>
      <c r="R35" s="44"/>
      <c r="U35" s="74">
        <f>L34+N34-G34</f>
        <v>0</v>
      </c>
    </row>
    <row r="36" spans="2:22" ht="13.5" customHeight="1" thickBot="1">
      <c r="B36" s="18"/>
      <c r="C36" s="212"/>
      <c r="D36" s="215"/>
      <c r="E36" s="215"/>
      <c r="F36" s="215"/>
      <c r="G36" s="215"/>
      <c r="H36" s="65"/>
      <c r="I36" s="215"/>
      <c r="J36" s="215"/>
      <c r="K36" s="215"/>
      <c r="L36" s="215"/>
      <c r="M36" s="59"/>
      <c r="N36" s="59"/>
      <c r="O36" s="27"/>
      <c r="P36" s="215"/>
      <c r="Q36" s="213"/>
      <c r="R36" s="17"/>
    </row>
    <row r="37" spans="2:22" ht="22.5" customHeight="1" thickBot="1">
      <c r="B37" s="18"/>
      <c r="C37" s="37" t="s">
        <v>168</v>
      </c>
      <c r="D37" s="25" t="s">
        <v>108</v>
      </c>
      <c r="E37" s="60"/>
      <c r="F37" s="25" t="s">
        <v>114</v>
      </c>
      <c r="G37" s="60"/>
      <c r="H37" s="25" t="s">
        <v>147</v>
      </c>
      <c r="I37" s="80"/>
      <c r="J37" s="81"/>
      <c r="K37" s="82" t="s">
        <v>169</v>
      </c>
      <c r="L37" s="47"/>
      <c r="M37" s="83" t="s">
        <v>170</v>
      </c>
      <c r="N37" s="27"/>
      <c r="O37" s="81"/>
      <c r="P37" s="84" t="s">
        <v>125</v>
      </c>
      <c r="Q37" s="85"/>
      <c r="R37" s="17"/>
    </row>
    <row r="38" spans="2:22" ht="20.25" hidden="1" customHeight="1">
      <c r="B38" s="18"/>
      <c r="E38" s="27"/>
      <c r="F38" s="27"/>
      <c r="G38" s="27"/>
      <c r="H38" s="27"/>
      <c r="O38" s="81"/>
      <c r="R38" s="17"/>
    </row>
    <row r="39" spans="2:22" ht="11.25" customHeight="1" thickBot="1">
      <c r="B39" s="18"/>
      <c r="C39" s="170"/>
      <c r="D39" s="171"/>
      <c r="E39" s="171"/>
      <c r="F39" s="171"/>
      <c r="G39" s="35"/>
      <c r="H39" s="35"/>
      <c r="I39" s="35"/>
      <c r="K39" s="215"/>
      <c r="L39" s="215"/>
      <c r="M39" s="215"/>
      <c r="N39" s="215"/>
      <c r="O39" s="27"/>
      <c r="P39" s="215"/>
      <c r="Q39" s="213"/>
      <c r="R39" s="17"/>
    </row>
    <row r="40" spans="2:22" ht="21.75" customHeight="1">
      <c r="B40" s="18"/>
      <c r="E40" s="27"/>
      <c r="F40" s="27"/>
      <c r="G40" s="27"/>
      <c r="H40" s="27"/>
      <c r="J40" s="81"/>
      <c r="K40" s="216" t="s">
        <v>171</v>
      </c>
      <c r="L40" s="217"/>
      <c r="M40" s="217"/>
      <c r="N40" s="217"/>
      <c r="O40" s="81"/>
      <c r="P40" s="220" t="s">
        <v>172</v>
      </c>
      <c r="Q40" s="222"/>
      <c r="R40" s="17"/>
    </row>
    <row r="41" spans="2:22" ht="18.75" customHeight="1" thickBot="1">
      <c r="B41" s="18"/>
      <c r="E41" s="27"/>
      <c r="F41" s="27"/>
      <c r="G41" s="27"/>
      <c r="H41" s="27"/>
      <c r="I41" s="86"/>
      <c r="J41" s="86"/>
      <c r="K41" s="218"/>
      <c r="L41" s="219"/>
      <c r="M41" s="219"/>
      <c r="N41" s="219"/>
      <c r="O41" s="81"/>
      <c r="P41" s="221"/>
      <c r="Q41" s="223"/>
      <c r="R41" s="17"/>
    </row>
    <row r="42" spans="2:22" ht="9.75" customHeight="1" thickBot="1">
      <c r="B42" s="18"/>
      <c r="C42" s="25"/>
      <c r="D42" s="35"/>
      <c r="E42" s="59"/>
      <c r="F42" s="59"/>
      <c r="G42" s="59"/>
      <c r="H42" s="59"/>
      <c r="I42" s="35"/>
      <c r="J42" s="35"/>
      <c r="K42" s="59"/>
      <c r="L42" s="59"/>
      <c r="M42" s="59"/>
      <c r="N42" s="59"/>
      <c r="O42" s="35"/>
      <c r="P42" s="87"/>
      <c r="Q42" s="60"/>
      <c r="R42" s="17"/>
    </row>
    <row r="43" spans="2:22" ht="21.75" customHeight="1" thickBot="1">
      <c r="B43" s="18"/>
      <c r="C43" s="224" t="s">
        <v>173</v>
      </c>
      <c r="D43" s="225"/>
      <c r="E43" s="225"/>
      <c r="F43" s="225"/>
      <c r="G43" s="225"/>
      <c r="H43" s="225"/>
      <c r="I43" s="225"/>
      <c r="J43" s="225"/>
      <c r="K43" s="225"/>
      <c r="L43" s="225"/>
      <c r="M43" s="225"/>
      <c r="N43" s="225"/>
      <c r="O43" s="225"/>
      <c r="P43" s="225"/>
      <c r="Q43" s="226"/>
      <c r="R43" s="17"/>
    </row>
    <row r="44" spans="2:22" ht="21.75" customHeight="1" thickBot="1">
      <c r="B44" s="18"/>
      <c r="C44" s="88" t="s">
        <v>134</v>
      </c>
      <c r="D44" s="67" t="s">
        <v>107</v>
      </c>
      <c r="E44" s="85"/>
      <c r="F44" s="58" t="s">
        <v>113</v>
      </c>
      <c r="G44" s="85"/>
      <c r="H44" s="58" t="s">
        <v>119</v>
      </c>
      <c r="I44" s="41"/>
      <c r="J44" s="81"/>
      <c r="K44" s="89" t="s">
        <v>135</v>
      </c>
      <c r="L44" s="47"/>
      <c r="M44" s="89" t="s">
        <v>174</v>
      </c>
      <c r="N44" s="85"/>
      <c r="O44" s="81"/>
      <c r="P44" s="67" t="s">
        <v>166</v>
      </c>
      <c r="Q44" s="85"/>
      <c r="R44" s="17"/>
      <c r="S44" s="74">
        <f t="shared" ref="S44:S49" si="1">I44-Q44-Q85</f>
        <v>0</v>
      </c>
      <c r="U44" s="74">
        <f t="shared" ref="U44:U49" si="2">L43+N43-G43</f>
        <v>0</v>
      </c>
      <c r="V44" s="74">
        <f>Q44+Q47-D129</f>
        <v>0</v>
      </c>
    </row>
    <row r="45" spans="2:22" ht="21.75" customHeight="1" thickBot="1">
      <c r="B45" s="18"/>
      <c r="C45" s="66" t="s">
        <v>136</v>
      </c>
      <c r="D45" s="58" t="s">
        <v>112</v>
      </c>
      <c r="E45" s="60"/>
      <c r="F45" s="58" t="s">
        <v>118</v>
      </c>
      <c r="G45" s="60"/>
      <c r="H45" s="58" t="s">
        <v>124</v>
      </c>
      <c r="I45" s="41"/>
      <c r="J45" s="81"/>
      <c r="K45" s="25" t="s">
        <v>137</v>
      </c>
      <c r="L45" s="47"/>
      <c r="M45" s="25" t="s">
        <v>175</v>
      </c>
      <c r="N45" s="60"/>
      <c r="O45" s="81"/>
      <c r="P45" s="58" t="s">
        <v>169</v>
      </c>
      <c r="Q45" s="60"/>
      <c r="R45" s="17"/>
      <c r="S45" s="74">
        <f t="shared" si="1"/>
        <v>0</v>
      </c>
      <c r="U45" s="74">
        <f t="shared" si="2"/>
        <v>0</v>
      </c>
    </row>
    <row r="46" spans="2:22" ht="21.75" customHeight="1" thickBot="1">
      <c r="B46" s="18"/>
      <c r="C46" s="66" t="s">
        <v>138</v>
      </c>
      <c r="D46" s="58" t="s">
        <v>117</v>
      </c>
      <c r="E46" s="60"/>
      <c r="F46" s="58" t="s">
        <v>123</v>
      </c>
      <c r="G46" s="60"/>
      <c r="H46" s="58" t="s">
        <v>129</v>
      </c>
      <c r="I46" s="41"/>
      <c r="J46" s="81"/>
      <c r="K46" s="25" t="s">
        <v>139</v>
      </c>
      <c r="L46" s="47"/>
      <c r="M46" s="25" t="s">
        <v>156</v>
      </c>
      <c r="N46" s="60"/>
      <c r="O46" s="81"/>
      <c r="P46" s="58" t="s">
        <v>157</v>
      </c>
      <c r="Q46" s="60"/>
      <c r="R46" s="17"/>
      <c r="S46" s="74">
        <f t="shared" si="1"/>
        <v>0</v>
      </c>
      <c r="U46" s="74">
        <f t="shared" si="2"/>
        <v>0</v>
      </c>
      <c r="V46" s="74">
        <f>Q45+Q48-F129</f>
        <v>0</v>
      </c>
    </row>
    <row r="47" spans="2:22" ht="21.75" customHeight="1" thickBot="1">
      <c r="B47" s="18"/>
      <c r="C47" s="69" t="s">
        <v>140</v>
      </c>
      <c r="D47" s="58" t="s">
        <v>122</v>
      </c>
      <c r="E47" s="60"/>
      <c r="F47" s="58" t="s">
        <v>128</v>
      </c>
      <c r="G47" s="60"/>
      <c r="H47" s="58" t="s">
        <v>141</v>
      </c>
      <c r="I47" s="41"/>
      <c r="J47" s="81"/>
      <c r="K47" s="25" t="s">
        <v>142</v>
      </c>
      <c r="L47" s="47"/>
      <c r="M47" s="25" t="s">
        <v>159</v>
      </c>
      <c r="N47" s="60"/>
      <c r="O47" s="81"/>
      <c r="P47" s="58" t="s">
        <v>160</v>
      </c>
      <c r="Q47" s="60"/>
      <c r="R47" s="17"/>
      <c r="S47" s="74">
        <f t="shared" si="1"/>
        <v>0</v>
      </c>
      <c r="U47" s="74">
        <f t="shared" si="2"/>
        <v>0</v>
      </c>
    </row>
    <row r="48" spans="2:22" ht="21.75" customHeight="1" thickBot="1">
      <c r="B48" s="18"/>
      <c r="C48" s="37" t="s">
        <v>143</v>
      </c>
      <c r="D48" s="58" t="s">
        <v>127</v>
      </c>
      <c r="E48" s="60"/>
      <c r="F48" s="58" t="s">
        <v>109</v>
      </c>
      <c r="G48" s="60"/>
      <c r="H48" s="58" t="s">
        <v>144</v>
      </c>
      <c r="I48" s="41"/>
      <c r="J48" s="81"/>
      <c r="K48" s="25" t="s">
        <v>145</v>
      </c>
      <c r="L48" s="47"/>
      <c r="M48" s="25" t="s">
        <v>162</v>
      </c>
      <c r="N48" s="60"/>
      <c r="O48" s="81"/>
      <c r="P48" s="58" t="s">
        <v>163</v>
      </c>
      <c r="Q48" s="60"/>
      <c r="R48" s="17"/>
      <c r="S48" s="74">
        <f t="shared" si="1"/>
        <v>0</v>
      </c>
      <c r="U48" s="74">
        <f t="shared" si="2"/>
        <v>0</v>
      </c>
    </row>
    <row r="49" spans="2:22" ht="21.75" customHeight="1" thickBot="1">
      <c r="B49" s="18"/>
      <c r="C49" s="37" t="s">
        <v>146</v>
      </c>
      <c r="D49" s="58" t="s">
        <v>108</v>
      </c>
      <c r="E49" s="60"/>
      <c r="F49" s="58" t="s">
        <v>114</v>
      </c>
      <c r="G49" s="60"/>
      <c r="H49" s="58" t="s">
        <v>147</v>
      </c>
      <c r="I49" s="41"/>
      <c r="J49" s="81"/>
      <c r="K49" s="25" t="s">
        <v>148</v>
      </c>
      <c r="L49" s="47"/>
      <c r="M49" s="25" t="s">
        <v>164</v>
      </c>
      <c r="N49" s="60"/>
      <c r="O49" s="81"/>
      <c r="P49" s="58" t="s">
        <v>165</v>
      </c>
      <c r="Q49" s="60"/>
      <c r="R49" s="17"/>
      <c r="S49" s="74">
        <f t="shared" si="1"/>
        <v>0</v>
      </c>
      <c r="U49" s="74">
        <f t="shared" si="2"/>
        <v>0</v>
      </c>
      <c r="V49" s="74">
        <f>Q49+Q46-H129</f>
        <v>0</v>
      </c>
    </row>
    <row r="50" spans="2:22" ht="21.75" customHeight="1">
      <c r="B50" s="18"/>
      <c r="R50" s="17"/>
    </row>
    <row r="51" spans="2:22" ht="27.75" customHeight="1" thickBot="1">
      <c r="B51" s="90"/>
      <c r="C51" s="91"/>
      <c r="D51" s="91"/>
      <c r="E51" s="91"/>
      <c r="F51" s="91"/>
      <c r="G51" s="91"/>
      <c r="H51" s="91"/>
      <c r="I51" s="92" t="s">
        <v>176</v>
      </c>
      <c r="J51" s="91"/>
      <c r="K51" s="91"/>
      <c r="L51" s="91"/>
      <c r="M51" s="91"/>
      <c r="N51" s="91"/>
      <c r="O51" s="91"/>
      <c r="P51" s="91"/>
      <c r="Q51" s="93"/>
      <c r="R51" s="17"/>
    </row>
    <row r="52" spans="2:22" ht="22.5" customHeight="1" thickTop="1">
      <c r="C52" s="32"/>
      <c r="D52" s="32"/>
    </row>
    <row r="53" spans="2:22" ht="22.5" customHeight="1" thickBot="1">
      <c r="C53" s="32"/>
      <c r="D53" s="32"/>
      <c r="I53" s="27"/>
      <c r="Q53" s="94"/>
    </row>
    <row r="54" spans="2:22" ht="21" customHeight="1" thickTop="1" thickBot="1">
      <c r="B54" s="13"/>
      <c r="C54" s="12"/>
      <c r="D54" s="12"/>
      <c r="E54" s="12"/>
      <c r="F54" s="12"/>
      <c r="G54" s="12"/>
      <c r="H54" s="12"/>
      <c r="I54" s="12"/>
      <c r="J54" s="12"/>
      <c r="K54" s="12"/>
      <c r="L54" s="12"/>
      <c r="M54" s="12"/>
      <c r="N54" s="12"/>
      <c r="O54" s="12"/>
      <c r="P54" s="12"/>
      <c r="Q54" s="12"/>
      <c r="R54" s="14"/>
    </row>
    <row r="55" spans="2:22" ht="30.75" customHeight="1" thickBot="1">
      <c r="B55" s="18"/>
      <c r="C55" s="95" t="s">
        <v>177</v>
      </c>
      <c r="D55" s="212" t="s">
        <v>178</v>
      </c>
      <c r="E55" s="213"/>
      <c r="F55" s="212" t="s">
        <v>179</v>
      </c>
      <c r="G55" s="213"/>
      <c r="H55" s="212" t="s">
        <v>180</v>
      </c>
      <c r="I55" s="215"/>
      <c r="J55" s="36"/>
      <c r="K55" s="212" t="s">
        <v>126</v>
      </c>
      <c r="L55" s="213"/>
      <c r="M55" s="96"/>
      <c r="N55" s="227" t="s">
        <v>181</v>
      </c>
      <c r="O55" s="227"/>
      <c r="P55" s="227"/>
      <c r="Q55" s="227"/>
      <c r="R55" s="227"/>
    </row>
    <row r="56" spans="2:22" ht="43.5" customHeight="1" thickBot="1">
      <c r="B56" s="18"/>
      <c r="C56" s="69" t="s">
        <v>182</v>
      </c>
      <c r="D56" s="46" t="s">
        <v>107</v>
      </c>
      <c r="E56" s="97"/>
      <c r="F56" s="46" t="s">
        <v>112</v>
      </c>
      <c r="G56" s="97"/>
      <c r="H56" s="46" t="s">
        <v>117</v>
      </c>
      <c r="I56" s="98"/>
      <c r="J56" s="86"/>
      <c r="K56" s="99" t="s">
        <v>122</v>
      </c>
      <c r="L56" s="100">
        <f>SUM(E56,G56,I56)</f>
        <v>0</v>
      </c>
      <c r="M56" s="32"/>
      <c r="R56" s="17"/>
    </row>
    <row r="57" spans="2:22" ht="46.5" customHeight="1" thickBot="1">
      <c r="B57" s="18"/>
      <c r="C57" s="89" t="s">
        <v>183</v>
      </c>
      <c r="D57" s="58"/>
      <c r="E57" s="101"/>
      <c r="F57" s="101"/>
      <c r="G57" s="101"/>
      <c r="H57" s="101"/>
      <c r="I57" s="101"/>
      <c r="J57" s="60"/>
      <c r="K57" s="46" t="s">
        <v>127</v>
      </c>
      <c r="L57" s="102"/>
      <c r="O57" s="27"/>
      <c r="R57" s="17"/>
    </row>
    <row r="58" spans="2:22" ht="23.25" customHeight="1" thickBot="1">
      <c r="B58" s="18"/>
      <c r="I58" s="211"/>
      <c r="J58" s="211"/>
      <c r="K58" s="211"/>
      <c r="L58" s="211"/>
      <c r="M58" s="103"/>
      <c r="R58" s="17"/>
    </row>
    <row r="59" spans="2:22" ht="24.75" customHeight="1" thickBot="1">
      <c r="B59" s="18"/>
      <c r="C59" s="34" t="s">
        <v>184</v>
      </c>
      <c r="D59" s="104"/>
      <c r="E59" s="65"/>
      <c r="F59" s="65"/>
      <c r="G59" s="65"/>
      <c r="H59" s="105"/>
      <c r="I59" s="171" t="s">
        <v>185</v>
      </c>
      <c r="J59" s="171"/>
      <c r="K59" s="171"/>
      <c r="L59" s="171"/>
      <c r="M59" s="171"/>
      <c r="N59" s="171"/>
      <c r="O59" s="171"/>
      <c r="P59" s="171"/>
      <c r="Q59" s="172"/>
      <c r="R59" s="17"/>
    </row>
    <row r="60" spans="2:22" ht="24.75" customHeight="1" thickBot="1">
      <c r="B60" s="18"/>
      <c r="C60" s="25"/>
      <c r="D60" s="212" t="s">
        <v>186</v>
      </c>
      <c r="E60" s="213"/>
      <c r="F60" s="212" t="s">
        <v>187</v>
      </c>
      <c r="G60" s="214"/>
      <c r="H60" s="106"/>
      <c r="I60" s="35"/>
      <c r="J60" s="35"/>
      <c r="K60" s="35"/>
      <c r="L60" s="36"/>
      <c r="M60" s="212" t="s">
        <v>186</v>
      </c>
      <c r="N60" s="215"/>
      <c r="O60" s="107"/>
      <c r="P60" s="212" t="s">
        <v>188</v>
      </c>
      <c r="Q60" s="213"/>
      <c r="R60" s="17"/>
    </row>
    <row r="61" spans="2:22" ht="24.75" customHeight="1" thickBot="1">
      <c r="B61" s="18"/>
      <c r="C61" s="37" t="s">
        <v>189</v>
      </c>
      <c r="D61" s="46" t="s">
        <v>107</v>
      </c>
      <c r="E61" s="108"/>
      <c r="F61" s="35"/>
      <c r="G61" s="109"/>
      <c r="H61" s="206" t="s">
        <v>189</v>
      </c>
      <c r="I61" s="207"/>
      <c r="J61" s="207"/>
      <c r="K61" s="207"/>
      <c r="L61" s="208"/>
      <c r="M61" s="99" t="s">
        <v>107</v>
      </c>
      <c r="N61" s="87"/>
      <c r="O61" s="110"/>
      <c r="P61" s="209"/>
      <c r="Q61" s="210"/>
      <c r="R61" s="17"/>
    </row>
    <row r="62" spans="2:22" ht="24.75" customHeight="1" thickBot="1">
      <c r="B62" s="18"/>
      <c r="C62" s="37" t="s">
        <v>190</v>
      </c>
      <c r="D62" s="46" t="s">
        <v>112</v>
      </c>
      <c r="E62" s="47"/>
      <c r="F62" s="46" t="s">
        <v>127</v>
      </c>
      <c r="G62" s="76"/>
      <c r="H62" s="206" t="s">
        <v>190</v>
      </c>
      <c r="I62" s="207"/>
      <c r="J62" s="207"/>
      <c r="K62" s="207"/>
      <c r="L62" s="208"/>
      <c r="M62" s="46" t="s">
        <v>112</v>
      </c>
      <c r="N62" s="76"/>
      <c r="O62" s="102"/>
      <c r="P62" s="46" t="s">
        <v>127</v>
      </c>
      <c r="Q62" s="47"/>
      <c r="R62" s="17"/>
    </row>
    <row r="63" spans="2:22" ht="24.75" customHeight="1" thickBot="1">
      <c r="B63" s="18"/>
      <c r="C63" s="37" t="s">
        <v>191</v>
      </c>
      <c r="D63" s="46" t="s">
        <v>117</v>
      </c>
      <c r="E63" s="47"/>
      <c r="F63" s="46" t="s">
        <v>108</v>
      </c>
      <c r="G63" s="76"/>
      <c r="H63" s="206" t="s">
        <v>191</v>
      </c>
      <c r="I63" s="207"/>
      <c r="J63" s="207"/>
      <c r="K63" s="207"/>
      <c r="L63" s="208"/>
      <c r="M63" s="46" t="s">
        <v>117</v>
      </c>
      <c r="N63" s="76"/>
      <c r="O63" s="102"/>
      <c r="P63" s="46" t="s">
        <v>108</v>
      </c>
      <c r="Q63" s="47"/>
      <c r="R63" s="17"/>
    </row>
    <row r="64" spans="2:22" ht="24.75" customHeight="1" thickBot="1">
      <c r="B64" s="18"/>
      <c r="C64" s="37" t="s">
        <v>192</v>
      </c>
      <c r="D64" s="46" t="s">
        <v>122</v>
      </c>
      <c r="E64" s="47"/>
      <c r="F64" s="46" t="s">
        <v>113</v>
      </c>
      <c r="G64" s="76"/>
      <c r="H64" s="206" t="s">
        <v>192</v>
      </c>
      <c r="I64" s="207"/>
      <c r="J64" s="207"/>
      <c r="K64" s="207"/>
      <c r="L64" s="208"/>
      <c r="M64" s="46" t="s">
        <v>122</v>
      </c>
      <c r="N64" s="76"/>
      <c r="O64" s="102"/>
      <c r="P64" s="46" t="s">
        <v>113</v>
      </c>
      <c r="Q64" s="47"/>
      <c r="R64" s="17"/>
    </row>
    <row r="65" spans="2:18" ht="45.75" customHeight="1" thickBot="1">
      <c r="B65" s="18"/>
      <c r="C65" s="37" t="s">
        <v>193</v>
      </c>
      <c r="D65" s="25"/>
      <c r="E65" s="35"/>
      <c r="F65" s="46" t="s">
        <v>118</v>
      </c>
      <c r="G65" s="76"/>
      <c r="H65" s="206" t="s">
        <v>194</v>
      </c>
      <c r="I65" s="207"/>
      <c r="J65" s="207"/>
      <c r="K65" s="207"/>
      <c r="L65" s="208"/>
      <c r="M65" s="101"/>
      <c r="N65" s="111"/>
      <c r="O65" s="101"/>
      <c r="P65" s="46" t="s">
        <v>118</v>
      </c>
      <c r="Q65" s="47"/>
      <c r="R65" s="17"/>
    </row>
    <row r="66" spans="2:18" ht="23.25" customHeight="1">
      <c r="B66" s="18"/>
      <c r="I66" s="112"/>
      <c r="K66" s="112"/>
      <c r="L66" s="112"/>
      <c r="M66" s="112"/>
      <c r="R66" s="17"/>
    </row>
    <row r="67" spans="2:18" ht="23.25" customHeight="1" thickBot="1">
      <c r="B67" s="18"/>
      <c r="C67" s="113"/>
      <c r="D67" s="113"/>
      <c r="E67" s="113"/>
      <c r="F67" s="113"/>
      <c r="G67" s="113"/>
      <c r="H67" s="113"/>
      <c r="I67" s="112"/>
      <c r="R67" s="17"/>
    </row>
    <row r="68" spans="2:18" ht="23.25" customHeight="1" thickTop="1" thickBot="1">
      <c r="B68" s="18"/>
      <c r="C68" s="114" t="s">
        <v>195</v>
      </c>
      <c r="D68" s="114"/>
      <c r="E68" s="115"/>
      <c r="F68" s="116"/>
      <c r="G68" s="115"/>
      <c r="H68" s="117"/>
      <c r="I68" s="117"/>
      <c r="J68" s="117"/>
      <c r="R68" s="17"/>
    </row>
    <row r="69" spans="2:18" ht="108.75" customHeight="1" thickBot="1">
      <c r="B69" s="18"/>
      <c r="C69" s="118" t="s">
        <v>196</v>
      </c>
      <c r="D69" s="200" t="s">
        <v>197</v>
      </c>
      <c r="E69" s="201"/>
      <c r="F69" s="200" t="s">
        <v>198</v>
      </c>
      <c r="G69" s="201"/>
      <c r="J69" s="119"/>
      <c r="R69" s="17"/>
    </row>
    <row r="70" spans="2:18" ht="23.25" customHeight="1">
      <c r="B70" s="18"/>
      <c r="C70" s="120" t="s">
        <v>199</v>
      </c>
      <c r="D70" s="202" t="s">
        <v>200</v>
      </c>
      <c r="E70" s="203"/>
      <c r="F70" s="204" t="s">
        <v>201</v>
      </c>
      <c r="G70" s="205"/>
      <c r="J70" s="32"/>
      <c r="R70" s="17"/>
    </row>
    <row r="71" spans="2:18" ht="23.25" customHeight="1">
      <c r="B71" s="18"/>
      <c r="C71" s="121" t="s">
        <v>202</v>
      </c>
      <c r="D71" s="188" t="s">
        <v>203</v>
      </c>
      <c r="E71" s="189"/>
      <c r="F71" s="190" t="s">
        <v>204</v>
      </c>
      <c r="G71" s="191"/>
      <c r="J71" s="32"/>
      <c r="R71" s="17"/>
    </row>
    <row r="72" spans="2:18" ht="23.25" customHeight="1">
      <c r="B72" s="18"/>
      <c r="C72" s="121" t="s">
        <v>205</v>
      </c>
      <c r="D72" s="188" t="s">
        <v>201</v>
      </c>
      <c r="E72" s="189"/>
      <c r="F72" s="190" t="s">
        <v>206</v>
      </c>
      <c r="G72" s="191"/>
      <c r="J72" s="32"/>
      <c r="R72" s="17"/>
    </row>
    <row r="73" spans="2:18" ht="23.25" customHeight="1" thickBot="1">
      <c r="B73" s="18"/>
      <c r="C73" s="122" t="s">
        <v>207</v>
      </c>
      <c r="D73" s="192" t="s">
        <v>204</v>
      </c>
      <c r="E73" s="193"/>
      <c r="F73" s="194" t="s">
        <v>203</v>
      </c>
      <c r="G73" s="195"/>
      <c r="J73" s="32"/>
      <c r="R73" s="17"/>
    </row>
    <row r="74" spans="2:18" ht="23.25" customHeight="1" thickTop="1">
      <c r="B74" s="18"/>
      <c r="C74" s="112"/>
      <c r="D74" s="82"/>
      <c r="E74" s="74"/>
      <c r="F74" s="82"/>
      <c r="G74" s="74"/>
      <c r="I74" s="112"/>
      <c r="R74" s="17"/>
    </row>
    <row r="75" spans="2:18" ht="23.25" customHeight="1" thickBot="1">
      <c r="B75" s="18"/>
      <c r="C75" s="112"/>
      <c r="D75" s="82"/>
      <c r="E75" s="74"/>
      <c r="F75" s="82"/>
      <c r="G75" s="74"/>
      <c r="I75" s="123"/>
      <c r="R75" s="17"/>
    </row>
    <row r="76" spans="2:18" ht="23.25" customHeight="1" thickBot="1">
      <c r="B76" s="18"/>
      <c r="C76" s="170" t="s">
        <v>208</v>
      </c>
      <c r="D76" s="171"/>
      <c r="E76" s="171"/>
      <c r="F76" s="171"/>
      <c r="G76" s="171"/>
      <c r="H76" s="171"/>
      <c r="I76" s="171"/>
      <c r="J76" s="171"/>
      <c r="K76" s="171"/>
      <c r="L76" s="171"/>
      <c r="M76" s="171"/>
      <c r="N76" s="171"/>
      <c r="O76" s="124"/>
      <c r="P76" s="124"/>
      <c r="Q76" s="125"/>
      <c r="R76" s="17"/>
    </row>
    <row r="77" spans="2:18" ht="23.25" customHeight="1" thickBot="1">
      <c r="B77" s="18"/>
      <c r="C77" s="70" t="s">
        <v>209</v>
      </c>
      <c r="D77" s="196" t="s">
        <v>210</v>
      </c>
      <c r="E77" s="197"/>
      <c r="F77" s="196" t="s">
        <v>211</v>
      </c>
      <c r="G77" s="197"/>
      <c r="H77" s="196" t="s">
        <v>212</v>
      </c>
      <c r="I77" s="197"/>
      <c r="J77" s="198"/>
      <c r="K77" s="196" t="s">
        <v>213</v>
      </c>
      <c r="L77" s="197"/>
      <c r="M77" s="168" t="s">
        <v>214</v>
      </c>
      <c r="N77" s="199"/>
      <c r="O77" s="169"/>
      <c r="P77" s="168" t="s">
        <v>215</v>
      </c>
      <c r="Q77" s="169"/>
      <c r="R77" s="17"/>
    </row>
    <row r="78" spans="2:18" ht="23.25" customHeight="1" thickBot="1">
      <c r="B78" s="38"/>
      <c r="C78" s="39" t="s">
        <v>106</v>
      </c>
      <c r="D78" s="53" t="s">
        <v>107</v>
      </c>
      <c r="E78" s="41"/>
      <c r="F78" s="53" t="s">
        <v>108</v>
      </c>
      <c r="G78" s="41"/>
      <c r="H78" s="126" t="s">
        <v>109</v>
      </c>
      <c r="I78" s="41"/>
      <c r="J78" s="43"/>
      <c r="K78" s="127" t="s">
        <v>141</v>
      </c>
      <c r="L78" s="41"/>
      <c r="M78" s="128" t="s">
        <v>139</v>
      </c>
      <c r="N78" s="41"/>
      <c r="O78" s="43"/>
      <c r="P78" s="128" t="s">
        <v>175</v>
      </c>
      <c r="Q78" s="41">
        <f>SUM(E78:G78:I78:L78:N78)</f>
        <v>0</v>
      </c>
      <c r="R78" s="44"/>
    </row>
    <row r="79" spans="2:18" ht="23.25" customHeight="1" thickBot="1">
      <c r="B79" s="18"/>
      <c r="C79" s="37" t="s">
        <v>111</v>
      </c>
      <c r="D79" s="99" t="s">
        <v>112</v>
      </c>
      <c r="E79" s="47"/>
      <c r="F79" s="99" t="s">
        <v>113</v>
      </c>
      <c r="G79" s="47"/>
      <c r="H79" s="129" t="s">
        <v>114</v>
      </c>
      <c r="I79" s="76"/>
      <c r="J79" s="36"/>
      <c r="K79" s="25" t="s">
        <v>144</v>
      </c>
      <c r="L79" s="60"/>
      <c r="M79" s="19" t="s">
        <v>142</v>
      </c>
      <c r="N79" s="59"/>
      <c r="O79" s="36"/>
      <c r="P79" s="25" t="s">
        <v>156</v>
      </c>
      <c r="Q79" s="47">
        <f>SUM(E79:G79:I79:L79:N79)</f>
        <v>0</v>
      </c>
      <c r="R79" s="17"/>
    </row>
    <row r="80" spans="2:18" ht="23.25" customHeight="1" thickBot="1">
      <c r="B80" s="38"/>
      <c r="C80" s="51" t="s">
        <v>116</v>
      </c>
      <c r="D80" s="53" t="s">
        <v>117</v>
      </c>
      <c r="E80" s="41"/>
      <c r="F80" s="53" t="s">
        <v>118</v>
      </c>
      <c r="G80" s="41"/>
      <c r="H80" s="126" t="s">
        <v>119</v>
      </c>
      <c r="I80" s="41"/>
      <c r="J80" s="43"/>
      <c r="K80" s="127" t="s">
        <v>147</v>
      </c>
      <c r="L80" s="41"/>
      <c r="M80" s="128" t="s">
        <v>145</v>
      </c>
      <c r="N80" s="41"/>
      <c r="O80" s="43"/>
      <c r="P80" s="127" t="s">
        <v>159</v>
      </c>
      <c r="Q80" s="41">
        <f>SUM(E80:G80:I80:L80:N80)</f>
        <v>0</v>
      </c>
      <c r="R80" s="44"/>
    </row>
    <row r="81" spans="1:18" ht="23.25" customHeight="1" thickBot="1">
      <c r="B81" s="18"/>
      <c r="C81" s="37" t="s">
        <v>121</v>
      </c>
      <c r="D81" s="130" t="s">
        <v>122</v>
      </c>
      <c r="E81" s="131"/>
      <c r="F81" s="130" t="s">
        <v>123</v>
      </c>
      <c r="G81" s="131"/>
      <c r="H81" s="132" t="s">
        <v>124</v>
      </c>
      <c r="I81" s="133"/>
      <c r="J81" s="107"/>
      <c r="K81" s="134" t="s">
        <v>135</v>
      </c>
      <c r="L81" s="135"/>
      <c r="M81" s="19" t="s">
        <v>148</v>
      </c>
      <c r="N81" s="65"/>
      <c r="O81" s="107"/>
      <c r="P81" s="25" t="s">
        <v>162</v>
      </c>
      <c r="Q81" s="47">
        <f>SUM(E81:G81:I81:L81:N81)</f>
        <v>0</v>
      </c>
      <c r="R81" s="17"/>
    </row>
    <row r="82" spans="1:18" ht="23.25" customHeight="1" thickBot="1">
      <c r="B82" s="38"/>
      <c r="C82" s="136" t="s">
        <v>126</v>
      </c>
      <c r="D82" s="42" t="s">
        <v>127</v>
      </c>
      <c r="E82" s="137">
        <f>SUM(E78:E81)</f>
        <v>0</v>
      </c>
      <c r="F82" s="42" t="s">
        <v>128</v>
      </c>
      <c r="G82" s="137">
        <f>SUM(G78:G81)</f>
        <v>0</v>
      </c>
      <c r="H82" s="126" t="s">
        <v>129</v>
      </c>
      <c r="I82" s="137">
        <f>SUM(I78:I81)</f>
        <v>0</v>
      </c>
      <c r="J82" s="43"/>
      <c r="K82" s="127" t="s">
        <v>137</v>
      </c>
      <c r="L82" s="137">
        <f>SUM(L78:L81)</f>
        <v>0</v>
      </c>
      <c r="M82" s="128" t="s">
        <v>174</v>
      </c>
      <c r="N82" s="137">
        <f>SUM(N78:N81)</f>
        <v>0</v>
      </c>
      <c r="O82" s="43"/>
      <c r="P82" s="127" t="s">
        <v>164</v>
      </c>
      <c r="Q82" s="137">
        <f>SUM(Q78:Q79:Q80:Q81)</f>
        <v>0</v>
      </c>
      <c r="R82" s="44"/>
    </row>
    <row r="83" spans="1:18" ht="11.25" customHeight="1" thickBot="1">
      <c r="B83" s="18"/>
      <c r="C83" s="58"/>
      <c r="D83" s="138"/>
      <c r="E83" s="139"/>
      <c r="F83" s="138"/>
      <c r="G83" s="139"/>
      <c r="H83" s="132"/>
      <c r="I83" s="140"/>
      <c r="J83" s="107"/>
      <c r="K83" s="134"/>
      <c r="L83" s="107"/>
      <c r="M83" s="19"/>
      <c r="N83" s="141"/>
      <c r="O83" s="107"/>
      <c r="P83" s="25"/>
      <c r="Q83" s="36"/>
      <c r="R83" s="17"/>
    </row>
    <row r="84" spans="1:18" ht="20.25" customHeight="1" thickBot="1">
      <c r="B84" s="18"/>
      <c r="C84" s="170" t="s">
        <v>216</v>
      </c>
      <c r="D84" s="171"/>
      <c r="E84" s="171"/>
      <c r="F84" s="171"/>
      <c r="G84" s="171"/>
      <c r="H84" s="171"/>
      <c r="I84" s="171"/>
      <c r="J84" s="171"/>
      <c r="K84" s="171"/>
      <c r="L84" s="171"/>
      <c r="M84" s="171"/>
      <c r="N84" s="171"/>
      <c r="O84" s="171"/>
      <c r="P84" s="171"/>
      <c r="Q84" s="172"/>
      <c r="R84" s="17"/>
    </row>
    <row r="85" spans="1:18" ht="23.25" customHeight="1" thickBot="1">
      <c r="B85" s="18"/>
      <c r="C85" s="66" t="s">
        <v>134</v>
      </c>
      <c r="D85" s="138" t="s">
        <v>107</v>
      </c>
      <c r="E85" s="131"/>
      <c r="F85" s="138" t="s">
        <v>113</v>
      </c>
      <c r="G85" s="131"/>
      <c r="H85" s="132" t="s">
        <v>119</v>
      </c>
      <c r="I85" s="131"/>
      <c r="J85" s="107"/>
      <c r="K85" s="134" t="s">
        <v>135</v>
      </c>
      <c r="L85" s="131"/>
      <c r="M85" s="19" t="s">
        <v>174</v>
      </c>
      <c r="N85" s="131"/>
      <c r="O85" s="107"/>
      <c r="P85" s="25" t="s">
        <v>166</v>
      </c>
      <c r="Q85" s="47"/>
      <c r="R85" s="17"/>
    </row>
    <row r="86" spans="1:18" ht="23.25" customHeight="1" thickBot="1">
      <c r="B86" s="18"/>
      <c r="C86" s="66" t="s">
        <v>136</v>
      </c>
      <c r="D86" s="138" t="s">
        <v>112</v>
      </c>
      <c r="E86" s="131"/>
      <c r="F86" s="138" t="s">
        <v>118</v>
      </c>
      <c r="G86" s="131"/>
      <c r="H86" s="132" t="s">
        <v>124</v>
      </c>
      <c r="I86" s="131"/>
      <c r="J86" s="107"/>
      <c r="K86" s="134" t="s">
        <v>137</v>
      </c>
      <c r="L86" s="131"/>
      <c r="M86" s="19" t="s">
        <v>175</v>
      </c>
      <c r="N86" s="131"/>
      <c r="O86" s="107"/>
      <c r="P86" s="25" t="s">
        <v>169</v>
      </c>
      <c r="Q86" s="47"/>
      <c r="R86" s="17"/>
    </row>
    <row r="87" spans="1:18" ht="23.25" customHeight="1" thickBot="1">
      <c r="B87" s="18"/>
      <c r="C87" s="66" t="s">
        <v>138</v>
      </c>
      <c r="D87" s="138" t="s">
        <v>117</v>
      </c>
      <c r="E87" s="131"/>
      <c r="F87" s="138" t="s">
        <v>123</v>
      </c>
      <c r="G87" s="131"/>
      <c r="H87" s="132" t="s">
        <v>129</v>
      </c>
      <c r="I87" s="131"/>
      <c r="J87" s="107"/>
      <c r="K87" s="134" t="s">
        <v>139</v>
      </c>
      <c r="L87" s="131"/>
      <c r="M87" s="19" t="s">
        <v>156</v>
      </c>
      <c r="N87" s="131"/>
      <c r="O87" s="107"/>
      <c r="P87" s="25" t="s">
        <v>157</v>
      </c>
      <c r="Q87" s="47"/>
      <c r="R87" s="17"/>
    </row>
    <row r="88" spans="1:18" ht="23.25" customHeight="1" thickBot="1">
      <c r="B88" s="18"/>
      <c r="C88" s="37" t="s">
        <v>140</v>
      </c>
      <c r="D88" s="138" t="s">
        <v>122</v>
      </c>
      <c r="E88" s="131"/>
      <c r="F88" s="138" t="s">
        <v>128</v>
      </c>
      <c r="G88" s="131"/>
      <c r="H88" s="138" t="s">
        <v>141</v>
      </c>
      <c r="I88" s="131"/>
      <c r="J88" s="36"/>
      <c r="K88" s="138" t="s">
        <v>142</v>
      </c>
      <c r="L88" s="131"/>
      <c r="M88" s="138" t="s">
        <v>159</v>
      </c>
      <c r="N88" s="131"/>
      <c r="O88" s="36"/>
      <c r="P88" s="138" t="s">
        <v>160</v>
      </c>
      <c r="Q88" s="47"/>
      <c r="R88" s="17"/>
    </row>
    <row r="89" spans="1:18" ht="23.25" customHeight="1" thickBot="1">
      <c r="B89" s="18"/>
      <c r="C89" s="37" t="s">
        <v>143</v>
      </c>
      <c r="D89" s="138" t="s">
        <v>127</v>
      </c>
      <c r="E89" s="131"/>
      <c r="F89" s="138" t="s">
        <v>109</v>
      </c>
      <c r="G89" s="131"/>
      <c r="H89" s="138" t="s">
        <v>144</v>
      </c>
      <c r="I89" s="131"/>
      <c r="J89" s="36"/>
      <c r="K89" s="138" t="s">
        <v>145</v>
      </c>
      <c r="L89" s="131"/>
      <c r="M89" s="138" t="s">
        <v>162</v>
      </c>
      <c r="N89" s="131"/>
      <c r="O89" s="36"/>
      <c r="P89" s="138" t="s">
        <v>163</v>
      </c>
      <c r="Q89" s="47"/>
      <c r="R89" s="17"/>
    </row>
    <row r="90" spans="1:18" ht="23.25" customHeight="1" thickBot="1">
      <c r="B90" s="18"/>
      <c r="C90" s="37" t="s">
        <v>146</v>
      </c>
      <c r="D90" s="46" t="s">
        <v>108</v>
      </c>
      <c r="E90" s="131"/>
      <c r="F90" s="46" t="s">
        <v>114</v>
      </c>
      <c r="G90" s="131"/>
      <c r="H90" s="46" t="s">
        <v>147</v>
      </c>
      <c r="I90" s="131"/>
      <c r="J90" s="36"/>
      <c r="K90" s="46" t="s">
        <v>148</v>
      </c>
      <c r="L90" s="131"/>
      <c r="M90" s="46" t="s">
        <v>164</v>
      </c>
      <c r="N90" s="131"/>
      <c r="O90" s="36"/>
      <c r="P90" s="46" t="s">
        <v>165</v>
      </c>
      <c r="Q90" s="47"/>
      <c r="R90" s="17"/>
    </row>
    <row r="91" spans="1:18" ht="23.25" customHeight="1">
      <c r="B91" s="18"/>
      <c r="R91" s="17"/>
    </row>
    <row r="92" spans="1:18" ht="42" customHeight="1" thickBot="1">
      <c r="B92" s="90"/>
      <c r="C92" s="91"/>
      <c r="D92" s="91"/>
      <c r="E92" s="173"/>
      <c r="F92" s="173"/>
      <c r="G92" s="173"/>
      <c r="H92" s="92"/>
      <c r="I92" s="92" t="s">
        <v>217</v>
      </c>
      <c r="J92" s="91"/>
      <c r="K92" s="142"/>
      <c r="L92" s="142"/>
      <c r="M92" s="142"/>
      <c r="N92" s="142"/>
      <c r="O92" s="91"/>
      <c r="P92" s="142"/>
      <c r="Q92" s="93"/>
      <c r="R92" s="143"/>
    </row>
    <row r="93" spans="1:18" ht="29.25" customHeight="1" thickTop="1"/>
    <row r="95" spans="1:18" ht="20.25" customHeight="1">
      <c r="A95" s="27"/>
      <c r="B95" s="27"/>
      <c r="C95" s="174" t="s">
        <v>218</v>
      </c>
      <c r="D95" s="175"/>
      <c r="E95" s="175"/>
      <c r="F95" s="175"/>
      <c r="G95" s="175"/>
      <c r="H95" s="175"/>
      <c r="I95" s="175"/>
      <c r="J95" s="175"/>
      <c r="K95" s="175"/>
      <c r="L95" s="175"/>
      <c r="M95" s="175"/>
      <c r="N95" s="176"/>
    </row>
    <row r="96" spans="1:18" ht="20.25" customHeight="1">
      <c r="A96" s="27"/>
      <c r="B96" s="27"/>
      <c r="C96" s="177" t="s">
        <v>219</v>
      </c>
      <c r="D96" s="179" t="s">
        <v>220</v>
      </c>
      <c r="E96" s="180"/>
      <c r="F96" s="180"/>
      <c r="G96" s="180"/>
      <c r="H96" s="180"/>
      <c r="I96" s="180"/>
      <c r="J96" s="180"/>
      <c r="K96" s="180"/>
      <c r="L96" s="181"/>
      <c r="M96" s="182" t="s">
        <v>126</v>
      </c>
      <c r="N96" s="183"/>
    </row>
    <row r="97" spans="1:18" ht="69.75" customHeight="1">
      <c r="A97" s="27"/>
      <c r="B97" s="27"/>
      <c r="C97" s="178"/>
      <c r="D97" s="186" t="s">
        <v>221</v>
      </c>
      <c r="E97" s="187"/>
      <c r="F97" s="186" t="s">
        <v>222</v>
      </c>
      <c r="G97" s="187"/>
      <c r="H97" s="186" t="s">
        <v>223</v>
      </c>
      <c r="I97" s="187"/>
      <c r="J97" s="165" t="s">
        <v>224</v>
      </c>
      <c r="K97" s="166"/>
      <c r="L97" s="167"/>
      <c r="M97" s="184"/>
      <c r="N97" s="185"/>
      <c r="P97" s="144" t="s">
        <v>225</v>
      </c>
      <c r="Q97" s="144" t="s">
        <v>226</v>
      </c>
      <c r="R97" s="144" t="s">
        <v>227</v>
      </c>
    </row>
    <row r="98" spans="1:18" ht="23.25" customHeight="1">
      <c r="A98" s="27"/>
      <c r="B98" s="27"/>
      <c r="C98" s="145" t="s">
        <v>228</v>
      </c>
      <c r="D98" s="158"/>
      <c r="E98" s="159"/>
      <c r="F98" s="158"/>
      <c r="G98" s="159"/>
      <c r="H98" s="160"/>
      <c r="I98" s="162"/>
      <c r="J98" s="160"/>
      <c r="K98" s="161"/>
      <c r="L98" s="162"/>
      <c r="M98" s="155">
        <f t="shared" ref="M98:M129" si="3">SUM(D98:L98)</f>
        <v>0</v>
      </c>
      <c r="N98" s="157"/>
      <c r="P98" s="147" t="s">
        <v>229</v>
      </c>
      <c r="Q98" s="146">
        <f>SUM(J100,J104,J108)</f>
        <v>0</v>
      </c>
      <c r="R98" s="148" t="e">
        <f t="shared" ref="R98:R106" si="4">Q98/$J$129</f>
        <v>#DIV/0!</v>
      </c>
    </row>
    <row r="99" spans="1:18" ht="23.25" customHeight="1">
      <c r="A99" s="27"/>
      <c r="B99" s="27"/>
      <c r="C99" s="145" t="s">
        <v>230</v>
      </c>
      <c r="D99" s="158"/>
      <c r="E99" s="159"/>
      <c r="F99" s="158"/>
      <c r="G99" s="159"/>
      <c r="H99" s="160"/>
      <c r="I99" s="162"/>
      <c r="J99" s="160"/>
      <c r="K99" s="161"/>
      <c r="L99" s="162"/>
      <c r="M99" s="155">
        <f t="shared" si="3"/>
        <v>0</v>
      </c>
      <c r="N99" s="157"/>
      <c r="P99" s="147" t="s">
        <v>231</v>
      </c>
      <c r="Q99" s="146">
        <f>SUM(J101,J105,J109)</f>
        <v>0</v>
      </c>
      <c r="R99" s="148" t="e">
        <f t="shared" si="4"/>
        <v>#DIV/0!</v>
      </c>
    </row>
    <row r="100" spans="1:18" ht="23.25" customHeight="1">
      <c r="A100" s="27"/>
      <c r="B100" s="27"/>
      <c r="C100" s="145" t="s">
        <v>232</v>
      </c>
      <c r="D100" s="158"/>
      <c r="E100" s="159"/>
      <c r="F100" s="158"/>
      <c r="G100" s="159"/>
      <c r="H100" s="160"/>
      <c r="I100" s="162"/>
      <c r="J100" s="160"/>
      <c r="K100" s="161"/>
      <c r="L100" s="162"/>
      <c r="M100" s="155">
        <f t="shared" si="3"/>
        <v>0</v>
      </c>
      <c r="N100" s="157"/>
      <c r="P100" s="147" t="s">
        <v>233</v>
      </c>
      <c r="Q100" s="146">
        <f>SUM(J121:L123)</f>
        <v>0</v>
      </c>
      <c r="R100" s="148" t="e">
        <f t="shared" si="4"/>
        <v>#DIV/0!</v>
      </c>
    </row>
    <row r="101" spans="1:18" ht="23.25" customHeight="1">
      <c r="A101" s="27"/>
      <c r="B101" s="27"/>
      <c r="C101" s="145" t="s">
        <v>234</v>
      </c>
      <c r="D101" s="158"/>
      <c r="E101" s="159"/>
      <c r="F101" s="158"/>
      <c r="G101" s="159"/>
      <c r="H101" s="160"/>
      <c r="I101" s="162"/>
      <c r="J101" s="160"/>
      <c r="K101" s="161"/>
      <c r="L101" s="162"/>
      <c r="M101" s="155">
        <f t="shared" si="3"/>
        <v>0</v>
      </c>
      <c r="N101" s="157"/>
      <c r="P101" s="147" t="s">
        <v>235</v>
      </c>
      <c r="Q101" s="146">
        <f>SUM(J113:L118)</f>
        <v>0</v>
      </c>
      <c r="R101" s="148" t="e">
        <f t="shared" si="4"/>
        <v>#DIV/0!</v>
      </c>
    </row>
    <row r="102" spans="1:18" ht="23.25" customHeight="1">
      <c r="A102" s="27"/>
      <c r="B102" s="27"/>
      <c r="C102" s="145" t="s">
        <v>236</v>
      </c>
      <c r="D102" s="158"/>
      <c r="E102" s="159"/>
      <c r="F102" s="158"/>
      <c r="G102" s="159"/>
      <c r="H102" s="160"/>
      <c r="I102" s="162"/>
      <c r="J102" s="160"/>
      <c r="K102" s="161"/>
      <c r="L102" s="162"/>
      <c r="M102" s="155">
        <f t="shared" si="3"/>
        <v>0</v>
      </c>
      <c r="N102" s="157"/>
      <c r="P102" s="147" t="s">
        <v>237</v>
      </c>
      <c r="Q102" s="146">
        <f>SUM(J106,J107,J108,J109,J112,J115,J118,J123,J125,J126)</f>
        <v>0</v>
      </c>
      <c r="R102" s="148" t="e">
        <f t="shared" si="4"/>
        <v>#DIV/0!</v>
      </c>
    </row>
    <row r="103" spans="1:18" ht="23.25" customHeight="1">
      <c r="A103" s="27"/>
      <c r="B103" s="27"/>
      <c r="C103" s="145" t="s">
        <v>238</v>
      </c>
      <c r="D103" s="158"/>
      <c r="E103" s="159"/>
      <c r="F103" s="158"/>
      <c r="G103" s="159"/>
      <c r="H103" s="160"/>
      <c r="I103" s="162"/>
      <c r="J103" s="160"/>
      <c r="K103" s="161"/>
      <c r="L103" s="162"/>
      <c r="M103" s="155">
        <f t="shared" si="3"/>
        <v>0</v>
      </c>
      <c r="N103" s="157"/>
      <c r="P103" s="147" t="s">
        <v>239</v>
      </c>
      <c r="Q103" s="146">
        <f>SUM(J110,J111,J112)</f>
        <v>0</v>
      </c>
      <c r="R103" s="148" t="e">
        <f t="shared" si="4"/>
        <v>#DIV/0!</v>
      </c>
    </row>
    <row r="104" spans="1:18" ht="23.25" customHeight="1">
      <c r="A104" s="27"/>
      <c r="B104" s="27"/>
      <c r="C104" s="145" t="s">
        <v>240</v>
      </c>
      <c r="D104" s="158"/>
      <c r="E104" s="159"/>
      <c r="F104" s="158"/>
      <c r="G104" s="159"/>
      <c r="H104" s="160"/>
      <c r="I104" s="162"/>
      <c r="J104" s="160"/>
      <c r="K104" s="161"/>
      <c r="L104" s="162"/>
      <c r="M104" s="155">
        <f t="shared" si="3"/>
        <v>0</v>
      </c>
      <c r="N104" s="157"/>
      <c r="P104" s="147" t="s">
        <v>241</v>
      </c>
      <c r="Q104" s="146">
        <f>SUM(J98:J101,J110,J113,J116,J119,J121)</f>
        <v>0</v>
      </c>
      <c r="R104" s="148" t="e">
        <f t="shared" si="4"/>
        <v>#DIV/0!</v>
      </c>
    </row>
    <row r="105" spans="1:18" ht="23.25" customHeight="1">
      <c r="A105" s="27"/>
      <c r="B105" s="27"/>
      <c r="C105" s="145" t="s">
        <v>242</v>
      </c>
      <c r="D105" s="158"/>
      <c r="E105" s="159"/>
      <c r="F105" s="158"/>
      <c r="G105" s="159"/>
      <c r="H105" s="160"/>
      <c r="I105" s="162"/>
      <c r="J105" s="160"/>
      <c r="K105" s="161"/>
      <c r="L105" s="162"/>
      <c r="M105" s="155">
        <f t="shared" si="3"/>
        <v>0</v>
      </c>
      <c r="N105" s="157"/>
      <c r="P105" s="147" t="s">
        <v>243</v>
      </c>
      <c r="Q105" s="146">
        <f>SUM(J102:L105,J111,J114,J117,J120,J122,J124:J125,J127,J128)</f>
        <v>0</v>
      </c>
      <c r="R105" s="148" t="e">
        <f t="shared" si="4"/>
        <v>#DIV/0!</v>
      </c>
    </row>
    <row r="106" spans="1:18" ht="23.25" customHeight="1">
      <c r="A106" s="27"/>
      <c r="B106" s="27"/>
      <c r="C106" s="145" t="s">
        <v>244</v>
      </c>
      <c r="D106" s="158"/>
      <c r="E106" s="159"/>
      <c r="F106" s="158"/>
      <c r="G106" s="159"/>
      <c r="H106" s="160"/>
      <c r="I106" s="162"/>
      <c r="J106" s="160"/>
      <c r="K106" s="161"/>
      <c r="L106" s="162"/>
      <c r="M106" s="155">
        <f t="shared" si="3"/>
        <v>0</v>
      </c>
      <c r="N106" s="157"/>
      <c r="P106" s="147" t="s">
        <v>245</v>
      </c>
      <c r="Q106" s="146">
        <f>SUM(J98:L115,J121:L125,J128)</f>
        <v>0</v>
      </c>
      <c r="R106" s="148" t="e">
        <f t="shared" si="4"/>
        <v>#DIV/0!</v>
      </c>
    </row>
    <row r="107" spans="1:18" ht="23.25" customHeight="1">
      <c r="A107" s="27"/>
      <c r="B107" s="27"/>
      <c r="C107" s="145" t="s">
        <v>246</v>
      </c>
      <c r="D107" s="158"/>
      <c r="E107" s="159"/>
      <c r="F107" s="158"/>
      <c r="G107" s="159"/>
      <c r="H107" s="160"/>
      <c r="I107" s="162"/>
      <c r="J107" s="160"/>
      <c r="K107" s="161"/>
      <c r="L107" s="162"/>
      <c r="M107" s="155">
        <f t="shared" si="3"/>
        <v>0</v>
      </c>
      <c r="N107" s="157"/>
    </row>
    <row r="108" spans="1:18" ht="23.25" customHeight="1">
      <c r="A108" s="27"/>
      <c r="B108" s="27"/>
      <c r="C108" s="145" t="s">
        <v>247</v>
      </c>
      <c r="D108" s="158"/>
      <c r="E108" s="159"/>
      <c r="F108" s="158"/>
      <c r="G108" s="159"/>
      <c r="H108" s="160"/>
      <c r="I108" s="162"/>
      <c r="J108" s="160"/>
      <c r="K108" s="161"/>
      <c r="L108" s="162"/>
      <c r="M108" s="155">
        <f t="shared" si="3"/>
        <v>0</v>
      </c>
      <c r="N108" s="157"/>
    </row>
    <row r="109" spans="1:18" ht="23.25" customHeight="1">
      <c r="A109" s="27"/>
      <c r="B109" s="27"/>
      <c r="C109" s="145" t="s">
        <v>248</v>
      </c>
      <c r="D109" s="158"/>
      <c r="E109" s="159"/>
      <c r="F109" s="158"/>
      <c r="G109" s="159"/>
      <c r="H109" s="160"/>
      <c r="I109" s="162"/>
      <c r="J109" s="160"/>
      <c r="K109" s="161"/>
      <c r="L109" s="162"/>
      <c r="M109" s="155">
        <f t="shared" si="3"/>
        <v>0</v>
      </c>
      <c r="N109" s="157"/>
    </row>
    <row r="110" spans="1:18" ht="20.25" customHeight="1">
      <c r="A110" s="27"/>
      <c r="B110" s="27"/>
      <c r="C110" s="145" t="s">
        <v>249</v>
      </c>
      <c r="D110" s="158"/>
      <c r="E110" s="159"/>
      <c r="F110" s="158"/>
      <c r="G110" s="159"/>
      <c r="H110" s="160"/>
      <c r="I110" s="162"/>
      <c r="J110" s="160"/>
      <c r="K110" s="161"/>
      <c r="L110" s="162"/>
      <c r="M110" s="155">
        <f t="shared" si="3"/>
        <v>0</v>
      </c>
      <c r="N110" s="157"/>
    </row>
    <row r="111" spans="1:18" ht="20.25" customHeight="1">
      <c r="A111" s="27"/>
      <c r="B111" s="27"/>
      <c r="C111" s="145" t="s">
        <v>250</v>
      </c>
      <c r="D111" s="158"/>
      <c r="E111" s="159"/>
      <c r="F111" s="158"/>
      <c r="G111" s="159"/>
      <c r="H111" s="160"/>
      <c r="I111" s="162"/>
      <c r="J111" s="160"/>
      <c r="K111" s="161"/>
      <c r="L111" s="162"/>
      <c r="M111" s="155">
        <f t="shared" si="3"/>
        <v>0</v>
      </c>
      <c r="N111" s="157"/>
    </row>
    <row r="112" spans="1:18" ht="20.25" customHeight="1">
      <c r="A112" s="27"/>
      <c r="B112" s="27"/>
      <c r="C112" s="145" t="s">
        <v>251</v>
      </c>
      <c r="D112" s="158"/>
      <c r="E112" s="159"/>
      <c r="F112" s="158"/>
      <c r="G112" s="159"/>
      <c r="H112" s="160"/>
      <c r="I112" s="162"/>
      <c r="J112" s="160"/>
      <c r="K112" s="161"/>
      <c r="L112" s="162"/>
      <c r="M112" s="155">
        <f t="shared" si="3"/>
        <v>0</v>
      </c>
      <c r="N112" s="157"/>
    </row>
    <row r="113" spans="1:17" ht="20.25" customHeight="1">
      <c r="A113" s="27"/>
      <c r="B113" s="27"/>
      <c r="C113" s="145" t="s">
        <v>252</v>
      </c>
      <c r="D113" s="158"/>
      <c r="E113" s="159"/>
      <c r="F113" s="158"/>
      <c r="G113" s="159"/>
      <c r="H113" s="160"/>
      <c r="I113" s="162"/>
      <c r="J113" s="160"/>
      <c r="K113" s="161"/>
      <c r="L113" s="162"/>
      <c r="M113" s="155">
        <f t="shared" si="3"/>
        <v>0</v>
      </c>
      <c r="N113" s="157"/>
    </row>
    <row r="114" spans="1:17" ht="20.25" customHeight="1">
      <c r="A114" s="27"/>
      <c r="B114" s="27"/>
      <c r="C114" s="145" t="s">
        <v>253</v>
      </c>
      <c r="D114" s="158"/>
      <c r="E114" s="159"/>
      <c r="F114" s="158"/>
      <c r="G114" s="159"/>
      <c r="H114" s="160"/>
      <c r="I114" s="162"/>
      <c r="J114" s="160"/>
      <c r="K114" s="161"/>
      <c r="L114" s="162"/>
      <c r="M114" s="155">
        <f t="shared" si="3"/>
        <v>0</v>
      </c>
      <c r="N114" s="157"/>
    </row>
    <row r="115" spans="1:17" ht="20.25" customHeight="1">
      <c r="A115" s="27"/>
      <c r="B115" s="27"/>
      <c r="C115" s="147" t="s">
        <v>254</v>
      </c>
      <c r="D115" s="158"/>
      <c r="E115" s="159"/>
      <c r="F115" s="158"/>
      <c r="G115" s="159"/>
      <c r="H115" s="160"/>
      <c r="I115" s="162"/>
      <c r="J115" s="160"/>
      <c r="K115" s="161"/>
      <c r="L115" s="162"/>
      <c r="M115" s="155">
        <f t="shared" si="3"/>
        <v>0</v>
      </c>
      <c r="N115" s="157"/>
    </row>
    <row r="116" spans="1:17" ht="20.25" customHeight="1">
      <c r="A116" s="27"/>
      <c r="B116" s="27"/>
      <c r="C116" s="147" t="s">
        <v>255</v>
      </c>
      <c r="D116" s="158"/>
      <c r="E116" s="159"/>
      <c r="F116" s="158"/>
      <c r="G116" s="159"/>
      <c r="H116" s="160"/>
      <c r="I116" s="162"/>
      <c r="J116" s="160"/>
      <c r="K116" s="161"/>
      <c r="L116" s="162"/>
      <c r="M116" s="155">
        <f t="shared" si="3"/>
        <v>0</v>
      </c>
      <c r="N116" s="157"/>
    </row>
    <row r="117" spans="1:17" ht="20.25" customHeight="1">
      <c r="A117" s="27"/>
      <c r="B117" s="27"/>
      <c r="C117" s="147" t="s">
        <v>256</v>
      </c>
      <c r="D117" s="158"/>
      <c r="E117" s="159"/>
      <c r="F117" s="158"/>
      <c r="G117" s="159"/>
      <c r="H117" s="160"/>
      <c r="I117" s="162"/>
      <c r="J117" s="160"/>
      <c r="K117" s="161"/>
      <c r="L117" s="162"/>
      <c r="M117" s="155">
        <f t="shared" si="3"/>
        <v>0</v>
      </c>
      <c r="N117" s="157"/>
    </row>
    <row r="118" spans="1:17" ht="20.25" customHeight="1">
      <c r="A118" s="27"/>
      <c r="B118" s="27"/>
      <c r="C118" s="145" t="s">
        <v>257</v>
      </c>
      <c r="D118" s="158"/>
      <c r="E118" s="159"/>
      <c r="F118" s="158"/>
      <c r="G118" s="159"/>
      <c r="H118" s="160"/>
      <c r="I118" s="162"/>
      <c r="J118" s="160"/>
      <c r="K118" s="161"/>
      <c r="L118" s="162"/>
      <c r="M118" s="155">
        <f t="shared" si="3"/>
        <v>0</v>
      </c>
      <c r="N118" s="157"/>
    </row>
    <row r="119" spans="1:17" ht="20.25" customHeight="1">
      <c r="A119" s="27"/>
      <c r="B119" s="27"/>
      <c r="C119" s="145" t="s">
        <v>258</v>
      </c>
      <c r="D119" s="158"/>
      <c r="E119" s="159"/>
      <c r="F119" s="158"/>
      <c r="G119" s="159"/>
      <c r="H119" s="160"/>
      <c r="I119" s="162"/>
      <c r="J119" s="160"/>
      <c r="K119" s="161"/>
      <c r="L119" s="162"/>
      <c r="M119" s="155">
        <f t="shared" si="3"/>
        <v>0</v>
      </c>
      <c r="N119" s="157"/>
    </row>
    <row r="120" spans="1:17" ht="20.25" customHeight="1">
      <c r="A120" s="27"/>
      <c r="B120" s="27"/>
      <c r="C120" s="145" t="s">
        <v>259</v>
      </c>
      <c r="D120" s="158"/>
      <c r="E120" s="159"/>
      <c r="F120" s="158"/>
      <c r="G120" s="159"/>
      <c r="H120" s="160"/>
      <c r="I120" s="162"/>
      <c r="J120" s="160"/>
      <c r="K120" s="161"/>
      <c r="L120" s="162"/>
      <c r="M120" s="155">
        <f t="shared" si="3"/>
        <v>0</v>
      </c>
      <c r="N120" s="157"/>
    </row>
    <row r="121" spans="1:17" ht="20.25" customHeight="1">
      <c r="A121" s="27"/>
      <c r="B121" s="27"/>
      <c r="C121" s="145" t="s">
        <v>260</v>
      </c>
      <c r="D121" s="158"/>
      <c r="E121" s="159"/>
      <c r="F121" s="158"/>
      <c r="G121" s="159"/>
      <c r="H121" s="160"/>
      <c r="I121" s="162"/>
      <c r="J121" s="160"/>
      <c r="K121" s="161"/>
      <c r="L121" s="162"/>
      <c r="M121" s="155">
        <f t="shared" si="3"/>
        <v>0</v>
      </c>
      <c r="N121" s="157"/>
      <c r="P121" s="149"/>
      <c r="Q121" s="74"/>
    </row>
    <row r="122" spans="1:17" ht="20.25" customHeight="1">
      <c r="A122" s="27"/>
      <c r="B122" s="27"/>
      <c r="C122" s="145" t="s">
        <v>261</v>
      </c>
      <c r="D122" s="158"/>
      <c r="E122" s="159"/>
      <c r="F122" s="158"/>
      <c r="G122" s="159"/>
      <c r="H122" s="160"/>
      <c r="I122" s="162"/>
      <c r="J122" s="160"/>
      <c r="K122" s="161"/>
      <c r="L122" s="162"/>
      <c r="M122" s="155">
        <f t="shared" si="3"/>
        <v>0</v>
      </c>
      <c r="N122" s="157"/>
    </row>
    <row r="123" spans="1:17" ht="20.25" customHeight="1">
      <c r="A123" s="27"/>
      <c r="B123" s="27"/>
      <c r="C123" s="145" t="s">
        <v>262</v>
      </c>
      <c r="D123" s="158"/>
      <c r="E123" s="159"/>
      <c r="F123" s="158"/>
      <c r="G123" s="159"/>
      <c r="H123" s="160"/>
      <c r="I123" s="162"/>
      <c r="J123" s="160"/>
      <c r="K123" s="161"/>
      <c r="L123" s="162"/>
      <c r="M123" s="155">
        <f t="shared" si="3"/>
        <v>0</v>
      </c>
      <c r="N123" s="157"/>
    </row>
    <row r="124" spans="1:17" ht="20.25" customHeight="1">
      <c r="C124" s="145" t="s">
        <v>263</v>
      </c>
      <c r="D124" s="158"/>
      <c r="E124" s="159"/>
      <c r="F124" s="158"/>
      <c r="G124" s="159"/>
      <c r="H124" s="158"/>
      <c r="I124" s="159"/>
      <c r="J124" s="160"/>
      <c r="K124" s="161"/>
      <c r="L124" s="162"/>
      <c r="M124" s="163">
        <f t="shared" si="3"/>
        <v>0</v>
      </c>
      <c r="N124" s="164"/>
      <c r="P124" s="149"/>
      <c r="Q124" s="74"/>
    </row>
    <row r="125" spans="1:17" ht="20.25" customHeight="1">
      <c r="C125" s="145" t="s">
        <v>264</v>
      </c>
      <c r="D125" s="158"/>
      <c r="E125" s="159"/>
      <c r="F125" s="158"/>
      <c r="G125" s="159"/>
      <c r="H125" s="158"/>
      <c r="I125" s="159"/>
      <c r="J125" s="160"/>
      <c r="K125" s="161"/>
      <c r="L125" s="162"/>
      <c r="M125" s="163">
        <f t="shared" si="3"/>
        <v>0</v>
      </c>
      <c r="N125" s="164"/>
    </row>
    <row r="126" spans="1:17" ht="20.25" customHeight="1">
      <c r="C126" s="145" t="s">
        <v>265</v>
      </c>
      <c r="D126" s="158"/>
      <c r="E126" s="159"/>
      <c r="F126" s="158"/>
      <c r="G126" s="159"/>
      <c r="H126" s="158"/>
      <c r="I126" s="159"/>
      <c r="J126" s="160"/>
      <c r="K126" s="161"/>
      <c r="L126" s="162"/>
      <c r="M126" s="163">
        <f t="shared" si="3"/>
        <v>0</v>
      </c>
      <c r="N126" s="164"/>
      <c r="P126" s="150"/>
      <c r="Q126" s="151"/>
    </row>
    <row r="127" spans="1:17" ht="20.25" customHeight="1">
      <c r="C127" s="145" t="s">
        <v>266</v>
      </c>
      <c r="D127" s="158"/>
      <c r="E127" s="159"/>
      <c r="F127" s="158"/>
      <c r="G127" s="159"/>
      <c r="H127" s="158"/>
      <c r="I127" s="159"/>
      <c r="J127" s="160"/>
      <c r="K127" s="161"/>
      <c r="L127" s="162"/>
      <c r="M127" s="163">
        <f t="shared" si="3"/>
        <v>0</v>
      </c>
      <c r="N127" s="164"/>
    </row>
    <row r="128" spans="1:17" ht="20.25" customHeight="1">
      <c r="C128" s="145" t="s">
        <v>267</v>
      </c>
      <c r="D128" s="158"/>
      <c r="E128" s="159"/>
      <c r="F128" s="158"/>
      <c r="G128" s="159"/>
      <c r="H128" s="158"/>
      <c r="I128" s="159"/>
      <c r="J128" s="160"/>
      <c r="K128" s="161"/>
      <c r="L128" s="162"/>
      <c r="M128" s="163">
        <f t="shared" si="3"/>
        <v>0</v>
      </c>
      <c r="N128" s="164"/>
      <c r="P128" s="150"/>
      <c r="Q128" s="151"/>
    </row>
    <row r="129" spans="3:17" ht="20.25" customHeight="1">
      <c r="C129" s="152" t="s">
        <v>268</v>
      </c>
      <c r="D129" s="153">
        <f>SUM(D98:E128)</f>
        <v>0</v>
      </c>
      <c r="E129" s="154"/>
      <c r="F129" s="153">
        <f>SUM(F98:G128)</f>
        <v>0</v>
      </c>
      <c r="G129" s="154"/>
      <c r="H129" s="153">
        <f>SUM(H98:I128)</f>
        <v>0</v>
      </c>
      <c r="I129" s="154"/>
      <c r="J129" s="155">
        <f>SUM(J98:L128)</f>
        <v>0</v>
      </c>
      <c r="K129" s="156"/>
      <c r="L129" s="157"/>
      <c r="M129" s="155">
        <f t="shared" si="3"/>
        <v>0</v>
      </c>
      <c r="N129" s="157"/>
      <c r="P129" s="150"/>
      <c r="Q129" s="151"/>
    </row>
  </sheetData>
  <sheetProtection formatColumns="0" formatRows="0"/>
  <mergeCells count="248">
    <mergeCell ref="B2:R2"/>
    <mergeCell ref="H5:K5"/>
    <mergeCell ref="L5:N5"/>
    <mergeCell ref="H6:K6"/>
    <mergeCell ref="L6:N6"/>
    <mergeCell ref="H7:K7"/>
    <mergeCell ref="L7:N7"/>
    <mergeCell ref="C10:L10"/>
    <mergeCell ref="D11:E11"/>
    <mergeCell ref="F11:G11"/>
    <mergeCell ref="H11:I11"/>
    <mergeCell ref="K11:O11"/>
    <mergeCell ref="P11:Q11"/>
    <mergeCell ref="K12:O12"/>
    <mergeCell ref="K13:O13"/>
    <mergeCell ref="K14:O14"/>
    <mergeCell ref="K15:O15"/>
    <mergeCell ref="K16:O16"/>
    <mergeCell ref="I17:M17"/>
    <mergeCell ref="N17:Q17"/>
    <mergeCell ref="K18:N18"/>
    <mergeCell ref="K21:O21"/>
    <mergeCell ref="K22:O22"/>
    <mergeCell ref="K23:O23"/>
    <mergeCell ref="K24:O24"/>
    <mergeCell ref="K25:O25"/>
    <mergeCell ref="K26:O26"/>
    <mergeCell ref="C29:L29"/>
    <mergeCell ref="D30:E30"/>
    <mergeCell ref="F30:G30"/>
    <mergeCell ref="H30:I30"/>
    <mergeCell ref="K30:L30"/>
    <mergeCell ref="M30:N30"/>
    <mergeCell ref="P30:Q30"/>
    <mergeCell ref="C36:G36"/>
    <mergeCell ref="I36:L36"/>
    <mergeCell ref="P36:Q36"/>
    <mergeCell ref="C39:F39"/>
    <mergeCell ref="K39:N39"/>
    <mergeCell ref="P39:Q39"/>
    <mergeCell ref="K40:N41"/>
    <mergeCell ref="P40:P41"/>
    <mergeCell ref="Q40:Q41"/>
    <mergeCell ref="C43:Q43"/>
    <mergeCell ref="D55:E55"/>
    <mergeCell ref="F55:G55"/>
    <mergeCell ref="H55:I55"/>
    <mergeCell ref="K55:L55"/>
    <mergeCell ref="N55:R55"/>
    <mergeCell ref="I58:L58"/>
    <mergeCell ref="I59:Q59"/>
    <mergeCell ref="D60:E60"/>
    <mergeCell ref="F60:G60"/>
    <mergeCell ref="M60:N60"/>
    <mergeCell ref="P60:Q60"/>
    <mergeCell ref="H61:L61"/>
    <mergeCell ref="P61:Q61"/>
    <mergeCell ref="H62:L62"/>
    <mergeCell ref="H63:L63"/>
    <mergeCell ref="H64:L64"/>
    <mergeCell ref="H65:L65"/>
    <mergeCell ref="M77:O77"/>
    <mergeCell ref="D69:E69"/>
    <mergeCell ref="F69:G69"/>
    <mergeCell ref="D70:E70"/>
    <mergeCell ref="F70:G70"/>
    <mergeCell ref="D71:E71"/>
    <mergeCell ref="F71:G71"/>
    <mergeCell ref="H97:I97"/>
    <mergeCell ref="D72:E72"/>
    <mergeCell ref="F72:G72"/>
    <mergeCell ref="D73:E73"/>
    <mergeCell ref="F73:G73"/>
    <mergeCell ref="C76:N76"/>
    <mergeCell ref="D77:E77"/>
    <mergeCell ref="F77:G77"/>
    <mergeCell ref="H77:J77"/>
    <mergeCell ref="K77:L77"/>
    <mergeCell ref="M98:N98"/>
    <mergeCell ref="P77:Q77"/>
    <mergeCell ref="C84:Q84"/>
    <mergeCell ref="E92:G92"/>
    <mergeCell ref="C95:N95"/>
    <mergeCell ref="C96:C97"/>
    <mergeCell ref="D96:L96"/>
    <mergeCell ref="M96:N97"/>
    <mergeCell ref="D97:E97"/>
    <mergeCell ref="F97:G97"/>
    <mergeCell ref="D100:E100"/>
    <mergeCell ref="F100:G100"/>
    <mergeCell ref="H100:I100"/>
    <mergeCell ref="J100:L100"/>
    <mergeCell ref="M100:N100"/>
    <mergeCell ref="J97:L97"/>
    <mergeCell ref="D98:E98"/>
    <mergeCell ref="F98:G98"/>
    <mergeCell ref="H98:I98"/>
    <mergeCell ref="J98:L98"/>
    <mergeCell ref="D102:E102"/>
    <mergeCell ref="F102:G102"/>
    <mergeCell ref="H102:I102"/>
    <mergeCell ref="J102:L102"/>
    <mergeCell ref="M102:N102"/>
    <mergeCell ref="D99:E99"/>
    <mergeCell ref="F99:G99"/>
    <mergeCell ref="H99:I99"/>
    <mergeCell ref="J99:L99"/>
    <mergeCell ref="M99:N99"/>
    <mergeCell ref="D104:E104"/>
    <mergeCell ref="F104:G104"/>
    <mergeCell ref="H104:I104"/>
    <mergeCell ref="J104:L104"/>
    <mergeCell ref="M104:N104"/>
    <mergeCell ref="D101:E101"/>
    <mergeCell ref="F101:G101"/>
    <mergeCell ref="H101:I101"/>
    <mergeCell ref="J101:L101"/>
    <mergeCell ref="M101:N101"/>
    <mergeCell ref="D106:E106"/>
    <mergeCell ref="F106:G106"/>
    <mergeCell ref="H106:I106"/>
    <mergeCell ref="J106:L106"/>
    <mergeCell ref="M106:N106"/>
    <mergeCell ref="D103:E103"/>
    <mergeCell ref="F103:G103"/>
    <mergeCell ref="H103:I103"/>
    <mergeCell ref="J103:L103"/>
    <mergeCell ref="M103:N103"/>
    <mergeCell ref="D108:E108"/>
    <mergeCell ref="F108:G108"/>
    <mergeCell ref="H108:I108"/>
    <mergeCell ref="J108:L108"/>
    <mergeCell ref="M108:N108"/>
    <mergeCell ref="D105:E105"/>
    <mergeCell ref="F105:G105"/>
    <mergeCell ref="H105:I105"/>
    <mergeCell ref="J105:L105"/>
    <mergeCell ref="M105:N105"/>
    <mergeCell ref="D110:E110"/>
    <mergeCell ref="F110:G110"/>
    <mergeCell ref="H110:I110"/>
    <mergeCell ref="J110:L110"/>
    <mergeCell ref="M110:N110"/>
    <mergeCell ref="D107:E107"/>
    <mergeCell ref="F107:G107"/>
    <mergeCell ref="H107:I107"/>
    <mergeCell ref="J107:L107"/>
    <mergeCell ref="M107:N107"/>
    <mergeCell ref="D112:E112"/>
    <mergeCell ref="F112:G112"/>
    <mergeCell ref="H112:I112"/>
    <mergeCell ref="J112:L112"/>
    <mergeCell ref="M112:N112"/>
    <mergeCell ref="D109:E109"/>
    <mergeCell ref="F109:G109"/>
    <mergeCell ref="H109:I109"/>
    <mergeCell ref="J109:L109"/>
    <mergeCell ref="M109:N109"/>
    <mergeCell ref="D114:E114"/>
    <mergeCell ref="F114:G114"/>
    <mergeCell ref="H114:I114"/>
    <mergeCell ref="J114:L114"/>
    <mergeCell ref="M114:N114"/>
    <mergeCell ref="D111:E111"/>
    <mergeCell ref="F111:G111"/>
    <mergeCell ref="H111:I111"/>
    <mergeCell ref="J111:L111"/>
    <mergeCell ref="M111:N111"/>
    <mergeCell ref="D116:E116"/>
    <mergeCell ref="F116:G116"/>
    <mergeCell ref="H116:I116"/>
    <mergeCell ref="J116:L116"/>
    <mergeCell ref="M116:N116"/>
    <mergeCell ref="D113:E113"/>
    <mergeCell ref="F113:G113"/>
    <mergeCell ref="H113:I113"/>
    <mergeCell ref="J113:L113"/>
    <mergeCell ref="M113:N113"/>
    <mergeCell ref="D118:E118"/>
    <mergeCell ref="F118:G118"/>
    <mergeCell ref="H118:I118"/>
    <mergeCell ref="J118:L118"/>
    <mergeCell ref="M118:N118"/>
    <mergeCell ref="D115:E115"/>
    <mergeCell ref="F115:G115"/>
    <mergeCell ref="H115:I115"/>
    <mergeCell ref="J115:L115"/>
    <mergeCell ref="M115:N115"/>
    <mergeCell ref="D120:E120"/>
    <mergeCell ref="F120:G120"/>
    <mergeCell ref="H120:I120"/>
    <mergeCell ref="J120:L120"/>
    <mergeCell ref="M120:N120"/>
    <mergeCell ref="D117:E117"/>
    <mergeCell ref="F117:G117"/>
    <mergeCell ref="H117:I117"/>
    <mergeCell ref="J117:L117"/>
    <mergeCell ref="M117:N117"/>
    <mergeCell ref="D122:E122"/>
    <mergeCell ref="F122:G122"/>
    <mergeCell ref="H122:I122"/>
    <mergeCell ref="J122:L122"/>
    <mergeCell ref="M122:N122"/>
    <mergeCell ref="D119:E119"/>
    <mergeCell ref="F119:G119"/>
    <mergeCell ref="H119:I119"/>
    <mergeCell ref="J119:L119"/>
    <mergeCell ref="M119:N119"/>
    <mergeCell ref="D124:E124"/>
    <mergeCell ref="F124:G124"/>
    <mergeCell ref="H124:I124"/>
    <mergeCell ref="J124:L124"/>
    <mergeCell ref="M124:N124"/>
    <mergeCell ref="D121:E121"/>
    <mergeCell ref="F121:G121"/>
    <mergeCell ref="H121:I121"/>
    <mergeCell ref="J121:L121"/>
    <mergeCell ref="M121:N121"/>
    <mergeCell ref="D126:E126"/>
    <mergeCell ref="F126:G126"/>
    <mergeCell ref="H126:I126"/>
    <mergeCell ref="J126:L126"/>
    <mergeCell ref="M126:N126"/>
    <mergeCell ref="D123:E123"/>
    <mergeCell ref="F123:G123"/>
    <mergeCell ref="H123:I123"/>
    <mergeCell ref="J123:L123"/>
    <mergeCell ref="M123:N123"/>
    <mergeCell ref="D128:E128"/>
    <mergeCell ref="F128:G128"/>
    <mergeCell ref="H128:I128"/>
    <mergeCell ref="J128:L128"/>
    <mergeCell ref="M128:N128"/>
    <mergeCell ref="D125:E125"/>
    <mergeCell ref="F125:G125"/>
    <mergeCell ref="H125:I125"/>
    <mergeCell ref="J125:L125"/>
    <mergeCell ref="M125:N125"/>
    <mergeCell ref="D129:E129"/>
    <mergeCell ref="F129:G129"/>
    <mergeCell ref="H129:I129"/>
    <mergeCell ref="J129:L129"/>
    <mergeCell ref="M129:N129"/>
    <mergeCell ref="D127:E127"/>
    <mergeCell ref="F127:G127"/>
    <mergeCell ref="H127:I127"/>
    <mergeCell ref="J127:L127"/>
    <mergeCell ref="M127:N127"/>
  </mergeCells>
  <pageMargins left="0.75" right="0.75" top="1" bottom="1" header="0.5" footer="0.5"/>
  <pageSetup orientation="portrait"/>
  <rowBreaks count="2" manualBreakCount="2">
    <brk id="51" max="16383" man="1"/>
    <brk id="93" max="16383" man="1"/>
  </row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Technical Notes</vt:lpstr>
      <vt:lpstr>LPTF</vt:lpstr>
      <vt:lpstr>'Technical Notes'!Print_Area</vt:lpstr>
    </vt:vector>
  </TitlesOfParts>
  <Company>World Health Organization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bleedd</dc:creator>
  <cp:lastModifiedBy>Meetu</cp:lastModifiedBy>
  <cp:lastPrinted>2007-01-26T06:59:11Z</cp:lastPrinted>
  <dcterms:created xsi:type="dcterms:W3CDTF">2004-03-26T15:47:28Z</dcterms:created>
  <dcterms:modified xsi:type="dcterms:W3CDTF">2010-04-08T06:23:15Z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