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daG\RepTemplates\Motyl_raport\EXCEL\"/>
    </mc:Choice>
  </mc:AlternateContent>
  <bookViews>
    <workbookView xWindow="0" yWindow="0" windowWidth="25590" windowHeight="10845" activeTab="3"/>
  </bookViews>
  <sheets>
    <sheet name="Arkusz1" sheetId="1" r:id="rId1"/>
    <sheet name="Arkusz3" sheetId="4" r:id="rId2"/>
    <sheet name="Arkusz2" sheetId="3" r:id="rId3"/>
    <sheet name="B-W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G45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G34" i="1"/>
  <c r="F34" i="1"/>
  <c r="E45" i="1"/>
  <c r="D45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E34" i="1"/>
  <c r="D34" i="1"/>
  <c r="C45" i="1"/>
  <c r="B45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C34" i="1"/>
  <c r="B34" i="1"/>
  <c r="G20" i="1"/>
  <c r="G21" i="1"/>
  <c r="G22" i="1"/>
  <c r="G23" i="1"/>
  <c r="G24" i="1"/>
  <c r="G25" i="1"/>
  <c r="G26" i="1"/>
  <c r="G27" i="1"/>
  <c r="G28" i="1"/>
  <c r="G29" i="1"/>
  <c r="G19" i="1"/>
  <c r="E20" i="1"/>
  <c r="E21" i="1"/>
  <c r="E22" i="1"/>
  <c r="E23" i="1"/>
  <c r="E24" i="1"/>
  <c r="E25" i="1"/>
  <c r="E26" i="1"/>
  <c r="E27" i="1"/>
  <c r="E28" i="1"/>
  <c r="E29" i="1"/>
  <c r="E19" i="1"/>
  <c r="C20" i="1"/>
  <c r="C21" i="1"/>
  <c r="C22" i="1"/>
  <c r="C23" i="1"/>
  <c r="C24" i="1"/>
  <c r="C25" i="1"/>
  <c r="C26" i="1"/>
  <c r="C27" i="1"/>
  <c r="C28" i="1"/>
  <c r="C29" i="1"/>
  <c r="C19" i="1"/>
  <c r="F20" i="1"/>
  <c r="F21" i="1"/>
  <c r="F22" i="1"/>
  <c r="F23" i="1"/>
  <c r="F24" i="1"/>
  <c r="F25" i="1"/>
  <c r="F26" i="1"/>
  <c r="F27" i="1"/>
  <c r="F28" i="1"/>
  <c r="F29" i="1"/>
  <c r="F19" i="1"/>
  <c r="D20" i="1"/>
  <c r="D21" i="1"/>
  <c r="D22" i="1"/>
  <c r="D23" i="1"/>
  <c r="D24" i="1"/>
  <c r="D25" i="1"/>
  <c r="D26" i="1"/>
  <c r="D27" i="1"/>
  <c r="D28" i="1"/>
  <c r="D29" i="1"/>
  <c r="D19" i="1"/>
  <c r="B20" i="1"/>
  <c r="B21" i="1"/>
  <c r="B22" i="1"/>
  <c r="B23" i="1"/>
  <c r="B24" i="1"/>
  <c r="B25" i="1"/>
  <c r="B26" i="1"/>
  <c r="B27" i="1"/>
  <c r="B28" i="1"/>
  <c r="B29" i="1"/>
  <c r="B19" i="1"/>
</calcChain>
</file>

<file path=xl/sharedStrings.xml><?xml version="1.0" encoding="utf-8"?>
<sst xmlns="http://schemas.openxmlformats.org/spreadsheetml/2006/main" count="56" uniqueCount="20">
  <si>
    <t>Nadane stopnie doktora</t>
  </si>
  <si>
    <t>Nadane stopnie doktora habilitowanego</t>
  </si>
  <si>
    <t>Nadane tytuły profesora</t>
  </si>
  <si>
    <t>Rok</t>
  </si>
  <si>
    <t>Ogółem</t>
  </si>
  <si>
    <t>W tym pracownicy</t>
  </si>
  <si>
    <t xml:space="preserve"> i  doktoranci</t>
  </si>
  <si>
    <t>doktor</t>
  </si>
  <si>
    <t>doktor hab.</t>
  </si>
  <si>
    <t>profesor</t>
  </si>
  <si>
    <t>na SGGW</t>
  </si>
  <si>
    <t>poza SGGW</t>
  </si>
  <si>
    <t>Stopnie pracowników SGGW nadana na SGGW i poza uczelnią</t>
  </si>
  <si>
    <t>Udział stopni nadanych na SGGW i poza SGGW wśród pracowników SGGW</t>
  </si>
  <si>
    <t xml:space="preserve">doktor </t>
  </si>
  <si>
    <t xml:space="preserve">doktor hab. </t>
  </si>
  <si>
    <t xml:space="preserve">profesor </t>
  </si>
  <si>
    <t>spoza SGGW</t>
  </si>
  <si>
    <t>pracownicy i doktoranci</t>
  </si>
  <si>
    <t>pracownicy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</si>
</sst>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2" fontId="0" fillId="0" borderId="1" xfId="0" applyNumberFormat="1" applyBorder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Arkusz1!$L$33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dkUpDiag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A8B1B6C-C4D2-475F-B724-B2D1550363E9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272309-36F1-4839-BF85-71C1E230490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B797EE-24C1-4D3A-9D24-B01BB586FE5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AF-4F3E-9279-28C0C58A55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0AB407-9121-4F03-933F-C0C61E92F8E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95259B-8604-4508-80CB-382CB08F598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1FC4B67-042C-4DCF-A964-5CE9E7A778C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D5693B-280F-4204-B226-760C3B70065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003AD4-72F5-4586-B4CD-827A68F5B0D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2318748-5C49-4A0C-9827-D2DF844B70F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DFACDF-C752-47E6-9371-98D0B07768A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53C208-1D1B-4F3E-A66E-CADA02EA3A0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Arkusz1!$M$33:$W$33</c:f>
              <c:numCache>
                <c:formatCode>0.0</c:formatCode>
                <c:ptCount val="11"/>
                <c:pt idx="0">
                  <c:v>77.272727272727266</c:v>
                </c:pt>
                <c:pt idx="1">
                  <c:v>77.450980392156865</c:v>
                </c:pt>
                <c:pt idx="2">
                  <c:v>80.263157894736835</c:v>
                </c:pt>
                <c:pt idx="3">
                  <c:v>87.128712871287135</c:v>
                </c:pt>
                <c:pt idx="4">
                  <c:v>81.553398058252426</c:v>
                </c:pt>
                <c:pt idx="5">
                  <c:v>84.21052631578948</c:v>
                </c:pt>
                <c:pt idx="6">
                  <c:v>90.909090909090907</c:v>
                </c:pt>
                <c:pt idx="7">
                  <c:v>76.388888888888886</c:v>
                </c:pt>
                <c:pt idx="8">
                  <c:v>79.452054794520549</c:v>
                </c:pt>
                <c:pt idx="9">
                  <c:v>86.206896551724142</c:v>
                </c:pt>
                <c:pt idx="10">
                  <c:v>86.956521739130437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Arkusz1!$B$19:$B$29</c15:f>
                <c15:dlblRangeCache>
                  <c:ptCount val="11"/>
                  <c:pt idx="0">
                    <c:v>85</c:v>
                  </c:pt>
                  <c:pt idx="1">
                    <c:v>79</c:v>
                  </c:pt>
                  <c:pt idx="2">
                    <c:v>61</c:v>
                  </c:pt>
                  <c:pt idx="3">
                    <c:v>88</c:v>
                  </c:pt>
                  <c:pt idx="4">
                    <c:v>84</c:v>
                  </c:pt>
                  <c:pt idx="5">
                    <c:v>64</c:v>
                  </c:pt>
                  <c:pt idx="6">
                    <c:v>80</c:v>
                  </c:pt>
                  <c:pt idx="7">
                    <c:v>55</c:v>
                  </c:pt>
                  <c:pt idx="8">
                    <c:v>58</c:v>
                  </c:pt>
                  <c:pt idx="9">
                    <c:v>75</c:v>
                  </c:pt>
                  <c:pt idx="10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F-4F3E-9279-28C0C58A55EA}"/>
            </c:ext>
          </c:extLst>
        </c:ser>
        <c:ser>
          <c:idx val="1"/>
          <c:order val="1"/>
          <c:tx>
            <c:strRef>
              <c:f>Arkusz1!$L$34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62A8F50-39B4-45A4-9C38-E1DA6BFA304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C28CE5-5A54-4EEC-8D2F-74C8FC2705F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58B8F6-8EE9-4E4B-85DE-9DB3608F365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FAF-4F3E-9279-28C0C58A55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055C9F-1990-4874-929B-4690497BFF3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8E2901-9D6E-4A98-A7CA-C1D098FE65E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D885E8B-9D20-48DE-B4F4-91AFF5FAAAB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9D27D7-F91A-47EA-B36F-A238B428977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A75DC16-D0C1-4CE0-BD9D-3704CF7D068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69E908-A0C3-41CA-BE13-1AADE83ECDE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455013-CB53-4395-A8B9-66364D969F3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09A1C53-0000-4D4B-9FEE-8B1DDED26D0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Arkusz1!$M$34:$W$34</c:f>
              <c:numCache>
                <c:formatCode>0.0</c:formatCode>
                <c:ptCount val="11"/>
                <c:pt idx="0">
                  <c:v>22.727272727272727</c:v>
                </c:pt>
                <c:pt idx="1">
                  <c:v>22.549019607843139</c:v>
                </c:pt>
                <c:pt idx="2">
                  <c:v>19.736842105263158</c:v>
                </c:pt>
                <c:pt idx="3">
                  <c:v>12.871287128712872</c:v>
                </c:pt>
                <c:pt idx="4">
                  <c:v>18.446601941747574</c:v>
                </c:pt>
                <c:pt idx="5">
                  <c:v>15.789473684210526</c:v>
                </c:pt>
                <c:pt idx="6">
                  <c:v>9.0909090909090917</c:v>
                </c:pt>
                <c:pt idx="7">
                  <c:v>23.611111111111111</c:v>
                </c:pt>
                <c:pt idx="8">
                  <c:v>20.547945205479451</c:v>
                </c:pt>
                <c:pt idx="9">
                  <c:v>13.793103448275861</c:v>
                </c:pt>
                <c:pt idx="10">
                  <c:v>13.043478260869565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Arkusz1!$C$19:$C$29</c15:f>
                <c15:dlblRangeCache>
                  <c:ptCount val="11"/>
                  <c:pt idx="0">
                    <c:v>25</c:v>
                  </c:pt>
                  <c:pt idx="1">
                    <c:v>23</c:v>
                  </c:pt>
                  <c:pt idx="2">
                    <c:v>15</c:v>
                  </c:pt>
                  <c:pt idx="3">
                    <c:v>13</c:v>
                  </c:pt>
                  <c:pt idx="4">
                    <c:v>19</c:v>
                  </c:pt>
                  <c:pt idx="5">
                    <c:v>12</c:v>
                  </c:pt>
                  <c:pt idx="6">
                    <c:v>8</c:v>
                  </c:pt>
                  <c:pt idx="7">
                    <c:v>17</c:v>
                  </c:pt>
                  <c:pt idx="8">
                    <c:v>15</c:v>
                  </c:pt>
                  <c:pt idx="9">
                    <c:v>12</c:v>
                  </c:pt>
                  <c:pt idx="10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AF-4F3E-9279-28C0C58A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Arkusz1!$L$33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ltUp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CD29B85-2488-4132-9970-D62730369BB9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59A-467F-B1D6-438C7178EF21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F92DAF7-1F94-4959-B3D9-111716FA3C0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59A-467F-B1D6-438C7178EF21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E8D80E3-1256-438A-BA95-39F7005248D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59A-467F-B1D6-438C7178EF2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6C03C6D-CC04-4086-B813-21ED390F060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9A-467F-B1D6-438C7178EF2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B63F807-6D1D-4147-A906-35162061FD6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9A-467F-B1D6-438C7178EF21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7DA0D01-FF6B-4616-A471-3E7AF93EBEB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9A-467F-B1D6-438C7178EF21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17223B7-B70F-4C57-AF0E-039EA126EB7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9A-467F-B1D6-438C7178EF21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88FD975-0110-41BA-B1C3-DAD0C4FCA57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9A-467F-B1D6-438C7178EF21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14F1D74-438C-497B-BAB4-C746ED61A7A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9A-467F-B1D6-438C7178EF21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CB5A6DC-4EE5-4ECF-9323-7D0485438D4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9A-467F-B1D6-438C7178EF21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D24EFD9-50CE-473D-A717-89CA16D8C6A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9A-467F-B1D6-438C7178E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Arkusz1!$M$33:$W$33</c:f>
              <c:numCache>
                <c:formatCode>0.0</c:formatCode>
                <c:ptCount val="11"/>
                <c:pt idx="0">
                  <c:v>77.272727272727266</c:v>
                </c:pt>
                <c:pt idx="1">
                  <c:v>77.450980392156865</c:v>
                </c:pt>
                <c:pt idx="2">
                  <c:v>80.263157894736835</c:v>
                </c:pt>
                <c:pt idx="3">
                  <c:v>87.128712871287135</c:v>
                </c:pt>
                <c:pt idx="4">
                  <c:v>81.553398058252426</c:v>
                </c:pt>
                <c:pt idx="5">
                  <c:v>84.21052631578948</c:v>
                </c:pt>
                <c:pt idx="6">
                  <c:v>90.909090909090907</c:v>
                </c:pt>
                <c:pt idx="7">
                  <c:v>76.388888888888886</c:v>
                </c:pt>
                <c:pt idx="8">
                  <c:v>79.452054794520549</c:v>
                </c:pt>
                <c:pt idx="9">
                  <c:v>86.206896551724142</c:v>
                </c:pt>
                <c:pt idx="10">
                  <c:v>86.956521739130437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Arkusz1!$B$19:$B$29</c15:f>
                <c15:dlblRangeCache>
                  <c:ptCount val="11"/>
                  <c:pt idx="0">
                    <c:v>85</c:v>
                  </c:pt>
                  <c:pt idx="1">
                    <c:v>79</c:v>
                  </c:pt>
                  <c:pt idx="2">
                    <c:v>61</c:v>
                  </c:pt>
                  <c:pt idx="3">
                    <c:v>88</c:v>
                  </c:pt>
                  <c:pt idx="4">
                    <c:v>84</c:v>
                  </c:pt>
                  <c:pt idx="5">
                    <c:v>64</c:v>
                  </c:pt>
                  <c:pt idx="6">
                    <c:v>80</c:v>
                  </c:pt>
                  <c:pt idx="7">
                    <c:v>55</c:v>
                  </c:pt>
                  <c:pt idx="8">
                    <c:v>58</c:v>
                  </c:pt>
                  <c:pt idx="9">
                    <c:v>75</c:v>
                  </c:pt>
                  <c:pt idx="10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B59A-467F-B1D6-438C7178EF21}"/>
            </c:ext>
          </c:extLst>
        </c:ser>
        <c:ser>
          <c:idx val="1"/>
          <c:order val="1"/>
          <c:tx>
            <c:strRef>
              <c:f>Arkusz1!$L$34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F8BEEBA-52A7-49FC-9222-F53B27A0CA2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59A-467F-B1D6-438C7178EF21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6355629-C161-4906-8291-9656C8D1A9D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9A-467F-B1D6-438C7178EF21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C2ED546-279D-49E5-9DEE-2B7D4D403D0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9A-467F-B1D6-438C7178EF2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B4C47CE-2D85-42F6-915C-78B416D48BB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9A-467F-B1D6-438C7178EF2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2648AD8-BEC8-4B07-A602-F027DB7A349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9A-467F-B1D6-438C7178EF21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7CC8FA1-0856-443E-9313-A6644014778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9A-467F-B1D6-438C7178EF21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9F3DE94-832B-4659-A088-08E710D5A3A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9A-467F-B1D6-438C7178EF21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ED40FE1-E5FC-426E-8850-1FFCB6775DE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9A-467F-B1D6-438C7178EF21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083A67B-3DBF-4E7D-B237-35B35374804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59A-467F-B1D6-438C7178EF21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D11A4AB-D6D4-4A90-8294-871120631B5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59A-467F-B1D6-438C7178EF21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F1301CD-7B55-4FFA-81D6-8885C04BFDF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59A-467F-B1D6-438C7178E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Arkusz1!$M$34:$W$34</c:f>
              <c:numCache>
                <c:formatCode>0.0</c:formatCode>
                <c:ptCount val="11"/>
                <c:pt idx="0">
                  <c:v>22.727272727272727</c:v>
                </c:pt>
                <c:pt idx="1">
                  <c:v>22.549019607843139</c:v>
                </c:pt>
                <c:pt idx="2">
                  <c:v>19.736842105263158</c:v>
                </c:pt>
                <c:pt idx="3">
                  <c:v>12.871287128712872</c:v>
                </c:pt>
                <c:pt idx="4">
                  <c:v>18.446601941747574</c:v>
                </c:pt>
                <c:pt idx="5">
                  <c:v>15.789473684210526</c:v>
                </c:pt>
                <c:pt idx="6">
                  <c:v>9.0909090909090917</c:v>
                </c:pt>
                <c:pt idx="7">
                  <c:v>23.611111111111111</c:v>
                </c:pt>
                <c:pt idx="8">
                  <c:v>20.547945205479451</c:v>
                </c:pt>
                <c:pt idx="9">
                  <c:v>13.793103448275861</c:v>
                </c:pt>
                <c:pt idx="10">
                  <c:v>13.043478260869565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Arkusz1!$C$19:$C$29</c15:f>
                <c15:dlblRangeCache>
                  <c:ptCount val="11"/>
                  <c:pt idx="0">
                    <c:v>25</c:v>
                  </c:pt>
                  <c:pt idx="1">
                    <c:v>23</c:v>
                  </c:pt>
                  <c:pt idx="2">
                    <c:v>15</c:v>
                  </c:pt>
                  <c:pt idx="3">
                    <c:v>13</c:v>
                  </c:pt>
                  <c:pt idx="4">
                    <c:v>19</c:v>
                  </c:pt>
                  <c:pt idx="5">
                    <c:v>12</c:v>
                  </c:pt>
                  <c:pt idx="6">
                    <c:v>8</c:v>
                  </c:pt>
                  <c:pt idx="7">
                    <c:v>17</c:v>
                  </c:pt>
                  <c:pt idx="8">
                    <c:v>15</c:v>
                  </c:pt>
                  <c:pt idx="9">
                    <c:v>12</c:v>
                  </c:pt>
                  <c:pt idx="10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B59A-467F-B1D6-438C7178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Arkusz1!$L$35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ltDnDiag">
              <a:fgClr>
                <a:sysClr val="windowText" lastClr="000000">
                  <a:lumMod val="95000"/>
                  <a:lumOff val="5000"/>
                </a:sysClr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43C1AFF7-6D98-40EC-9887-0F5D711DB11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D4B-4218-8EA8-493A7FB6DD8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A077D52-E64E-4620-AC85-7D95E92FDD5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D4B-4218-8EA8-493A7FB6DD8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CFB4D76-B866-4C42-87C7-79AD7A1FA60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D4B-4218-8EA8-493A7FB6DD8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F771141-E1BD-4554-ADFF-B2316987B1D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4B-4218-8EA8-493A7FB6DD8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F4230F6-9BF9-4585-9052-B98C91E54D7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D4B-4218-8EA8-493A7FB6DD8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1C3D4FC-2494-4778-8AEE-717B4D2C536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4B-4218-8EA8-493A7FB6DD8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1064579-8303-455B-B4C3-35A12358C0B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D4B-4218-8EA8-493A7FB6DD8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E1394A3-68E4-4FB8-B4AC-71B7258FCB7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D4B-4218-8EA8-493A7FB6DD8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03AD0A4-037D-4C52-A490-812F1B3C5AD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D4B-4218-8EA8-493A7FB6DD8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E424FBD-DDA9-41FF-BD3B-6460802685F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D4B-4218-8EA8-493A7FB6DD84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37D5ADE-7749-4510-9150-C00A00A5990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D4B-4218-8EA8-493A7FB6D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Arkusz1!$M$35:$W$35</c:f>
              <c:numCache>
                <c:formatCode>0.0</c:formatCode>
                <c:ptCount val="11"/>
                <c:pt idx="0">
                  <c:v>90.476190476190482</c:v>
                </c:pt>
                <c:pt idx="1">
                  <c:v>82.352941176470594</c:v>
                </c:pt>
                <c:pt idx="2">
                  <c:v>92.307692307692307</c:v>
                </c:pt>
                <c:pt idx="3">
                  <c:v>75</c:v>
                </c:pt>
                <c:pt idx="4">
                  <c:v>77.777777777777771</c:v>
                </c:pt>
                <c:pt idx="5">
                  <c:v>70.967741935483872</c:v>
                </c:pt>
                <c:pt idx="6">
                  <c:v>78.048780487804876</c:v>
                </c:pt>
                <c:pt idx="7">
                  <c:v>81.132075471698116</c:v>
                </c:pt>
                <c:pt idx="8">
                  <c:v>70.588235294117652</c:v>
                </c:pt>
                <c:pt idx="9">
                  <c:v>65.625</c:v>
                </c:pt>
                <c:pt idx="10">
                  <c:v>77.777777777777771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Arkusz1!$D$19:$D$29</c15:f>
                <c15:dlblRangeCache>
                  <c:ptCount val="11"/>
                  <c:pt idx="0">
                    <c:v>19</c:v>
                  </c:pt>
                  <c:pt idx="1">
                    <c:v>14</c:v>
                  </c:pt>
                  <c:pt idx="2">
                    <c:v>24</c:v>
                  </c:pt>
                  <c:pt idx="3">
                    <c:v>12</c:v>
                  </c:pt>
                  <c:pt idx="4">
                    <c:v>21</c:v>
                  </c:pt>
                  <c:pt idx="5">
                    <c:v>22</c:v>
                  </c:pt>
                  <c:pt idx="6">
                    <c:v>32</c:v>
                  </c:pt>
                  <c:pt idx="7">
                    <c:v>43</c:v>
                  </c:pt>
                  <c:pt idx="8">
                    <c:v>12</c:v>
                  </c:pt>
                  <c:pt idx="9">
                    <c:v>21</c:v>
                  </c:pt>
                  <c:pt idx="10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5D4B-4218-8EA8-493A7FB6DD84}"/>
            </c:ext>
          </c:extLst>
        </c:ser>
        <c:ser>
          <c:idx val="1"/>
          <c:order val="1"/>
          <c:tx>
            <c:strRef>
              <c:f>Arkusz1!$L$36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085483C-9E5E-4D72-A23A-63875B97039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D4B-4218-8EA8-493A7FB6DD8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E65C57F-3FDA-44A3-9CF3-2A8DCC6BEEE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D4B-4218-8EA8-493A7FB6DD8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7921C55-17D9-4F63-99DF-46A39D4AA65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D4B-4218-8EA8-493A7FB6DD8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49B006E-F022-4092-9A26-44E8E7F582A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D4B-4218-8EA8-493A7FB6DD8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EED7E2F-17D7-4BE0-B914-51A70F75B42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D4B-4218-8EA8-493A7FB6DD8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AEA7C9C-8787-4273-AB7A-C6C2357890E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D4B-4218-8EA8-493A7FB6DD8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0561627-8AAA-4AB4-B8AA-527C6C76783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D4B-4218-8EA8-493A7FB6DD8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5471A0F-1D2A-400F-9925-DD7E18E4F6D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D4B-4218-8EA8-493A7FB6DD8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865506A-F5C8-4F98-B3E4-9AA32AA020A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D4B-4218-8EA8-493A7FB6DD8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8F334A6-6AC9-42D8-A739-62AE2F6F440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D4B-4218-8EA8-493A7FB6DD84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34AB05E-93E9-4482-B871-118DB861C9C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D4B-4218-8EA8-493A7FB6D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Arkusz1!$M$36:$W$36</c:f>
              <c:numCache>
                <c:formatCode>0.0</c:formatCode>
                <c:ptCount val="11"/>
                <c:pt idx="0">
                  <c:v>9.5238095238095237</c:v>
                </c:pt>
                <c:pt idx="1">
                  <c:v>17.647058823529413</c:v>
                </c:pt>
                <c:pt idx="2">
                  <c:v>7.6923076923076925</c:v>
                </c:pt>
                <c:pt idx="3">
                  <c:v>25</c:v>
                </c:pt>
                <c:pt idx="4">
                  <c:v>22.222222222222221</c:v>
                </c:pt>
                <c:pt idx="5">
                  <c:v>29.032258064516128</c:v>
                </c:pt>
                <c:pt idx="6">
                  <c:v>21.951219512195124</c:v>
                </c:pt>
                <c:pt idx="7">
                  <c:v>18.867924528301888</c:v>
                </c:pt>
                <c:pt idx="8">
                  <c:v>29.411764705882351</c:v>
                </c:pt>
                <c:pt idx="9">
                  <c:v>34.375</c:v>
                </c:pt>
                <c:pt idx="10">
                  <c:v>22.222222222222221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Arkusz1!$E$19:$E$29</c15:f>
                <c15:dlblRangeCache>
                  <c:ptCount val="11"/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4</c:v>
                  </c:pt>
                  <c:pt idx="4">
                    <c:v>6</c:v>
                  </c:pt>
                  <c:pt idx="5">
                    <c:v>9</c:v>
                  </c:pt>
                  <c:pt idx="6">
                    <c:v>9</c:v>
                  </c:pt>
                  <c:pt idx="7">
                    <c:v>10</c:v>
                  </c:pt>
                  <c:pt idx="8">
                    <c:v>5</c:v>
                  </c:pt>
                  <c:pt idx="9">
                    <c:v>11</c:v>
                  </c:pt>
                  <c:pt idx="10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5D4B-4218-8EA8-493A7FB6DD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Arkusz1!$L$37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ltHorz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5B8BEA0-2507-412C-855E-D2973F04FE5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BC-43EA-B614-79017883C5A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0689C6B-D8EB-4FCC-95ED-733555FC879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2BC-43EA-B614-79017883C5A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97CD674-F445-4020-AC54-E14081A3585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BC-43EA-B614-79017883C5A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79BE8E7-C417-4BA1-981D-5D11A7C1364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BC-43EA-B614-79017883C5A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5014AD8-5713-4020-91FA-4C0A17E6755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BC-43EA-B614-79017883C5A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CB2F1DD-8DBB-43E5-BEFD-7806D4DDAB5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BC-43EA-B614-79017883C5A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5530C12-B0BF-4312-8457-7B713405578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BC-43EA-B614-79017883C5A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DE76E3F-BB60-4B38-B981-ED93995FA60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BC-43EA-B614-79017883C5A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1A1337C-898F-410B-8300-FB887BF9F5C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BC-43EA-B614-79017883C5A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5371EA4-E691-408D-92FB-F933C1FD632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BC-43EA-B614-79017883C5A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FDF8BE9-BC0D-4E30-9332-6E0978B3C23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BC-43EA-B614-79017883C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Arkusz1!$M$37:$W$37</c:f>
              <c:numCache>
                <c:formatCode>0.0</c:formatCode>
                <c:ptCount val="11"/>
                <c:pt idx="0">
                  <c:v>76.92307692307692</c:v>
                </c:pt>
                <c:pt idx="1">
                  <c:v>75</c:v>
                </c:pt>
                <c:pt idx="2">
                  <c:v>71.428571428571431</c:v>
                </c:pt>
                <c:pt idx="3">
                  <c:v>100</c:v>
                </c:pt>
                <c:pt idx="4">
                  <c:v>61.53846153846154</c:v>
                </c:pt>
                <c:pt idx="5">
                  <c:v>69.230769230769226</c:v>
                </c:pt>
                <c:pt idx="6">
                  <c:v>83.333333333333329</c:v>
                </c:pt>
                <c:pt idx="7">
                  <c:v>92.307692307692307</c:v>
                </c:pt>
                <c:pt idx="8">
                  <c:v>83.333333333333329</c:v>
                </c:pt>
                <c:pt idx="9">
                  <c:v>50</c:v>
                </c:pt>
                <c:pt idx="10">
                  <c:v>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Arkusz1!$F$19:$F$29</c15:f>
                <c15:dlblRangeCache>
                  <c:ptCount val="11"/>
                  <c:pt idx="0">
                    <c:v>10</c:v>
                  </c:pt>
                  <c:pt idx="1">
                    <c:v>6</c:v>
                  </c:pt>
                  <c:pt idx="2">
                    <c:v>15</c:v>
                  </c:pt>
                  <c:pt idx="3">
                    <c:v>10</c:v>
                  </c:pt>
                  <c:pt idx="4">
                    <c:v>8</c:v>
                  </c:pt>
                  <c:pt idx="5">
                    <c:v>9</c:v>
                  </c:pt>
                  <c:pt idx="6">
                    <c:v>5</c:v>
                  </c:pt>
                  <c:pt idx="7">
                    <c:v>12</c:v>
                  </c:pt>
                  <c:pt idx="8">
                    <c:v>5</c:v>
                  </c:pt>
                  <c:pt idx="9">
                    <c:v>1</c:v>
                  </c:pt>
                  <c:pt idx="10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2BC-43EA-B614-79017883C5A7}"/>
            </c:ext>
          </c:extLst>
        </c:ser>
        <c:ser>
          <c:idx val="1"/>
          <c:order val="1"/>
          <c:tx>
            <c:strRef>
              <c:f>Arkusz1!$L$38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4CFBA7DD-DD8B-4BC6-94A7-A3EB37E36973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2BC-43EA-B614-79017883C5A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25B885E-ECA5-4933-B5EF-B0A7D38EB22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BC-43EA-B614-79017883C5A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CC6937E-816D-4D09-A693-2A2D88C7C64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BC-43EA-B614-79017883C5A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2BC-43EA-B614-79017883C5A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4E6764B-C742-4E40-AACB-EA072F6B942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2BC-43EA-B614-79017883C5A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D90956A-FC51-411C-B0F7-00FE97A940C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2BC-43EA-B614-79017883C5A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7C206B9-5776-4D4D-AE7B-02784A4C573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2BC-43EA-B614-79017883C5A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BD9AF5C-514E-4D97-9350-F0537D94FCE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2BC-43EA-B614-79017883C5A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69A38B5-FA1F-4C0C-A227-7966B276283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2BC-43EA-B614-79017883C5A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3D1E0B2-42BF-480C-8988-3C101664765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2BC-43EA-B614-79017883C5A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48CB96D-3FC5-42DF-BFF9-4184C7E3243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2BC-43EA-B614-79017883C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Arkusz1!$M$38:$W$38</c:f>
              <c:numCache>
                <c:formatCode>0.0</c:formatCode>
                <c:ptCount val="11"/>
                <c:pt idx="0">
                  <c:v>23.076923076923077</c:v>
                </c:pt>
                <c:pt idx="1">
                  <c:v>25</c:v>
                </c:pt>
                <c:pt idx="2">
                  <c:v>28.571428571428573</c:v>
                </c:pt>
                <c:pt idx="3">
                  <c:v>0</c:v>
                </c:pt>
                <c:pt idx="4">
                  <c:v>38.46153846153846</c:v>
                </c:pt>
                <c:pt idx="5">
                  <c:v>30.76923076923077</c:v>
                </c:pt>
                <c:pt idx="6">
                  <c:v>16.666666666666668</c:v>
                </c:pt>
                <c:pt idx="7">
                  <c:v>7.6923076923076925</c:v>
                </c:pt>
                <c:pt idx="8">
                  <c:v>16.666666666666668</c:v>
                </c:pt>
                <c:pt idx="9">
                  <c:v>50</c:v>
                </c:pt>
                <c:pt idx="10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Arkusz1!$G$19:$G$29</c15:f>
                <c15:dlblRangeCache>
                  <c:ptCount val="11"/>
                  <c:pt idx="0">
                    <c:v>3</c:v>
                  </c:pt>
                  <c:pt idx="1">
                    <c:v>2</c:v>
                  </c:pt>
                  <c:pt idx="2">
                    <c:v>6</c:v>
                  </c:pt>
                  <c:pt idx="3">
                    <c:v>0</c:v>
                  </c:pt>
                  <c:pt idx="4">
                    <c:v>5</c:v>
                  </c:pt>
                  <c:pt idx="5">
                    <c:v>4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C2BC-43EA-B614-79017883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pracownicy i doktoranci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>
                  <a:alpha val="8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Arkusz3!$B$4:$B$14</c:f>
              <c:numCache>
                <c:formatCode>General</c:formatCode>
                <c:ptCount val="11"/>
                <c:pt idx="0">
                  <c:v>85</c:v>
                </c:pt>
                <c:pt idx="1">
                  <c:v>79</c:v>
                </c:pt>
                <c:pt idx="2">
                  <c:v>61</c:v>
                </c:pt>
                <c:pt idx="3">
                  <c:v>88</c:v>
                </c:pt>
                <c:pt idx="4">
                  <c:v>84</c:v>
                </c:pt>
                <c:pt idx="5">
                  <c:v>64</c:v>
                </c:pt>
                <c:pt idx="6">
                  <c:v>80</c:v>
                </c:pt>
                <c:pt idx="7">
                  <c:v>55</c:v>
                </c:pt>
                <c:pt idx="8">
                  <c:v>58</c:v>
                </c:pt>
                <c:pt idx="9">
                  <c:v>75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6-455F-B53D-8F75F5D7ADD9}"/>
            </c:ext>
          </c:extLst>
        </c:ser>
        <c:ser>
          <c:idx val="1"/>
          <c:order val="1"/>
          <c:tx>
            <c:strRef>
              <c:f>Arkusz3!$C$3</c:f>
              <c:strCache>
                <c:ptCount val="1"/>
                <c:pt idx="0">
                  <c:v>spoza SGGW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Arkusz3!$C$4:$C$14</c:f>
              <c:numCache>
                <c:formatCode>General</c:formatCode>
                <c:ptCount val="11"/>
                <c:pt idx="0">
                  <c:v>25</c:v>
                </c:pt>
                <c:pt idx="1">
                  <c:v>23</c:v>
                </c:pt>
                <c:pt idx="2">
                  <c:v>15</c:v>
                </c:pt>
                <c:pt idx="3">
                  <c:v>13</c:v>
                </c:pt>
                <c:pt idx="4">
                  <c:v>19</c:v>
                </c:pt>
                <c:pt idx="5">
                  <c:v>12</c:v>
                </c:pt>
                <c:pt idx="6">
                  <c:v>8</c:v>
                </c:pt>
                <c:pt idx="7">
                  <c:v>17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6-455F-B53D-8F75F5D7AD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223221903"/>
        <c:axId val="223236047"/>
      </c:barChart>
      <c:catAx>
        <c:axId val="2232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36047"/>
        <c:crosses val="autoZero"/>
        <c:auto val="1"/>
        <c:lblAlgn val="ctr"/>
        <c:lblOffset val="100"/>
        <c:noMultiLvlLbl val="0"/>
      </c:catAx>
      <c:valAx>
        <c:axId val="2232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61968810916176"/>
          <c:y val="6.0575777777777805E-2"/>
          <c:w val="0.14762397660818713"/>
          <c:h val="0.264831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Arkusz3!$D$3</c:f>
              <c:strCache>
                <c:ptCount val="1"/>
                <c:pt idx="0">
                  <c:v>pracownicy</c:v>
                </c:pt>
              </c:strCache>
            </c:strRef>
          </c:tx>
          <c:spPr>
            <a:pattFill prst="dk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>
                  <a:alpha val="8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Arkusz3!$D$4:$D$14</c:f>
              <c:numCache>
                <c:formatCode>General</c:formatCode>
                <c:ptCount val="11"/>
                <c:pt idx="0">
                  <c:v>19</c:v>
                </c:pt>
                <c:pt idx="1">
                  <c:v>14</c:v>
                </c:pt>
                <c:pt idx="2">
                  <c:v>24</c:v>
                </c:pt>
                <c:pt idx="3">
                  <c:v>12</c:v>
                </c:pt>
                <c:pt idx="4">
                  <c:v>21</c:v>
                </c:pt>
                <c:pt idx="5">
                  <c:v>22</c:v>
                </c:pt>
                <c:pt idx="6">
                  <c:v>32</c:v>
                </c:pt>
                <c:pt idx="7">
                  <c:v>43</c:v>
                </c:pt>
                <c:pt idx="8">
                  <c:v>12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6-455F-B53D-8F75F5D7ADD9}"/>
            </c:ext>
          </c:extLst>
        </c:ser>
        <c:ser>
          <c:idx val="1"/>
          <c:order val="1"/>
          <c:tx>
            <c:strRef>
              <c:f>Arkusz3!$E$3</c:f>
              <c:strCache>
                <c:ptCount val="1"/>
                <c:pt idx="0">
                  <c:v>spoza SGGW</c:v>
                </c:pt>
              </c:strCache>
            </c:strRef>
          </c:tx>
          <c:spPr>
            <a:pattFill prst="pct5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Arkusz3!$E$4:$E$14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11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6-455F-B53D-8F75F5D7AD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223221903"/>
        <c:axId val="223236047"/>
      </c:barChart>
      <c:catAx>
        <c:axId val="2232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36047"/>
        <c:crosses val="autoZero"/>
        <c:auto val="1"/>
        <c:lblAlgn val="ctr"/>
        <c:lblOffset val="100"/>
        <c:noMultiLvlLbl val="0"/>
      </c:catAx>
      <c:valAx>
        <c:axId val="2232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78001949317741"/>
          <c:y val="2.8917555555555523E-2"/>
          <c:w val="0.11579307992202729"/>
          <c:h val="0.129364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Arkusz3!$F$3</c:f>
              <c:strCache>
                <c:ptCount val="1"/>
                <c:pt idx="0">
                  <c:v>pracownicy</c:v>
                </c:pt>
              </c:strCache>
            </c:strRef>
          </c:tx>
          <c:spPr>
            <a:pattFill prst="ltHorz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>
                  <a:alpha val="8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Arkusz3!$F$4:$F$14</c:f>
              <c:numCache>
                <c:formatCode>General</c:formatCode>
                <c:ptCount val="11"/>
                <c:pt idx="0">
                  <c:v>10</c:v>
                </c:pt>
                <c:pt idx="1">
                  <c:v>6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12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6-455F-B53D-8F75F5D7ADD9}"/>
            </c:ext>
          </c:extLst>
        </c:ser>
        <c:ser>
          <c:idx val="1"/>
          <c:order val="1"/>
          <c:tx>
            <c:strRef>
              <c:f>Arkusz3!$G$3</c:f>
              <c:strCache>
                <c:ptCount val="1"/>
                <c:pt idx="0">
                  <c:v>spoza SGGW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6A-494D-9EE2-E4E73797FA47}"/>
                </c:ext>
              </c:extLst>
            </c:dLbl>
            <c:spPr>
              <a:solidFill>
                <a:sysClr val="window" lastClr="FFFFFF">
                  <a:alpha val="82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Arkusz3!$G$4:$G$14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6-455F-B53D-8F75F5D7AD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223221903"/>
        <c:axId val="223236047"/>
      </c:barChart>
      <c:catAx>
        <c:axId val="2232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36047"/>
        <c:crosses val="autoZero"/>
        <c:auto val="1"/>
        <c:lblAlgn val="ctr"/>
        <c:lblOffset val="100"/>
        <c:noMultiLvlLbl val="0"/>
      </c:catAx>
      <c:valAx>
        <c:axId val="2232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59093567251467"/>
          <c:y val="4.867311111111107E-2"/>
          <c:w val="0.11579307992202729"/>
          <c:h val="0.129364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Arkusz1!$L$35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rgbClr val="70AD47">
                  <a:lumMod val="60000"/>
                  <a:lumOff val="40000"/>
                </a:srgbClr>
              </a:bgClr>
            </a:pattFill>
            <a:ln>
              <a:solidFill>
                <a:srgbClr val="70AD47">
                  <a:lumMod val="50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9B3A2B-F6BE-44E5-AF27-D7B4EB7BA68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191290-F490-4EF5-9C07-97B3E2839FE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1E94AB-E986-4DC7-9ED0-1893ACD6168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AF-4F3E-9279-28C0C58A55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36E698-51D1-4C05-AB60-CD6B3FDAD34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63C295-8FFD-4C43-89D7-318D978C466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F7AA002-DBF5-4F50-91F2-7D5C18C2B0F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805B727-A89D-4595-8443-2C6CB1C0217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4BBCF4D-8910-4894-966F-6AC5A7865AC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132FDB2-5181-4FCC-8312-F8B1AF67A9E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9E114C0-1647-4A50-A8F9-BFF3C2D22C9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DE42849-CEB8-46A1-92CF-8D641B2A695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Arkusz1!$M$35:$W$35</c:f>
              <c:numCache>
                <c:formatCode>0.0</c:formatCode>
                <c:ptCount val="11"/>
                <c:pt idx="0">
                  <c:v>90.476190476190482</c:v>
                </c:pt>
                <c:pt idx="1">
                  <c:v>82.352941176470594</c:v>
                </c:pt>
                <c:pt idx="2">
                  <c:v>92.307692307692307</c:v>
                </c:pt>
                <c:pt idx="3">
                  <c:v>75</c:v>
                </c:pt>
                <c:pt idx="4">
                  <c:v>77.777777777777771</c:v>
                </c:pt>
                <c:pt idx="5">
                  <c:v>70.967741935483872</c:v>
                </c:pt>
                <c:pt idx="6">
                  <c:v>78.048780487804876</c:v>
                </c:pt>
                <c:pt idx="7">
                  <c:v>81.132075471698116</c:v>
                </c:pt>
                <c:pt idx="8">
                  <c:v>70.588235294117652</c:v>
                </c:pt>
                <c:pt idx="9">
                  <c:v>65.625</c:v>
                </c:pt>
                <c:pt idx="10">
                  <c:v>77.777777777777771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Arkusz1!$D$19:$D$29</c15:f>
                <c15:dlblRangeCache>
                  <c:ptCount val="11"/>
                  <c:pt idx="0">
                    <c:v>19</c:v>
                  </c:pt>
                  <c:pt idx="1">
                    <c:v>14</c:v>
                  </c:pt>
                  <c:pt idx="2">
                    <c:v>24</c:v>
                  </c:pt>
                  <c:pt idx="3">
                    <c:v>12</c:v>
                  </c:pt>
                  <c:pt idx="4">
                    <c:v>21</c:v>
                  </c:pt>
                  <c:pt idx="5">
                    <c:v>22</c:v>
                  </c:pt>
                  <c:pt idx="6">
                    <c:v>32</c:v>
                  </c:pt>
                  <c:pt idx="7">
                    <c:v>43</c:v>
                  </c:pt>
                  <c:pt idx="8">
                    <c:v>12</c:v>
                  </c:pt>
                  <c:pt idx="9">
                    <c:v>21</c:v>
                  </c:pt>
                  <c:pt idx="10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F-4F3E-9279-28C0C58A55EA}"/>
            </c:ext>
          </c:extLst>
        </c:ser>
        <c:ser>
          <c:idx val="1"/>
          <c:order val="1"/>
          <c:tx>
            <c:strRef>
              <c:f>Arkusz1!$L$36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50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370382A-6AE9-45A5-A8D3-18DBD97C239E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24E349-2178-4804-822A-3B8DA7D0988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635CCC-7B55-4BA0-99E5-D2E15B3D2E6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FAF-4F3E-9279-28C0C58A55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BDAF78-A76A-4AED-820B-51586F10AC1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5E211F-72CD-449B-8F87-C5CB00D91EE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DA1B80-17DE-4C88-80DA-476FA5AB870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99EE6C-5B49-4218-90EE-60A466B6D53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AB3DE8-E9AA-4BC2-BDAA-E3879AA4807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4A8202-FFB3-4B38-8EE3-DE74715B588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D583C86-2F5D-4284-A525-E10504B4B8E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F643481-2CAC-4B80-8317-D7494FEE8A2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Arkusz1!$M$36:$W$36</c:f>
              <c:numCache>
                <c:formatCode>0.0</c:formatCode>
                <c:ptCount val="11"/>
                <c:pt idx="0">
                  <c:v>9.5238095238095237</c:v>
                </c:pt>
                <c:pt idx="1">
                  <c:v>17.647058823529413</c:v>
                </c:pt>
                <c:pt idx="2">
                  <c:v>7.6923076923076925</c:v>
                </c:pt>
                <c:pt idx="3">
                  <c:v>25</c:v>
                </c:pt>
                <c:pt idx="4">
                  <c:v>22.222222222222221</c:v>
                </c:pt>
                <c:pt idx="5">
                  <c:v>29.032258064516128</c:v>
                </c:pt>
                <c:pt idx="6">
                  <c:v>21.951219512195124</c:v>
                </c:pt>
                <c:pt idx="7">
                  <c:v>18.867924528301888</c:v>
                </c:pt>
                <c:pt idx="8">
                  <c:v>29.411764705882351</c:v>
                </c:pt>
                <c:pt idx="9">
                  <c:v>34.375</c:v>
                </c:pt>
                <c:pt idx="10">
                  <c:v>22.222222222222221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Arkusz1!$E$19:$E$29</c15:f>
                <c15:dlblRangeCache>
                  <c:ptCount val="11"/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4</c:v>
                  </c:pt>
                  <c:pt idx="4">
                    <c:v>6</c:v>
                  </c:pt>
                  <c:pt idx="5">
                    <c:v>9</c:v>
                  </c:pt>
                  <c:pt idx="6">
                    <c:v>9</c:v>
                  </c:pt>
                  <c:pt idx="7">
                    <c:v>10</c:v>
                  </c:pt>
                  <c:pt idx="8">
                    <c:v>5</c:v>
                  </c:pt>
                  <c:pt idx="9">
                    <c:v>11</c:v>
                  </c:pt>
                  <c:pt idx="10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AF-4F3E-9279-28C0C58A5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Arkusz1!$L$37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dkUpDiag">
              <a:fgClr>
                <a:srgbClr val="C00000"/>
              </a:fgClr>
              <a:bgClr>
                <a:srgbClr val="FF9966"/>
              </a:bgClr>
            </a:pattFill>
            <a:ln>
              <a:solidFill>
                <a:srgbClr val="C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C81D6CF-659A-4577-8CB2-1BE3CD34EB2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064ACA-770D-4063-9D1B-E6F717AB3923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6F018E-FD0E-4532-B6B7-A746153E51F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FAF-4F3E-9279-28C0C58A55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92CADC-BF48-458C-962A-9555C8B7FB3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A46452-A5D7-469B-B23F-BAE65427F07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F17923-ACAD-4399-A0AE-6A18457FDFB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183B03-B9B2-49F7-851F-16DC4A2EC703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FF76A7-0E72-4A30-AE9C-6C368F3868D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3746DC-C54A-46B9-AD61-6BF11406F88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829EAE-B832-4A87-9F70-C410D8E50D4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708F0D-BD7C-4801-95B9-96525C4070F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Arkusz1!$M$37:$W$37</c:f>
              <c:numCache>
                <c:formatCode>0.0</c:formatCode>
                <c:ptCount val="11"/>
                <c:pt idx="0">
                  <c:v>76.92307692307692</c:v>
                </c:pt>
                <c:pt idx="1">
                  <c:v>75</c:v>
                </c:pt>
                <c:pt idx="2">
                  <c:v>71.428571428571431</c:v>
                </c:pt>
                <c:pt idx="3">
                  <c:v>100</c:v>
                </c:pt>
                <c:pt idx="4">
                  <c:v>61.53846153846154</c:v>
                </c:pt>
                <c:pt idx="5">
                  <c:v>69.230769230769226</c:v>
                </c:pt>
                <c:pt idx="6">
                  <c:v>83.333333333333329</c:v>
                </c:pt>
                <c:pt idx="7">
                  <c:v>92.307692307692307</c:v>
                </c:pt>
                <c:pt idx="8">
                  <c:v>83.333333333333329</c:v>
                </c:pt>
                <c:pt idx="9">
                  <c:v>50</c:v>
                </c:pt>
                <c:pt idx="10">
                  <c:v>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Arkusz1!$F$19:$F$29</c15:f>
                <c15:dlblRangeCache>
                  <c:ptCount val="11"/>
                  <c:pt idx="0">
                    <c:v>10</c:v>
                  </c:pt>
                  <c:pt idx="1">
                    <c:v>6</c:v>
                  </c:pt>
                  <c:pt idx="2">
                    <c:v>15</c:v>
                  </c:pt>
                  <c:pt idx="3">
                    <c:v>10</c:v>
                  </c:pt>
                  <c:pt idx="4">
                    <c:v>8</c:v>
                  </c:pt>
                  <c:pt idx="5">
                    <c:v>9</c:v>
                  </c:pt>
                  <c:pt idx="6">
                    <c:v>5</c:v>
                  </c:pt>
                  <c:pt idx="7">
                    <c:v>12</c:v>
                  </c:pt>
                  <c:pt idx="8">
                    <c:v>5</c:v>
                  </c:pt>
                  <c:pt idx="9">
                    <c:v>1</c:v>
                  </c:pt>
                  <c:pt idx="10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F-4F3E-9279-28C0C58A55EA}"/>
            </c:ext>
          </c:extLst>
        </c:ser>
        <c:ser>
          <c:idx val="1"/>
          <c:order val="1"/>
          <c:tx>
            <c:strRef>
              <c:f>Arkusz1!$L$38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rgbClr val="FF9966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FFAB981-00FF-4A78-A54D-C950F3CBE54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FCA683-6F9E-42DD-9B3A-5108673990F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69418E-5C68-4C1E-9486-0DF10DDCC72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FAF-4F3E-9279-28C0C58A55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F8779A-DDDF-4E51-A5A7-29369D65169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76B4C27-A37B-44F4-B4E0-871B37FC17E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41298E-5328-4550-B835-48BF7FBCE63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E9357B-5A21-4D6D-8D9B-A56F3CFD7FF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852C31-834B-4CBE-9478-9AE29FFD3C8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94DEB3A-0C22-4FB1-89EF-A449B064052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5C92E4-8931-49E7-ABA0-124CEF19D1C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Arkusz1!$M$38:$W$38</c:f>
              <c:numCache>
                <c:formatCode>0.0</c:formatCode>
                <c:ptCount val="11"/>
                <c:pt idx="0">
                  <c:v>23.076923076923077</c:v>
                </c:pt>
                <c:pt idx="1">
                  <c:v>25</c:v>
                </c:pt>
                <c:pt idx="2">
                  <c:v>28.571428571428573</c:v>
                </c:pt>
                <c:pt idx="3">
                  <c:v>0</c:v>
                </c:pt>
                <c:pt idx="4">
                  <c:v>38.46153846153846</c:v>
                </c:pt>
                <c:pt idx="5">
                  <c:v>30.76923076923077</c:v>
                </c:pt>
                <c:pt idx="6">
                  <c:v>16.666666666666668</c:v>
                </c:pt>
                <c:pt idx="7">
                  <c:v>7.6923076923076925</c:v>
                </c:pt>
                <c:pt idx="8">
                  <c:v>16.666666666666668</c:v>
                </c:pt>
                <c:pt idx="9">
                  <c:v>50</c:v>
                </c:pt>
                <c:pt idx="10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Arkusz1!$G$19:$G$29</c15:f>
                <c15:dlblRangeCache>
                  <c:ptCount val="11"/>
                  <c:pt idx="0">
                    <c:v>3</c:v>
                  </c:pt>
                  <c:pt idx="1">
                    <c:v>2</c:v>
                  </c:pt>
                  <c:pt idx="2">
                    <c:v>6</c:v>
                  </c:pt>
                  <c:pt idx="3">
                    <c:v>0</c:v>
                  </c:pt>
                  <c:pt idx="4">
                    <c:v>5</c:v>
                  </c:pt>
                  <c:pt idx="5">
                    <c:v>4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AF-4F3E-9279-28C0C58A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pracownicy i doktoranci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Arkusz3!$B$4:$B$14</c:f>
              <c:numCache>
                <c:formatCode>General</c:formatCode>
                <c:ptCount val="11"/>
                <c:pt idx="0">
                  <c:v>85</c:v>
                </c:pt>
                <c:pt idx="1">
                  <c:v>79</c:v>
                </c:pt>
                <c:pt idx="2">
                  <c:v>61</c:v>
                </c:pt>
                <c:pt idx="3">
                  <c:v>88</c:v>
                </c:pt>
                <c:pt idx="4">
                  <c:v>84</c:v>
                </c:pt>
                <c:pt idx="5">
                  <c:v>64</c:v>
                </c:pt>
                <c:pt idx="6">
                  <c:v>80</c:v>
                </c:pt>
                <c:pt idx="7">
                  <c:v>55</c:v>
                </c:pt>
                <c:pt idx="8">
                  <c:v>58</c:v>
                </c:pt>
                <c:pt idx="9">
                  <c:v>75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D-4ECC-9A82-1771F6825960}"/>
            </c:ext>
          </c:extLst>
        </c:ser>
        <c:ser>
          <c:idx val="1"/>
          <c:order val="1"/>
          <c:tx>
            <c:strRef>
              <c:f>Arkusz3!$C$3</c:f>
              <c:strCache>
                <c:ptCount val="1"/>
                <c:pt idx="0">
                  <c:v>spoza SGGW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Arkusz3!$C$4:$C$14</c:f>
              <c:numCache>
                <c:formatCode>General</c:formatCode>
                <c:ptCount val="11"/>
                <c:pt idx="0">
                  <c:v>25</c:v>
                </c:pt>
                <c:pt idx="1">
                  <c:v>23</c:v>
                </c:pt>
                <c:pt idx="2">
                  <c:v>15</c:v>
                </c:pt>
                <c:pt idx="3">
                  <c:v>13</c:v>
                </c:pt>
                <c:pt idx="4">
                  <c:v>19</c:v>
                </c:pt>
                <c:pt idx="5">
                  <c:v>12</c:v>
                </c:pt>
                <c:pt idx="6">
                  <c:v>8</c:v>
                </c:pt>
                <c:pt idx="7">
                  <c:v>17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D-4ECC-9A82-1771F682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221903"/>
        <c:axId val="223236047"/>
      </c:barChart>
      <c:catAx>
        <c:axId val="2232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36047"/>
        <c:crosses val="autoZero"/>
        <c:auto val="1"/>
        <c:lblAlgn val="ctr"/>
        <c:lblOffset val="100"/>
        <c:noMultiLvlLbl val="0"/>
      </c:catAx>
      <c:valAx>
        <c:axId val="2232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habilitacja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Arkusz3!$D$3</c:f>
              <c:strCache>
                <c:ptCount val="1"/>
                <c:pt idx="0">
                  <c:v>pracownicy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Arkusz3!$D$4:$D$14</c:f>
              <c:numCache>
                <c:formatCode>General</c:formatCode>
                <c:ptCount val="11"/>
                <c:pt idx="0">
                  <c:v>19</c:v>
                </c:pt>
                <c:pt idx="1">
                  <c:v>14</c:v>
                </c:pt>
                <c:pt idx="2">
                  <c:v>24</c:v>
                </c:pt>
                <c:pt idx="3">
                  <c:v>12</c:v>
                </c:pt>
                <c:pt idx="4">
                  <c:v>21</c:v>
                </c:pt>
                <c:pt idx="5">
                  <c:v>22</c:v>
                </c:pt>
                <c:pt idx="6">
                  <c:v>32</c:v>
                </c:pt>
                <c:pt idx="7">
                  <c:v>43</c:v>
                </c:pt>
                <c:pt idx="8">
                  <c:v>12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D-49C9-A950-D539DF62D2F5}"/>
            </c:ext>
          </c:extLst>
        </c:ser>
        <c:ser>
          <c:idx val="1"/>
          <c:order val="1"/>
          <c:tx>
            <c:strRef>
              <c:f>Arkusz3!$E$3</c:f>
              <c:strCache>
                <c:ptCount val="1"/>
                <c:pt idx="0">
                  <c:v>spoza SGGW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Arkusz3!$E$4:$E$14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11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D-49C9-A950-D539DF62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87903"/>
        <c:axId val="227394143"/>
      </c:barChart>
      <c:catAx>
        <c:axId val="2273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394143"/>
        <c:crosses val="autoZero"/>
        <c:auto val="1"/>
        <c:lblAlgn val="ctr"/>
        <c:lblOffset val="100"/>
        <c:noMultiLvlLbl val="0"/>
      </c:catAx>
      <c:valAx>
        <c:axId val="2273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38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profesor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Arkusz3!$F$3</c:f>
              <c:strCache>
                <c:ptCount val="1"/>
                <c:pt idx="0">
                  <c:v>pracownicy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Arkusz3!$F$4:$F$14</c:f>
              <c:numCache>
                <c:formatCode>General</c:formatCode>
                <c:ptCount val="11"/>
                <c:pt idx="0">
                  <c:v>10</c:v>
                </c:pt>
                <c:pt idx="1">
                  <c:v>6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12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1-4AA0-BF68-B8084D607A10}"/>
            </c:ext>
          </c:extLst>
        </c:ser>
        <c:ser>
          <c:idx val="1"/>
          <c:order val="1"/>
          <c:tx>
            <c:strRef>
              <c:f>Arkusz3!$G$3</c:f>
              <c:strCache>
                <c:ptCount val="1"/>
                <c:pt idx="0">
                  <c:v>spoza SGGW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Arkusz3!$G$4:$G$14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1-4AA0-BF68-B8084D607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86655"/>
        <c:axId val="227390399"/>
      </c:barChart>
      <c:catAx>
        <c:axId val="2273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390399"/>
        <c:crosses val="autoZero"/>
        <c:auto val="1"/>
        <c:lblAlgn val="ctr"/>
        <c:lblOffset val="100"/>
        <c:noMultiLvlLbl val="0"/>
      </c:catAx>
      <c:valAx>
        <c:axId val="2273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3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Arkusz2!$B$1:$L$1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Arkusz2!$B$4:$L$4</c:f>
              <c:numCache>
                <c:formatCode>General</c:formatCode>
                <c:ptCount val="11"/>
                <c:pt idx="0">
                  <c:v>13</c:v>
                </c:pt>
                <c:pt idx="1">
                  <c:v>8</c:v>
                </c:pt>
                <c:pt idx="2">
                  <c:v>21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6</c:v>
                </c:pt>
                <c:pt idx="7">
                  <c:v>13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1EC-91FA-2B7B9DAD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340866592"/>
        <c:axId val="340864512"/>
      </c:barChart>
      <c:catAx>
        <c:axId val="34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4512"/>
        <c:crosses val="autoZero"/>
        <c:auto val="1"/>
        <c:lblAlgn val="ctr"/>
        <c:lblOffset val="100"/>
        <c:noMultiLvlLbl val="0"/>
      </c:catAx>
      <c:valAx>
        <c:axId val="340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sm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 cap="small" baseline="0"/>
                  <a:t>Liczba nadanych tytułów profesorskich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sm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Arkusz2!$B$1:$L$1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Arkusz2!$B$2:$L$2</c:f>
              <c:numCache>
                <c:formatCode>General</c:formatCode>
                <c:ptCount val="11"/>
                <c:pt idx="0">
                  <c:v>110</c:v>
                </c:pt>
                <c:pt idx="1">
                  <c:v>102</c:v>
                </c:pt>
                <c:pt idx="2">
                  <c:v>76</c:v>
                </c:pt>
                <c:pt idx="3">
                  <c:v>101</c:v>
                </c:pt>
                <c:pt idx="4">
                  <c:v>103</c:v>
                </c:pt>
                <c:pt idx="5">
                  <c:v>76</c:v>
                </c:pt>
                <c:pt idx="6">
                  <c:v>88</c:v>
                </c:pt>
                <c:pt idx="7">
                  <c:v>72</c:v>
                </c:pt>
                <c:pt idx="8">
                  <c:v>73</c:v>
                </c:pt>
                <c:pt idx="9">
                  <c:v>87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1EC-91FA-2B7B9DAD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340866592"/>
        <c:axId val="340864512"/>
      </c:barChart>
      <c:catAx>
        <c:axId val="34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4512"/>
        <c:crosses val="autoZero"/>
        <c:auto val="1"/>
        <c:lblAlgn val="ctr"/>
        <c:lblOffset val="100"/>
        <c:noMultiLvlLbl val="0"/>
      </c:catAx>
      <c:valAx>
        <c:axId val="340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sm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nadanych stopni doktora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sm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Arkusz2!$B$1:$L$1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Arkusz2!$B$3:$L$3</c:f>
              <c:numCache>
                <c:formatCode>General</c:formatCode>
                <c:ptCount val="11"/>
                <c:pt idx="0">
                  <c:v>21</c:v>
                </c:pt>
                <c:pt idx="1">
                  <c:v>17</c:v>
                </c:pt>
                <c:pt idx="2">
                  <c:v>26</c:v>
                </c:pt>
                <c:pt idx="3">
                  <c:v>16</c:v>
                </c:pt>
                <c:pt idx="4">
                  <c:v>27</c:v>
                </c:pt>
                <c:pt idx="5">
                  <c:v>31</c:v>
                </c:pt>
                <c:pt idx="6">
                  <c:v>41</c:v>
                </c:pt>
                <c:pt idx="7">
                  <c:v>53</c:v>
                </c:pt>
                <c:pt idx="8">
                  <c:v>17</c:v>
                </c:pt>
                <c:pt idx="9">
                  <c:v>32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1EC-91FA-2B7B9DAD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340866592"/>
        <c:axId val="340864512"/>
      </c:barChart>
      <c:catAx>
        <c:axId val="34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4512"/>
        <c:crosses val="autoZero"/>
        <c:auto val="1"/>
        <c:lblAlgn val="ctr"/>
        <c:lblOffset val="100"/>
        <c:noMultiLvlLbl val="0"/>
      </c:catAx>
      <c:valAx>
        <c:axId val="340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cap="sm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 i="0" cap="small" baseline="0">
                    <a:effectLst/>
                  </a:rPr>
                  <a:t>Liczba nadanych habilitacji</a:t>
                </a:r>
                <a:endParaRPr lang="pl-PL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cap="small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cap="sm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40</xdr:row>
      <xdr:rowOff>28574</xdr:rowOff>
    </xdr:from>
    <xdr:to>
      <xdr:col>22</xdr:col>
      <xdr:colOff>322725</xdr:colOff>
      <xdr:row>62</xdr:row>
      <xdr:rowOff>157574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109536</xdr:colOff>
      <xdr:row>63</xdr:row>
      <xdr:rowOff>166686</xdr:rowOff>
    </xdr:from>
    <xdr:to>
      <xdr:col>22</xdr:col>
      <xdr:colOff>327486</xdr:colOff>
      <xdr:row>86</xdr:row>
      <xdr:rowOff>105186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171448</xdr:colOff>
      <xdr:row>86</xdr:row>
      <xdr:rowOff>128586</xdr:rowOff>
    </xdr:from>
    <xdr:to>
      <xdr:col>22</xdr:col>
      <xdr:colOff>389398</xdr:colOff>
      <xdr:row>109</xdr:row>
      <xdr:rowOff>67086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257174</xdr:colOff>
      <xdr:row>3</xdr:row>
      <xdr:rowOff>47625</xdr:rowOff>
    </xdr:from>
    <xdr:to>
      <xdr:col>21</xdr:col>
      <xdr:colOff>514350</xdr:colOff>
      <xdr:row>23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23</xdr:row>
      <xdr:rowOff>85725</xdr:rowOff>
    </xdr:from>
    <xdr:to>
      <xdr:col>18</xdr:col>
      <xdr:colOff>333375</xdr:colOff>
      <xdr:row>37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20</xdr:row>
      <xdr:rowOff>152400</xdr:rowOff>
    </xdr:from>
    <xdr:to>
      <xdr:col>9</xdr:col>
      <xdr:colOff>95250</xdr:colOff>
      <xdr:row>36</xdr:row>
      <xdr:rowOff>152400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7</xdr:row>
      <xdr:rowOff>28575</xdr:rowOff>
    </xdr:from>
    <xdr:to>
      <xdr:col>13</xdr:col>
      <xdr:colOff>9525</xdr:colOff>
      <xdr:row>25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242887</xdr:colOff>
      <xdr:row>27</xdr:row>
      <xdr:rowOff>0</xdr:rowOff>
    </xdr:from>
    <xdr:to>
      <xdr:col>14</xdr:col>
      <xdr:colOff>238125</xdr:colOff>
      <xdr:row>41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252412</xdr:colOff>
      <xdr:row>42</xdr:row>
      <xdr:rowOff>123825</xdr:rowOff>
    </xdr:from>
    <xdr:to>
      <xdr:col>14</xdr:col>
      <xdr:colOff>209550</xdr:colOff>
      <xdr:row>57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465600</xdr:colOff>
      <xdr:row>22</xdr:row>
      <xdr:rowOff>129000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4761</xdr:colOff>
      <xdr:row>23</xdr:row>
      <xdr:rowOff>138112</xdr:rowOff>
    </xdr:from>
    <xdr:to>
      <xdr:col>14</xdr:col>
      <xdr:colOff>470361</xdr:colOff>
      <xdr:row>46</xdr:row>
      <xdr:rowOff>76612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66673</xdr:colOff>
      <xdr:row>46</xdr:row>
      <xdr:rowOff>100012</xdr:rowOff>
    </xdr:from>
    <xdr:to>
      <xdr:col>14</xdr:col>
      <xdr:colOff>532273</xdr:colOff>
      <xdr:row>69</xdr:row>
      <xdr:rowOff>38512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504823</xdr:colOff>
      <xdr:row>70</xdr:row>
      <xdr:rowOff>57150</xdr:rowOff>
    </xdr:from>
    <xdr:to>
      <xdr:col>17</xdr:col>
      <xdr:colOff>401623</xdr:colOff>
      <xdr:row>93</xdr:row>
      <xdr:rowOff>175650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228599</xdr:colOff>
      <xdr:row>119</xdr:row>
      <xdr:rowOff>19049</xdr:rowOff>
    </xdr:from>
    <xdr:to>
      <xdr:col>17</xdr:col>
      <xdr:colOff>125399</xdr:colOff>
      <xdr:row>142</xdr:row>
      <xdr:rowOff>137549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247650</xdr:colOff>
      <xdr:row>93</xdr:row>
      <xdr:rowOff>57149</xdr:rowOff>
    </xdr:from>
    <xdr:to>
      <xdr:col>17</xdr:col>
      <xdr:colOff>144450</xdr:colOff>
      <xdr:row>116</xdr:row>
      <xdr:rowOff>175649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A16" sqref="A16:G29"/>
    </sheetView>
  </sheetViews>
  <sheetFormatPr defaultRowHeight="15" x14ac:dyDescent="0.25"/>
  <cols>
    <col min="1" max="1" width="8.28515625" customWidth="1"/>
    <col min="2" max="2" width="14.7109375" customWidth="1"/>
    <col min="3" max="3" width="11" customWidth="1"/>
    <col min="4" max="4" width="14" customWidth="1"/>
    <col min="5" max="5" width="13.28515625" customWidth="1"/>
    <col min="6" max="6" width="13.85546875" customWidth="1"/>
    <col min="7" max="7" width="13.7109375" customWidth="1"/>
    <col min="11" max="11" width="12.85546875" customWidth="1"/>
  </cols>
  <sheetData>
    <row r="1" spans="1:7" x14ac:dyDescent="0.25">
      <c r="B1" s="12" t="s">
        <v>0</v>
      </c>
      <c r="C1" s="12"/>
      <c r="D1" s="12" t="s">
        <v>1</v>
      </c>
      <c r="E1" s="12"/>
      <c r="F1" s="12" t="s">
        <v>2</v>
      </c>
      <c r="G1" s="12"/>
    </row>
    <row r="2" spans="1:7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25">
      <c r="C3" t="s">
        <v>6</v>
      </c>
    </row>
    <row r="4" spans="1:7" x14ac:dyDescent="0.25">
      <c r="A4">
        <v>2007</v>
      </c>
      <c r="B4">
        <v>110</v>
      </c>
      <c r="C4">
        <v>85</v>
      </c>
      <c r="D4">
        <v>21</v>
      </c>
      <c r="E4">
        <v>19</v>
      </c>
      <c r="F4">
        <v>13</v>
      </c>
      <c r="G4">
        <v>10</v>
      </c>
    </row>
    <row r="5" spans="1:7" x14ac:dyDescent="0.25">
      <c r="A5">
        <v>2008</v>
      </c>
      <c r="B5">
        <v>102</v>
      </c>
      <c r="C5">
        <v>79</v>
      </c>
      <c r="D5">
        <v>17</v>
      </c>
      <c r="E5">
        <v>14</v>
      </c>
      <c r="F5">
        <v>8</v>
      </c>
      <c r="G5">
        <v>6</v>
      </c>
    </row>
    <row r="6" spans="1:7" x14ac:dyDescent="0.25">
      <c r="A6">
        <v>2009</v>
      </c>
      <c r="B6">
        <v>76</v>
      </c>
      <c r="C6">
        <v>61</v>
      </c>
      <c r="D6">
        <v>26</v>
      </c>
      <c r="E6">
        <v>24</v>
      </c>
      <c r="F6">
        <v>21</v>
      </c>
      <c r="G6">
        <v>15</v>
      </c>
    </row>
    <row r="7" spans="1:7" x14ac:dyDescent="0.25">
      <c r="A7">
        <v>2010</v>
      </c>
      <c r="B7">
        <v>101</v>
      </c>
      <c r="C7">
        <v>88</v>
      </c>
      <c r="D7">
        <v>16</v>
      </c>
      <c r="E7">
        <v>12</v>
      </c>
      <c r="F7">
        <v>10</v>
      </c>
      <c r="G7">
        <v>10</v>
      </c>
    </row>
    <row r="8" spans="1:7" x14ac:dyDescent="0.25">
      <c r="A8">
        <v>2011</v>
      </c>
      <c r="B8">
        <v>103</v>
      </c>
      <c r="C8">
        <v>84</v>
      </c>
      <c r="D8">
        <v>27</v>
      </c>
      <c r="E8">
        <v>21</v>
      </c>
      <c r="F8">
        <v>13</v>
      </c>
      <c r="G8">
        <v>8</v>
      </c>
    </row>
    <row r="9" spans="1:7" x14ac:dyDescent="0.25">
      <c r="A9">
        <v>2012</v>
      </c>
      <c r="B9">
        <v>76</v>
      </c>
      <c r="C9">
        <v>64</v>
      </c>
      <c r="D9">
        <v>31</v>
      </c>
      <c r="E9">
        <v>22</v>
      </c>
      <c r="F9">
        <v>13</v>
      </c>
      <c r="G9">
        <v>9</v>
      </c>
    </row>
    <row r="10" spans="1:7" x14ac:dyDescent="0.25">
      <c r="A10">
        <v>2013</v>
      </c>
      <c r="B10">
        <v>88</v>
      </c>
      <c r="C10">
        <v>80</v>
      </c>
      <c r="D10">
        <v>41</v>
      </c>
      <c r="E10">
        <v>32</v>
      </c>
      <c r="F10">
        <v>6</v>
      </c>
      <c r="G10">
        <v>5</v>
      </c>
    </row>
    <row r="11" spans="1:7" x14ac:dyDescent="0.25">
      <c r="A11">
        <v>2014</v>
      </c>
      <c r="B11">
        <v>72</v>
      </c>
      <c r="C11">
        <v>55</v>
      </c>
      <c r="D11">
        <v>53</v>
      </c>
      <c r="E11">
        <v>43</v>
      </c>
      <c r="F11">
        <v>13</v>
      </c>
      <c r="G11">
        <v>12</v>
      </c>
    </row>
    <row r="12" spans="1:7" x14ac:dyDescent="0.25">
      <c r="A12">
        <v>2015</v>
      </c>
      <c r="B12">
        <v>73</v>
      </c>
      <c r="C12">
        <v>58</v>
      </c>
      <c r="D12">
        <v>17</v>
      </c>
      <c r="E12">
        <v>12</v>
      </c>
      <c r="F12">
        <v>6</v>
      </c>
      <c r="G12">
        <v>5</v>
      </c>
    </row>
    <row r="13" spans="1:7" x14ac:dyDescent="0.25">
      <c r="A13">
        <v>2016</v>
      </c>
      <c r="B13">
        <v>87</v>
      </c>
      <c r="C13">
        <v>75</v>
      </c>
      <c r="D13">
        <v>32</v>
      </c>
      <c r="E13">
        <v>21</v>
      </c>
      <c r="F13">
        <v>2</v>
      </c>
      <c r="G13">
        <v>1</v>
      </c>
    </row>
    <row r="14" spans="1:7" x14ac:dyDescent="0.25">
      <c r="A14">
        <v>2017</v>
      </c>
      <c r="B14">
        <v>69</v>
      </c>
      <c r="C14">
        <v>60</v>
      </c>
      <c r="D14">
        <v>27</v>
      </c>
      <c r="E14">
        <v>21</v>
      </c>
      <c r="F14">
        <v>4</v>
      </c>
      <c r="G14">
        <v>3</v>
      </c>
    </row>
    <row r="16" spans="1:7" x14ac:dyDescent="0.25">
      <c r="B16" s="12" t="s">
        <v>12</v>
      </c>
      <c r="C16" s="12"/>
      <c r="D16" s="12"/>
      <c r="E16" s="12"/>
      <c r="F16" s="12"/>
      <c r="G16" s="12"/>
    </row>
    <row r="17" spans="1:23" x14ac:dyDescent="0.25">
      <c r="B17" s="13" t="s">
        <v>7</v>
      </c>
      <c r="C17" s="14"/>
      <c r="D17" s="13" t="s">
        <v>8</v>
      </c>
      <c r="E17" s="14"/>
      <c r="F17" s="13" t="s">
        <v>9</v>
      </c>
      <c r="G17" s="14"/>
    </row>
    <row r="18" spans="1:23" x14ac:dyDescent="0.25">
      <c r="B18" s="1" t="s">
        <v>10</v>
      </c>
      <c r="C18" s="2" t="s">
        <v>11</v>
      </c>
      <c r="D18" s="1" t="s">
        <v>10</v>
      </c>
      <c r="E18" s="2" t="s">
        <v>11</v>
      </c>
      <c r="F18" s="1" t="s">
        <v>10</v>
      </c>
      <c r="G18" s="2" t="s">
        <v>11</v>
      </c>
    </row>
    <row r="19" spans="1:23" x14ac:dyDescent="0.25">
      <c r="A19">
        <v>2007</v>
      </c>
      <c r="B19" s="1">
        <f>C4</f>
        <v>85</v>
      </c>
      <c r="C19" s="2">
        <f>B4-C4</f>
        <v>25</v>
      </c>
      <c r="D19" s="1">
        <f>E4</f>
        <v>19</v>
      </c>
      <c r="E19" s="2">
        <f>D4-E4</f>
        <v>2</v>
      </c>
      <c r="F19" s="1">
        <f>G4</f>
        <v>10</v>
      </c>
      <c r="G19" s="2">
        <f>F4-G4</f>
        <v>3</v>
      </c>
    </row>
    <row r="20" spans="1:23" x14ac:dyDescent="0.25">
      <c r="A20">
        <v>2008</v>
      </c>
      <c r="B20" s="1">
        <f t="shared" ref="B20:B29" si="0">C5</f>
        <v>79</v>
      </c>
      <c r="C20" s="2">
        <f t="shared" ref="C20:C29" si="1">B5-C5</f>
        <v>23</v>
      </c>
      <c r="D20" s="1">
        <f t="shared" ref="D20:D29" si="2">E5</f>
        <v>14</v>
      </c>
      <c r="E20" s="2">
        <f t="shared" ref="E20:E29" si="3">D5-E5</f>
        <v>3</v>
      </c>
      <c r="F20" s="1">
        <f t="shared" ref="F20:F29" si="4">G5</f>
        <v>6</v>
      </c>
      <c r="G20" s="2">
        <f t="shared" ref="G20:G29" si="5">F5-G5</f>
        <v>2</v>
      </c>
    </row>
    <row r="21" spans="1:23" x14ac:dyDescent="0.25">
      <c r="A21">
        <v>2009</v>
      </c>
      <c r="B21" s="1">
        <f t="shared" si="0"/>
        <v>61</v>
      </c>
      <c r="C21" s="2">
        <f t="shared" si="1"/>
        <v>15</v>
      </c>
      <c r="D21" s="1">
        <f t="shared" si="2"/>
        <v>24</v>
      </c>
      <c r="E21" s="2">
        <f t="shared" si="3"/>
        <v>2</v>
      </c>
      <c r="F21" s="1">
        <f t="shared" si="4"/>
        <v>15</v>
      </c>
      <c r="G21" s="2">
        <f t="shared" si="5"/>
        <v>6</v>
      </c>
    </row>
    <row r="22" spans="1:23" x14ac:dyDescent="0.25">
      <c r="A22">
        <v>2010</v>
      </c>
      <c r="B22" s="1">
        <f t="shared" si="0"/>
        <v>88</v>
      </c>
      <c r="C22" s="2">
        <f t="shared" si="1"/>
        <v>13</v>
      </c>
      <c r="D22" s="1">
        <f t="shared" si="2"/>
        <v>12</v>
      </c>
      <c r="E22" s="2">
        <f t="shared" si="3"/>
        <v>4</v>
      </c>
      <c r="F22" s="1">
        <f t="shared" si="4"/>
        <v>10</v>
      </c>
      <c r="G22" s="2">
        <f t="shared" si="5"/>
        <v>0</v>
      </c>
    </row>
    <row r="23" spans="1:23" x14ac:dyDescent="0.25">
      <c r="A23">
        <v>2011</v>
      </c>
      <c r="B23" s="1">
        <f t="shared" si="0"/>
        <v>84</v>
      </c>
      <c r="C23" s="2">
        <f t="shared" si="1"/>
        <v>19</v>
      </c>
      <c r="D23" s="1">
        <f t="shared" si="2"/>
        <v>21</v>
      </c>
      <c r="E23" s="2">
        <f t="shared" si="3"/>
        <v>6</v>
      </c>
      <c r="F23" s="1">
        <f t="shared" si="4"/>
        <v>8</v>
      </c>
      <c r="G23" s="2">
        <f t="shared" si="5"/>
        <v>5</v>
      </c>
    </row>
    <row r="24" spans="1:23" x14ac:dyDescent="0.25">
      <c r="A24">
        <v>2012</v>
      </c>
      <c r="B24" s="1">
        <f t="shared" si="0"/>
        <v>64</v>
      </c>
      <c r="C24" s="2">
        <f t="shared" si="1"/>
        <v>12</v>
      </c>
      <c r="D24" s="1">
        <f t="shared" si="2"/>
        <v>22</v>
      </c>
      <c r="E24" s="2">
        <f t="shared" si="3"/>
        <v>9</v>
      </c>
      <c r="F24" s="1">
        <f t="shared" si="4"/>
        <v>9</v>
      </c>
      <c r="G24" s="2">
        <f t="shared" si="5"/>
        <v>4</v>
      </c>
    </row>
    <row r="25" spans="1:23" x14ac:dyDescent="0.25">
      <c r="A25">
        <v>2013</v>
      </c>
      <c r="B25" s="1">
        <f t="shared" si="0"/>
        <v>80</v>
      </c>
      <c r="C25" s="2">
        <f t="shared" si="1"/>
        <v>8</v>
      </c>
      <c r="D25" s="1">
        <f t="shared" si="2"/>
        <v>32</v>
      </c>
      <c r="E25" s="2">
        <f t="shared" si="3"/>
        <v>9</v>
      </c>
      <c r="F25" s="1">
        <f t="shared" si="4"/>
        <v>5</v>
      </c>
      <c r="G25" s="2">
        <f t="shared" si="5"/>
        <v>1</v>
      </c>
    </row>
    <row r="26" spans="1:23" x14ac:dyDescent="0.25">
      <c r="A26">
        <v>2014</v>
      </c>
      <c r="B26" s="1">
        <f t="shared" si="0"/>
        <v>55</v>
      </c>
      <c r="C26" s="2">
        <f t="shared" si="1"/>
        <v>17</v>
      </c>
      <c r="D26" s="1">
        <f t="shared" si="2"/>
        <v>43</v>
      </c>
      <c r="E26" s="2">
        <f t="shared" si="3"/>
        <v>10</v>
      </c>
      <c r="F26" s="1">
        <f t="shared" si="4"/>
        <v>12</v>
      </c>
      <c r="G26" s="2">
        <f t="shared" si="5"/>
        <v>1</v>
      </c>
    </row>
    <row r="27" spans="1:23" x14ac:dyDescent="0.25">
      <c r="A27">
        <v>2015</v>
      </c>
      <c r="B27" s="1">
        <f t="shared" si="0"/>
        <v>58</v>
      </c>
      <c r="C27" s="2">
        <f t="shared" si="1"/>
        <v>15</v>
      </c>
      <c r="D27" s="1">
        <f t="shared" si="2"/>
        <v>12</v>
      </c>
      <c r="E27" s="2">
        <f t="shared" si="3"/>
        <v>5</v>
      </c>
      <c r="F27" s="1">
        <f t="shared" si="4"/>
        <v>5</v>
      </c>
      <c r="G27" s="2">
        <f t="shared" si="5"/>
        <v>1</v>
      </c>
    </row>
    <row r="28" spans="1:23" x14ac:dyDescent="0.25">
      <c r="A28">
        <v>2016</v>
      </c>
      <c r="B28" s="1">
        <f t="shared" si="0"/>
        <v>75</v>
      </c>
      <c r="C28" s="2">
        <f t="shared" si="1"/>
        <v>12</v>
      </c>
      <c r="D28" s="1">
        <f t="shared" si="2"/>
        <v>21</v>
      </c>
      <c r="E28" s="2">
        <f t="shared" si="3"/>
        <v>11</v>
      </c>
      <c r="F28" s="1">
        <f t="shared" si="4"/>
        <v>1</v>
      </c>
      <c r="G28" s="2">
        <f t="shared" si="5"/>
        <v>1</v>
      </c>
    </row>
    <row r="29" spans="1:23" x14ac:dyDescent="0.25">
      <c r="A29">
        <v>2017</v>
      </c>
      <c r="B29" s="1">
        <f t="shared" si="0"/>
        <v>60</v>
      </c>
      <c r="C29" s="2">
        <f t="shared" si="1"/>
        <v>9</v>
      </c>
      <c r="D29" s="1">
        <f t="shared" si="2"/>
        <v>21</v>
      </c>
      <c r="E29" s="2">
        <f t="shared" si="3"/>
        <v>6</v>
      </c>
      <c r="F29" s="1">
        <f t="shared" si="4"/>
        <v>3</v>
      </c>
      <c r="G29" s="2">
        <f t="shared" si="5"/>
        <v>1</v>
      </c>
    </row>
    <row r="31" spans="1:23" x14ac:dyDescent="0.25">
      <c r="B31" s="12" t="s">
        <v>13</v>
      </c>
      <c r="C31" s="12"/>
      <c r="D31" s="12"/>
      <c r="E31" s="12"/>
      <c r="F31" s="12"/>
      <c r="G31" s="12"/>
    </row>
    <row r="32" spans="1:23" x14ac:dyDescent="0.25">
      <c r="B32" s="13" t="s">
        <v>7</v>
      </c>
      <c r="C32" s="14"/>
      <c r="D32" s="13" t="s">
        <v>8</v>
      </c>
      <c r="E32" s="14"/>
      <c r="F32" s="13" t="s">
        <v>9</v>
      </c>
      <c r="G32" s="14"/>
      <c r="M32" s="2">
        <v>2007</v>
      </c>
      <c r="N32" s="2">
        <v>2008</v>
      </c>
      <c r="O32" s="2">
        <v>2009</v>
      </c>
      <c r="P32" s="2">
        <v>2010</v>
      </c>
      <c r="Q32" s="2">
        <v>2011</v>
      </c>
      <c r="R32" s="2">
        <v>2012</v>
      </c>
      <c r="S32" s="2">
        <v>2013</v>
      </c>
      <c r="T32" s="2">
        <v>2014</v>
      </c>
      <c r="U32" s="2">
        <v>2015</v>
      </c>
      <c r="V32" s="2">
        <v>2016</v>
      </c>
      <c r="W32" s="2">
        <v>2017</v>
      </c>
    </row>
    <row r="33" spans="1:23" x14ac:dyDescent="0.25">
      <c r="B33" s="1" t="s">
        <v>10</v>
      </c>
      <c r="C33" s="2" t="s">
        <v>11</v>
      </c>
      <c r="D33" s="1" t="s">
        <v>10</v>
      </c>
      <c r="E33" s="2" t="s">
        <v>11</v>
      </c>
      <c r="F33" s="1" t="s">
        <v>10</v>
      </c>
      <c r="G33" s="2" t="s">
        <v>11</v>
      </c>
      <c r="K33" s="10" t="s">
        <v>14</v>
      </c>
      <c r="L33" s="11" t="s">
        <v>10</v>
      </c>
      <c r="M33" s="7">
        <v>77.272727272727266</v>
      </c>
      <c r="N33" s="7">
        <v>77.450980392156865</v>
      </c>
      <c r="O33" s="7">
        <v>80.263157894736835</v>
      </c>
      <c r="P33" s="7">
        <v>87.128712871287135</v>
      </c>
      <c r="Q33" s="7">
        <v>81.553398058252426</v>
      </c>
      <c r="R33" s="7">
        <v>84.21052631578948</v>
      </c>
      <c r="S33" s="7">
        <v>90.909090909090907</v>
      </c>
      <c r="T33" s="7">
        <v>76.388888888888886</v>
      </c>
      <c r="U33" s="7">
        <v>79.452054794520549</v>
      </c>
      <c r="V33" s="7">
        <v>86.206896551724142</v>
      </c>
      <c r="W33" s="7">
        <v>86.956521739130437</v>
      </c>
    </row>
    <row r="34" spans="1:23" x14ac:dyDescent="0.25">
      <c r="A34" s="2">
        <v>2007</v>
      </c>
      <c r="B34" s="3">
        <f>B19*100/$B4</f>
        <v>77.272727272727266</v>
      </c>
      <c r="C34" s="3">
        <f>C19*100/$B4</f>
        <v>22.727272727272727</v>
      </c>
      <c r="D34" s="3">
        <f>D19*100/$D4</f>
        <v>90.476190476190482</v>
      </c>
      <c r="E34" s="3">
        <f>E19*100/$D4</f>
        <v>9.5238095238095237</v>
      </c>
      <c r="F34" s="3">
        <f>F19*100/$F4</f>
        <v>76.92307692307692</v>
      </c>
      <c r="G34" s="6">
        <f>G19*100/$F4</f>
        <v>23.076923076923077</v>
      </c>
      <c r="K34" s="10" t="s">
        <v>14</v>
      </c>
      <c r="L34" s="11" t="s">
        <v>11</v>
      </c>
      <c r="M34" s="7">
        <v>22.727272727272727</v>
      </c>
      <c r="N34" s="7">
        <v>22.549019607843139</v>
      </c>
      <c r="O34" s="7">
        <v>19.736842105263158</v>
      </c>
      <c r="P34" s="7">
        <v>12.871287128712872</v>
      </c>
      <c r="Q34" s="7">
        <v>18.446601941747574</v>
      </c>
      <c r="R34" s="7">
        <v>15.789473684210526</v>
      </c>
      <c r="S34" s="7">
        <v>9.0909090909090917</v>
      </c>
      <c r="T34" s="7">
        <v>23.611111111111111</v>
      </c>
      <c r="U34" s="7">
        <v>20.547945205479451</v>
      </c>
      <c r="V34" s="7">
        <v>13.793103448275861</v>
      </c>
      <c r="W34" s="7">
        <v>13.043478260869565</v>
      </c>
    </row>
    <row r="35" spans="1:23" x14ac:dyDescent="0.25">
      <c r="A35" s="2">
        <v>2008</v>
      </c>
      <c r="B35" s="3">
        <f t="shared" ref="B35:C35" si="6">B20*100/$B5</f>
        <v>77.450980392156865</v>
      </c>
      <c r="C35" s="3">
        <f t="shared" si="6"/>
        <v>22.549019607843139</v>
      </c>
      <c r="D35" s="3">
        <f t="shared" ref="D35:E35" si="7">D20*100/$D5</f>
        <v>82.352941176470594</v>
      </c>
      <c r="E35" s="3">
        <f t="shared" si="7"/>
        <v>17.647058823529413</v>
      </c>
      <c r="F35" s="3">
        <f t="shared" ref="F35:G35" si="8">F20*100/$F5</f>
        <v>75</v>
      </c>
      <c r="G35" s="6">
        <f t="shared" si="8"/>
        <v>25</v>
      </c>
      <c r="K35" s="8" t="s">
        <v>15</v>
      </c>
      <c r="L35" s="9" t="s">
        <v>10</v>
      </c>
      <c r="M35" s="7">
        <v>90.476190476190482</v>
      </c>
      <c r="N35" s="7">
        <v>82.352941176470594</v>
      </c>
      <c r="O35" s="7">
        <v>92.307692307692307</v>
      </c>
      <c r="P35" s="7">
        <v>75</v>
      </c>
      <c r="Q35" s="7">
        <v>77.777777777777771</v>
      </c>
      <c r="R35" s="7">
        <v>70.967741935483872</v>
      </c>
      <c r="S35" s="7">
        <v>78.048780487804876</v>
      </c>
      <c r="T35" s="7">
        <v>81.132075471698116</v>
      </c>
      <c r="U35" s="7">
        <v>70.588235294117652</v>
      </c>
      <c r="V35" s="7">
        <v>65.625</v>
      </c>
      <c r="W35" s="7">
        <v>77.777777777777771</v>
      </c>
    </row>
    <row r="36" spans="1:23" x14ac:dyDescent="0.25">
      <c r="A36" s="2">
        <v>2009</v>
      </c>
      <c r="B36" s="3">
        <f t="shared" ref="B36:C36" si="9">B21*100/$B6</f>
        <v>80.263157894736835</v>
      </c>
      <c r="C36" s="3">
        <f t="shared" si="9"/>
        <v>19.736842105263158</v>
      </c>
      <c r="D36" s="3">
        <f t="shared" ref="D36:E36" si="10">D21*100/$D6</f>
        <v>92.307692307692307</v>
      </c>
      <c r="E36" s="3">
        <f t="shared" si="10"/>
        <v>7.6923076923076925</v>
      </c>
      <c r="F36" s="3">
        <f t="shared" ref="F36:G36" si="11">F21*100/$F6</f>
        <v>71.428571428571431</v>
      </c>
      <c r="G36" s="6">
        <f t="shared" si="11"/>
        <v>28.571428571428573</v>
      </c>
      <c r="K36" s="8" t="s">
        <v>15</v>
      </c>
      <c r="L36" s="9" t="s">
        <v>11</v>
      </c>
      <c r="M36" s="7">
        <v>9.5238095238095237</v>
      </c>
      <c r="N36" s="7">
        <v>17.647058823529413</v>
      </c>
      <c r="O36" s="7">
        <v>7.6923076923076925</v>
      </c>
      <c r="P36" s="7">
        <v>25</v>
      </c>
      <c r="Q36" s="7">
        <v>22.222222222222221</v>
      </c>
      <c r="R36" s="7">
        <v>29.032258064516128</v>
      </c>
      <c r="S36" s="7">
        <v>21.951219512195124</v>
      </c>
      <c r="T36" s="7">
        <v>18.867924528301888</v>
      </c>
      <c r="U36" s="7">
        <v>29.411764705882351</v>
      </c>
      <c r="V36" s="7">
        <v>34.375</v>
      </c>
      <c r="W36" s="7">
        <v>22.222222222222221</v>
      </c>
    </row>
    <row r="37" spans="1:23" x14ac:dyDescent="0.25">
      <c r="A37" s="2">
        <v>2010</v>
      </c>
      <c r="B37" s="3">
        <f t="shared" ref="B37:C37" si="12">B22*100/$B7</f>
        <v>87.128712871287135</v>
      </c>
      <c r="C37" s="3">
        <f t="shared" si="12"/>
        <v>12.871287128712872</v>
      </c>
      <c r="D37" s="3">
        <f t="shared" ref="D37:E37" si="13">D22*100/$D7</f>
        <v>75</v>
      </c>
      <c r="E37" s="3">
        <f t="shared" si="13"/>
        <v>25</v>
      </c>
      <c r="F37" s="3">
        <f t="shared" ref="F37:G37" si="14">F22*100/$F7</f>
        <v>100</v>
      </c>
      <c r="G37" s="6">
        <f t="shared" si="14"/>
        <v>0</v>
      </c>
      <c r="K37" s="10" t="s">
        <v>16</v>
      </c>
      <c r="L37" s="11" t="s">
        <v>10</v>
      </c>
      <c r="M37" s="7">
        <v>76.92307692307692</v>
      </c>
      <c r="N37" s="7">
        <v>75</v>
      </c>
      <c r="O37" s="7">
        <v>71.428571428571431</v>
      </c>
      <c r="P37" s="7">
        <v>100</v>
      </c>
      <c r="Q37" s="7">
        <v>61.53846153846154</v>
      </c>
      <c r="R37" s="7">
        <v>69.230769230769226</v>
      </c>
      <c r="S37" s="7">
        <v>83.333333333333329</v>
      </c>
      <c r="T37" s="7">
        <v>92.307692307692307</v>
      </c>
      <c r="U37" s="7">
        <v>83.333333333333329</v>
      </c>
      <c r="V37" s="7">
        <v>50</v>
      </c>
      <c r="W37" s="7">
        <v>75</v>
      </c>
    </row>
    <row r="38" spans="1:23" x14ac:dyDescent="0.25">
      <c r="A38" s="2">
        <v>2011</v>
      </c>
      <c r="B38" s="3">
        <f t="shared" ref="B38:C38" si="15">B23*100/$B8</f>
        <v>81.553398058252426</v>
      </c>
      <c r="C38" s="3">
        <f t="shared" si="15"/>
        <v>18.446601941747574</v>
      </c>
      <c r="D38" s="3">
        <f t="shared" ref="D38:E38" si="16">D23*100/$D8</f>
        <v>77.777777777777771</v>
      </c>
      <c r="E38" s="3">
        <f t="shared" si="16"/>
        <v>22.222222222222221</v>
      </c>
      <c r="F38" s="3">
        <f t="shared" ref="F38:G38" si="17">F23*100/$F8</f>
        <v>61.53846153846154</v>
      </c>
      <c r="G38" s="6">
        <f t="shared" si="17"/>
        <v>38.46153846153846</v>
      </c>
      <c r="K38" s="10" t="s">
        <v>16</v>
      </c>
      <c r="L38" s="11" t="s">
        <v>11</v>
      </c>
      <c r="M38" s="7">
        <v>23.076923076923077</v>
      </c>
      <c r="N38" s="7">
        <v>25</v>
      </c>
      <c r="O38" s="7">
        <v>28.571428571428573</v>
      </c>
      <c r="P38" s="7">
        <v>0</v>
      </c>
      <c r="Q38" s="7">
        <v>38.46153846153846</v>
      </c>
      <c r="R38" s="7">
        <v>30.76923076923077</v>
      </c>
      <c r="S38" s="7">
        <v>16.666666666666668</v>
      </c>
      <c r="T38" s="7">
        <v>7.6923076923076925</v>
      </c>
      <c r="U38" s="7">
        <v>16.666666666666668</v>
      </c>
      <c r="V38" s="7">
        <v>50</v>
      </c>
      <c r="W38" s="7">
        <v>25</v>
      </c>
    </row>
    <row r="39" spans="1:23" x14ac:dyDescent="0.25">
      <c r="A39" s="2">
        <v>2012</v>
      </c>
      <c r="B39" s="3">
        <f t="shared" ref="B39:C39" si="18">B24*100/$B9</f>
        <v>84.21052631578948</v>
      </c>
      <c r="C39" s="3">
        <f t="shared" si="18"/>
        <v>15.789473684210526</v>
      </c>
      <c r="D39" s="3">
        <f t="shared" ref="D39:E39" si="19">D24*100/$D9</f>
        <v>70.967741935483872</v>
      </c>
      <c r="E39" s="3">
        <f t="shared" si="19"/>
        <v>29.032258064516128</v>
      </c>
      <c r="F39" s="3">
        <f t="shared" ref="F39:G39" si="20">F24*100/$F9</f>
        <v>69.230769230769226</v>
      </c>
      <c r="G39" s="6">
        <f t="shared" si="20"/>
        <v>30.76923076923077</v>
      </c>
    </row>
    <row r="40" spans="1:23" x14ac:dyDescent="0.25">
      <c r="A40" s="2">
        <v>2013</v>
      </c>
      <c r="B40" s="3">
        <f t="shared" ref="B40:C40" si="21">B25*100/$B10</f>
        <v>90.909090909090907</v>
      </c>
      <c r="C40" s="3">
        <f t="shared" si="21"/>
        <v>9.0909090909090917</v>
      </c>
      <c r="D40" s="3">
        <f t="shared" ref="D40:E40" si="22">D25*100/$D10</f>
        <v>78.048780487804876</v>
      </c>
      <c r="E40" s="3">
        <f t="shared" si="22"/>
        <v>21.951219512195124</v>
      </c>
      <c r="F40" s="3">
        <f t="shared" ref="F40:G40" si="23">F25*100/$F10</f>
        <v>83.333333333333329</v>
      </c>
      <c r="G40" s="6">
        <f t="shared" si="23"/>
        <v>16.666666666666668</v>
      </c>
    </row>
    <row r="41" spans="1:23" x14ac:dyDescent="0.25">
      <c r="A41" s="2">
        <v>2014</v>
      </c>
      <c r="B41" s="3">
        <f t="shared" ref="B41:C41" si="24">B26*100/$B11</f>
        <v>76.388888888888886</v>
      </c>
      <c r="C41" s="3">
        <f t="shared" si="24"/>
        <v>23.611111111111111</v>
      </c>
      <c r="D41" s="3">
        <f t="shared" ref="D41:E41" si="25">D26*100/$D11</f>
        <v>81.132075471698116</v>
      </c>
      <c r="E41" s="3">
        <f t="shared" si="25"/>
        <v>18.867924528301888</v>
      </c>
      <c r="F41" s="3">
        <f t="shared" ref="F41:G41" si="26">F26*100/$F11</f>
        <v>92.307692307692307</v>
      </c>
      <c r="G41" s="6">
        <f t="shared" si="26"/>
        <v>7.6923076923076925</v>
      </c>
    </row>
    <row r="42" spans="1:23" x14ac:dyDescent="0.25">
      <c r="A42" s="2">
        <v>2015</v>
      </c>
      <c r="B42" s="3">
        <f t="shared" ref="B42:C42" si="27">B27*100/$B12</f>
        <v>79.452054794520549</v>
      </c>
      <c r="C42" s="3">
        <f t="shared" si="27"/>
        <v>20.547945205479451</v>
      </c>
      <c r="D42" s="3">
        <f t="shared" ref="D42:E42" si="28">D27*100/$D12</f>
        <v>70.588235294117652</v>
      </c>
      <c r="E42" s="3">
        <f t="shared" si="28"/>
        <v>29.411764705882351</v>
      </c>
      <c r="F42" s="3">
        <f t="shared" ref="F42:G42" si="29">F27*100/$F12</f>
        <v>83.333333333333329</v>
      </c>
      <c r="G42" s="6">
        <f t="shared" si="29"/>
        <v>16.666666666666668</v>
      </c>
    </row>
    <row r="43" spans="1:23" x14ac:dyDescent="0.25">
      <c r="A43" s="2">
        <v>2016</v>
      </c>
      <c r="B43" s="3">
        <f t="shared" ref="B43:C43" si="30">B28*100/$B13</f>
        <v>86.206896551724142</v>
      </c>
      <c r="C43" s="3">
        <f t="shared" si="30"/>
        <v>13.793103448275861</v>
      </c>
      <c r="D43" s="3">
        <f t="shared" ref="D43:E43" si="31">D28*100/$D13</f>
        <v>65.625</v>
      </c>
      <c r="E43" s="3">
        <f t="shared" si="31"/>
        <v>34.375</v>
      </c>
      <c r="F43" s="1">
        <f t="shared" ref="F43:G43" si="32">F28*100/$F13</f>
        <v>50</v>
      </c>
      <c r="G43" s="5">
        <f t="shared" si="32"/>
        <v>50</v>
      </c>
    </row>
    <row r="44" spans="1:23" x14ac:dyDescent="0.25">
      <c r="A44" s="2">
        <v>2017</v>
      </c>
      <c r="B44" s="3">
        <f t="shared" ref="B44:C44" si="33">B29*100/$B14</f>
        <v>86.956521739130437</v>
      </c>
      <c r="C44" s="3">
        <f t="shared" si="33"/>
        <v>13.043478260869565</v>
      </c>
      <c r="D44" s="3">
        <f t="shared" ref="D44:E44" si="34">D29*100/$D14</f>
        <v>77.777777777777771</v>
      </c>
      <c r="E44" s="3">
        <f t="shared" si="34"/>
        <v>22.222222222222221</v>
      </c>
      <c r="F44" s="1">
        <f t="shared" ref="F44:G44" si="35">F29*100/$F14</f>
        <v>75</v>
      </c>
      <c r="G44" s="5">
        <f t="shared" si="35"/>
        <v>25</v>
      </c>
    </row>
    <row r="45" spans="1:23" x14ac:dyDescent="0.25">
      <c r="B45" s="4">
        <f>AVERAGE(B34:B44)</f>
        <v>82.526632335300462</v>
      </c>
      <c r="C45" s="4">
        <f>AVERAGE(C34:C44)</f>
        <v>17.473367664699552</v>
      </c>
      <c r="D45" s="4">
        <f>AVERAGE(D34:D44)</f>
        <v>78.368564791364861</v>
      </c>
      <c r="E45" s="4">
        <f>AVERAGE(E34:E44)</f>
        <v>21.631435208635143</v>
      </c>
      <c r="F45" s="4">
        <f t="shared" ref="F45:G45" si="36">AVERAGE(F34:F44)</f>
        <v>76.19047619047619</v>
      </c>
      <c r="G45" s="4">
        <f t="shared" si="36"/>
        <v>23.809523809523807</v>
      </c>
    </row>
    <row r="46" spans="1:23" x14ac:dyDescent="0.25">
      <c r="L46" s="7"/>
      <c r="M46" s="7"/>
      <c r="N46" s="7"/>
      <c r="O46" s="7"/>
      <c r="P46" s="7"/>
      <c r="Q46" s="7"/>
    </row>
    <row r="47" spans="1:23" x14ac:dyDescent="0.25">
      <c r="L47" s="7"/>
      <c r="M47" s="7"/>
      <c r="N47" s="7"/>
      <c r="O47" s="7"/>
      <c r="P47" s="7"/>
      <c r="Q47" s="7"/>
    </row>
    <row r="48" spans="1:23" x14ac:dyDescent="0.25">
      <c r="L48" s="7"/>
      <c r="M48" s="7"/>
      <c r="N48" s="7"/>
      <c r="O48" s="7"/>
      <c r="P48" s="7"/>
      <c r="Q48" s="7"/>
    </row>
    <row r="49" spans="12:17" x14ac:dyDescent="0.25">
      <c r="L49" s="7"/>
      <c r="M49" s="7"/>
      <c r="N49" s="7"/>
      <c r="O49" s="7"/>
      <c r="P49" s="7"/>
      <c r="Q49" s="7"/>
    </row>
    <row r="50" spans="12:17" x14ac:dyDescent="0.25">
      <c r="L50" s="7"/>
      <c r="M50" s="7"/>
      <c r="N50" s="7"/>
      <c r="O50" s="7"/>
      <c r="P50" s="7"/>
      <c r="Q50" s="7"/>
    </row>
    <row r="51" spans="12:17" x14ac:dyDescent="0.25">
      <c r="L51" s="7"/>
      <c r="M51" s="7"/>
      <c r="N51" s="7"/>
      <c r="O51" s="7"/>
      <c r="P51" s="7"/>
      <c r="Q51" s="7"/>
    </row>
    <row r="52" spans="12:17" x14ac:dyDescent="0.25">
      <c r="L52" s="7"/>
      <c r="M52" s="7"/>
      <c r="N52" s="7"/>
      <c r="O52" s="7"/>
      <c r="P52" s="7"/>
      <c r="Q52" s="7"/>
    </row>
    <row r="53" spans="12:17" x14ac:dyDescent="0.25">
      <c r="L53" s="7"/>
      <c r="M53" s="7"/>
      <c r="N53" s="7"/>
      <c r="O53" s="7"/>
      <c r="P53" s="7"/>
      <c r="Q53" s="7"/>
    </row>
    <row r="54" spans="12:17" x14ac:dyDescent="0.25">
      <c r="L54" s="7"/>
      <c r="M54" s="7"/>
      <c r="N54" s="7"/>
      <c r="O54" s="7"/>
      <c r="P54" s="7"/>
      <c r="Q54" s="7"/>
    </row>
    <row r="55" spans="12:17" x14ac:dyDescent="0.25">
      <c r="L55" s="7"/>
      <c r="M55" s="7"/>
      <c r="N55" s="7"/>
      <c r="O55" s="7"/>
      <c r="P55" s="7"/>
      <c r="Q55" s="7"/>
    </row>
    <row r="56" spans="12:17" x14ac:dyDescent="0.25">
      <c r="L56" s="7"/>
      <c r="M56" s="7"/>
      <c r="N56" s="7"/>
      <c r="O56" s="7"/>
      <c r="P56" s="7"/>
      <c r="Q56" s="7"/>
    </row>
  </sheetData>
  <mergeCells count="11">
    <mergeCell ref="B32:C32"/>
    <mergeCell ref="D32:E32"/>
    <mergeCell ref="F32:G32"/>
    <mergeCell ref="B17:C17"/>
    <mergeCell ref="D17:E17"/>
    <mergeCell ref="F17:G17"/>
    <mergeCell ref="B16:G16"/>
    <mergeCell ref="F1:G1"/>
    <mergeCell ref="B1:C1"/>
    <mergeCell ref="D1:E1"/>
    <mergeCell ref="B31:G3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7" workbookViewId="0">
      <selection activeCell="E17" sqref="E17"/>
    </sheetView>
  </sheetViews>
  <sheetFormatPr defaultRowHeight="15" x14ac:dyDescent="0.25"/>
  <sheetData>
    <row r="1" spans="1:7" x14ac:dyDescent="0.25">
      <c r="B1" t="s">
        <v>12</v>
      </c>
    </row>
    <row r="2" spans="1:7" x14ac:dyDescent="0.25">
      <c r="B2" t="s">
        <v>7</v>
      </c>
      <c r="D2" t="s">
        <v>8</v>
      </c>
      <c r="F2" t="s">
        <v>9</v>
      </c>
    </row>
    <row r="3" spans="1:7" x14ac:dyDescent="0.25">
      <c r="B3" t="s">
        <v>18</v>
      </c>
      <c r="C3" t="s">
        <v>17</v>
      </c>
      <c r="D3" t="s">
        <v>19</v>
      </c>
      <c r="E3" t="s">
        <v>17</v>
      </c>
      <c r="F3" t="s">
        <v>19</v>
      </c>
      <c r="G3" t="s">
        <v>17</v>
      </c>
    </row>
    <row r="4" spans="1:7" x14ac:dyDescent="0.25">
      <c r="A4">
        <v>2007</v>
      </c>
      <c r="B4">
        <v>85</v>
      </c>
      <c r="C4">
        <v>25</v>
      </c>
      <c r="D4">
        <v>19</v>
      </c>
      <c r="E4">
        <v>2</v>
      </c>
      <c r="F4">
        <v>10</v>
      </c>
      <c r="G4">
        <v>3</v>
      </c>
    </row>
    <row r="5" spans="1:7" x14ac:dyDescent="0.25">
      <c r="A5">
        <v>2008</v>
      </c>
      <c r="B5">
        <v>79</v>
      </c>
      <c r="C5">
        <v>23</v>
      </c>
      <c r="D5">
        <v>14</v>
      </c>
      <c r="E5">
        <v>3</v>
      </c>
      <c r="F5">
        <v>6</v>
      </c>
      <c r="G5">
        <v>2</v>
      </c>
    </row>
    <row r="6" spans="1:7" x14ac:dyDescent="0.25">
      <c r="A6">
        <v>2009</v>
      </c>
      <c r="B6">
        <v>61</v>
      </c>
      <c r="C6">
        <v>15</v>
      </c>
      <c r="D6">
        <v>24</v>
      </c>
      <c r="E6">
        <v>2</v>
      </c>
      <c r="F6">
        <v>15</v>
      </c>
      <c r="G6">
        <v>6</v>
      </c>
    </row>
    <row r="7" spans="1:7" x14ac:dyDescent="0.25">
      <c r="A7">
        <v>2010</v>
      </c>
      <c r="B7">
        <v>88</v>
      </c>
      <c r="C7">
        <v>13</v>
      </c>
      <c r="D7">
        <v>12</v>
      </c>
      <c r="E7">
        <v>4</v>
      </c>
      <c r="F7">
        <v>10</v>
      </c>
      <c r="G7">
        <v>0</v>
      </c>
    </row>
    <row r="8" spans="1:7" x14ac:dyDescent="0.25">
      <c r="A8">
        <v>2011</v>
      </c>
      <c r="B8">
        <v>84</v>
      </c>
      <c r="C8">
        <v>19</v>
      </c>
      <c r="D8">
        <v>21</v>
      </c>
      <c r="E8">
        <v>6</v>
      </c>
      <c r="F8">
        <v>8</v>
      </c>
      <c r="G8">
        <v>5</v>
      </c>
    </row>
    <row r="9" spans="1:7" x14ac:dyDescent="0.25">
      <c r="A9">
        <v>2012</v>
      </c>
      <c r="B9">
        <v>64</v>
      </c>
      <c r="C9">
        <v>12</v>
      </c>
      <c r="D9">
        <v>22</v>
      </c>
      <c r="E9">
        <v>9</v>
      </c>
      <c r="F9">
        <v>9</v>
      </c>
      <c r="G9">
        <v>4</v>
      </c>
    </row>
    <row r="10" spans="1:7" x14ac:dyDescent="0.25">
      <c r="A10">
        <v>2013</v>
      </c>
      <c r="B10">
        <v>80</v>
      </c>
      <c r="C10">
        <v>8</v>
      </c>
      <c r="D10">
        <v>32</v>
      </c>
      <c r="E10">
        <v>9</v>
      </c>
      <c r="F10">
        <v>5</v>
      </c>
      <c r="G10">
        <v>1</v>
      </c>
    </row>
    <row r="11" spans="1:7" x14ac:dyDescent="0.25">
      <c r="A11">
        <v>2014</v>
      </c>
      <c r="B11">
        <v>55</v>
      </c>
      <c r="C11">
        <v>17</v>
      </c>
      <c r="D11">
        <v>43</v>
      </c>
      <c r="E11">
        <v>10</v>
      </c>
      <c r="F11">
        <v>12</v>
      </c>
      <c r="G11">
        <v>1</v>
      </c>
    </row>
    <row r="12" spans="1:7" x14ac:dyDescent="0.25">
      <c r="A12">
        <v>2015</v>
      </c>
      <c r="B12">
        <v>58</v>
      </c>
      <c r="C12">
        <v>15</v>
      </c>
      <c r="D12">
        <v>12</v>
      </c>
      <c r="E12">
        <v>5</v>
      </c>
      <c r="F12">
        <v>5</v>
      </c>
      <c r="G12">
        <v>1</v>
      </c>
    </row>
    <row r="13" spans="1:7" x14ac:dyDescent="0.25">
      <c r="A13">
        <v>2016</v>
      </c>
      <c r="B13">
        <v>75</v>
      </c>
      <c r="C13">
        <v>12</v>
      </c>
      <c r="D13">
        <v>21</v>
      </c>
      <c r="E13">
        <v>11</v>
      </c>
      <c r="F13">
        <v>1</v>
      </c>
      <c r="G13">
        <v>1</v>
      </c>
    </row>
    <row r="14" spans="1:7" x14ac:dyDescent="0.25">
      <c r="A14">
        <v>2017</v>
      </c>
      <c r="B14">
        <v>60</v>
      </c>
      <c r="C14">
        <v>9</v>
      </c>
      <c r="D14">
        <v>21</v>
      </c>
      <c r="E14">
        <v>6</v>
      </c>
      <c r="F14">
        <v>3</v>
      </c>
      <c r="G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31" workbookViewId="0">
      <selection activeCell="K60" sqref="K60"/>
    </sheetView>
  </sheetViews>
  <sheetFormatPr defaultRowHeight="15" x14ac:dyDescent="0.25"/>
  <cols>
    <col min="1" max="1" width="11.140625" customWidth="1"/>
  </cols>
  <sheetData>
    <row r="1" spans="1:12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</row>
    <row r="2" spans="1:12" x14ac:dyDescent="0.25">
      <c r="A2" t="s">
        <v>7</v>
      </c>
      <c r="B2">
        <v>110</v>
      </c>
      <c r="C2">
        <v>102</v>
      </c>
      <c r="D2">
        <v>76</v>
      </c>
      <c r="E2">
        <v>101</v>
      </c>
      <c r="F2">
        <v>103</v>
      </c>
      <c r="G2">
        <v>76</v>
      </c>
      <c r="H2">
        <v>88</v>
      </c>
      <c r="I2">
        <v>72</v>
      </c>
      <c r="J2">
        <v>73</v>
      </c>
      <c r="K2">
        <v>87</v>
      </c>
      <c r="L2">
        <v>69</v>
      </c>
    </row>
    <row r="3" spans="1:12" x14ac:dyDescent="0.25">
      <c r="A3" t="s">
        <v>8</v>
      </c>
      <c r="B3">
        <v>21</v>
      </c>
      <c r="C3">
        <v>17</v>
      </c>
      <c r="D3">
        <v>26</v>
      </c>
      <c r="E3">
        <v>16</v>
      </c>
      <c r="F3">
        <v>27</v>
      </c>
      <c r="G3">
        <v>31</v>
      </c>
      <c r="H3">
        <v>41</v>
      </c>
      <c r="I3">
        <v>53</v>
      </c>
      <c r="J3">
        <v>17</v>
      </c>
      <c r="K3">
        <v>32</v>
      </c>
      <c r="L3">
        <v>27</v>
      </c>
    </row>
    <row r="4" spans="1:12" x14ac:dyDescent="0.25">
      <c r="A4" t="s">
        <v>9</v>
      </c>
      <c r="B4">
        <v>13</v>
      </c>
      <c r="C4">
        <v>8</v>
      </c>
      <c r="D4">
        <v>21</v>
      </c>
      <c r="E4">
        <v>10</v>
      </c>
      <c r="F4">
        <v>13</v>
      </c>
      <c r="G4">
        <v>13</v>
      </c>
      <c r="H4">
        <v>6</v>
      </c>
      <c r="I4">
        <v>13</v>
      </c>
      <c r="J4">
        <v>6</v>
      </c>
      <c r="K4">
        <v>2</v>
      </c>
      <c r="L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9" workbookViewId="0">
      <selection activeCell="L119" sqref="L1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Arkusz3</vt:lpstr>
      <vt:lpstr>Arkusz2</vt:lpstr>
      <vt:lpstr>B-W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MagdaG</dc:creator>
  <cp:lastModifiedBy>MagdaG</cp:lastModifiedBy>
  <dcterms:created xsi:type="dcterms:W3CDTF">2018-02-23T10:16:21Z</dcterms:created>
  <dcterms:modified xsi:type="dcterms:W3CDTF">2018-03-06T16:16:52Z</dcterms:modified>
</cp:coreProperties>
</file>