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medicmobi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<sst xmlns="http://schemas.openxmlformats.org/spreadsheetml/2006/main" count="394" uniqueCount="228">
  <si>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</si>
  <si>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</si>
  <si>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</si>
  <si>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</si>
  <si>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</si>
  <si>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</si>
  <si>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</si>
  <si>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</si>
  <si>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</si>
  <si>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</si>
  <si>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</si>
  <si>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</si>
  <si>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</si>
  <si>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</si>
  <si>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</si>
  <si>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</si>
  <si>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</si>
  <si>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</si>
  <si>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end group</t>
  </si>
  <si>
    <t xml:space="preserve">contact</t>
  </si>
  <si>
    <t xml:space="preserve">Primary Caregiver</t>
  </si>
  <si>
    <t xml:space="preserve">field-list</t>
  </si>
  <si>
    <t xml:space="preserve">note</t>
  </si>
  <si>
    <t xml:space="preserve">debug_note</t>
  </si>
  <si>
    <t xml:space="preserve">Debug: ${facility_id}</t>
  </si>
  <si>
    <t xml:space="preserve">parent</t>
  </si>
  <si>
    <t xml:space="preserve">Parent</t>
  </si>
  <si>
    <t xml:space="preserve">hidden</t>
  </si>
  <si>
    <t xml:space="preserve">mandatory</t>
  </si>
  <si>
    <t xml:space="preserve">PARENT</t>
  </si>
  <si>
    <t xml:space="preserve">Names</t>
  </si>
  <si>
    <t xml:space="preserve">yes</t>
  </si>
  <si>
    <t xml:space="preserve">notes</t>
  </si>
  <si>
    <t xml:space="preserve">Notes (optional)</t>
  </si>
  <si>
    <t xml:space="preserve">calculate</t>
  </si>
  <si>
    <t xml:space="preserve">sex</t>
  </si>
  <si>
    <t xml:space="preserve">Gender</t>
  </si>
  <si>
    <t xml:space="preserve">${g_sex}</t>
  </si>
  <si>
    <t xml:space="preserve">date_of_birth_method</t>
  </si>
  <si>
    <t xml:space="preserve">Method to select date of birth</t>
  </si>
  <si>
    <t xml:space="preserve">${contact_dob_method}</t>
  </si>
  <si>
    <t xml:space="preserve">date_of_birth</t>
  </si>
  <si>
    <t xml:space="preserve">Date of Birth</t>
  </si>
  <si>
    <t xml:space="preserve">${contact_dob_iso}</t>
  </si>
  <si>
    <t xml:space="preserve">phone</t>
  </si>
  <si>
    <t xml:space="preserve">Phone Number</t>
  </si>
  <si>
    <t xml:space="preserve">${phone1}</t>
  </si>
  <si>
    <t xml:space="preserve">alternate_phone</t>
  </si>
  <si>
    <t xml:space="preserve">Alternate Phone Number</t>
  </si>
  <si>
    <t xml:space="preserve">${phone2}</t>
  </si>
  <si>
    <t xml:space="preserve">pregnant_at_registration</t>
  </si>
  <si>
    <t xml:space="preserve">Pregnant at Registration Time</t>
  </si>
  <si>
    <t xml:space="preserve">${pregnant}</t>
  </si>
  <si>
    <t xml:space="preserve">ephemeral_phone</t>
  </si>
  <si>
    <t xml:space="preserve">tel</t>
  </si>
  <si>
    <t xml:space="preserve">phone1</t>
  </si>
  <si>
    <t xml:space="preserve">Primary Mobile Number</t>
  </si>
  <si>
    <t xml:space="preserve">numbers</t>
  </si>
  <si>
    <t xml:space="preserve">regex(.,'^\+254\s?(\d{3}\s?){3}|^07\d{2}\s?(\d{3}\s?){2}')</t>
  </si>
  <si>
    <t xml:space="preserve">Please make sure the number is not already in use by another person and is in the format +254 7XX XXX XXX or 07XX XXX XXX.</t>
  </si>
  <si>
    <t xml:space="preserve">Use one of the following formats: +254 7XX XXX XXX or 07XX XXX XXX</t>
  </si>
  <si>
    <t xml:space="preserve">phone2</t>
  </si>
  <si>
    <t xml:space="preserve">Secondary Mobile Number</t>
  </si>
  <si>
    <t xml:space="preserve">ephemeral_phone_confirmation</t>
  </si>
  <si>
    <t xml:space="preserve">${phone1} != "" or ${phone2} != ""</t>
  </si>
  <si>
    <t xml:space="preserve">phone_note</t>
  </si>
  <si>
    <t xml:space="preserve">**Please verify that the phone numbers are accurate**
**Primary Number:** ${phone1}
**Secondary Number:** ${phone2}</t>
  </si>
  <si>
    <t xml:space="preserve">ephemeral_dob</t>
  </si>
  <si>
    <t xml:space="preserve">select_one male_female</t>
  </si>
  <si>
    <t xml:space="preserve">g_sex</t>
  </si>
  <si>
    <t xml:space="preserve">horizontal</t>
  </si>
  <si>
    <t xml:space="preserve">select_one select_dob_method</t>
  </si>
  <si>
    <t xml:space="preserve">contact_dob_method</t>
  </si>
  <si>
    <t xml:space="preserve">horizontal hidden</t>
  </si>
  <si>
    <t xml:space="preserve">approx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</si>
  <si>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</si>
  <si>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</si>
  <si>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</si>
  <si>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</si>
  <si>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</si>
  <si>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</si>
  <si>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</si>
  <si>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</si>
  <si>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</si>
  <si>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&gt;= 0 and . &lt;= 130</t>
  </si>
  <si>
    <t xml:space="preserve">Age must be between 0 and 130</t>
  </si>
  <si>
    <t xml:space="preserve">dob_raw</t>
  </si>
  <si>
    <t xml:space="preserve">if(selected( ../contact_dob_method,'calendar'), 
../dob_calendar,
format-date-time( decimal-date-time( today() ) - (365.25 * ../age) , "%Y-%m-%d") )</t>
  </si>
  <si>
    <t xml:space="preserve">contact_dob_iso</t>
  </si>
  <si>
    <t xml:space="preserve">format-date-time(../dob_raw,"%Y-%m-%d")</t>
  </si>
  <si>
    <t xml:space="preserve">ephemeral_pregnancy</t>
  </si>
  <si>
    <t xml:space="preserve">display_name</t>
  </si>
  <si>
    <t xml:space="preserve">../../contact/name</t>
  </si>
  <si>
    <t xml:space="preserve">g_children_under_5</t>
  </si>
  <si>
    <t xml:space="preserve">How many children under 5 are in the family of ${display_name}?</t>
  </si>
  <si>
    <t xml:space="preserve">. &gt;= 0</t>
  </si>
  <si>
    <t xml:space="preserve">Number of children must be greater than 0</t>
  </si>
  <si>
    <t xml:space="preserve">select_one yes_no</t>
  </si>
  <si>
    <t xml:space="preserve">pregnant</t>
  </si>
  <si>
    <t xml:space="preserve">Is ${display_name} currently pregnant?</t>
  </si>
  <si>
    <t xml:space="preserve">${g_sex} =  'female' and ${age} &gt;=14 and ${age} &lt;=50</t>
  </si>
  <si>
    <t xml:space="preserve">repeat-relevant</t>
  </si>
  <si>
    <t xml:space="preserve">Other Household Members</t>
  </si>
  <si>
    <t xml:space="preserve">child</t>
  </si>
  <si>
    <t xml:space="preserve">Do you want to register other household members now? </t>
  </si>
  <si>
    <t xml:space="preserve">Make sure to register all children under 5 now. You can register other family members at a later time.</t>
  </si>
  <si>
    <t xml:space="preserve">repeat</t>
  </si>
  <si>
    <t xml:space="preserve">/data/repeat-relevant/child = 'true'</t>
  </si>
  <si>
    <t xml:space="preserve">begin repeat</t>
  </si>
  <si>
    <t xml:space="preserve">delimiter</t>
  </si>
  <si>
    <t xml:space="preserve">&lt;hr style="margin:0 auto;"&gt;</t>
  </si>
  <si>
    <t xml:space="preserve">Person Type</t>
  </si>
  <si>
    <t xml:space="preserve">person</t>
  </si>
  <si>
    <t xml:space="preserve">../dob_iso</t>
  </si>
  <si>
    <t xml:space="preserve">dob_method</t>
  </si>
  <si>
    <t xml:space="preserve">selected(../dob_method,'calendar')</t>
  </si>
  <si>
    <t xml:space="preserve">age_years</t>
  </si>
  <si>
    <t xml:space="preserve">selected(../dob_method,'approx')</t>
  </si>
  <si>
    <t xml:space="preserve">. &gt;= 0 and . &lt;=130</t>
  </si>
  <si>
    <t xml:space="preserve">Age in years</t>
  </si>
  <si>
    <t xml:space="preserve">age_months</t>
  </si>
  <si>
    <t xml:space="preserve">. &gt;= 0 and . &lt;= 11</t>
  </si>
  <si>
    <t xml:space="preserve">Months must between 0 and 11</t>
  </si>
  <si>
    <t xml:space="preserve">And how many months?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</si>
  <si>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</si>
  <si>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</si>
  <si>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</si>
  <si>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</si>
  <si>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</si>
  <si>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</si>
  <si>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if(not(selected( ../dob_method,'approx')), 
../dob_calendar,
../dob_approx )</t>
  </si>
  <si>
    <t xml:space="preserve">dob_iso</t>
  </si>
  <si>
    <t xml:space="preserve">person_age_years</t>
  </si>
  <si>
    <t xml:space="preserve">if(selected(../dob_method,'calendar'),floor( difference-in-months( ../dob_iso, today() ) div 12 ),../age_years)</t>
  </si>
  <si>
    <t xml:space="preserve">person_age_months</t>
  </si>
  <si>
    <t xml:space="preserve">if(selected(../dob_method,'calendar'),difference-in-months( ../dob_iso, today() ),../age_months)</t>
  </si>
  <si>
    <t xml:space="preserve">dob_debug</t>
  </si>
  <si>
    <t xml:space="preserve">Months: ${ephemeral_months}
Year: ${ephemeral_years}
DOB ISO: ${dob_iso}</t>
  </si>
  <si>
    <t xml:space="preserve">select_one family_designation</t>
  </si>
  <si>
    <t xml:space="preserve">relationship_to_primary_caregiver</t>
  </si>
  <si>
    <t xml:space="preserve">What is the relationship to the primary caregiver?</t>
  </si>
  <si>
    <t xml:space="preserve">text</t>
  </si>
  <si>
    <t xml:space="preserve">relationship_to_pc_other</t>
  </si>
  <si>
    <t xml:space="preserve">Specify other:</t>
  </si>
  <si>
    <t xml:space="preserve">../relationship_to_primary_caregiver = 'other'</t>
  </si>
  <si>
    <t xml:space="preserve">delivered_in_facility</t>
  </si>
  <si>
    <t xml:space="preserve">Was the child delivered in a health facility?</t>
  </si>
  <si>
    <t xml:space="preserve">(../person_age_years &lt; 1) and (../person_age_months &lt; 6) and (../dob_iso != '')</t>
  </si>
  <si>
    <t xml:space="preserve">exclusively_breastfed</t>
  </si>
  <si>
    <t xml:space="preserve">Is the child exclusively breastfeeding?</t>
  </si>
  <si>
    <t xml:space="preserve">mother_attended_anc</t>
  </si>
  <si>
    <t xml:space="preserve">Did the mother attend 4 or more ANC visits?</t>
  </si>
  <si>
    <t xml:space="preserve">(../person_age_years &lt; 1) and (../person_age_months &lt; 11) and (../dob_iso != '')</t>
  </si>
  <si>
    <t xml:space="preserve">end repeat</t>
  </si>
  <si>
    <t xml:space="preserve">&lt;span style="color:#888;font-size:11px;"&gt;**Add another person by pressing the + button.** 
Remove this child by pressing the - button&lt;/span&gt;</t>
  </si>
  <si>
    <t xml:space="preserve">clinic</t>
  </si>
  <si>
    <t xml:space="preserve">Add Household</t>
  </si>
  <si>
    <t xml:space="preserve">/data/inputs/user/facility_id</t>
  </si>
  <si>
    <t xml:space="preserve">concat(../../contact/name, ' Family')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</si>
  <si>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</si>
  <si>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</si>
  <si>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</si>
  <si>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"NEW"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</si>
  <si>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</si>
  <si>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</si>
  <si>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</si>
  <si>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</si>
  <si>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</si>
  <si>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</si>
  <si>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</si>
  <si>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</si>
  <si>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</si>
  <si>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</si>
  <si>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</si>
  <si>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</si>
  <si>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</si>
  <si>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</si>
  <si>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</si>
  <si>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</si>
  <si>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</si>
  <si>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With current age</t>
  </si>
  <si>
    <t xml:space="preserve">family_designation</t>
  </si>
  <si>
    <t xml:space="preserve">spouse</t>
  </si>
  <si>
    <t xml:space="preserve">Spouse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</si>
  <si>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</si>
  <si>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</si>
  <si>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</si>
  <si>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</si>
  <si>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</si>
  <si>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</si>
  <si>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</si>
  <si>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other</t>
  </si>
  <si>
    <t xml:space="preserve">Other</t>
  </si>
  <si>
    <t xml:space="preserve">treat_water</t>
  </si>
  <si>
    <t xml:space="preserve">boil</t>
  </si>
  <si>
    <t xml:space="preserve">Boil</t>
  </si>
  <si>
    <t xml:space="preserve">filter</t>
  </si>
  <si>
    <t xml:space="preserve">Water filter</t>
  </si>
  <si>
    <t xml:space="preserve">aqua_tabs</t>
  </si>
  <si>
    <t xml:space="preserve">Aqua tabs</t>
  </si>
  <si>
    <t xml:space="preserve">none</t>
  </si>
  <si>
    <t xml:space="preserve">None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</si>
  <si>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</si>
  <si>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</si>
  <si>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</si>
  <si>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</si>
  <si>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</si>
  <si>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</si>
  <si>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Add Family</t>
  </si>
  <si>
    <t xml:space="preserve">pages</t>
  </si>
  <si>
    <t xml:space="preserve">data</t>
  </si>
  <si>
    <t xml:space="preserve">tag</t>
  </si>
  <si>
    <t xml:space="preserve">json type</t>
  </si>
  <si>
    <t xml:space="preserve">position</t>
  </si>
  <si>
    <t xml:space="preserve">min length</t>
  </si>
  <si>
    <t xml:space="preserve">max length</t>
  </si>
  <si>
    <t xml:space="preserve">conditions</t>
  </si>
  <si>
    <t xml:space="preserve">Patient ID</t>
  </si>
  <si>
    <t xml:space="preserve">id</t>
  </si>
  <si>
    <t xml:space="preserve">n</t>
  </si>
  <si>
    <t xml:space="preserve">r</t>
  </si>
  <si>
    <t xml:space="preserve">d</t>
  </si>
  <si>
    <t xml:space="preserve">e</t>
  </si>
  <si>
    <t xml:space="preserve">l</t>
  </si>
  <si>
    <t xml:space="preserve">m</t>
  </si>
  <si>
    <t xml:space="preserve">g</t>
  </si>
  <si>
    <t xml:space="preserve">      },
     "use_sentinel": true
   }
]</t>
  </si>
  <si>
    <t xml:space="preserve">      },
     "use_sentinel": true
   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</si>
</sst>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E75B5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ourier New"/>
      <family val="3"/>
      <charset val="1"/>
    </font>
    <font>
      <sz val="12"/>
      <color rgb="FFFF000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8" activeCellId="0" sqref="A38"/>
    </sheetView>
  </sheetViews>
  <sheetFormatPr defaultRowHeight="15"/>
  <cols>
    <col collapsed="false" hidden="false" max="1" min="1" style="0" width="23.251012145749"/>
    <col collapsed="false" hidden="false" max="2" min="2" style="0" width="24.0728744939271"/>
    <col collapsed="false" hidden="false" max="3" min="3" style="0" width="67.5425101214575"/>
    <col collapsed="false" hidden="false" max="4" min="4" style="0" width="8.53441295546559"/>
    <col collapsed="false" hidden="false" max="5" min="5" style="0" width="34.9433198380567"/>
    <col collapsed="false" hidden="false" max="6" min="6" style="0" width="11.331983805668"/>
    <col collapsed="false" hidden="false" max="7" min="7" style="0" width="9.69635627530364"/>
    <col collapsed="false" hidden="false" max="8" min="8" style="0" width="7.12550607287449"/>
    <col collapsed="false" hidden="false" max="9" min="9" style="0" width="51.7651821862348"/>
    <col collapsed="false" hidden="false" max="10" min="10" style="0" width="9.69635627530364"/>
    <col collapsed="false" hidden="false" max="11" min="11" style="0" width="8.17813765182186"/>
    <col collapsed="false" hidden="false" max="12" min="12" style="0" width="9.34817813765182"/>
    <col collapsed="false" hidden="false" max="22" min="13" style="0" width="8.17813765182186"/>
    <col collapsed="false" hidden="false" max="26" min="23" style="0" width="15.8906882591093"/>
    <col collapsed="false" hidden="false" max="1025" min="27" style="0" width="15.190283400809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12</v>
      </c>
      <c r="B2" s="2" t="s">
        <v>13</v>
      </c>
      <c r="C2" s="2"/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12</v>
      </c>
      <c r="B3" s="2" t="s">
        <v>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15</v>
      </c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18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 t="s">
        <v>12</v>
      </c>
      <c r="B7" s="2" t="s">
        <v>19</v>
      </c>
      <c r="C7" s="2" t="s">
        <v>20</v>
      </c>
      <c r="D7" s="2"/>
      <c r="E7" s="2"/>
      <c r="F7" s="2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22</v>
      </c>
      <c r="B8" s="2" t="s">
        <v>23</v>
      </c>
      <c r="C8" s="2" t="s">
        <v>24</v>
      </c>
      <c r="D8" s="2"/>
      <c r="E8" s="2" t="n">
        <f aca="false">FALSE()</f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3" t="s">
        <v>15</v>
      </c>
      <c r="B9" s="3" t="s">
        <v>25</v>
      </c>
      <c r="C9" s="2" t="s">
        <v>26</v>
      </c>
      <c r="D9" s="2"/>
      <c r="E9" s="2"/>
      <c r="F9" s="2" t="s">
        <v>27</v>
      </c>
      <c r="G9" s="2"/>
      <c r="H9" s="2"/>
      <c r="I9" s="2"/>
      <c r="J9" s="2"/>
      <c r="K9" s="2" t="s">
        <v>28</v>
      </c>
      <c r="L9" s="2" t="s">
        <v>29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3" t="s">
        <v>15</v>
      </c>
      <c r="B10" s="3" t="s">
        <v>1</v>
      </c>
      <c r="C10" s="2" t="s">
        <v>30</v>
      </c>
      <c r="D10" s="2" t="s">
        <v>31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3" t="s">
        <v>15</v>
      </c>
      <c r="B11" s="3" t="s">
        <v>32</v>
      </c>
      <c r="C11" s="4" t="s">
        <v>33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34</v>
      </c>
      <c r="B12" s="2" t="s">
        <v>35</v>
      </c>
      <c r="C12" s="2" t="s">
        <v>36</v>
      </c>
      <c r="D12" s="2"/>
      <c r="E12" s="2"/>
      <c r="F12" s="2"/>
      <c r="G12" s="2"/>
      <c r="H12" s="2"/>
      <c r="I12" s="5" t="s">
        <v>37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34</v>
      </c>
      <c r="B13" s="2" t="s">
        <v>38</v>
      </c>
      <c r="C13" s="2" t="s">
        <v>39</v>
      </c>
      <c r="D13" s="2"/>
      <c r="E13" s="2"/>
      <c r="F13" s="2"/>
      <c r="G13" s="2"/>
      <c r="H13" s="2"/>
      <c r="I13" s="5" t="s">
        <v>40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3" t="s">
        <v>34</v>
      </c>
      <c r="B14" s="3" t="s">
        <v>41</v>
      </c>
      <c r="C14" s="2" t="s">
        <v>42</v>
      </c>
      <c r="D14" s="2"/>
      <c r="E14" s="2"/>
      <c r="F14" s="2"/>
      <c r="G14" s="2"/>
      <c r="H14" s="2"/>
      <c r="I14" s="5" t="s">
        <v>43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3" t="s">
        <v>34</v>
      </c>
      <c r="B15" s="3" t="s">
        <v>44</v>
      </c>
      <c r="C15" s="2" t="s">
        <v>45</v>
      </c>
      <c r="D15" s="2"/>
      <c r="E15" s="2"/>
      <c r="F15" s="2"/>
      <c r="G15" s="2"/>
      <c r="H15" s="2"/>
      <c r="I15" s="5" t="s">
        <v>46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3" t="s">
        <v>34</v>
      </c>
      <c r="B16" s="3" t="s">
        <v>47</v>
      </c>
      <c r="C16" s="2" t="s">
        <v>48</v>
      </c>
      <c r="D16" s="2"/>
      <c r="E16" s="2"/>
      <c r="F16" s="2"/>
      <c r="G16" s="2"/>
      <c r="H16" s="2"/>
      <c r="I16" s="5" t="s">
        <v>49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 t="s">
        <v>34</v>
      </c>
      <c r="B17" s="2" t="s">
        <v>50</v>
      </c>
      <c r="C17" s="2" t="s">
        <v>51</v>
      </c>
      <c r="D17" s="2"/>
      <c r="E17" s="2"/>
      <c r="F17" s="2"/>
      <c r="G17" s="2"/>
      <c r="H17" s="2"/>
      <c r="I17" s="5" t="s">
        <v>52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 t="s">
        <v>18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2" t="s">
        <v>12</v>
      </c>
      <c r="B19" s="2" t="s">
        <v>53</v>
      </c>
      <c r="C19" s="2" t="s">
        <v>20</v>
      </c>
      <c r="D19" s="2"/>
      <c r="E19" s="2"/>
      <c r="F19" s="2" t="s">
        <v>21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54</v>
      </c>
      <c r="B20" s="2" t="s">
        <v>55</v>
      </c>
      <c r="C20" s="2" t="s">
        <v>56</v>
      </c>
      <c r="D20" s="2"/>
      <c r="E20" s="2"/>
      <c r="F20" s="2" t="s">
        <v>57</v>
      </c>
      <c r="G20" s="2" t="s">
        <v>58</v>
      </c>
      <c r="H20" s="4" t="s">
        <v>59</v>
      </c>
      <c r="I20" s="2"/>
      <c r="J20" s="2"/>
      <c r="K20" s="4" t="s">
        <v>60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54</v>
      </c>
      <c r="B21" s="2" t="s">
        <v>61</v>
      </c>
      <c r="C21" s="2" t="s">
        <v>62</v>
      </c>
      <c r="D21" s="2"/>
      <c r="E21" s="2"/>
      <c r="F21" s="2" t="s">
        <v>57</v>
      </c>
      <c r="G21" s="2" t="s">
        <v>58</v>
      </c>
      <c r="H21" s="4" t="s">
        <v>59</v>
      </c>
      <c r="I21" s="2"/>
      <c r="J21" s="2"/>
      <c r="K21" s="4" t="s">
        <v>60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12</v>
      </c>
      <c r="B23" s="2" t="s">
        <v>63</v>
      </c>
      <c r="C23" s="2" t="s">
        <v>20</v>
      </c>
      <c r="D23" s="2"/>
      <c r="E23" s="2" t="s">
        <v>64</v>
      </c>
      <c r="F23" s="2" t="s">
        <v>21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22</v>
      </c>
      <c r="B24" s="2" t="s">
        <v>65</v>
      </c>
      <c r="C24" s="4" t="s">
        <v>66</v>
      </c>
      <c r="D24" s="2"/>
      <c r="E24" s="2"/>
      <c r="F24" s="2"/>
      <c r="G24" s="2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2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4.25" hidden="false" customHeight="true" outlineLevel="0" collapsed="false">
      <c r="A26" s="2" t="s">
        <v>12</v>
      </c>
      <c r="B26" s="2" t="s">
        <v>67</v>
      </c>
      <c r="C26" s="2" t="s">
        <v>20</v>
      </c>
      <c r="D26" s="2"/>
      <c r="E26" s="2"/>
      <c r="F26" s="2" t="s">
        <v>21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4.25" hidden="false" customHeight="true" outlineLevel="0" collapsed="false">
      <c r="A27" s="2" t="s">
        <v>68</v>
      </c>
      <c r="B27" s="2" t="s">
        <v>69</v>
      </c>
      <c r="C27" s="2" t="s">
        <v>36</v>
      </c>
      <c r="D27" s="2" t="s">
        <v>31</v>
      </c>
      <c r="E27" s="2"/>
      <c r="F27" s="2" t="s">
        <v>70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4.25" hidden="false" customHeight="true" outlineLevel="0" collapsed="false">
      <c r="A28" s="5" t="s">
        <v>71</v>
      </c>
      <c r="B28" s="5" t="s">
        <v>72</v>
      </c>
      <c r="C28" s="5" t="s">
        <v>39</v>
      </c>
      <c r="D28" s="5" t="s">
        <v>31</v>
      </c>
      <c r="E28" s="5"/>
      <c r="F28" s="5" t="s">
        <v>73</v>
      </c>
      <c r="G28" s="5"/>
      <c r="H28" s="5"/>
      <c r="I28" s="5"/>
      <c r="J28" s="5"/>
      <c r="K28" s="5"/>
      <c r="L28" s="5" t="s">
        <v>74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4.25" hidden="false" customHeight="true" outlineLevel="0" collapsed="false">
      <c r="A29" s="5" t="s">
        <v>75</v>
      </c>
      <c r="B29" s="5" t="s">
        <v>76</v>
      </c>
      <c r="C29" s="5" t="s">
        <v>42</v>
      </c>
      <c r="D29" s="5" t="s">
        <v>31</v>
      </c>
      <c r="E29" s="5" t="s">
        <v>77</v>
      </c>
      <c r="F29" s="5"/>
      <c r="G29" s="5" t="s">
        <v>78</v>
      </c>
      <c r="H29" s="5" t="s">
        <v>79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4.25" hidden="false" customHeight="true" outlineLevel="0" collapsed="false">
      <c r="A30" s="5" t="s">
        <v>80</v>
      </c>
      <c r="B30" s="5" t="s">
        <v>81</v>
      </c>
      <c r="C30" s="5" t="s">
        <v>82</v>
      </c>
      <c r="D30" s="5" t="s">
        <v>31</v>
      </c>
      <c r="E30" s="5" t="s">
        <v>83</v>
      </c>
      <c r="F30" s="5"/>
      <c r="G30" s="5" t="s">
        <v>84</v>
      </c>
      <c r="H30" s="5" t="s">
        <v>85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4.25" hidden="false" customHeight="true" outlineLevel="0" collapsed="false">
      <c r="A31" s="5" t="s">
        <v>34</v>
      </c>
      <c r="B31" s="5" t="s">
        <v>86</v>
      </c>
      <c r="C31" s="5"/>
      <c r="D31" s="5"/>
      <c r="E31" s="5"/>
      <c r="F31" s="5"/>
      <c r="G31" s="5"/>
      <c r="H31" s="5"/>
      <c r="I31" s="6" t="s">
        <v>87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4.25" hidden="false" customHeight="true" outlineLevel="0" collapsed="false">
      <c r="A32" s="5" t="s">
        <v>34</v>
      </c>
      <c r="B32" s="5" t="s">
        <v>88</v>
      </c>
      <c r="C32" s="5"/>
      <c r="D32" s="5"/>
      <c r="E32" s="5"/>
      <c r="F32" s="5"/>
      <c r="G32" s="5"/>
      <c r="H32" s="5"/>
      <c r="I32" s="5" t="s">
        <v>89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" hidden="false" customHeight="false" outlineLevel="0" collapsed="false">
      <c r="A33" s="5" t="s">
        <v>18</v>
      </c>
      <c r="B33" s="5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4.25" hidden="false" customHeight="true" outlineLevel="0" collapsed="false">
      <c r="A34" s="2" t="s">
        <v>12</v>
      </c>
      <c r="B34" s="2" t="s">
        <v>90</v>
      </c>
      <c r="C34" s="2" t="s">
        <v>20</v>
      </c>
      <c r="D34" s="2"/>
      <c r="E34" s="2"/>
      <c r="F34" s="2" t="s">
        <v>21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7" t="s">
        <v>34</v>
      </c>
      <c r="B35" s="7" t="s">
        <v>91</v>
      </c>
      <c r="C35" s="2" t="s">
        <v>30</v>
      </c>
      <c r="D35" s="2"/>
      <c r="E35" s="2"/>
      <c r="F35" s="2"/>
      <c r="G35" s="2"/>
      <c r="H35" s="2"/>
      <c r="I35" s="2" t="s">
        <v>92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2" t="s">
        <v>80</v>
      </c>
      <c r="B36" s="2" t="s">
        <v>93</v>
      </c>
      <c r="C36" s="2" t="s">
        <v>94</v>
      </c>
      <c r="D36" s="2" t="s">
        <v>31</v>
      </c>
      <c r="E36" s="2"/>
      <c r="F36" s="2"/>
      <c r="G36" s="2" t="s">
        <v>95</v>
      </c>
      <c r="H36" s="2" t="s">
        <v>96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2" t="s">
        <v>97</v>
      </c>
      <c r="B37" s="2" t="s">
        <v>98</v>
      </c>
      <c r="C37" s="2" t="s">
        <v>99</v>
      </c>
      <c r="D37" s="2" t="s">
        <v>31</v>
      </c>
      <c r="E37" s="2" t="s">
        <v>100</v>
      </c>
      <c r="F37" s="2" t="s">
        <v>70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4.25" hidden="false" customHeight="true" outlineLevel="0" collapsed="false">
      <c r="A38" s="2" t="s">
        <v>18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4.25" hidden="false" customHeight="true" outlineLevel="0" collapsed="false">
      <c r="A39" s="2" t="s">
        <v>12</v>
      </c>
      <c r="B39" s="2" t="s">
        <v>101</v>
      </c>
      <c r="C39" s="2" t="s">
        <v>102</v>
      </c>
      <c r="D39" s="2"/>
      <c r="E39" s="2"/>
      <c r="F39" s="2" t="s">
        <v>21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4.25" hidden="false" customHeight="true" outlineLevel="0" collapsed="false">
      <c r="A40" s="2" t="s">
        <v>97</v>
      </c>
      <c r="B40" s="2" t="s">
        <v>103</v>
      </c>
      <c r="C40" s="2" t="s">
        <v>104</v>
      </c>
      <c r="D40" s="2" t="s">
        <v>31</v>
      </c>
      <c r="E40" s="2"/>
      <c r="F40" s="2" t="s">
        <v>70</v>
      </c>
      <c r="G40" s="2"/>
      <c r="H40" s="2"/>
      <c r="I40" s="2"/>
      <c r="J40" s="2"/>
      <c r="K40" s="8" t="s">
        <v>105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4.25" hidden="false" customHeight="true" outlineLevel="0" collapsed="false">
      <c r="A41" s="2" t="s">
        <v>18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false" outlineLevel="0" collapsed="false">
      <c r="A42" s="2" t="s">
        <v>12</v>
      </c>
      <c r="B42" s="2" t="s">
        <v>106</v>
      </c>
      <c r="C42" s="2" t="s">
        <v>102</v>
      </c>
      <c r="D42" s="2"/>
      <c r="E42" s="2" t="s">
        <v>107</v>
      </c>
      <c r="F42" s="2" t="s">
        <v>21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false" outlineLevel="0" collapsed="false">
      <c r="A43" s="2" t="s">
        <v>108</v>
      </c>
      <c r="B43" s="2" t="s">
        <v>103</v>
      </c>
      <c r="C43" s="2"/>
      <c r="D43" s="2"/>
      <c r="E43" s="2"/>
      <c r="F43" s="2" t="s">
        <v>21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" hidden="false" customHeight="false" outlineLevel="0" collapsed="false">
      <c r="A44" s="2" t="s">
        <v>22</v>
      </c>
      <c r="B44" s="2" t="s">
        <v>109</v>
      </c>
      <c r="C44" s="2" t="s">
        <v>110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" hidden="false" customHeight="false" outlineLevel="0" collapsed="false">
      <c r="A45" s="3" t="s">
        <v>15</v>
      </c>
      <c r="B45" s="3" t="s">
        <v>0</v>
      </c>
      <c r="C45" s="2" t="s">
        <v>111</v>
      </c>
      <c r="D45" s="2"/>
      <c r="E45" s="2"/>
      <c r="F45" s="2" t="s">
        <v>27</v>
      </c>
      <c r="G45" s="2"/>
      <c r="H45" s="2"/>
      <c r="I45" s="2"/>
      <c r="J45" s="2"/>
      <c r="K45" s="2" t="s">
        <v>28</v>
      </c>
      <c r="L45" s="2" t="s">
        <v>112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" hidden="false" customHeight="false" outlineLevel="0" collapsed="false">
      <c r="A46" s="3" t="s">
        <v>15</v>
      </c>
      <c r="B46" s="3" t="s">
        <v>25</v>
      </c>
      <c r="C46" s="2" t="s">
        <v>26</v>
      </c>
      <c r="D46" s="2"/>
      <c r="E46" s="2"/>
      <c r="F46" s="2" t="s">
        <v>27</v>
      </c>
      <c r="G46" s="2"/>
      <c r="H46" s="2"/>
      <c r="I46" s="2"/>
      <c r="J46" s="2"/>
      <c r="K46" s="2" t="s">
        <v>28</v>
      </c>
      <c r="L46" s="2" t="s">
        <v>29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" hidden="false" customHeight="false" outlineLevel="0" collapsed="false">
      <c r="A47" s="3" t="s">
        <v>15</v>
      </c>
      <c r="B47" s="3" t="s">
        <v>1</v>
      </c>
      <c r="C47" s="2" t="s">
        <v>30</v>
      </c>
      <c r="D47" s="2" t="s">
        <v>31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4.25" hidden="false" customHeight="true" outlineLevel="0" collapsed="false">
      <c r="A48" s="3" t="s">
        <v>15</v>
      </c>
      <c r="B48" s="3" t="s">
        <v>32</v>
      </c>
      <c r="C48" s="2" t="s">
        <v>33</v>
      </c>
      <c r="D48" s="2"/>
      <c r="E48" s="2"/>
      <c r="F48" s="2" t="s">
        <v>27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4.25" hidden="false" customHeight="true" outlineLevel="0" collapsed="false">
      <c r="A49" s="3" t="s">
        <v>15</v>
      </c>
      <c r="B49" s="3" t="s">
        <v>44</v>
      </c>
      <c r="C49" s="2" t="s">
        <v>45</v>
      </c>
      <c r="D49" s="2"/>
      <c r="E49" s="2"/>
      <c r="F49" s="2" t="s">
        <v>27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4.25" hidden="false" customHeight="true" outlineLevel="0" collapsed="false">
      <c r="A50" s="3" t="s">
        <v>15</v>
      </c>
      <c r="B50" s="3" t="s">
        <v>47</v>
      </c>
      <c r="C50" s="2" t="s">
        <v>48</v>
      </c>
      <c r="D50" s="2"/>
      <c r="E50" s="2"/>
      <c r="F50" s="2" t="s">
        <v>27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4.25" hidden="false" customHeight="true" outlineLevel="0" collapsed="false">
      <c r="A51" s="3" t="s">
        <v>34</v>
      </c>
      <c r="B51" s="3" t="s">
        <v>41</v>
      </c>
      <c r="C51" s="2" t="s">
        <v>42</v>
      </c>
      <c r="D51" s="2"/>
      <c r="E51" s="2"/>
      <c r="F51" s="2"/>
      <c r="G51" s="2"/>
      <c r="H51" s="2"/>
      <c r="I51" s="2" t="s">
        <v>113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4.25" hidden="false" customHeight="true" outlineLevel="0" collapsed="false">
      <c r="A52" s="5" t="s">
        <v>71</v>
      </c>
      <c r="B52" s="5" t="s">
        <v>114</v>
      </c>
      <c r="C52" s="5" t="s">
        <v>39</v>
      </c>
      <c r="D52" s="5" t="s">
        <v>31</v>
      </c>
      <c r="E52" s="5"/>
      <c r="F52" s="5" t="s">
        <v>70</v>
      </c>
      <c r="G52" s="5"/>
      <c r="H52" s="5"/>
      <c r="I52" s="5"/>
      <c r="J52" s="5"/>
      <c r="K52" s="5"/>
      <c r="L52" s="5" t="s">
        <v>74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4.25" hidden="false" customHeight="true" outlineLevel="0" collapsed="false">
      <c r="A53" s="5" t="s">
        <v>75</v>
      </c>
      <c r="B53" s="5" t="s">
        <v>76</v>
      </c>
      <c r="C53" s="5" t="s">
        <v>42</v>
      </c>
      <c r="D53" s="5" t="s">
        <v>31</v>
      </c>
      <c r="E53" s="5" t="s">
        <v>115</v>
      </c>
      <c r="F53" s="5"/>
      <c r="G53" s="5" t="s">
        <v>78</v>
      </c>
      <c r="H53" s="5" t="s">
        <v>79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4.25" hidden="false" customHeight="true" outlineLevel="0" collapsed="false">
      <c r="A54" s="5" t="s">
        <v>80</v>
      </c>
      <c r="B54" s="5" t="s">
        <v>116</v>
      </c>
      <c r="C54" s="5" t="s">
        <v>82</v>
      </c>
      <c r="D54" s="5" t="s">
        <v>31</v>
      </c>
      <c r="E54" s="5" t="s">
        <v>117</v>
      </c>
      <c r="F54" s="5"/>
      <c r="G54" s="5" t="s">
        <v>118</v>
      </c>
      <c r="H54" s="5" t="s">
        <v>85</v>
      </c>
      <c r="I54" s="5"/>
      <c r="J54" s="5"/>
      <c r="K54" s="5" t="s">
        <v>119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4.25" hidden="false" customHeight="true" outlineLevel="0" collapsed="false">
      <c r="A55" s="5" t="s">
        <v>80</v>
      </c>
      <c r="B55" s="5" t="s">
        <v>120</v>
      </c>
      <c r="C55" s="5"/>
      <c r="D55" s="5" t="s">
        <v>31</v>
      </c>
      <c r="E55" s="5" t="s">
        <v>117</v>
      </c>
      <c r="F55" s="5"/>
      <c r="G55" s="5" t="s">
        <v>121</v>
      </c>
      <c r="H55" s="5" t="s">
        <v>122</v>
      </c>
      <c r="I55" s="5"/>
      <c r="J55" s="5"/>
      <c r="K55" s="5" t="s">
        <v>123</v>
      </c>
      <c r="L55" s="5" t="n">
        <v>0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4.25" hidden="false" customHeight="true" outlineLevel="0" collapsed="false">
      <c r="A56" s="5" t="s">
        <v>34</v>
      </c>
      <c r="B56" s="5" t="s">
        <v>124</v>
      </c>
      <c r="C56" s="5"/>
      <c r="D56" s="5"/>
      <c r="E56" s="5"/>
      <c r="F56" s="5"/>
      <c r="G56" s="5"/>
      <c r="H56" s="5"/>
      <c r="I56" s="5" t="s">
        <v>125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4.25" hidden="false" customHeight="true" outlineLevel="0" collapsed="false">
      <c r="A57" s="5" t="s">
        <v>34</v>
      </c>
      <c r="B57" s="5" t="s">
        <v>126</v>
      </c>
      <c r="C57" s="5"/>
      <c r="D57" s="5"/>
      <c r="E57" s="5"/>
      <c r="F57" s="5"/>
      <c r="G57" s="5"/>
      <c r="H57" s="5"/>
      <c r="I57" s="5" t="s">
        <v>127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4.25" hidden="false" customHeight="true" outlineLevel="0" collapsed="false">
      <c r="A58" s="5" t="s">
        <v>34</v>
      </c>
      <c r="B58" s="5" t="s">
        <v>128</v>
      </c>
      <c r="C58" s="5"/>
      <c r="D58" s="5"/>
      <c r="E58" s="5"/>
      <c r="F58" s="5"/>
      <c r="G58" s="5"/>
      <c r="H58" s="5"/>
      <c r="I58" s="5" t="s">
        <v>129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4.25" hidden="false" customHeight="true" outlineLevel="0" collapsed="false">
      <c r="A59" s="5" t="s">
        <v>34</v>
      </c>
      <c r="B59" s="5" t="s">
        <v>86</v>
      </c>
      <c r="C59" s="5"/>
      <c r="D59" s="5"/>
      <c r="E59" s="5"/>
      <c r="F59" s="5"/>
      <c r="G59" s="5"/>
      <c r="H59" s="5"/>
      <c r="I59" s="6" t="s">
        <v>130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4.25" hidden="false" customHeight="true" outlineLevel="0" collapsed="false">
      <c r="A60" s="5" t="s">
        <v>34</v>
      </c>
      <c r="B60" s="5" t="s">
        <v>131</v>
      </c>
      <c r="C60" s="5"/>
      <c r="D60" s="5"/>
      <c r="E60" s="5"/>
      <c r="F60" s="5"/>
      <c r="G60" s="5"/>
      <c r="H60" s="5"/>
      <c r="I60" s="5" t="s">
        <v>89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4.25" hidden="false" customHeight="true" outlineLevel="0" collapsed="false">
      <c r="A61" s="5" t="s">
        <v>34</v>
      </c>
      <c r="B61" s="5" t="s">
        <v>132</v>
      </c>
      <c r="C61" s="5"/>
      <c r="D61" s="5"/>
      <c r="E61" s="5"/>
      <c r="F61" s="5"/>
      <c r="G61" s="5"/>
      <c r="H61" s="5"/>
      <c r="I61" s="5" t="s">
        <v>133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4.25" hidden="false" customHeight="true" outlineLevel="0" collapsed="false">
      <c r="A62" s="5" t="s">
        <v>34</v>
      </c>
      <c r="B62" s="5" t="s">
        <v>134</v>
      </c>
      <c r="C62" s="5"/>
      <c r="D62" s="5"/>
      <c r="E62" s="5"/>
      <c r="F62" s="5"/>
      <c r="G62" s="5"/>
      <c r="H62" s="5"/>
      <c r="I62" s="5" t="s">
        <v>135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4.25" hidden="false" customHeight="true" outlineLevel="0" collapsed="false">
      <c r="A63" s="5" t="s">
        <v>22</v>
      </c>
      <c r="B63" s="5" t="s">
        <v>136</v>
      </c>
      <c r="C63" s="6" t="s">
        <v>137</v>
      </c>
      <c r="D63" s="5"/>
      <c r="E63" s="5" t="n">
        <f aca="false">FALSE()</f>
        <v>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4.25" hidden="false" customHeight="true" outlineLevel="0" collapsed="false">
      <c r="A64" s="3" t="s">
        <v>68</v>
      </c>
      <c r="B64" s="3" t="s">
        <v>35</v>
      </c>
      <c r="C64" s="2" t="s">
        <v>36</v>
      </c>
      <c r="D64" s="5" t="s">
        <v>31</v>
      </c>
      <c r="E64" s="2"/>
      <c r="F64" s="2" t="s">
        <v>70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4.25" hidden="false" customHeight="true" outlineLevel="0" collapsed="false">
      <c r="A65" s="3" t="s">
        <v>138</v>
      </c>
      <c r="B65" s="3" t="s">
        <v>139</v>
      </c>
      <c r="C65" s="2" t="s">
        <v>140</v>
      </c>
      <c r="D65" s="5" t="s">
        <v>31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4.25" hidden="false" customHeight="true" outlineLevel="0" collapsed="false">
      <c r="A66" s="3" t="s">
        <v>141</v>
      </c>
      <c r="B66" s="3" t="s">
        <v>142</v>
      </c>
      <c r="C66" s="2" t="s">
        <v>143</v>
      </c>
      <c r="D66" s="5" t="s">
        <v>31</v>
      </c>
      <c r="E66" s="2" t="s">
        <v>144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4.25" hidden="false" customHeight="true" outlineLevel="0" collapsed="false">
      <c r="A67" s="3" t="s">
        <v>97</v>
      </c>
      <c r="B67" s="3" t="s">
        <v>145</v>
      </c>
      <c r="C67" s="2" t="s">
        <v>146</v>
      </c>
      <c r="D67" s="5" t="s">
        <v>31</v>
      </c>
      <c r="E67" s="2" t="s">
        <v>147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4.25" hidden="false" customHeight="true" outlineLevel="0" collapsed="false">
      <c r="A68" s="3" t="s">
        <v>97</v>
      </c>
      <c r="B68" s="3" t="s">
        <v>148</v>
      </c>
      <c r="C68" s="2" t="s">
        <v>149</v>
      </c>
      <c r="D68" s="5" t="s">
        <v>31</v>
      </c>
      <c r="E68" s="2" t="s">
        <v>147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4.25" hidden="false" customHeight="true" outlineLevel="0" collapsed="false">
      <c r="A69" s="3" t="s">
        <v>97</v>
      </c>
      <c r="B69" s="3" t="s">
        <v>150</v>
      </c>
      <c r="C69" s="2" t="s">
        <v>151</v>
      </c>
      <c r="D69" s="5" t="s">
        <v>31</v>
      </c>
      <c r="E69" s="2" t="s">
        <v>152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4.25" hidden="false" customHeight="true" outlineLevel="0" collapsed="false">
      <c r="A70" s="5" t="s">
        <v>153</v>
      </c>
      <c r="B70" s="2"/>
      <c r="C70" s="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4.25" hidden="false" customHeight="true" outlineLevel="0" collapsed="false">
      <c r="A71" s="2" t="s">
        <v>22</v>
      </c>
      <c r="B71" s="2" t="s">
        <v>22</v>
      </c>
      <c r="C71" s="4" t="s">
        <v>154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4.25" hidden="false" customHeight="true" outlineLevel="0" collapsed="false">
      <c r="A72" s="2" t="s">
        <v>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4.25" hidden="false" customHeight="true" outlineLevel="0" collapsed="false">
      <c r="A73" s="2" t="s">
        <v>12</v>
      </c>
      <c r="B73" s="2" t="s">
        <v>155</v>
      </c>
      <c r="C73" s="2" t="s">
        <v>156</v>
      </c>
      <c r="D73" s="2"/>
      <c r="E73" s="2"/>
      <c r="F73" s="2"/>
      <c r="G73" s="2"/>
      <c r="H73" s="2"/>
      <c r="I73" s="2"/>
      <c r="J73" s="2"/>
      <c r="K73" s="2" t="s">
        <v>28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4.25" hidden="false" customHeight="true" outlineLevel="0" collapsed="false">
      <c r="A74" s="2" t="s">
        <v>34</v>
      </c>
      <c r="B74" s="2" t="s">
        <v>25</v>
      </c>
      <c r="C74" s="2"/>
      <c r="D74" s="2"/>
      <c r="E74" s="2"/>
      <c r="F74" s="2"/>
      <c r="G74" s="2"/>
      <c r="H74" s="2"/>
      <c r="I74" s="2" t="s">
        <v>157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4.25" hidden="false" customHeight="true" outlineLevel="0" collapsed="false">
      <c r="A75" s="2" t="s">
        <v>34</v>
      </c>
      <c r="B75" s="2" t="s">
        <v>1</v>
      </c>
      <c r="C75" s="2"/>
      <c r="D75" s="2"/>
      <c r="E75" s="2"/>
      <c r="F75" s="2"/>
      <c r="G75" s="2"/>
      <c r="H75" s="2"/>
      <c r="I75" s="2" t="s">
        <v>158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4.25" hidden="false" customHeight="true" outlineLevel="0" collapsed="false">
      <c r="A76" s="9" t="s">
        <v>34</v>
      </c>
      <c r="B76" s="9" t="s">
        <v>159</v>
      </c>
      <c r="C76" s="9" t="s">
        <v>160</v>
      </c>
      <c r="D76" s="9"/>
      <c r="E76" s="9"/>
      <c r="F76" s="9"/>
      <c r="G76" s="9"/>
      <c r="H76" s="9"/>
      <c r="I76" s="9" t="s">
        <v>161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4.25" hidden="false" customHeight="true" outlineLevel="0" collapsed="false">
      <c r="A77" s="2" t="s">
        <v>34</v>
      </c>
      <c r="B77" s="2" t="s">
        <v>19</v>
      </c>
      <c r="C77" s="2"/>
      <c r="D77" s="2"/>
      <c r="E77" s="2"/>
      <c r="F77" s="2"/>
      <c r="G77" s="2"/>
      <c r="H77" s="2"/>
      <c r="I77" s="2" t="s">
        <v>162</v>
      </c>
      <c r="J77" s="2"/>
      <c r="K77" s="2" t="s">
        <v>28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4.25" hidden="false" customHeight="true" outlineLevel="0" collapsed="false">
      <c r="A78" s="2" t="s">
        <v>18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72">
    <cfRule type="cellIs" priority="2" operator="equal" aboveAverage="0" equalAverage="0" bottom="0" percent="0" rank="0" text="" dxfId="0">
      <formula>"begin group"</formula>
    </cfRule>
  </conditionalFormatting>
  <conditionalFormatting sqref="A27">
    <cfRule type="cellIs" priority="3" operator="equal" aboveAverage="0" equalAverage="0" bottom="0" percent="0" rank="0" text="" dxfId="0">
      <formula>"begin group"</formula>
    </cfRule>
  </conditionalFormatting>
  <conditionalFormatting sqref="B49">
    <cfRule type="cellIs" priority="4" operator="equal" aboveAverage="0" equalAverage="0" bottom="0" percent="0" rank="0" text="" dxfId="0">
      <formula>"begin group"</formula>
    </cfRule>
  </conditionalFormatting>
  <conditionalFormatting sqref="A51">
    <cfRule type="cellIs" priority="5" operator="equal" aboveAverage="0" equalAverage="0" bottom="0" percent="0" rank="0" text="" dxfId="0">
      <formula>"begin group"</formula>
    </cfRule>
  </conditionalFormatting>
  <conditionalFormatting sqref="A48:A50">
    <cfRule type="cellIs" priority="6" operator="equal" aboveAverage="0" equalAverage="0" bottom="0" percent="0" rank="0" text="" dxfId="0">
      <formula>"begin group"</formula>
    </cfRule>
  </conditionalFormatting>
  <conditionalFormatting sqref="A35">
    <cfRule type="cellIs" priority="7" operator="equal" aboveAverage="0" equalAverage="0" bottom="0" percent="0" rank="0" text="" dxfId="0">
      <formula>"begin group"</formula>
    </cfRule>
  </conditionalFormatting>
  <conditionalFormatting sqref="A56:A58">
    <cfRule type="cellIs" priority="8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024291497976"/>
    <col collapsed="false" hidden="false" max="2" min="2" style="0" width="10.0485829959514"/>
    <col collapsed="false" hidden="false" max="3" min="3" style="0" width="81.919028340081"/>
    <col collapsed="false" hidden="false" max="13" min="4" style="0" width="8.06072874493927"/>
    <col collapsed="false" hidden="false" max="26" min="14" style="0" width="15.8906882591093"/>
    <col collapsed="false" hidden="false" max="1025" min="27" style="0" width="15.1902834008097"/>
  </cols>
  <sheetData>
    <row r="1" customFormat="false" ht="14.25" hidden="false" customHeight="true" outlineLevel="0" collapsed="false">
      <c r="A1" s="10" t="s">
        <v>163</v>
      </c>
      <c r="B1" s="10" t="s">
        <v>1</v>
      </c>
      <c r="C1" s="10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11" t="s">
        <v>164</v>
      </c>
      <c r="B2" s="11" t="s">
        <v>165</v>
      </c>
      <c r="C2" s="11" t="s">
        <v>166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11" t="s">
        <v>164</v>
      </c>
      <c r="B3" s="11" t="s">
        <v>167</v>
      </c>
      <c r="C3" s="11" t="s">
        <v>168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11" t="s">
        <v>169</v>
      </c>
      <c r="B4" s="11" t="s">
        <v>170</v>
      </c>
      <c r="C4" s="11" t="s">
        <v>171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11" t="s">
        <v>169</v>
      </c>
      <c r="B5" s="11" t="s">
        <v>172</v>
      </c>
      <c r="C5" s="11" t="s">
        <v>173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11" t="s">
        <v>174</v>
      </c>
      <c r="B6" s="11" t="s">
        <v>170</v>
      </c>
      <c r="C6" s="11" t="s">
        <v>175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11" t="s">
        <v>174</v>
      </c>
      <c r="B7" s="11" t="s">
        <v>172</v>
      </c>
      <c r="C7" s="11" t="s">
        <v>176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177</v>
      </c>
      <c r="B8" s="12" t="s">
        <v>178</v>
      </c>
      <c r="C8" s="2" t="s">
        <v>179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177</v>
      </c>
      <c r="B9" s="12" t="s">
        <v>74</v>
      </c>
      <c r="C9" s="4" t="s">
        <v>180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1" t="s">
        <v>181</v>
      </c>
      <c r="B10" s="12" t="s">
        <v>182</v>
      </c>
      <c r="C10" s="4" t="s">
        <v>183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11" t="s">
        <v>181</v>
      </c>
      <c r="B11" s="12" t="s">
        <v>103</v>
      </c>
      <c r="C11" s="4" t="s">
        <v>184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11" t="s">
        <v>181</v>
      </c>
      <c r="B12" s="12" t="s">
        <v>185</v>
      </c>
      <c r="C12" s="4" t="s">
        <v>186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11" t="s">
        <v>181</v>
      </c>
      <c r="B13" s="12" t="s">
        <v>187</v>
      </c>
      <c r="C13" s="4" t="s">
        <v>188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11" t="s">
        <v>181</v>
      </c>
      <c r="B14" s="12" t="s">
        <v>189</v>
      </c>
      <c r="C14" s="4" t="s">
        <v>190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11" t="s">
        <v>181</v>
      </c>
      <c r="B15" s="12" t="s">
        <v>191</v>
      </c>
      <c r="C15" s="4" t="s">
        <v>192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11" t="s">
        <v>193</v>
      </c>
      <c r="B16" s="12" t="s">
        <v>194</v>
      </c>
      <c r="C16" s="4" t="s">
        <v>195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11" t="s">
        <v>193</v>
      </c>
      <c r="B17" s="12" t="s">
        <v>196</v>
      </c>
      <c r="C17" s="4" t="s">
        <v>197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11" t="s">
        <v>193</v>
      </c>
      <c r="B18" s="12" t="s">
        <v>198</v>
      </c>
      <c r="C18" s="4" t="s">
        <v>199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1" t="s">
        <v>193</v>
      </c>
      <c r="B19" s="12" t="s">
        <v>200</v>
      </c>
      <c r="C19" s="4" t="s">
        <v>201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29.8016194331984"/>
    <col collapsed="false" hidden="false" max="2" min="2" style="0" width="13.4412955465587"/>
    <col collapsed="false" hidden="false" max="3" min="3" style="0" width="10.0485829959514"/>
    <col collapsed="false" hidden="false" max="4" min="4" style="0" width="5.96356275303644"/>
    <col collapsed="false" hidden="false" max="6" min="6" style="0" width="35.8785425101215"/>
    <col collapsed="false" hidden="false" max="16" min="7" style="0" width="8.17813765182186"/>
    <col collapsed="false" hidden="false" max="26" min="17" style="0" width="15.8906882591093"/>
    <col collapsed="false" hidden="false" max="1025" min="27" style="0" width="15.1902834008097"/>
  </cols>
  <sheetData>
    <row r="1" customFormat="false" ht="14.25" hidden="false" customHeight="true" outlineLevel="0" collapsed="false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1" t="s">
        <v>207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208</v>
      </c>
      <c r="B2" s="2" t="s">
        <v>155</v>
      </c>
      <c r="C2" s="13" t="n">
        <f aca="true">NOW()</f>
        <v>42991.4060915163</v>
      </c>
      <c r="D2" s="2" t="s">
        <v>209</v>
      </c>
      <c r="E2" s="2" t="s">
        <v>210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748987854251"/>
    <col collapsed="false" hidden="false" max="2" min="2" style="0" width="19.165991902834"/>
    <col collapsed="false" hidden="false" max="3" min="3" style="0" width="11.2186234817814"/>
    <col collapsed="false" hidden="false" max="4" min="4" style="0" width="3.39271255060729"/>
    <col collapsed="false" hidden="false" max="5" min="5" style="0" width="8.76113360323887"/>
    <col collapsed="false" hidden="false" max="6" min="6" style="0" width="8.06072874493927"/>
    <col collapsed="false" hidden="false" max="7" min="7" style="0" width="10.0485829959514"/>
    <col collapsed="false" hidden="false" max="8" min="8" style="0" width="10.2834008097166"/>
    <col collapsed="false" hidden="false" max="9" min="9" style="0" width="9.69635627530364"/>
    <col collapsed="false" hidden="false" max="10" min="10" style="0" width="43.3562753036437"/>
    <col collapsed="false" hidden="false" max="11" min="11" style="0" width="247.036437246964"/>
    <col collapsed="false" hidden="false" max="21" min="12" style="0" width="8.06072874493927"/>
    <col collapsed="false" hidden="false" max="26" min="22" style="0" width="15.8906882591093"/>
    <col collapsed="false" hidden="false" max="1025" min="27" style="0" width="15.1902834008097"/>
  </cols>
  <sheetData>
    <row r="1" customFormat="false" ht="15" hidden="false" customHeight="true" outlineLevel="0" collapsed="false">
      <c r="A1" s="14" t="str">
        <f aca="false">IF((survey!A1=""),"",survey!A1)</f>
        <v>type</v>
      </c>
      <c r="B1" s="14" t="str">
        <f aca="false">IF((survey!B1=""),"",survey!B1)</f>
        <v>name</v>
      </c>
      <c r="C1" s="14" t="str">
        <f aca="false">IF((survey!C1=""),"",survey!C1)</f>
        <v>label</v>
      </c>
      <c r="D1" s="14" t="s">
        <v>211</v>
      </c>
      <c r="E1" s="14" t="s">
        <v>212</v>
      </c>
      <c r="F1" s="14" t="s">
        <v>213</v>
      </c>
      <c r="G1" s="14" t="s">
        <v>214</v>
      </c>
      <c r="H1" s="14" t="s">
        <v>215</v>
      </c>
      <c r="I1" s="14" t="s">
        <v>216</v>
      </c>
      <c r="J1" s="15" t="str">
        <f aca="false">CONCATENATE("[{
      ""meta"": {
         ""label"": {
            ""en"": """,settings!A2,"""
         },
         ""code"": """,settings!B2,"""
      },
       ""fields"": {
        " )</f>
        <v>[{
      "meta": {
         "label": {
            "en": "Add Family"
         },
         "code": "clinic"
      },
       "fields": {
        </v>
      </c>
      <c r="K1" s="15" t="str">
        <f aca="false">CONCATENATE("{
      ""meta"": {
         ""label"": {
            ""en"": """,settings!A2,"""
         },
         ""code"": """,settings!B2,"""
      },
       ""fields"": {
        " )</f>
        <v>{
      "meta": {
         "label": {
            "en": "Add Family"
         },
         "code": "clinic"
      },
       "fields": {
        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true" outlineLevel="0" collapsed="false">
      <c r="A2" s="2" t="e">
        <f aca="false">IF((survey!#REF!=""),"",survey!#REF!)</f>
        <v>#VALUE!</v>
      </c>
      <c r="B2" s="2" t="e">
        <f aca="false">IF((survey!#REF!=""),"",survey!#REF!)</f>
        <v>#VALUE!</v>
      </c>
      <c r="C2" s="2" t="s">
        <v>217</v>
      </c>
      <c r="D2" s="2" t="s">
        <v>218</v>
      </c>
      <c r="E2" s="2" t="str">
        <f aca="false">IF(ISNUMBER(SEARCH("int",A2)),"integer", "string")</f>
        <v>string</v>
      </c>
      <c r="F2" s="3" t="n">
        <v>1</v>
      </c>
      <c r="G2" s="2"/>
      <c r="H2" s="2"/>
      <c r="I2" s="2"/>
      <c r="J2" s="16" t="e">
        <f aca="false">IF(ISNUMBER(SEARCH("group",A2)) + ISNUMBER(SEARCH("note",A2)),"",CONCATENATE("         """,TRIM(B2),""": {
            ""position"": ",TRIM(F2),",
            ""type"": """,TRIM(E2),""",
            ""labels"": {
               ""tiny"": {
                  ""en"": """,TRIM(D2),"""
               },
               ""short"": {
                  ""en"": """,TRIM(C2),"""
               },
               ""description"": {
                  ""en"": """,TRIM(C2),"""
               }
            }",I2,"
         },
"))</f>
        <v>#VALUE!</v>
      </c>
      <c r="K2" s="2" t="e">
        <f aca="false">J2</f>
        <v>#VALUE!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true" outlineLevel="0" collapsed="false">
      <c r="A3" s="2" t="str">
        <f aca="false">IF((survey!A87=""),"",survey!A87)</f>
        <v/>
      </c>
      <c r="B3" s="2" t="str">
        <f aca="false">IF((survey!B87=""),"",survey!B87)</f>
        <v/>
      </c>
      <c r="C3" s="2" t="str">
        <f aca="false">IF((survey!C87=""),"",survey!C87)</f>
        <v/>
      </c>
      <c r="D3" s="2" t="s">
        <v>219</v>
      </c>
      <c r="E3" s="2" t="str">
        <f aca="false">IF(ISNUMBER(SEARCH("int",A3)),"integer", "string")</f>
        <v>string</v>
      </c>
      <c r="F3" s="2" t="n">
        <f aca="false">IF(ISNUMBER(SEARCH("group",A3)) + ISNUMBER(SEARCH("note",A3)),"", MAX($F$2:F2)+1)</f>
        <v>2</v>
      </c>
      <c r="G3" s="2"/>
      <c r="H3" s="2"/>
      <c r="I3" s="2"/>
      <c r="J3" s="16" t="str">
        <f aca="false">IF(ISNUMBER(SEARCH("group",A3)) + ISNUMBER(SEARCH("note",A3)),"",CONCATENATE("         """,TRIM(B3),""": {
            ""position"": ",TRIM(F3),",
            ""type"": """,TRIM(E3),""",
            ""labels"": {
               ""tiny"": {
                  ""en"": """,TRIM(D3),"""
               },
               ""short"": {
                  ""en"": """,TRIM(C3),"""
               },
               ""description"": {
                  ""en"": """,TRIM(C3),"""
               }
            }",I3,"
         },
"))</f>
        <v>"": {
            "position": 2,
            "type": "string",
            "labels": {
               "tiny": {
                  "en": "n"
               },
               "short": {
                  "en": ""
               },
               "description": {
                  "en": ""
               }
            }
         },</v>
      </c>
      <c r="K3" s="2" t="str">
        <f aca="false">J3</f>
        <v>"": {
            "position": 2,
            "type": "string",
            "labels": {
               "tiny": {
                  "en": "n"
               },
               "short": {
                  "en": ""
               },
               "description": {
                  "en": ""
               }
            }
         },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true" outlineLevel="0" collapsed="false">
      <c r="A4" s="2" t="str">
        <f aca="false">IF((survey!A88=""),"",survey!A88)</f>
        <v/>
      </c>
      <c r="B4" s="2" t="str">
        <f aca="false">IF((survey!B88=""),"",survey!B88)</f>
        <v/>
      </c>
      <c r="C4" s="2" t="str">
        <f aca="false">IF((survey!C88=""),"",survey!C88)</f>
        <v/>
      </c>
      <c r="D4" s="2" t="s">
        <v>220</v>
      </c>
      <c r="E4" s="2" t="str">
        <f aca="false">IF(ISNUMBER(SEARCH("int",A4)),"integer", "string")</f>
        <v>string</v>
      </c>
      <c r="F4" s="2" t="n">
        <f aca="false">IF(ISNUMBER(SEARCH("group",A4)) + ISNUMBER(SEARCH("note",A4)),"", MAX($F$2:F3)+1)</f>
        <v>3</v>
      </c>
      <c r="G4" s="2"/>
      <c r="H4" s="2"/>
      <c r="I4" s="2"/>
      <c r="J4" s="16" t="str">
        <f aca="false">IF(ISNUMBER(SEARCH("group",A4)) + ISNUMBER(SEARCH("note",A4)),"",CONCATENATE("         """,TRIM(B4),""": {
            ""position"": ",TRIM(F4),",
            ""type"": """,TRIM(E4),""",
            ""labels"": {
               ""tiny"": {
                  ""en"": """,TRIM(D4),"""
               },
               ""short"": {
                  ""en"": """,TRIM(C4),"""
               },
               ""description"": {
                  ""en"": """,TRIM(C4),"""
               }
            }",I4,"
         },
"))</f>
        <v>"": {
            "position": 3,
            "type": "string",
            "labels": {
               "tiny": {
                  "en": "r"
               },
               "short": {
                  "en": ""
               },
               "description": {
                  "en": ""
               }
            }
         },</v>
      </c>
      <c r="K4" s="2" t="str">
        <f aca="false">J4</f>
        <v>"": {
            "position": 3,
            "type": "string",
            "labels": {
               "tiny": {
                  "en": "r"
               },
               "short": {
                  "en": ""
               },
               "description": {
                  "en": ""
               }
            }
         },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true" outlineLevel="0" collapsed="false">
      <c r="A5" s="2" t="str">
        <f aca="false">IF((survey!A89=""),"",survey!A89)</f>
        <v/>
      </c>
      <c r="B5" s="2" t="str">
        <f aca="false">IF((survey!B89=""),"",survey!B89)</f>
        <v/>
      </c>
      <c r="C5" s="2" t="str">
        <f aca="false">IF((survey!C89=""),"",survey!C89)</f>
        <v/>
      </c>
      <c r="D5" s="2" t="s">
        <v>221</v>
      </c>
      <c r="E5" s="2" t="str">
        <f aca="false">IF(ISNUMBER(SEARCH("int",A5)),"integer", "string")</f>
        <v>string</v>
      </c>
      <c r="F5" s="2" t="n">
        <f aca="false">IF(ISNUMBER(SEARCH("group",A5)) + ISNUMBER(SEARCH("note",A5)),"", MAX($F$2:F4)+1)</f>
        <v>4</v>
      </c>
      <c r="G5" s="2"/>
      <c r="H5" s="2"/>
      <c r="I5" s="2"/>
      <c r="J5" s="16" t="str">
        <f aca="false">IF(ISNUMBER(SEARCH("group",A5)) + ISNUMBER(SEARCH("note",A5)),"",CONCATENATE("         """,TRIM(B5),""": {
            ""position"": ",TRIM(F5),",
            ""type"": """,TRIM(E5),""",
            ""labels"": {
               ""tiny"": {
                  ""en"": """,TRIM(D5),"""
               },
               ""short"": {
                  ""en"": """,TRIM(C5),"""
               },
               ""description"": {
                  ""en"": """,TRIM(C5),"""
               }
            }",I5,"
         },
"))</f>
        <v>"": {
            "position": 4,
            "type": "string",
            "labels": {
               "tiny": {
                  "en": "d"
               },
               "short": {
                  "en": ""
               },
               "description": {
                  "en": ""
               }
            }
         },</v>
      </c>
      <c r="K5" s="2" t="str">
        <f aca="false">J5</f>
        <v>"": {
            "position": 4,
            "type": "string",
            "labels": {
               "tiny": {
                  "en": "d"
               },
               "short": {
                  "en": ""
               },
               "description": {
                  "en": ""
               }
            }
         },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true" outlineLevel="0" collapsed="false">
      <c r="A6" s="2" t="str">
        <f aca="false">IF((survey!A90=""),"",survey!A90)</f>
        <v/>
      </c>
      <c r="B6" s="2" t="str">
        <f aca="false">IF((survey!B90=""),"",survey!B90)</f>
        <v/>
      </c>
      <c r="C6" s="2" t="str">
        <f aca="false">IF((survey!C90=""),"",survey!C90)</f>
        <v/>
      </c>
      <c r="D6" s="2" t="s">
        <v>222</v>
      </c>
      <c r="E6" s="2" t="str">
        <f aca="false">IF(ISNUMBER(SEARCH("int",A6)),"integer", "string")</f>
        <v>string</v>
      </c>
      <c r="F6" s="2" t="n">
        <f aca="false">IF(ISNUMBER(SEARCH("group",A6)) + ISNUMBER(SEARCH("note",A6)),"", MAX($F$2:F5)+1)</f>
        <v>5</v>
      </c>
      <c r="G6" s="2"/>
      <c r="H6" s="2"/>
      <c r="I6" s="2"/>
      <c r="J6" s="16" t="str">
        <f aca="false">IF(ISNUMBER(SEARCH("group",A6)) + ISNUMBER(SEARCH("note",A6)),"",CONCATENATE("         """,TRIM(B6),""": {
            ""position"": ",TRIM(F6),",
            ""type"": """,TRIM(E6),""",
            ""labels"": {
               ""tiny"": {
                  ""en"": """,TRIM(D6),"""
               },
               ""short"": {
                  ""en"": """,TRIM(C6),"""
               },
               ""description"": {
                  ""en"": """,TRIM(C6),"""
               }
            }",I6,"
         },
"))</f>
        <v>"": {
            "position": 5,
            "type": "string",
            "labels": {
               "tiny": {
                  "en": "e"
               },
               "short": {
                  "en": ""
               },
               "description": {
                  "en": ""
               }
            }
         },</v>
      </c>
      <c r="K6" s="2" t="str">
        <f aca="false">J6</f>
        <v>"": {
            "position": 5,
            "type": "string",
            "labels": {
               "tiny": {
                  "en": "e"
               },
               "short": {
                  "en": ""
               },
               "description": {
                  "en": ""
               }
            }
         },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true" outlineLevel="0" collapsed="false">
      <c r="A7" s="2" t="str">
        <f aca="false">IF((survey!A91=""),"",survey!A91)</f>
        <v/>
      </c>
      <c r="B7" s="2" t="str">
        <f aca="false">IF((survey!B91=""),"",survey!B91)</f>
        <v/>
      </c>
      <c r="C7" s="2" t="str">
        <f aca="false">IF((survey!C91=""),"",survey!C91)</f>
        <v/>
      </c>
      <c r="D7" s="2" t="s">
        <v>223</v>
      </c>
      <c r="E7" s="2" t="str">
        <f aca="false">IF(ISNUMBER(SEARCH("int",A7)),"integer", "string")</f>
        <v>string</v>
      </c>
      <c r="F7" s="2" t="n">
        <f aca="false">IF(ISNUMBER(SEARCH("group",A7)) + ISNUMBER(SEARCH("note",A7)),"", MAX($F$2:F6)+1)</f>
        <v>6</v>
      </c>
      <c r="G7" s="2"/>
      <c r="H7" s="2"/>
      <c r="I7" s="2"/>
      <c r="J7" s="16" t="str">
        <f aca="false">IF(ISNUMBER(SEARCH("group",A7)) + ISNUMBER(SEARCH("note",A7)),"",CONCATENATE("         """,TRIM(B7),""": {
            ""position"": ",TRIM(F7),",
            ""type"": """,TRIM(E7),""",
            ""labels"": {
               ""tiny"": {
                  ""en"": """,TRIM(D7),"""
               },
               ""short"": {
                  ""en"": """,TRIM(C7),"""
               },
               ""description"": {
                  ""en"": """,TRIM(C7),"""
               }
            }",I7,"
         },
"))</f>
        <v>"": {
            "position": 6,
            "type": "string",
            "labels": {
               "tiny": {
                  "en": "l"
               },
               "short": {
                  "en": ""
               },
               "description": {
                  "en": ""
               }
            }
         },</v>
      </c>
      <c r="K7" s="2" t="str">
        <f aca="false">J7</f>
        <v>"": {
            "position": 6,
            "type": "string",
            "labels": {
               "tiny": {
                  "en": "l"
               },
               "short": {
                  "en": ""
               },
               "description": {
                  "en": ""
               }
            }
         },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" hidden="false" customHeight="true" outlineLevel="0" collapsed="false">
      <c r="A8" s="2" t="str">
        <f aca="false">IF((survey!A92=""),"",survey!A92)</f>
        <v/>
      </c>
      <c r="B8" s="2" t="str">
        <f aca="false">IF((survey!B92=""),"",survey!B92)</f>
        <v/>
      </c>
      <c r="C8" s="2" t="str">
        <f aca="false">IF((survey!C92=""),"",survey!C92)</f>
        <v/>
      </c>
      <c r="D8" s="2" t="s">
        <v>224</v>
      </c>
      <c r="E8" s="2" t="str">
        <f aca="false">IF(ISNUMBER(SEARCH("int",A8)),"integer", "string")</f>
        <v>string</v>
      </c>
      <c r="F8" s="2" t="n">
        <f aca="false">IF(ISNUMBER(SEARCH("group",A8)) + ISNUMBER(SEARCH("note",A8)),"", MAX($F$2:F7)+1)</f>
        <v>7</v>
      </c>
      <c r="G8" s="2"/>
      <c r="H8" s="2"/>
      <c r="I8" s="2"/>
      <c r="J8" s="16" t="str">
        <f aca="false">IF(ISNUMBER(SEARCH("group",A8)) + ISNUMBER(SEARCH("note",A8)),"",CONCATENATE("         """,TRIM(B8),""": {
            ""position"": ",TRIM(F8),",
            ""type"": """,TRIM(E8),""",
            ""labels"": {
               ""tiny"": {
                  ""en"": """,TRIM(D8),"""
               },
               ""short"": {
                  ""en"": """,TRIM(C8),"""
               },
               ""description"": {
                  ""en"": """,TRIM(C8),"""
               }
            }",I8,"
         },
"))</f>
        <v>"": {
            "position": 7,
            "type": "string",
            "labels": {
               "tiny": {
                  "en": "m"
               },
               "short": {
                  "en": ""
               },
               "description": {
                  "en": ""
               }
            }
         },</v>
      </c>
      <c r="K8" s="2" t="str">
        <f aca="false">J8</f>
        <v>"": {
            "position": 7,
            "type": "string",
            "labels": {
               "tiny": {
                  "en": "m"
               },
               "short": {
                  "en": ""
               },
               "description": {
                  "en": ""
               }
            }
         },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true" outlineLevel="0" collapsed="false">
      <c r="A9" s="2" t="str">
        <f aca="false">IF((survey!A93=""),"",survey!A93)</f>
        <v/>
      </c>
      <c r="B9" s="2" t="str">
        <f aca="false">IF((survey!B93=""),"",survey!B93)</f>
        <v/>
      </c>
      <c r="C9" s="2" t="str">
        <f aca="false">IF((survey!C93=""),"",survey!C93)</f>
        <v/>
      </c>
      <c r="D9" s="2" t="s">
        <v>225</v>
      </c>
      <c r="E9" s="2" t="str">
        <f aca="false">IF(ISNUMBER(SEARCH("int",A9)),"integer", "string")</f>
        <v>string</v>
      </c>
      <c r="F9" s="2" t="n">
        <f aca="false">IF(ISNUMBER(SEARCH("group",A9)) + ISNUMBER(SEARCH("note",A9)),"", MAX($F$2:F8)+1)</f>
        <v>8</v>
      </c>
      <c r="G9" s="2"/>
      <c r="H9" s="2"/>
      <c r="I9" s="2"/>
      <c r="J9" s="17" t="str">
        <f aca="false">IF(ISNUMBER(SEARCH("group",A9)) + ISNUMBER(SEARCH("note",A9)),"",CONCATENATE("         """,TRIM(B9),""": {
            ""position"": ",TRIM(F9),",
            ""type"": """,TRIM(E9),""",
            ""labels"": {
               ""tiny"": {
                  ""en"": """,TRIM(D9),"""
               },
               ""short"": {
                  ""en"": """,TRIM(C9),"""
               },
               ""description"": {
                  ""en"": """,TRIM(C9),"""
               }
            }",I9,"
         }
"))</f>
        <v>"": {
            "position": 8,
            "type": "string",
            "labels": {
               "tiny": {
                  "en": "g"
               },
               "short": {
                  "en": ""
               },
               "description": {
                  "en": ""
               }
            }
         }</v>
      </c>
      <c r="K9" s="2" t="str">
        <f aca="false">J9</f>
        <v>"": {
            "position": 8,
            "type": "string",
            "labels": {
               "tiny": {
                  "en": "g"
               },
               "short": {
                  "en": ""
               },
               "description": {
                  "en": ""
               }
            }
         }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62.2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18" t="s">
        <v>226</v>
      </c>
      <c r="K10" s="18" t="s">
        <v>227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048576" customFormat="false" ht="15" hidden="false" customHeight="true" outlineLevel="0" collapsed="false"/>
  </sheetData>
  <conditionalFormatting sqref="J3:J9">
    <cfRule type="expression" priority="2" aboveAverage="0" equalAverage="0" bottom="0" percent="0" rank="0" text="" dxfId="0">
      <formula>LEN(TRIM(J3))&gt;0</formula>
    </cfRule>
  </conditionalFormatting>
  <conditionalFormatting sqref="J2">
    <cfRule type="expression" priority="3" aboveAverage="0" equalAverage="0" bottom="0" percent="0" rank="0" text="" dxfId="0">
      <formula>LEN(TRIM(J2))&gt;0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2017-09-13T09:44:53Z</dcterms:modified>
  <cp:revision>2</cp:revision>
  <dc:subject/>
  <dc:title/>
</cp:coreProperties>
</file>