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2.xml" ContentType="application/vnd.openxmlformats-officedocument.drawing+xml"/>
  <Override PartName="/xl/slicers/slicer2.xml" ContentType="application/vnd.ms-excel.slicer+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customXml/itemProps22.xml" ContentType="application/vnd.openxmlformats-officedocument.customXmlProperties+xml"/>
  <Override PartName="/customXml/itemProps23.xml" ContentType="application/vnd.openxmlformats-officedocument.customXmlProperties+xml"/>
  <Override PartName="/customXml/itemProps24.xml" ContentType="application/vnd.openxmlformats-officedocument.customXmlProperties+xml"/>
  <Override PartName="/customXml/itemProps2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hidePivotFieldList="1" defaultThemeVersion="202300"/>
  <mc:AlternateContent xmlns:mc="http://schemas.openxmlformats.org/markup-compatibility/2006">
    <mc:Choice Requires="x15">
      <x15ac:absPath xmlns:x15ac="http://schemas.microsoft.com/office/spreadsheetml/2010/11/ac" url="C:\Users\bil-b\Downloads\"/>
    </mc:Choice>
  </mc:AlternateContent>
  <xr:revisionPtr revIDLastSave="0" documentId="13_ncr:1_{E6519F05-B28B-4626-8BEC-D097F23651D8}" xr6:coauthVersionLast="47" xr6:coauthVersionMax="47" xr10:uidLastSave="{00000000-0000-0000-0000-000000000000}"/>
  <bookViews>
    <workbookView xWindow="-120" yWindow="-120" windowWidth="29040" windowHeight="15840" activeTab="3" xr2:uid="{359E9C27-0C87-4549-92F4-BFC21ECA61F5}"/>
  </bookViews>
  <sheets>
    <sheet name="raw_dataset" sheetId="1" r:id="rId1"/>
    <sheet name="worksheet" sheetId="3" r:id="rId2"/>
    <sheet name="Pivot Table" sheetId="8" r:id="rId3"/>
    <sheet name="Dashboard" sheetId="10" r:id="rId4"/>
  </sheets>
  <definedNames>
    <definedName name="_xlcn.WorksheetConnection_HRProject.xlsxworksheet1" hidden="1">worksheet[]</definedName>
    <definedName name="ExternalData_1" localSheetId="1" hidden="1">worksheet!$A$1:$AK$312</definedName>
    <definedName name="Slicer_Department2">#N/A</definedName>
    <definedName name="Slicer_TermReason">#N/A</definedName>
    <definedName name="Slicer_YearOfService">#N/A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worksheet" name="worksheet" connection="WorksheetConnection_HR Project.xlsx!worksheet"/>
        </x15:modelTables>
        <x15:extLst>
          <ext xmlns:x16="http://schemas.microsoft.com/office/spreadsheetml/2014/11/main" uri="{9835A34E-60A6-4A7C-AAB8-D5F71C897F49}">
            <x16:modelTimeGroupings>
              <x16:modelTimeGrouping tableName="worksheet" columnName="DateofTermination" columnId="DateofTermination">
                <x16:calculatedTimeColumn columnName="DateofTermination (Year)" columnId="DateofTermination (Year)" contentType="years" isSelected="1"/>
                <x16:calculatedTimeColumn columnName="DateofTermination (Quarter)" columnId="DateofTermination (Quarter)" contentType="quarters" isSelected="1"/>
                <x16:calculatedTimeColumn columnName="DateofTermination (Month Index)" columnId="DateofTermination (Month Index)" contentType="monthsindex" isSelected="1"/>
                <x16:calculatedTimeColumn columnName="DateofTermination (Month)" columnId="DateofTermination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L2" i="3" l="1"/>
  <c r="AL3" i="3"/>
  <c r="AL4" i="3"/>
  <c r="AM4" i="3" s="1"/>
  <c r="AN4" i="3" s="1" a="1"/>
  <c r="AL5" i="3"/>
  <c r="AM5" i="3" s="1"/>
  <c r="AN5" i="3" s="1" a="1"/>
  <c r="AN5" i="3" s="1"/>
  <c r="AL6" i="3"/>
  <c r="AL7" i="3"/>
  <c r="AL8" i="3"/>
  <c r="AM8" i="3" s="1"/>
  <c r="AL9" i="3"/>
  <c r="AM9" i="3" s="1"/>
  <c r="AN9" i="3" s="1" a="1"/>
  <c r="AN9" i="3" s="1"/>
  <c r="AL10" i="3"/>
  <c r="AL11" i="3"/>
  <c r="AL12" i="3"/>
  <c r="AM12" i="3" s="1"/>
  <c r="AN12" i="3" s="1" a="1"/>
  <c r="AL13" i="3"/>
  <c r="AM13" i="3" s="1"/>
  <c r="AN13" i="3" s="1" a="1"/>
  <c r="AN13" i="3" s="1"/>
  <c r="AL14" i="3"/>
  <c r="AL15" i="3"/>
  <c r="AL16" i="3"/>
  <c r="AM16" i="3" s="1"/>
  <c r="AL17" i="3"/>
  <c r="AM17" i="3" s="1"/>
  <c r="AN17" i="3" s="1" a="1"/>
  <c r="AN17" i="3" s="1"/>
  <c r="AL18" i="3"/>
  <c r="AL19" i="3"/>
  <c r="AL20" i="3"/>
  <c r="AM20" i="3" s="1"/>
  <c r="AN20" i="3" s="1" a="1"/>
  <c r="AL21" i="3"/>
  <c r="AM21" i="3" s="1"/>
  <c r="AN21" i="3" s="1" a="1"/>
  <c r="AN21" i="3" s="1"/>
  <c r="AL22" i="3"/>
  <c r="AL23" i="3"/>
  <c r="AL24" i="3"/>
  <c r="AM24" i="3" s="1"/>
  <c r="AL25" i="3"/>
  <c r="AM25" i="3" s="1"/>
  <c r="AN25" i="3" s="1" a="1"/>
  <c r="AN25" i="3" s="1"/>
  <c r="AL26" i="3"/>
  <c r="AL27" i="3"/>
  <c r="AL28" i="3"/>
  <c r="AM28" i="3" s="1"/>
  <c r="AN28" i="3" s="1" a="1"/>
  <c r="AL29" i="3"/>
  <c r="AM29" i="3" s="1"/>
  <c r="AN29" i="3" s="1" a="1"/>
  <c r="AN29" i="3" s="1"/>
  <c r="AL30" i="3"/>
  <c r="AL31" i="3"/>
  <c r="AL32" i="3"/>
  <c r="AM32" i="3" s="1"/>
  <c r="AN32" i="3" s="1" a="1"/>
  <c r="AN32" i="3" s="1"/>
  <c r="AL33" i="3"/>
  <c r="AM33" i="3" s="1"/>
  <c r="AN33" i="3" s="1" a="1"/>
  <c r="AN33" i="3" s="1"/>
  <c r="AL34" i="3"/>
  <c r="AL35" i="3"/>
  <c r="AL36" i="3"/>
  <c r="AM36" i="3" s="1"/>
  <c r="AN36" i="3" s="1" a="1"/>
  <c r="AL37" i="3"/>
  <c r="AM37" i="3" s="1"/>
  <c r="AN37" i="3" s="1" a="1"/>
  <c r="AN37" i="3" s="1"/>
  <c r="AL38" i="3"/>
  <c r="AL39" i="3"/>
  <c r="AL40" i="3"/>
  <c r="AM40" i="3" s="1"/>
  <c r="AN40" i="3" s="1" a="1"/>
  <c r="AN40" i="3" s="1"/>
  <c r="AL41" i="3"/>
  <c r="AM41" i="3" s="1"/>
  <c r="AN41" i="3" s="1" a="1"/>
  <c r="AN41" i="3" s="1"/>
  <c r="AL42" i="3"/>
  <c r="AL43" i="3"/>
  <c r="AL44" i="3"/>
  <c r="AM44" i="3" s="1"/>
  <c r="AN44" i="3" s="1" a="1"/>
  <c r="AL45" i="3"/>
  <c r="AM45" i="3" s="1"/>
  <c r="AN45" i="3" s="1" a="1"/>
  <c r="AN45" i="3" s="1"/>
  <c r="AL46" i="3"/>
  <c r="AL47" i="3"/>
  <c r="AL48" i="3"/>
  <c r="AM48" i="3" s="1"/>
  <c r="AN48" i="3" s="1" a="1"/>
  <c r="AL49" i="3"/>
  <c r="AM49" i="3" s="1"/>
  <c r="AN49" i="3" s="1" a="1"/>
  <c r="AN49" i="3" s="1"/>
  <c r="AL50" i="3"/>
  <c r="AL51" i="3"/>
  <c r="AL52" i="3"/>
  <c r="AM52" i="3" s="1"/>
  <c r="AN52" i="3" s="1" a="1"/>
  <c r="AL53" i="3"/>
  <c r="AM53" i="3" s="1"/>
  <c r="AN53" i="3" s="1" a="1"/>
  <c r="AN53" i="3" s="1"/>
  <c r="AL54" i="3"/>
  <c r="AL55" i="3"/>
  <c r="AL56" i="3"/>
  <c r="AM56" i="3" s="1"/>
  <c r="AN56" i="3" s="1" a="1"/>
  <c r="AL57" i="3"/>
  <c r="AM57" i="3" s="1"/>
  <c r="AN57" i="3" s="1" a="1"/>
  <c r="AN57" i="3" s="1"/>
  <c r="AL58" i="3"/>
  <c r="AL59" i="3"/>
  <c r="AL60" i="3"/>
  <c r="AM60" i="3" s="1"/>
  <c r="AN60" i="3" s="1" a="1"/>
  <c r="AN60" i="3" s="1"/>
  <c r="AL61" i="3"/>
  <c r="AM61" i="3" s="1"/>
  <c r="AN61" i="3" s="1" a="1"/>
  <c r="AN61" i="3" s="1"/>
  <c r="AL62" i="3"/>
  <c r="AL63" i="3"/>
  <c r="AL64" i="3"/>
  <c r="AM64" i="3" s="1"/>
  <c r="AN64" i="3" s="1" a="1"/>
  <c r="AL65" i="3"/>
  <c r="AM65" i="3" s="1"/>
  <c r="AN65" i="3" s="1" a="1"/>
  <c r="AN65" i="3" s="1"/>
  <c r="AL66" i="3"/>
  <c r="AL67" i="3"/>
  <c r="AL68" i="3"/>
  <c r="AM68" i="3" s="1"/>
  <c r="AN68" i="3" s="1" a="1"/>
  <c r="AN68" i="3" s="1"/>
  <c r="AL69" i="3"/>
  <c r="AM69" i="3" s="1"/>
  <c r="AN69" i="3" s="1" a="1"/>
  <c r="AN69" i="3" s="1"/>
  <c r="AL70" i="3"/>
  <c r="AL71" i="3"/>
  <c r="AL72" i="3"/>
  <c r="AM72" i="3" s="1"/>
  <c r="AN72" i="3" s="1" a="1"/>
  <c r="AL73" i="3"/>
  <c r="AM73" i="3" s="1"/>
  <c r="AN73" i="3" s="1" a="1"/>
  <c r="AN73" i="3" s="1"/>
  <c r="AL74" i="3"/>
  <c r="AL75" i="3"/>
  <c r="AL76" i="3"/>
  <c r="AM76" i="3" s="1"/>
  <c r="AN76" i="3" s="1" a="1"/>
  <c r="AN76" i="3" s="1"/>
  <c r="AL77" i="3"/>
  <c r="AM77" i="3" s="1"/>
  <c r="AN77" i="3" s="1" a="1"/>
  <c r="AN77" i="3" s="1"/>
  <c r="AL78" i="3"/>
  <c r="AL79" i="3"/>
  <c r="AL80" i="3"/>
  <c r="AM80" i="3" s="1"/>
  <c r="AN80" i="3" s="1" a="1"/>
  <c r="AN80" i="3" s="1"/>
  <c r="AL81" i="3"/>
  <c r="AM81" i="3" s="1"/>
  <c r="AN81" i="3" s="1" a="1"/>
  <c r="AN81" i="3" s="1"/>
  <c r="AL82" i="3"/>
  <c r="AL83" i="3"/>
  <c r="AL84" i="3"/>
  <c r="AM84" i="3" s="1"/>
  <c r="AN84" i="3" s="1" a="1"/>
  <c r="AL85" i="3"/>
  <c r="AM85" i="3" s="1"/>
  <c r="AN85" i="3" s="1" a="1"/>
  <c r="AN85" i="3" s="1"/>
  <c r="AL86" i="3"/>
  <c r="AL87" i="3"/>
  <c r="AL88" i="3"/>
  <c r="AM88" i="3" s="1"/>
  <c r="AN88" i="3" s="1" a="1"/>
  <c r="AN88" i="3" s="1"/>
  <c r="AL89" i="3"/>
  <c r="AM89" i="3" s="1"/>
  <c r="AN89" i="3" s="1" a="1"/>
  <c r="AN89" i="3" s="1"/>
  <c r="AL90" i="3"/>
  <c r="AL91" i="3"/>
  <c r="AL92" i="3"/>
  <c r="AM92" i="3" s="1"/>
  <c r="AN92" i="3" s="1" a="1"/>
  <c r="AL93" i="3"/>
  <c r="AM93" i="3" s="1"/>
  <c r="AN93" i="3" s="1" a="1"/>
  <c r="AN93" i="3" s="1"/>
  <c r="AL94" i="3"/>
  <c r="AL95" i="3"/>
  <c r="AL96" i="3"/>
  <c r="AM96" i="3" s="1"/>
  <c r="AN96" i="3" s="1" a="1"/>
  <c r="AN96" i="3" s="1"/>
  <c r="AL97" i="3"/>
  <c r="AM97" i="3" s="1"/>
  <c r="AN97" i="3" s="1" a="1"/>
  <c r="AN97" i="3" s="1"/>
  <c r="AL98" i="3"/>
  <c r="AL99" i="3"/>
  <c r="AL100" i="3"/>
  <c r="AM100" i="3" s="1"/>
  <c r="AN100" i="3" s="1" a="1"/>
  <c r="AL101" i="3"/>
  <c r="AM101" i="3" s="1"/>
  <c r="AN101" i="3" s="1" a="1"/>
  <c r="AN101" i="3" s="1"/>
  <c r="AL102" i="3"/>
  <c r="AL103" i="3"/>
  <c r="AL104" i="3"/>
  <c r="AM104" i="3" s="1"/>
  <c r="AN104" i="3" s="1" a="1"/>
  <c r="AN104" i="3" s="1"/>
  <c r="AL105" i="3"/>
  <c r="AM105" i="3" s="1"/>
  <c r="AN105" i="3" s="1" a="1"/>
  <c r="AN105" i="3" s="1"/>
  <c r="AL106" i="3"/>
  <c r="AL107" i="3"/>
  <c r="AL108" i="3"/>
  <c r="AM108" i="3" s="1"/>
  <c r="AN108" i="3" s="1" a="1"/>
  <c r="AL109" i="3"/>
  <c r="AM109" i="3" s="1"/>
  <c r="AN109" i="3" s="1" a="1"/>
  <c r="AN109" i="3" s="1"/>
  <c r="AL110" i="3"/>
  <c r="AL111" i="3"/>
  <c r="AL112" i="3"/>
  <c r="AM112" i="3" s="1"/>
  <c r="AN112" i="3" s="1" a="1"/>
  <c r="AL113" i="3"/>
  <c r="AM113" i="3" s="1"/>
  <c r="AN113" i="3" s="1" a="1"/>
  <c r="AN113" i="3" s="1"/>
  <c r="AL114" i="3"/>
  <c r="AL115" i="3"/>
  <c r="AL116" i="3"/>
  <c r="AM116" i="3" s="1"/>
  <c r="AN116" i="3" s="1" a="1"/>
  <c r="AN116" i="3" s="1"/>
  <c r="AL117" i="3"/>
  <c r="AM117" i="3" s="1"/>
  <c r="AN117" i="3" s="1" a="1"/>
  <c r="AN117" i="3" s="1"/>
  <c r="AL118" i="3"/>
  <c r="AL119" i="3"/>
  <c r="AL120" i="3"/>
  <c r="AM120" i="3" s="1"/>
  <c r="AN120" i="3" s="1" a="1"/>
  <c r="AN120" i="3" s="1"/>
  <c r="AL121" i="3"/>
  <c r="AM121" i="3" s="1"/>
  <c r="AN121" i="3" s="1" a="1"/>
  <c r="AN121" i="3" s="1"/>
  <c r="AL122" i="3"/>
  <c r="AL123" i="3"/>
  <c r="AL124" i="3"/>
  <c r="AM124" i="3" s="1"/>
  <c r="AN124" i="3" s="1" a="1"/>
  <c r="AN124" i="3" s="1"/>
  <c r="AL125" i="3"/>
  <c r="AM125" i="3" s="1"/>
  <c r="AN125" i="3" s="1" a="1"/>
  <c r="AN125" i="3" s="1"/>
  <c r="AL126" i="3"/>
  <c r="AL127" i="3"/>
  <c r="AL128" i="3"/>
  <c r="AM128" i="3" s="1"/>
  <c r="AN128" i="3" s="1" a="1"/>
  <c r="AN128" i="3" s="1"/>
  <c r="AL129" i="3"/>
  <c r="AM129" i="3" s="1"/>
  <c r="AN129" i="3" s="1" a="1"/>
  <c r="AN129" i="3" s="1"/>
  <c r="AL130" i="3"/>
  <c r="AL131" i="3"/>
  <c r="AL132" i="3"/>
  <c r="AM132" i="3" s="1"/>
  <c r="AN132" i="3" s="1" a="1"/>
  <c r="AN132" i="3" s="1"/>
  <c r="AL133" i="3"/>
  <c r="AM133" i="3" s="1"/>
  <c r="AN133" i="3" s="1" a="1"/>
  <c r="AN133" i="3" s="1"/>
  <c r="AL134" i="3"/>
  <c r="AL135" i="3"/>
  <c r="AL136" i="3"/>
  <c r="AM136" i="3" s="1"/>
  <c r="AN136" i="3" s="1" a="1"/>
  <c r="AN136" i="3" s="1"/>
  <c r="AL137" i="3"/>
  <c r="AM137" i="3" s="1"/>
  <c r="AN137" i="3" s="1" a="1"/>
  <c r="AN137" i="3" s="1"/>
  <c r="AL138" i="3"/>
  <c r="AL139" i="3"/>
  <c r="AL140" i="3"/>
  <c r="AM140" i="3" s="1"/>
  <c r="AN140" i="3" s="1" a="1"/>
  <c r="AN140" i="3" s="1"/>
  <c r="AL141" i="3"/>
  <c r="AM141" i="3" s="1"/>
  <c r="AN141" i="3" s="1" a="1"/>
  <c r="AN141" i="3" s="1"/>
  <c r="AL142" i="3"/>
  <c r="AL143" i="3"/>
  <c r="AL144" i="3"/>
  <c r="AM144" i="3" s="1"/>
  <c r="AN144" i="3" s="1" a="1"/>
  <c r="AN144" i="3" s="1"/>
  <c r="AL145" i="3"/>
  <c r="AM145" i="3" s="1"/>
  <c r="AN145" i="3" s="1" a="1"/>
  <c r="AN145" i="3" s="1"/>
  <c r="AL146" i="3"/>
  <c r="AL147" i="3"/>
  <c r="AL148" i="3"/>
  <c r="AM148" i="3" s="1"/>
  <c r="AN148" i="3" s="1" a="1"/>
  <c r="AN148" i="3" s="1"/>
  <c r="AL149" i="3"/>
  <c r="AM149" i="3" s="1"/>
  <c r="AN149" i="3" s="1" a="1"/>
  <c r="AN149" i="3" s="1"/>
  <c r="AL150" i="3"/>
  <c r="AL151" i="3"/>
  <c r="AL152" i="3"/>
  <c r="AM152" i="3" s="1"/>
  <c r="AN152" i="3" s="1" a="1"/>
  <c r="AN152" i="3" s="1"/>
  <c r="AL153" i="3"/>
  <c r="AM153" i="3" s="1"/>
  <c r="AN153" i="3" s="1" a="1"/>
  <c r="AN153" i="3" s="1"/>
  <c r="AL154" i="3"/>
  <c r="AL155" i="3"/>
  <c r="AL156" i="3"/>
  <c r="AM156" i="3" s="1"/>
  <c r="AN156" i="3" s="1" a="1"/>
  <c r="AL157" i="3"/>
  <c r="AM157" i="3" s="1"/>
  <c r="AN157" i="3" s="1" a="1"/>
  <c r="AN157" i="3" s="1"/>
  <c r="AL158" i="3"/>
  <c r="AL159" i="3"/>
  <c r="AL160" i="3"/>
  <c r="AM160" i="3" s="1"/>
  <c r="AN160" i="3" s="1" a="1"/>
  <c r="AN160" i="3" s="1"/>
  <c r="AL161" i="3"/>
  <c r="AM161" i="3" s="1"/>
  <c r="AN161" i="3" s="1" a="1"/>
  <c r="AN161" i="3" s="1"/>
  <c r="AL162" i="3"/>
  <c r="AL163" i="3"/>
  <c r="AL164" i="3"/>
  <c r="AM164" i="3" s="1"/>
  <c r="AN164" i="3" s="1" a="1"/>
  <c r="AN164" i="3" s="1"/>
  <c r="AL165" i="3"/>
  <c r="AM165" i="3" s="1"/>
  <c r="AN165" i="3" s="1" a="1"/>
  <c r="AN165" i="3" s="1"/>
  <c r="AL166" i="3"/>
  <c r="AL167" i="3"/>
  <c r="AL168" i="3"/>
  <c r="AM168" i="3" s="1"/>
  <c r="AN168" i="3" s="1" a="1"/>
  <c r="AN168" i="3" s="1"/>
  <c r="AL169" i="3"/>
  <c r="AM169" i="3" s="1"/>
  <c r="AN169" i="3" s="1" a="1"/>
  <c r="AN169" i="3" s="1"/>
  <c r="AL170" i="3"/>
  <c r="AL171" i="3"/>
  <c r="AL172" i="3"/>
  <c r="AM172" i="3" s="1"/>
  <c r="AN172" i="3" s="1" a="1"/>
  <c r="AN172" i="3" s="1"/>
  <c r="AL173" i="3"/>
  <c r="AM173" i="3" s="1"/>
  <c r="AN173" i="3" s="1" a="1"/>
  <c r="AN173" i="3" s="1"/>
  <c r="AL174" i="3"/>
  <c r="AL175" i="3"/>
  <c r="AL176" i="3"/>
  <c r="AM176" i="3" s="1"/>
  <c r="AN176" i="3" s="1" a="1"/>
  <c r="AN176" i="3" s="1"/>
  <c r="AL177" i="3"/>
  <c r="AM177" i="3" s="1"/>
  <c r="AN177" i="3" s="1" a="1"/>
  <c r="AN177" i="3" s="1"/>
  <c r="AL178" i="3"/>
  <c r="AL179" i="3"/>
  <c r="AL180" i="3"/>
  <c r="AM180" i="3" s="1"/>
  <c r="AN180" i="3" s="1" a="1"/>
  <c r="AN180" i="3" s="1"/>
  <c r="AL181" i="3"/>
  <c r="AM181" i="3" s="1"/>
  <c r="AN181" i="3" s="1" a="1"/>
  <c r="AN181" i="3" s="1"/>
  <c r="AL182" i="3"/>
  <c r="AL183" i="3"/>
  <c r="AL184" i="3"/>
  <c r="AM184" i="3" s="1"/>
  <c r="AN184" i="3" s="1" a="1"/>
  <c r="AN184" i="3" s="1"/>
  <c r="AL185" i="3"/>
  <c r="AM185" i="3" s="1"/>
  <c r="AN185" i="3" s="1" a="1"/>
  <c r="AN185" i="3" s="1"/>
  <c r="AL186" i="3"/>
  <c r="AL187" i="3"/>
  <c r="AL188" i="3"/>
  <c r="AM188" i="3" s="1"/>
  <c r="AN188" i="3" s="1" a="1"/>
  <c r="AN188" i="3" s="1"/>
  <c r="AL189" i="3"/>
  <c r="AM189" i="3" s="1"/>
  <c r="AN189" i="3" s="1" a="1"/>
  <c r="AN189" i="3" s="1"/>
  <c r="AL190" i="3"/>
  <c r="AL191" i="3"/>
  <c r="AL192" i="3"/>
  <c r="AM192" i="3" s="1"/>
  <c r="AN192" i="3" s="1" a="1"/>
  <c r="AN192" i="3" s="1"/>
  <c r="AL193" i="3"/>
  <c r="AM193" i="3" s="1"/>
  <c r="AN193" i="3" s="1" a="1"/>
  <c r="AN193" i="3" s="1"/>
  <c r="AL194" i="3"/>
  <c r="AL195" i="3"/>
  <c r="AL196" i="3"/>
  <c r="AM196" i="3" s="1"/>
  <c r="AN196" i="3" s="1" a="1"/>
  <c r="AN196" i="3" s="1"/>
  <c r="AL197" i="3"/>
  <c r="AM197" i="3" s="1"/>
  <c r="AN197" i="3" s="1" a="1"/>
  <c r="AN197" i="3" s="1"/>
  <c r="AL198" i="3"/>
  <c r="AL199" i="3"/>
  <c r="AL200" i="3"/>
  <c r="AM200" i="3" s="1"/>
  <c r="AN200" i="3" s="1" a="1"/>
  <c r="AN200" i="3" s="1"/>
  <c r="AL201" i="3"/>
  <c r="AM201" i="3" s="1"/>
  <c r="AN201" i="3" s="1" a="1"/>
  <c r="AN201" i="3" s="1"/>
  <c r="AL202" i="3"/>
  <c r="AL203" i="3"/>
  <c r="AL204" i="3"/>
  <c r="AM204" i="3" s="1"/>
  <c r="AN204" i="3" s="1" a="1"/>
  <c r="AN204" i="3" s="1"/>
  <c r="AL205" i="3"/>
  <c r="AM205" i="3" s="1"/>
  <c r="AN205" i="3" s="1" a="1"/>
  <c r="AN205" i="3" s="1"/>
  <c r="AL206" i="3"/>
  <c r="AL207" i="3"/>
  <c r="AL208" i="3"/>
  <c r="AM208" i="3" s="1"/>
  <c r="AN208" i="3" s="1" a="1"/>
  <c r="AN208" i="3" s="1"/>
  <c r="AL209" i="3"/>
  <c r="AM209" i="3" s="1"/>
  <c r="AN209" i="3" s="1" a="1"/>
  <c r="AN209" i="3" s="1"/>
  <c r="AL210" i="3"/>
  <c r="AL211" i="3"/>
  <c r="AL212" i="3"/>
  <c r="AM212" i="3" s="1"/>
  <c r="AN212" i="3" s="1" a="1"/>
  <c r="AN212" i="3" s="1"/>
  <c r="AL213" i="3"/>
  <c r="AM213" i="3" s="1"/>
  <c r="AN213" i="3" s="1" a="1"/>
  <c r="AN213" i="3" s="1"/>
  <c r="AL214" i="3"/>
  <c r="AL215" i="3"/>
  <c r="AL216" i="3"/>
  <c r="AM216" i="3" s="1"/>
  <c r="AN216" i="3" s="1" a="1"/>
  <c r="AN216" i="3" s="1"/>
  <c r="AL217" i="3"/>
  <c r="AM217" i="3" s="1"/>
  <c r="AN217" i="3" s="1" a="1"/>
  <c r="AN217" i="3" s="1"/>
  <c r="AL218" i="3"/>
  <c r="AL219" i="3"/>
  <c r="AL220" i="3"/>
  <c r="AM220" i="3" s="1"/>
  <c r="AN220" i="3" s="1" a="1"/>
  <c r="AN220" i="3" s="1"/>
  <c r="AL221" i="3"/>
  <c r="AM221" i="3" s="1"/>
  <c r="AN221" i="3" s="1" a="1"/>
  <c r="AN221" i="3" s="1"/>
  <c r="AL222" i="3"/>
  <c r="AL223" i="3"/>
  <c r="AL224" i="3"/>
  <c r="AM224" i="3" s="1"/>
  <c r="AN224" i="3" s="1" a="1"/>
  <c r="AN224" i="3" s="1"/>
  <c r="AL225" i="3"/>
  <c r="AM225" i="3" s="1"/>
  <c r="AN225" i="3" s="1" a="1"/>
  <c r="AN225" i="3" s="1"/>
  <c r="AL226" i="3"/>
  <c r="AL227" i="3"/>
  <c r="AL228" i="3"/>
  <c r="AM228" i="3" s="1"/>
  <c r="AN228" i="3" s="1" a="1"/>
  <c r="AN228" i="3" s="1"/>
  <c r="AL229" i="3"/>
  <c r="AM229" i="3" s="1"/>
  <c r="AN229" i="3" s="1" a="1"/>
  <c r="AN229" i="3" s="1"/>
  <c r="AL230" i="3"/>
  <c r="AL231" i="3"/>
  <c r="AL232" i="3"/>
  <c r="AM232" i="3" s="1"/>
  <c r="AN232" i="3" s="1" a="1"/>
  <c r="AN232" i="3" s="1"/>
  <c r="AL233" i="3"/>
  <c r="AM233" i="3" s="1"/>
  <c r="AN233" i="3" s="1" a="1"/>
  <c r="AN233" i="3" s="1"/>
  <c r="AL234" i="3"/>
  <c r="AL235" i="3"/>
  <c r="AL236" i="3"/>
  <c r="AM236" i="3" s="1"/>
  <c r="AN236" i="3" s="1" a="1"/>
  <c r="AN236" i="3" s="1"/>
  <c r="AL237" i="3"/>
  <c r="AM237" i="3" s="1"/>
  <c r="AN237" i="3" s="1" a="1"/>
  <c r="AN237" i="3" s="1"/>
  <c r="AL238" i="3"/>
  <c r="AL239" i="3"/>
  <c r="AL240" i="3"/>
  <c r="AM240" i="3" s="1"/>
  <c r="AN240" i="3" s="1" a="1"/>
  <c r="AN240" i="3" s="1"/>
  <c r="AL241" i="3"/>
  <c r="AM241" i="3" s="1"/>
  <c r="AN241" i="3" s="1" a="1"/>
  <c r="AN241" i="3" s="1"/>
  <c r="AL242" i="3"/>
  <c r="AL243" i="3"/>
  <c r="AL244" i="3"/>
  <c r="AM244" i="3" s="1"/>
  <c r="AN244" i="3" s="1" a="1"/>
  <c r="AN244" i="3" s="1"/>
  <c r="AL245" i="3"/>
  <c r="AM245" i="3" s="1"/>
  <c r="AN245" i="3" s="1" a="1"/>
  <c r="AN245" i="3" s="1"/>
  <c r="AL246" i="3"/>
  <c r="AL247" i="3"/>
  <c r="AL248" i="3"/>
  <c r="AM248" i="3" s="1"/>
  <c r="AN248" i="3" s="1" a="1"/>
  <c r="AN248" i="3" s="1"/>
  <c r="AL249" i="3"/>
  <c r="AM249" i="3" s="1"/>
  <c r="AN249" i="3" s="1" a="1"/>
  <c r="AN249" i="3" s="1"/>
  <c r="AL250" i="3"/>
  <c r="AL251" i="3"/>
  <c r="AL252" i="3"/>
  <c r="AM252" i="3" s="1"/>
  <c r="AN252" i="3" s="1" a="1"/>
  <c r="AN252" i="3" s="1"/>
  <c r="AL253" i="3"/>
  <c r="AM253" i="3" s="1"/>
  <c r="AN253" i="3" s="1" a="1"/>
  <c r="AN253" i="3" s="1"/>
  <c r="AL254" i="3"/>
  <c r="AL255" i="3"/>
  <c r="AL256" i="3"/>
  <c r="AM256" i="3" s="1"/>
  <c r="AN256" i="3" s="1" a="1"/>
  <c r="AN256" i="3" s="1"/>
  <c r="AL257" i="3"/>
  <c r="AM257" i="3" s="1"/>
  <c r="AN257" i="3" s="1" a="1"/>
  <c r="AN257" i="3" s="1"/>
  <c r="AL258" i="3"/>
  <c r="AL259" i="3"/>
  <c r="AL260" i="3"/>
  <c r="AM260" i="3" s="1"/>
  <c r="AN260" i="3" s="1" a="1"/>
  <c r="AN260" i="3" s="1"/>
  <c r="AL261" i="3"/>
  <c r="AM261" i="3" s="1"/>
  <c r="AN261" i="3" s="1" a="1"/>
  <c r="AN261" i="3" s="1"/>
  <c r="AL262" i="3"/>
  <c r="AL263" i="3"/>
  <c r="AL264" i="3"/>
  <c r="AM264" i="3" s="1"/>
  <c r="AN264" i="3" s="1" a="1"/>
  <c r="AN264" i="3" s="1"/>
  <c r="AL265" i="3"/>
  <c r="AM265" i="3" s="1"/>
  <c r="AN265" i="3" s="1" a="1"/>
  <c r="AN265" i="3" s="1"/>
  <c r="AL266" i="3"/>
  <c r="AL267" i="3"/>
  <c r="AL268" i="3"/>
  <c r="AM268" i="3" s="1"/>
  <c r="AN268" i="3" s="1" a="1"/>
  <c r="AN268" i="3" s="1"/>
  <c r="AL269" i="3"/>
  <c r="AM269" i="3" s="1"/>
  <c r="AN269" i="3" s="1" a="1"/>
  <c r="AN269" i="3" s="1"/>
  <c r="AL270" i="3"/>
  <c r="AL271" i="3"/>
  <c r="AL272" i="3"/>
  <c r="AM272" i="3" s="1"/>
  <c r="AN272" i="3" s="1" a="1"/>
  <c r="AN272" i="3" s="1"/>
  <c r="AL273" i="3"/>
  <c r="AM273" i="3" s="1"/>
  <c r="AN273" i="3" s="1" a="1"/>
  <c r="AN273" i="3" s="1"/>
  <c r="AL274" i="3"/>
  <c r="AL275" i="3"/>
  <c r="AL276" i="3"/>
  <c r="AM276" i="3" s="1"/>
  <c r="AN276" i="3" s="1" a="1"/>
  <c r="AN276" i="3" s="1"/>
  <c r="AL277" i="3"/>
  <c r="AM277" i="3" s="1"/>
  <c r="AN277" i="3" s="1" a="1"/>
  <c r="AN277" i="3" s="1"/>
  <c r="AL278" i="3"/>
  <c r="AL279" i="3"/>
  <c r="AL280" i="3"/>
  <c r="AM280" i="3" s="1"/>
  <c r="AN280" i="3" s="1" a="1"/>
  <c r="AN280" i="3" s="1"/>
  <c r="AL281" i="3"/>
  <c r="AM281" i="3" s="1"/>
  <c r="AN281" i="3" s="1" a="1"/>
  <c r="AN281" i="3" s="1"/>
  <c r="AL282" i="3"/>
  <c r="AL283" i="3"/>
  <c r="AL284" i="3"/>
  <c r="AM284" i="3" s="1"/>
  <c r="AN284" i="3" s="1" a="1"/>
  <c r="AN284" i="3" s="1"/>
  <c r="AL285" i="3"/>
  <c r="AM285" i="3" s="1"/>
  <c r="AN285" i="3" s="1" a="1"/>
  <c r="AN285" i="3" s="1"/>
  <c r="AL286" i="3"/>
  <c r="AL287" i="3"/>
  <c r="AL288" i="3"/>
  <c r="AM288" i="3" s="1"/>
  <c r="AN288" i="3" s="1" a="1"/>
  <c r="AN288" i="3" s="1"/>
  <c r="AL289" i="3"/>
  <c r="AM289" i="3" s="1"/>
  <c r="AN289" i="3" s="1" a="1"/>
  <c r="AN289" i="3" s="1"/>
  <c r="AL290" i="3"/>
  <c r="AL291" i="3"/>
  <c r="AL292" i="3"/>
  <c r="AM292" i="3" s="1"/>
  <c r="AN292" i="3" s="1" a="1"/>
  <c r="AN292" i="3" s="1"/>
  <c r="AL293" i="3"/>
  <c r="AM293" i="3" s="1"/>
  <c r="AN293" i="3" s="1" a="1"/>
  <c r="AN293" i="3" s="1"/>
  <c r="AL294" i="3"/>
  <c r="AL295" i="3"/>
  <c r="AL296" i="3"/>
  <c r="AM296" i="3" s="1"/>
  <c r="AN296" i="3" s="1" a="1"/>
  <c r="AN296" i="3" s="1"/>
  <c r="AL297" i="3"/>
  <c r="AM297" i="3" s="1"/>
  <c r="AN297" i="3" s="1" a="1"/>
  <c r="AN297" i="3" s="1"/>
  <c r="AL298" i="3"/>
  <c r="AL299" i="3"/>
  <c r="AL300" i="3"/>
  <c r="AM300" i="3" s="1"/>
  <c r="AN300" i="3" s="1" a="1"/>
  <c r="AN300" i="3" s="1"/>
  <c r="AL301" i="3"/>
  <c r="AM301" i="3" s="1"/>
  <c r="AN301" i="3" s="1" a="1"/>
  <c r="AN301" i="3" s="1"/>
  <c r="AL302" i="3"/>
  <c r="AL303" i="3"/>
  <c r="AL304" i="3"/>
  <c r="AM304" i="3" s="1"/>
  <c r="AN304" i="3" s="1" a="1"/>
  <c r="AN304" i="3" s="1"/>
  <c r="AL305" i="3"/>
  <c r="AM305" i="3" s="1"/>
  <c r="AN305" i="3" s="1" a="1"/>
  <c r="AN305" i="3" s="1"/>
  <c r="AL306" i="3"/>
  <c r="AL307" i="3"/>
  <c r="AL308" i="3"/>
  <c r="AM308" i="3" s="1"/>
  <c r="AN308" i="3" s="1" a="1"/>
  <c r="AN308" i="3" s="1"/>
  <c r="AL309" i="3"/>
  <c r="AM309" i="3" s="1"/>
  <c r="AN309" i="3" s="1" a="1"/>
  <c r="AN309" i="3" s="1"/>
  <c r="AL310" i="3"/>
  <c r="AL311" i="3"/>
  <c r="AL312" i="3"/>
  <c r="AM312" i="3" s="1"/>
  <c r="AN312" i="3" s="1" a="1"/>
  <c r="AN312" i="3" s="1"/>
  <c r="AM2" i="3"/>
  <c r="AN2" i="3" s="1" a="1"/>
  <c r="AN2" i="3" s="1"/>
  <c r="AM3" i="3"/>
  <c r="AM6" i="3"/>
  <c r="AN6" i="3" s="1" a="1"/>
  <c r="AM7" i="3"/>
  <c r="AN7" i="3" s="1" a="1"/>
  <c r="AM10" i="3"/>
  <c r="AN10" i="3" s="1" a="1"/>
  <c r="AN10" i="3" s="1"/>
  <c r="AM11" i="3"/>
  <c r="AM14" i="3"/>
  <c r="AM15" i="3"/>
  <c r="AN15" i="3" s="1" a="1"/>
  <c r="AN15" i="3" s="1"/>
  <c r="AM18" i="3"/>
  <c r="AN18" i="3" s="1" a="1"/>
  <c r="AN18" i="3" s="1"/>
  <c r="AM19" i="3"/>
  <c r="AM22" i="3"/>
  <c r="AM23" i="3"/>
  <c r="AN23" i="3" s="1" a="1"/>
  <c r="AN23" i="3" s="1"/>
  <c r="AM26" i="3"/>
  <c r="AN26" i="3" s="1" a="1"/>
  <c r="AN26" i="3" s="1"/>
  <c r="AM27" i="3"/>
  <c r="AM30" i="3"/>
  <c r="AM31" i="3"/>
  <c r="AN31" i="3" s="1" a="1"/>
  <c r="AN31" i="3" s="1"/>
  <c r="AM34" i="3"/>
  <c r="AN34" i="3" s="1" a="1"/>
  <c r="AN34" i="3" s="1"/>
  <c r="AM35" i="3"/>
  <c r="AM38" i="3"/>
  <c r="AN38" i="3" s="1" a="1"/>
  <c r="AM39" i="3"/>
  <c r="AN39" i="3" s="1" a="1"/>
  <c r="AN39" i="3" s="1"/>
  <c r="AM42" i="3"/>
  <c r="AN42" i="3" s="1" a="1"/>
  <c r="AN42" i="3" s="1"/>
  <c r="AM43" i="3"/>
  <c r="AM46" i="3"/>
  <c r="AM47" i="3"/>
  <c r="AN47" i="3" s="1" a="1"/>
  <c r="AN47" i="3" s="1"/>
  <c r="AM50" i="3"/>
  <c r="AN50" i="3" s="1" a="1"/>
  <c r="AN50" i="3" s="1"/>
  <c r="AM51" i="3"/>
  <c r="AM54" i="3"/>
  <c r="AN54" i="3" s="1" a="1"/>
  <c r="AM55" i="3"/>
  <c r="AN55" i="3" s="1" a="1"/>
  <c r="AN55" i="3" s="1"/>
  <c r="AM58" i="3"/>
  <c r="AN58" i="3" s="1" a="1"/>
  <c r="AN58" i="3" s="1"/>
  <c r="AM59" i="3"/>
  <c r="AM62" i="3"/>
  <c r="AM63" i="3"/>
  <c r="AN63" i="3" s="1" a="1"/>
  <c r="AN63" i="3" s="1"/>
  <c r="AM66" i="3"/>
  <c r="AN66" i="3" s="1" a="1"/>
  <c r="AN66" i="3" s="1"/>
  <c r="AM67" i="3"/>
  <c r="AM70" i="3"/>
  <c r="AN70" i="3" s="1" a="1"/>
  <c r="AN70" i="3" s="1"/>
  <c r="AM71" i="3"/>
  <c r="AN71" i="3" s="1" a="1"/>
  <c r="AN71" i="3" s="1"/>
  <c r="AM74" i="3"/>
  <c r="AN74" i="3" s="1" a="1"/>
  <c r="AN74" i="3" s="1"/>
  <c r="AM75" i="3"/>
  <c r="AM78" i="3"/>
  <c r="AM79" i="3"/>
  <c r="AN79" i="3" s="1" a="1"/>
  <c r="AN79" i="3" s="1"/>
  <c r="AM82" i="3"/>
  <c r="AN82" i="3" s="1" a="1"/>
  <c r="AN82" i="3" s="1"/>
  <c r="AM83" i="3"/>
  <c r="AM86" i="3"/>
  <c r="AN86" i="3" s="1" a="1"/>
  <c r="AM87" i="3"/>
  <c r="AN87" i="3" s="1" a="1"/>
  <c r="AN87" i="3" s="1"/>
  <c r="AM90" i="3"/>
  <c r="AN90" i="3" s="1" a="1"/>
  <c r="AN90" i="3" s="1"/>
  <c r="AM91" i="3"/>
  <c r="AM94" i="3"/>
  <c r="AM95" i="3"/>
  <c r="AN95" i="3" s="1" a="1"/>
  <c r="AN95" i="3" s="1"/>
  <c r="AM98" i="3"/>
  <c r="AN98" i="3" s="1" a="1"/>
  <c r="AN98" i="3" s="1"/>
  <c r="AM99" i="3"/>
  <c r="AM102" i="3"/>
  <c r="AN102" i="3" s="1" a="1"/>
  <c r="AM103" i="3"/>
  <c r="AN103" i="3" s="1" a="1"/>
  <c r="AN103" i="3" s="1"/>
  <c r="AM106" i="3"/>
  <c r="AN106" i="3" s="1" a="1"/>
  <c r="AN106" i="3" s="1"/>
  <c r="AM107" i="3"/>
  <c r="AM110" i="3"/>
  <c r="AM111" i="3"/>
  <c r="AN111" i="3" s="1" a="1"/>
  <c r="AN111" i="3" s="1"/>
  <c r="AM114" i="3"/>
  <c r="AN114" i="3" s="1" a="1"/>
  <c r="AN114" i="3" s="1"/>
  <c r="AM115" i="3"/>
  <c r="AM118" i="3"/>
  <c r="AN118" i="3" s="1" a="1"/>
  <c r="AM119" i="3"/>
  <c r="AN119" i="3" s="1" a="1"/>
  <c r="AN119" i="3" s="1"/>
  <c r="AM122" i="3"/>
  <c r="AN122" i="3" s="1" a="1"/>
  <c r="AN122" i="3" s="1"/>
  <c r="AM123" i="3"/>
  <c r="AM126" i="3"/>
  <c r="AN126" i="3" s="1" a="1"/>
  <c r="AN126" i="3" s="1"/>
  <c r="AM127" i="3"/>
  <c r="AN127" i="3" s="1" a="1"/>
  <c r="AN127" i="3" s="1"/>
  <c r="AM130" i="3"/>
  <c r="AN130" i="3" s="1" a="1"/>
  <c r="AN130" i="3" s="1"/>
  <c r="AM131" i="3"/>
  <c r="AM134" i="3"/>
  <c r="AN134" i="3" s="1" a="1"/>
  <c r="AN134" i="3" s="1"/>
  <c r="AM135" i="3"/>
  <c r="AN135" i="3" s="1" a="1"/>
  <c r="AN135" i="3" s="1"/>
  <c r="AM138" i="3"/>
  <c r="AN138" i="3" s="1" a="1"/>
  <c r="AN138" i="3" s="1"/>
  <c r="AM139" i="3"/>
  <c r="AM142" i="3"/>
  <c r="AM143" i="3"/>
  <c r="AN143" i="3" s="1" a="1"/>
  <c r="AN143" i="3" s="1"/>
  <c r="AM146" i="3"/>
  <c r="AN146" i="3" s="1" a="1"/>
  <c r="AN146" i="3" s="1"/>
  <c r="AM147" i="3"/>
  <c r="AM150" i="3"/>
  <c r="AN150" i="3" s="1" a="1"/>
  <c r="AM151" i="3"/>
  <c r="AN151" i="3" s="1" a="1"/>
  <c r="AN151" i="3" s="1"/>
  <c r="AM154" i="3"/>
  <c r="AN154" i="3" s="1" a="1"/>
  <c r="AN154" i="3" s="1"/>
  <c r="AM155" i="3"/>
  <c r="AM158" i="3"/>
  <c r="AN158" i="3" s="1" a="1"/>
  <c r="AN158" i="3" s="1"/>
  <c r="AM159" i="3"/>
  <c r="AN159" i="3" s="1" a="1"/>
  <c r="AN159" i="3" s="1"/>
  <c r="AM162" i="3"/>
  <c r="AN162" i="3" s="1" a="1"/>
  <c r="AN162" i="3" s="1"/>
  <c r="AM163" i="3"/>
  <c r="AM166" i="3"/>
  <c r="AM167" i="3"/>
  <c r="AN167" i="3" s="1" a="1"/>
  <c r="AN167" i="3" s="1"/>
  <c r="AM170" i="3"/>
  <c r="AN170" i="3" s="1" a="1"/>
  <c r="AN170" i="3" s="1"/>
  <c r="AM171" i="3"/>
  <c r="AM174" i="3"/>
  <c r="AM175" i="3"/>
  <c r="AN175" i="3" s="1" a="1"/>
  <c r="AN175" i="3" s="1"/>
  <c r="AM178" i="3"/>
  <c r="AN178" i="3" s="1" a="1"/>
  <c r="AN178" i="3" s="1"/>
  <c r="AM179" i="3"/>
  <c r="AM182" i="3"/>
  <c r="AN182" i="3" s="1" a="1"/>
  <c r="AN182" i="3" s="1"/>
  <c r="AM183" i="3"/>
  <c r="AN183" i="3" s="1" a="1"/>
  <c r="AN183" i="3" s="1"/>
  <c r="AM186" i="3"/>
  <c r="AN186" i="3" s="1" a="1"/>
  <c r="AN186" i="3" s="1"/>
  <c r="AM187" i="3"/>
  <c r="AM190" i="3"/>
  <c r="AN190" i="3" s="1" a="1"/>
  <c r="AN190" i="3" s="1"/>
  <c r="AM191" i="3"/>
  <c r="AN191" i="3" s="1" a="1"/>
  <c r="AN191" i="3" s="1"/>
  <c r="AM194" i="3"/>
  <c r="AN194" i="3" s="1" a="1"/>
  <c r="AN194" i="3" s="1"/>
  <c r="AM195" i="3"/>
  <c r="AM198" i="3"/>
  <c r="AN198" i="3" s="1" a="1"/>
  <c r="AN198" i="3" s="1"/>
  <c r="AM199" i="3"/>
  <c r="AN199" i="3" s="1" a="1"/>
  <c r="AN199" i="3" s="1"/>
  <c r="AM202" i="3"/>
  <c r="AN202" i="3" s="1" a="1"/>
  <c r="AN202" i="3" s="1"/>
  <c r="AM203" i="3"/>
  <c r="AM206" i="3"/>
  <c r="AN206" i="3" s="1" a="1"/>
  <c r="AN206" i="3" s="1"/>
  <c r="AM207" i="3"/>
  <c r="AN207" i="3" s="1" a="1"/>
  <c r="AN207" i="3" s="1"/>
  <c r="AM210" i="3"/>
  <c r="AN210" i="3" s="1" a="1"/>
  <c r="AN210" i="3" s="1"/>
  <c r="AM211" i="3"/>
  <c r="AM214" i="3"/>
  <c r="AN214" i="3" s="1" a="1"/>
  <c r="AN214" i="3" s="1"/>
  <c r="AM215" i="3"/>
  <c r="AN215" i="3" s="1" a="1"/>
  <c r="AN215" i="3" s="1"/>
  <c r="AM218" i="3"/>
  <c r="AN218" i="3" s="1" a="1"/>
  <c r="AN218" i="3" s="1"/>
  <c r="AM219" i="3"/>
  <c r="AM222" i="3"/>
  <c r="AM223" i="3"/>
  <c r="AM226" i="3"/>
  <c r="AN226" i="3" s="1" a="1"/>
  <c r="AN226" i="3" s="1"/>
  <c r="AM227" i="3"/>
  <c r="AM230" i="3"/>
  <c r="AN230" i="3" s="1" a="1"/>
  <c r="AN230" i="3" s="1"/>
  <c r="AM231" i="3"/>
  <c r="AN231" i="3" s="1" a="1"/>
  <c r="AN231" i="3" s="1"/>
  <c r="AM234" i="3"/>
  <c r="AN234" i="3" s="1" a="1"/>
  <c r="AN234" i="3" s="1"/>
  <c r="AM235" i="3"/>
  <c r="AM238" i="3"/>
  <c r="AM239" i="3"/>
  <c r="AN239" i="3" s="1" a="1"/>
  <c r="AN239" i="3" s="1"/>
  <c r="AM242" i="3"/>
  <c r="AN242" i="3" s="1" a="1"/>
  <c r="AN242" i="3" s="1"/>
  <c r="AM243" i="3"/>
  <c r="AM246" i="3"/>
  <c r="AN246" i="3" s="1" a="1"/>
  <c r="AN246" i="3" s="1"/>
  <c r="AM247" i="3"/>
  <c r="AN247" i="3" s="1" a="1"/>
  <c r="AN247" i="3" s="1"/>
  <c r="AM250" i="3"/>
  <c r="AN250" i="3" s="1" a="1"/>
  <c r="AN250" i="3" s="1"/>
  <c r="AM251" i="3"/>
  <c r="AN251" i="3" s="1" a="1"/>
  <c r="AN251" i="3" s="1"/>
  <c r="AM254" i="3"/>
  <c r="AN254" i="3" s="1" a="1"/>
  <c r="AN254" i="3" s="1"/>
  <c r="AM255" i="3"/>
  <c r="AN255" i="3" s="1" a="1"/>
  <c r="AN255" i="3" s="1"/>
  <c r="AM258" i="3"/>
  <c r="AN258" i="3" s="1" a="1"/>
  <c r="AN258" i="3" s="1"/>
  <c r="AM259" i="3"/>
  <c r="AN259" i="3" s="1" a="1"/>
  <c r="AN259" i="3" s="1"/>
  <c r="AM262" i="3"/>
  <c r="AM263" i="3"/>
  <c r="AN263" i="3" s="1" a="1"/>
  <c r="AN263" i="3" s="1"/>
  <c r="AM266" i="3"/>
  <c r="AN266" i="3" s="1" a="1"/>
  <c r="AN266" i="3" s="1"/>
  <c r="AM267" i="3"/>
  <c r="AM270" i="3"/>
  <c r="AN270" i="3" s="1" a="1"/>
  <c r="AN270" i="3" s="1"/>
  <c r="AM271" i="3"/>
  <c r="AM274" i="3"/>
  <c r="AN274" i="3" s="1" a="1"/>
  <c r="AN274" i="3" s="1"/>
  <c r="AM275" i="3"/>
  <c r="AN275" i="3" s="1" a="1"/>
  <c r="AN275" i="3" s="1"/>
  <c r="AM278" i="3"/>
  <c r="AM279" i="3"/>
  <c r="AN279" i="3" s="1" a="1"/>
  <c r="AN279" i="3" s="1"/>
  <c r="AM282" i="3"/>
  <c r="AN282" i="3" s="1" a="1"/>
  <c r="AN282" i="3" s="1"/>
  <c r="AM283" i="3"/>
  <c r="AM286" i="3"/>
  <c r="AN286" i="3" s="1" a="1"/>
  <c r="AN286" i="3" s="1"/>
  <c r="AM287" i="3"/>
  <c r="AN287" i="3" s="1" a="1"/>
  <c r="AN287" i="3" s="1"/>
  <c r="AM290" i="3"/>
  <c r="AN290" i="3" s="1" a="1"/>
  <c r="AN290" i="3" s="1"/>
  <c r="AM291" i="3"/>
  <c r="AM294" i="3"/>
  <c r="AN294" i="3" s="1" a="1"/>
  <c r="AN294" i="3" s="1"/>
  <c r="AM295" i="3"/>
  <c r="AN295" i="3" s="1" a="1"/>
  <c r="AN295" i="3" s="1"/>
  <c r="AM298" i="3"/>
  <c r="AN298" i="3" s="1" a="1"/>
  <c r="AN298" i="3" s="1"/>
  <c r="AM299" i="3"/>
  <c r="AN299" i="3" s="1" a="1"/>
  <c r="AN299" i="3" s="1"/>
  <c r="AM302" i="3"/>
  <c r="AM303" i="3"/>
  <c r="AM306" i="3"/>
  <c r="AN306" i="3" s="1" a="1"/>
  <c r="AN306" i="3" s="1"/>
  <c r="AM307" i="3"/>
  <c r="AN307" i="3" s="1" a="1"/>
  <c r="AN307" i="3" s="1"/>
  <c r="AM310" i="3"/>
  <c r="AM311" i="3"/>
  <c r="AN3" i="3" a="1"/>
  <c r="AN3" i="3" s="1"/>
  <c r="AN4" i="3"/>
  <c r="AN6" i="3"/>
  <c r="AN7" i="3"/>
  <c r="AN8" i="3" a="1"/>
  <c r="AN8" i="3" s="1"/>
  <c r="AN11" i="3" a="1"/>
  <c r="AN11" i="3"/>
  <c r="AN12" i="3"/>
  <c r="AN14" i="3" a="1"/>
  <c r="AN14" i="3" s="1"/>
  <c r="AN16" i="3" a="1"/>
  <c r="AN16" i="3" s="1"/>
  <c r="AN19" i="3" a="1"/>
  <c r="AN19" i="3"/>
  <c r="AN20" i="3"/>
  <c r="AN22" i="3" a="1"/>
  <c r="AN22" i="3"/>
  <c r="AN24" i="3" a="1"/>
  <c r="AN24" i="3" s="1"/>
  <c r="AN27" i="3" a="1"/>
  <c r="AN27" i="3" s="1"/>
  <c r="AN28" i="3"/>
  <c r="AN30" i="3" a="1"/>
  <c r="AN30" i="3" s="1"/>
  <c r="AN35" i="3" a="1"/>
  <c r="AN35" i="3" s="1"/>
  <c r="AN36" i="3"/>
  <c r="AN38" i="3"/>
  <c r="AN43" i="3" a="1"/>
  <c r="AN43" i="3" s="1"/>
  <c r="AN44" i="3"/>
  <c r="AN46" i="3" a="1"/>
  <c r="AN46" i="3" s="1"/>
  <c r="AN48" i="3"/>
  <c r="AN51" i="3" a="1"/>
  <c r="AN51" i="3"/>
  <c r="AN52" i="3"/>
  <c r="AN54" i="3"/>
  <c r="AN56" i="3"/>
  <c r="AN59" i="3" a="1"/>
  <c r="AN59" i="3" s="1"/>
  <c r="AN62" i="3" a="1"/>
  <c r="AN62" i="3"/>
  <c r="AN64" i="3"/>
  <c r="AN67" i="3" a="1"/>
  <c r="AN67" i="3" s="1"/>
  <c r="AN72" i="3"/>
  <c r="AN75" i="3" a="1"/>
  <c r="AN75" i="3" s="1"/>
  <c r="AN78" i="3" a="1"/>
  <c r="AN78" i="3"/>
  <c r="AN83" i="3" a="1"/>
  <c r="AN83" i="3" s="1"/>
  <c r="AN84" i="3"/>
  <c r="AN86" i="3"/>
  <c r="AN91" i="3" a="1"/>
  <c r="AN91" i="3" s="1"/>
  <c r="AN92" i="3"/>
  <c r="AN94" i="3" a="1"/>
  <c r="AN94" i="3"/>
  <c r="AN99" i="3" a="1"/>
  <c r="AN99" i="3" s="1"/>
  <c r="AN100" i="3"/>
  <c r="AN102" i="3"/>
  <c r="AN107" i="3" a="1"/>
  <c r="AN107" i="3" s="1"/>
  <c r="AN108" i="3"/>
  <c r="AN110" i="3" a="1"/>
  <c r="AN110" i="3"/>
  <c r="AN112" i="3"/>
  <c r="AN115" i="3" a="1"/>
  <c r="AN115" i="3"/>
  <c r="AN118" i="3"/>
  <c r="AN123" i="3" a="1"/>
  <c r="AN123" i="3" s="1"/>
  <c r="AN131" i="3" a="1"/>
  <c r="AN131" i="3" s="1"/>
  <c r="AN139" i="3" a="1"/>
  <c r="AN139" i="3" s="1"/>
  <c r="AN142" i="3" a="1"/>
  <c r="AN142" i="3" s="1"/>
  <c r="AN147" i="3" a="1"/>
  <c r="AN147" i="3" s="1"/>
  <c r="AN150" i="3"/>
  <c r="AN155" i="3" a="1"/>
  <c r="AN155" i="3" s="1"/>
  <c r="AN156" i="3"/>
  <c r="AN163" i="3" a="1"/>
  <c r="AN163" i="3"/>
  <c r="AN166" i="3" a="1"/>
  <c r="AN166" i="3" s="1"/>
  <c r="AN171" i="3" a="1"/>
  <c r="AN171" i="3"/>
  <c r="AN174" i="3" a="1"/>
  <c r="AN174" i="3" s="1"/>
  <c r="AN179" i="3" a="1"/>
  <c r="AN179" i="3" s="1"/>
  <c r="AN187" i="3" a="1"/>
  <c r="AN187" i="3"/>
  <c r="AN195" i="3" a="1"/>
  <c r="AN195" i="3" s="1"/>
  <c r="AN203" i="3" a="1"/>
  <c r="AN203" i="3" s="1"/>
  <c r="AN211" i="3" a="1"/>
  <c r="AN211" i="3" s="1"/>
  <c r="AN219" i="3" a="1"/>
  <c r="AN219" i="3" s="1"/>
  <c r="AN222" i="3" a="1"/>
  <c r="AN222" i="3" s="1"/>
  <c r="AN223" i="3" a="1"/>
  <c r="AN223" i="3" s="1"/>
  <c r="AN227" i="3" a="1"/>
  <c r="AN227" i="3" s="1"/>
  <c r="AN235" i="3" a="1"/>
  <c r="AN235" i="3" s="1"/>
  <c r="AN238" i="3" a="1"/>
  <c r="AN238" i="3" s="1"/>
  <c r="AN243" i="3" a="1"/>
  <c r="AN243" i="3" s="1"/>
  <c r="AN262" i="3" a="1"/>
  <c r="AN262" i="3" s="1"/>
  <c r="AN267" i="3" a="1"/>
  <c r="AN267" i="3" s="1"/>
  <c r="AN271" i="3" a="1"/>
  <c r="AN271" i="3"/>
  <c r="AN278" i="3" a="1"/>
  <c r="AN278" i="3" s="1"/>
  <c r="AN283" i="3" a="1"/>
  <c r="AN283" i="3" s="1"/>
  <c r="AN291" i="3" a="1"/>
  <c r="AN291" i="3" s="1"/>
  <c r="AN302" i="3" a="1"/>
  <c r="AN302" i="3" s="1"/>
  <c r="AN303" i="3" a="1"/>
  <c r="AN303" i="3" s="1"/>
  <c r="AN310" i="3" a="1"/>
  <c r="AN310" i="3" s="1"/>
  <c r="AN311" i="3" a="1"/>
  <c r="AN311" i="3" s="1"/>
  <c r="AO2" i="3"/>
  <c r="AP2" i="3" s="1"/>
  <c r="AO3" i="3"/>
  <c r="AP3" i="3" s="1"/>
  <c r="AO4" i="3"/>
  <c r="AP4" i="3" s="1"/>
  <c r="AQ4" i="3" s="1" a="1"/>
  <c r="AO5" i="3"/>
  <c r="AO6" i="3"/>
  <c r="AP6" i="3" s="1"/>
  <c r="AQ6" i="3" s="1" a="1"/>
  <c r="AQ6" i="3" s="1"/>
  <c r="AO7" i="3"/>
  <c r="AO8" i="3"/>
  <c r="AO9" i="3"/>
  <c r="AO10" i="3"/>
  <c r="AP10" i="3" s="1"/>
  <c r="AQ10" i="3" s="1" a="1"/>
  <c r="AQ10" i="3" s="1"/>
  <c r="AO11" i="3"/>
  <c r="AO12" i="3"/>
  <c r="AP12" i="3" s="1"/>
  <c r="AQ12" i="3" s="1" a="1"/>
  <c r="AQ12" i="3" s="1"/>
  <c r="AO13" i="3"/>
  <c r="AO14" i="3"/>
  <c r="AP14" i="3" s="1"/>
  <c r="AQ14" i="3" s="1" a="1"/>
  <c r="AQ14" i="3" s="1"/>
  <c r="AO15" i="3"/>
  <c r="AO16" i="3"/>
  <c r="AP16" i="3" s="1"/>
  <c r="AQ16" i="3" s="1" a="1"/>
  <c r="AQ16" i="3" s="1"/>
  <c r="AO17" i="3"/>
  <c r="AO18" i="3"/>
  <c r="AP18" i="3" s="1"/>
  <c r="AQ18" i="3" s="1" a="1"/>
  <c r="AQ18" i="3" s="1"/>
  <c r="AO19" i="3"/>
  <c r="AO20" i="3"/>
  <c r="AP20" i="3" s="1"/>
  <c r="AQ20" i="3" s="1" a="1"/>
  <c r="AO21" i="3"/>
  <c r="AO22" i="3"/>
  <c r="AP22" i="3" s="1"/>
  <c r="AQ22" i="3" s="1" a="1"/>
  <c r="AQ22" i="3" s="1"/>
  <c r="AO23" i="3"/>
  <c r="AO24" i="3"/>
  <c r="AP24" i="3" s="1"/>
  <c r="AQ24" i="3" s="1" a="1"/>
  <c r="AQ24" i="3" s="1"/>
  <c r="AO25" i="3"/>
  <c r="AO26" i="3"/>
  <c r="AP26" i="3" s="1"/>
  <c r="AQ26" i="3" s="1" a="1"/>
  <c r="AQ26" i="3" s="1"/>
  <c r="AO27" i="3"/>
  <c r="AO28" i="3"/>
  <c r="AP28" i="3" s="1"/>
  <c r="AQ28" i="3" s="1" a="1"/>
  <c r="AQ28" i="3" s="1"/>
  <c r="AO29" i="3"/>
  <c r="AO30" i="3"/>
  <c r="AP30" i="3" s="1"/>
  <c r="AO31" i="3"/>
  <c r="AO32" i="3"/>
  <c r="AP32" i="3" s="1"/>
  <c r="AQ32" i="3" s="1" a="1"/>
  <c r="AQ32" i="3" s="1"/>
  <c r="AO33" i="3"/>
  <c r="AO34" i="3"/>
  <c r="AP34" i="3" s="1"/>
  <c r="AQ34" i="3" s="1" a="1"/>
  <c r="AQ34" i="3" s="1"/>
  <c r="AO35" i="3"/>
  <c r="AO36" i="3"/>
  <c r="AP36" i="3" s="1"/>
  <c r="AQ36" i="3" s="1" a="1"/>
  <c r="AO37" i="3"/>
  <c r="AO38" i="3"/>
  <c r="AP38" i="3" s="1"/>
  <c r="AQ38" i="3" s="1" a="1"/>
  <c r="AQ38" i="3" s="1"/>
  <c r="AO39" i="3"/>
  <c r="AO40" i="3"/>
  <c r="AO41" i="3"/>
  <c r="AO42" i="3"/>
  <c r="AP42" i="3" s="1"/>
  <c r="AQ42" i="3" s="1" a="1"/>
  <c r="AQ42" i="3" s="1"/>
  <c r="AO43" i="3"/>
  <c r="AO44" i="3"/>
  <c r="AP44" i="3" s="1"/>
  <c r="AQ44" i="3" s="1" a="1"/>
  <c r="AQ44" i="3" s="1"/>
  <c r="AO45" i="3"/>
  <c r="AP45" i="3" s="1"/>
  <c r="AQ45" i="3" s="1" a="1"/>
  <c r="AQ45" i="3" s="1"/>
  <c r="AO46" i="3"/>
  <c r="AP46" i="3" s="1"/>
  <c r="AQ46" i="3" s="1" a="1"/>
  <c r="AQ46" i="3" s="1"/>
  <c r="AO47" i="3"/>
  <c r="AP47" i="3" s="1"/>
  <c r="AQ47" i="3" s="1" a="1"/>
  <c r="AQ47" i="3" s="1"/>
  <c r="AO48" i="3"/>
  <c r="AP48" i="3" s="1"/>
  <c r="AQ48" i="3" s="1" a="1"/>
  <c r="AQ48" i="3" s="1"/>
  <c r="AO49" i="3"/>
  <c r="AP49" i="3" s="1"/>
  <c r="AQ49" i="3" s="1" a="1"/>
  <c r="AQ49" i="3" s="1"/>
  <c r="AO50" i="3"/>
  <c r="AP50" i="3" s="1"/>
  <c r="AQ50" i="3" s="1" a="1"/>
  <c r="AQ50" i="3" s="1"/>
  <c r="AO51" i="3"/>
  <c r="AO52" i="3"/>
  <c r="AP52" i="3" s="1"/>
  <c r="AQ52" i="3" s="1" a="1"/>
  <c r="AO53" i="3"/>
  <c r="AO54" i="3"/>
  <c r="AP54" i="3" s="1"/>
  <c r="AQ54" i="3" s="1" a="1"/>
  <c r="AQ54" i="3" s="1"/>
  <c r="AO55" i="3"/>
  <c r="AP55" i="3" s="1"/>
  <c r="AO56" i="3"/>
  <c r="AP56" i="3" s="1"/>
  <c r="AQ56" i="3" s="1" a="1"/>
  <c r="AQ56" i="3" s="1"/>
  <c r="AO57" i="3"/>
  <c r="AP57" i="3" s="1"/>
  <c r="AQ57" i="3" s="1" a="1"/>
  <c r="AQ57" i="3" s="1"/>
  <c r="AO58" i="3"/>
  <c r="AP58" i="3" s="1"/>
  <c r="AQ58" i="3" s="1" a="1"/>
  <c r="AQ58" i="3" s="1"/>
  <c r="AO59" i="3"/>
  <c r="AO60" i="3"/>
  <c r="AP60" i="3" s="1"/>
  <c r="AQ60" i="3" s="1" a="1"/>
  <c r="AQ60" i="3" s="1"/>
  <c r="AO61" i="3"/>
  <c r="AP61" i="3" s="1"/>
  <c r="AQ61" i="3" s="1" a="1"/>
  <c r="AQ61" i="3" s="1"/>
  <c r="AO62" i="3"/>
  <c r="AP62" i="3" s="1"/>
  <c r="AQ62" i="3" s="1" a="1"/>
  <c r="AQ62" i="3" s="1"/>
  <c r="AO63" i="3"/>
  <c r="AP63" i="3" s="1"/>
  <c r="AO64" i="3"/>
  <c r="AP64" i="3" s="1"/>
  <c r="AQ64" i="3" s="1" a="1"/>
  <c r="AQ64" i="3" s="1"/>
  <c r="AO65" i="3"/>
  <c r="AO66" i="3"/>
  <c r="AP66" i="3" s="1"/>
  <c r="AQ66" i="3" s="1" a="1"/>
  <c r="AQ66" i="3" s="1"/>
  <c r="AO67" i="3"/>
  <c r="AO68" i="3"/>
  <c r="AP68" i="3" s="1"/>
  <c r="AQ68" i="3" s="1" a="1"/>
  <c r="AO69" i="3"/>
  <c r="AO70" i="3"/>
  <c r="AP70" i="3" s="1"/>
  <c r="AQ70" i="3" s="1" a="1"/>
  <c r="AO71" i="3"/>
  <c r="AP71" i="3" s="1"/>
  <c r="AQ71" i="3" s="1" a="1"/>
  <c r="AQ71" i="3" s="1"/>
  <c r="AO72" i="3"/>
  <c r="AP72" i="3" s="1"/>
  <c r="AQ72" i="3" s="1" a="1"/>
  <c r="AQ72" i="3" s="1"/>
  <c r="AO73" i="3"/>
  <c r="AO74" i="3"/>
  <c r="AP74" i="3" s="1"/>
  <c r="AQ74" i="3" s="1" a="1"/>
  <c r="AQ74" i="3" s="1"/>
  <c r="AO75" i="3"/>
  <c r="AO76" i="3"/>
  <c r="AP76" i="3" s="1"/>
  <c r="AQ76" i="3" s="1" a="1"/>
  <c r="AQ76" i="3" s="1"/>
  <c r="AO77" i="3"/>
  <c r="AO78" i="3"/>
  <c r="AP78" i="3" s="1"/>
  <c r="AQ78" i="3" s="1" a="1"/>
  <c r="AQ78" i="3" s="1"/>
  <c r="AO79" i="3"/>
  <c r="AO80" i="3"/>
  <c r="AP80" i="3" s="1"/>
  <c r="AQ80" i="3" s="1" a="1"/>
  <c r="AQ80" i="3" s="1"/>
  <c r="AO81" i="3"/>
  <c r="AO82" i="3"/>
  <c r="AP82" i="3" s="1"/>
  <c r="AQ82" i="3" s="1" a="1"/>
  <c r="AQ82" i="3" s="1"/>
  <c r="AO83" i="3"/>
  <c r="AO84" i="3"/>
  <c r="AP84" i="3" s="1"/>
  <c r="AQ84" i="3" s="1" a="1"/>
  <c r="AO85" i="3"/>
  <c r="AO86" i="3"/>
  <c r="AP86" i="3" s="1"/>
  <c r="AQ86" i="3" s="1" a="1"/>
  <c r="AO87" i="3"/>
  <c r="AO88" i="3"/>
  <c r="AP88" i="3" s="1"/>
  <c r="AQ88" i="3" s="1" a="1"/>
  <c r="AQ88" i="3" s="1"/>
  <c r="AO89" i="3"/>
  <c r="AO90" i="3"/>
  <c r="AP90" i="3" s="1"/>
  <c r="AQ90" i="3" s="1" a="1"/>
  <c r="AQ90" i="3" s="1"/>
  <c r="AO91" i="3"/>
  <c r="AO92" i="3"/>
  <c r="AP92" i="3" s="1"/>
  <c r="AQ92" i="3" s="1" a="1"/>
  <c r="AQ92" i="3" s="1"/>
  <c r="AO93" i="3"/>
  <c r="AO94" i="3"/>
  <c r="AP94" i="3" s="1"/>
  <c r="AQ94" i="3" s="1" a="1"/>
  <c r="AQ94" i="3" s="1"/>
  <c r="AO95" i="3"/>
  <c r="AO96" i="3"/>
  <c r="AP96" i="3" s="1"/>
  <c r="AQ96" i="3" s="1" a="1"/>
  <c r="AQ96" i="3" s="1"/>
  <c r="AO97" i="3"/>
  <c r="AO98" i="3"/>
  <c r="AP98" i="3" s="1"/>
  <c r="AQ98" i="3" s="1" a="1"/>
  <c r="AQ98" i="3" s="1"/>
  <c r="AO99" i="3"/>
  <c r="AO100" i="3"/>
  <c r="AP100" i="3" s="1"/>
  <c r="AQ100" i="3" s="1" a="1"/>
  <c r="AO101" i="3"/>
  <c r="AO102" i="3"/>
  <c r="AP102" i="3" s="1"/>
  <c r="AQ102" i="3" s="1" a="1"/>
  <c r="AQ102" i="3" s="1"/>
  <c r="AO103" i="3"/>
  <c r="AO104" i="3"/>
  <c r="AO105" i="3"/>
  <c r="AP105" i="3" s="1"/>
  <c r="AQ105" i="3" s="1" a="1"/>
  <c r="AQ105" i="3" s="1"/>
  <c r="AO106" i="3"/>
  <c r="AP106" i="3" s="1"/>
  <c r="AQ106" i="3" s="1" a="1"/>
  <c r="AQ106" i="3" s="1"/>
  <c r="AO107" i="3"/>
  <c r="AP107" i="3" s="1"/>
  <c r="AQ107" i="3" s="1" a="1"/>
  <c r="AQ107" i="3" s="1"/>
  <c r="AO108" i="3"/>
  <c r="AP108" i="3" s="1"/>
  <c r="AQ108" i="3" s="1" a="1"/>
  <c r="AQ108" i="3" s="1"/>
  <c r="AO109" i="3"/>
  <c r="AO110" i="3"/>
  <c r="AP110" i="3" s="1"/>
  <c r="AQ110" i="3" s="1" a="1"/>
  <c r="AQ110" i="3" s="1"/>
  <c r="AO111" i="3"/>
  <c r="AO112" i="3"/>
  <c r="AP112" i="3" s="1"/>
  <c r="AQ112" i="3" s="1" a="1"/>
  <c r="AQ112" i="3" s="1"/>
  <c r="AO113" i="3"/>
  <c r="AP113" i="3" s="1"/>
  <c r="AQ113" i="3" s="1" a="1"/>
  <c r="AQ113" i="3" s="1"/>
  <c r="AO114" i="3"/>
  <c r="AP114" i="3" s="1"/>
  <c r="AQ114" i="3" s="1" a="1"/>
  <c r="AQ114" i="3" s="1"/>
  <c r="AO115" i="3"/>
  <c r="AP115" i="3" s="1"/>
  <c r="AQ115" i="3" s="1" a="1"/>
  <c r="AQ115" i="3" s="1"/>
  <c r="AO116" i="3"/>
  <c r="AP116" i="3" s="1"/>
  <c r="AQ116" i="3" s="1" a="1"/>
  <c r="AO117" i="3"/>
  <c r="AP117" i="3" s="1"/>
  <c r="AO118" i="3"/>
  <c r="AP118" i="3" s="1"/>
  <c r="AO119" i="3"/>
  <c r="AO120" i="3"/>
  <c r="AP120" i="3" s="1"/>
  <c r="AQ120" i="3" s="1" a="1"/>
  <c r="AQ120" i="3" s="1"/>
  <c r="AO121" i="3"/>
  <c r="AO122" i="3"/>
  <c r="AP122" i="3" s="1"/>
  <c r="AQ122" i="3" s="1" a="1"/>
  <c r="AQ122" i="3" s="1"/>
  <c r="AO123" i="3"/>
  <c r="AP123" i="3" s="1"/>
  <c r="AO124" i="3"/>
  <c r="AP124" i="3" s="1"/>
  <c r="AQ124" i="3" s="1" a="1"/>
  <c r="AQ124" i="3" s="1"/>
  <c r="AO125" i="3"/>
  <c r="AO126" i="3"/>
  <c r="AP126" i="3" s="1"/>
  <c r="AQ126" i="3" s="1" a="1"/>
  <c r="AQ126" i="3" s="1"/>
  <c r="AO127" i="3"/>
  <c r="AO128" i="3"/>
  <c r="AP128" i="3" s="1"/>
  <c r="AQ128" i="3" s="1" a="1"/>
  <c r="AQ128" i="3" s="1"/>
  <c r="AO129" i="3"/>
  <c r="AO130" i="3"/>
  <c r="AP130" i="3" s="1"/>
  <c r="AQ130" i="3" s="1" a="1"/>
  <c r="AQ130" i="3" s="1"/>
  <c r="AO131" i="3"/>
  <c r="AP131" i="3" s="1"/>
  <c r="AO132" i="3"/>
  <c r="AP132" i="3" s="1"/>
  <c r="AQ132" i="3" s="1" a="1"/>
  <c r="AQ132" i="3" s="1"/>
  <c r="AO133" i="3"/>
  <c r="AO134" i="3"/>
  <c r="AP134" i="3" s="1"/>
  <c r="AQ134" i="3" s="1" a="1"/>
  <c r="AQ134" i="3" s="1"/>
  <c r="AO135" i="3"/>
  <c r="AO136" i="3"/>
  <c r="AP136" i="3" s="1"/>
  <c r="AQ136" i="3" s="1" a="1"/>
  <c r="AQ136" i="3" s="1"/>
  <c r="AO137" i="3"/>
  <c r="AP137" i="3" s="1"/>
  <c r="AQ137" i="3" s="1" a="1"/>
  <c r="AQ137" i="3" s="1"/>
  <c r="AO138" i="3"/>
  <c r="AP138" i="3" s="1"/>
  <c r="AQ138" i="3" s="1" a="1"/>
  <c r="AQ138" i="3" s="1"/>
  <c r="AO139" i="3"/>
  <c r="AO140" i="3"/>
  <c r="AP140" i="3" s="1"/>
  <c r="AQ140" i="3" s="1" a="1"/>
  <c r="AQ140" i="3" s="1"/>
  <c r="AO141" i="3"/>
  <c r="AO142" i="3"/>
  <c r="AP142" i="3" s="1"/>
  <c r="AO143" i="3"/>
  <c r="AO144" i="3"/>
  <c r="AP144" i="3" s="1"/>
  <c r="AQ144" i="3" s="1" a="1"/>
  <c r="AQ144" i="3" s="1"/>
  <c r="AO145" i="3"/>
  <c r="AP145" i="3" s="1"/>
  <c r="AQ145" i="3" s="1" a="1"/>
  <c r="AQ145" i="3" s="1"/>
  <c r="AO146" i="3"/>
  <c r="AP146" i="3" s="1"/>
  <c r="AQ146" i="3" s="1" a="1"/>
  <c r="AQ146" i="3" s="1"/>
  <c r="AO147" i="3"/>
  <c r="AO148" i="3"/>
  <c r="AP148" i="3" s="1"/>
  <c r="AQ148" i="3" s="1" a="1"/>
  <c r="AQ148" i="3" s="1"/>
  <c r="AO149" i="3"/>
  <c r="AO150" i="3"/>
  <c r="AP150" i="3" s="1"/>
  <c r="AQ150" i="3" s="1" a="1"/>
  <c r="AQ150" i="3" s="1"/>
  <c r="AO151" i="3"/>
  <c r="AO152" i="3"/>
  <c r="AP152" i="3" s="1"/>
  <c r="AQ152" i="3" s="1" a="1"/>
  <c r="AQ152" i="3" s="1"/>
  <c r="AO153" i="3"/>
  <c r="AP153" i="3" s="1"/>
  <c r="AQ153" i="3" s="1" a="1"/>
  <c r="AQ153" i="3" s="1"/>
  <c r="AO154" i="3"/>
  <c r="AP154" i="3" s="1"/>
  <c r="AQ154" i="3" s="1" a="1"/>
  <c r="AQ154" i="3" s="1"/>
  <c r="AO155" i="3"/>
  <c r="AO156" i="3"/>
  <c r="AP156" i="3" s="1"/>
  <c r="AQ156" i="3" s="1" a="1"/>
  <c r="AQ156" i="3" s="1"/>
  <c r="AO157" i="3"/>
  <c r="AO158" i="3"/>
  <c r="AP158" i="3" s="1"/>
  <c r="AQ158" i="3" s="1" a="1"/>
  <c r="AQ158" i="3" s="1"/>
  <c r="AO159" i="3"/>
  <c r="AO160" i="3"/>
  <c r="AP160" i="3" s="1"/>
  <c r="AQ160" i="3" s="1" a="1"/>
  <c r="AQ160" i="3" s="1"/>
  <c r="AO161" i="3"/>
  <c r="AP161" i="3" s="1"/>
  <c r="AQ161" i="3" s="1" a="1"/>
  <c r="AQ161" i="3" s="1"/>
  <c r="AO162" i="3"/>
  <c r="AP162" i="3" s="1"/>
  <c r="AQ162" i="3" s="1" a="1"/>
  <c r="AO163" i="3"/>
  <c r="AO164" i="3"/>
  <c r="AP164" i="3" s="1"/>
  <c r="AQ164" i="3" s="1" a="1"/>
  <c r="AQ164" i="3" s="1"/>
  <c r="AO165" i="3"/>
  <c r="AP165" i="3" s="1"/>
  <c r="AQ165" i="3" s="1" a="1"/>
  <c r="AQ165" i="3" s="1"/>
  <c r="AO166" i="3"/>
  <c r="AP166" i="3" s="1"/>
  <c r="AQ166" i="3" s="1" a="1"/>
  <c r="AQ166" i="3" s="1"/>
  <c r="AO167" i="3"/>
  <c r="AP167" i="3" s="1"/>
  <c r="AO168" i="3"/>
  <c r="AP168" i="3" s="1"/>
  <c r="AQ168" i="3" s="1" a="1"/>
  <c r="AQ168" i="3" s="1"/>
  <c r="AO169" i="3"/>
  <c r="AP169" i="3" s="1"/>
  <c r="AQ169" i="3" s="1" a="1"/>
  <c r="AQ169" i="3" s="1"/>
  <c r="AO170" i="3"/>
  <c r="AP170" i="3" s="1"/>
  <c r="AQ170" i="3" s="1" a="1"/>
  <c r="AQ170" i="3" s="1"/>
  <c r="AO171" i="3"/>
  <c r="AO172" i="3"/>
  <c r="AP172" i="3" s="1"/>
  <c r="AQ172" i="3" s="1" a="1"/>
  <c r="AO173" i="3"/>
  <c r="AP173" i="3" s="1"/>
  <c r="AQ173" i="3" s="1" a="1"/>
  <c r="AQ173" i="3" s="1"/>
  <c r="AO174" i="3"/>
  <c r="AP174" i="3" s="1"/>
  <c r="AQ174" i="3" s="1" a="1"/>
  <c r="AQ174" i="3" s="1"/>
  <c r="AO175" i="3"/>
  <c r="AO176" i="3"/>
  <c r="AP176" i="3" s="1"/>
  <c r="AQ176" i="3" s="1" a="1"/>
  <c r="AQ176" i="3" s="1"/>
  <c r="AO177" i="3"/>
  <c r="AP177" i="3" s="1"/>
  <c r="AQ177" i="3" s="1" a="1"/>
  <c r="AQ177" i="3" s="1"/>
  <c r="AO178" i="3"/>
  <c r="AP178" i="3" s="1"/>
  <c r="AQ178" i="3" s="1" a="1"/>
  <c r="AQ178" i="3" s="1"/>
  <c r="AO179" i="3"/>
  <c r="AO180" i="3"/>
  <c r="AP180" i="3" s="1"/>
  <c r="AQ180" i="3" s="1" a="1"/>
  <c r="AQ180" i="3" s="1"/>
  <c r="AO181" i="3"/>
  <c r="AP181" i="3" s="1"/>
  <c r="AQ181" i="3" s="1" a="1"/>
  <c r="AQ181" i="3" s="1"/>
  <c r="AO182" i="3"/>
  <c r="AP182" i="3" s="1"/>
  <c r="AQ182" i="3" s="1" a="1"/>
  <c r="AQ182" i="3" s="1"/>
  <c r="AO183" i="3"/>
  <c r="AP183" i="3" s="1"/>
  <c r="AO184" i="3"/>
  <c r="AP184" i="3" s="1"/>
  <c r="AQ184" i="3" s="1" a="1"/>
  <c r="AQ184" i="3" s="1"/>
  <c r="AO185" i="3"/>
  <c r="AO186" i="3"/>
  <c r="AP186" i="3" s="1"/>
  <c r="AQ186" i="3" s="1" a="1"/>
  <c r="AQ186" i="3" s="1"/>
  <c r="AO187" i="3"/>
  <c r="AO188" i="3"/>
  <c r="AP188" i="3" s="1"/>
  <c r="AQ188" i="3" s="1" a="1"/>
  <c r="AO189" i="3"/>
  <c r="AO190" i="3"/>
  <c r="AP190" i="3" s="1"/>
  <c r="AQ190" i="3" s="1" a="1"/>
  <c r="AQ190" i="3" s="1"/>
  <c r="AO191" i="3"/>
  <c r="AO192" i="3"/>
  <c r="AP192" i="3" s="1"/>
  <c r="AQ192" i="3" s="1" a="1"/>
  <c r="AQ192" i="3" s="1"/>
  <c r="AO193" i="3"/>
  <c r="AP193" i="3" s="1"/>
  <c r="AQ193" i="3" s="1" a="1"/>
  <c r="AQ193" i="3" s="1"/>
  <c r="AO194" i="3"/>
  <c r="AP194" i="3" s="1"/>
  <c r="AQ194" i="3" s="1" a="1"/>
  <c r="AQ194" i="3" s="1"/>
  <c r="AO195" i="3"/>
  <c r="AO196" i="3"/>
  <c r="AP196" i="3" s="1"/>
  <c r="AQ196" i="3" s="1" a="1"/>
  <c r="AQ196" i="3" s="1"/>
  <c r="AO197" i="3"/>
  <c r="AP197" i="3" s="1"/>
  <c r="AQ197" i="3" s="1" a="1"/>
  <c r="AQ197" i="3" s="1"/>
  <c r="AO198" i="3"/>
  <c r="AP198" i="3" s="1"/>
  <c r="AQ198" i="3" s="1" a="1"/>
  <c r="AQ198" i="3" s="1"/>
  <c r="AO199" i="3"/>
  <c r="AP199" i="3" s="1"/>
  <c r="AO200" i="3"/>
  <c r="AP200" i="3" s="1"/>
  <c r="AQ200" i="3" s="1" a="1"/>
  <c r="AQ200" i="3" s="1"/>
  <c r="AO201" i="3"/>
  <c r="AP201" i="3" s="1"/>
  <c r="AQ201" i="3" s="1" a="1"/>
  <c r="AQ201" i="3" s="1"/>
  <c r="AO202" i="3"/>
  <c r="AP202" i="3" s="1"/>
  <c r="AQ202" i="3" s="1" a="1"/>
  <c r="AQ202" i="3" s="1"/>
  <c r="AO203" i="3"/>
  <c r="AO204" i="3"/>
  <c r="AP204" i="3" s="1"/>
  <c r="AQ204" i="3" s="1" a="1"/>
  <c r="AQ204" i="3" s="1"/>
  <c r="AO205" i="3"/>
  <c r="AP205" i="3" s="1"/>
  <c r="AO206" i="3"/>
  <c r="AP206" i="3" s="1"/>
  <c r="AQ206" i="3" s="1" a="1"/>
  <c r="AQ206" i="3" s="1"/>
  <c r="AO207" i="3"/>
  <c r="AO208" i="3"/>
  <c r="AP208" i="3" s="1"/>
  <c r="AQ208" i="3" s="1" a="1"/>
  <c r="AQ208" i="3" s="1"/>
  <c r="AO209" i="3"/>
  <c r="AP209" i="3" s="1"/>
  <c r="AQ209" i="3" s="1" a="1"/>
  <c r="AQ209" i="3" s="1"/>
  <c r="AO210" i="3"/>
  <c r="AP210" i="3" s="1"/>
  <c r="AQ210" i="3" s="1" a="1"/>
  <c r="AQ210" i="3" s="1"/>
  <c r="AO211" i="3"/>
  <c r="AO212" i="3"/>
  <c r="AP212" i="3" s="1"/>
  <c r="AQ212" i="3" s="1" a="1"/>
  <c r="AQ212" i="3" s="1"/>
  <c r="AO213" i="3"/>
  <c r="AP213" i="3" s="1"/>
  <c r="AO214" i="3"/>
  <c r="AP214" i="3" s="1"/>
  <c r="AQ214" i="3" s="1" a="1"/>
  <c r="AQ214" i="3" s="1"/>
  <c r="AO215" i="3"/>
  <c r="AP215" i="3" s="1"/>
  <c r="AO216" i="3"/>
  <c r="AP216" i="3" s="1"/>
  <c r="AQ216" i="3" s="1" a="1"/>
  <c r="AQ216" i="3" s="1"/>
  <c r="AO217" i="3"/>
  <c r="AP217" i="3" s="1"/>
  <c r="AQ217" i="3" s="1" a="1"/>
  <c r="AQ217" i="3" s="1"/>
  <c r="AO218" i="3"/>
  <c r="AP218" i="3" s="1"/>
  <c r="AQ218" i="3" s="1" a="1"/>
  <c r="AQ218" i="3" s="1"/>
  <c r="AO219" i="3"/>
  <c r="AO220" i="3"/>
  <c r="AP220" i="3" s="1"/>
  <c r="AQ220" i="3" s="1" a="1"/>
  <c r="AQ220" i="3" s="1"/>
  <c r="AO221" i="3"/>
  <c r="AO222" i="3"/>
  <c r="AP222" i="3" s="1"/>
  <c r="AQ222" i="3" s="1" a="1"/>
  <c r="AQ222" i="3" s="1"/>
  <c r="AO223" i="3"/>
  <c r="AO224" i="3"/>
  <c r="AP224" i="3" s="1"/>
  <c r="AQ224" i="3" s="1" a="1"/>
  <c r="AQ224" i="3" s="1"/>
  <c r="AO225" i="3"/>
  <c r="AP225" i="3" s="1"/>
  <c r="AQ225" i="3" s="1" a="1"/>
  <c r="AQ225" i="3" s="1"/>
  <c r="AO226" i="3"/>
  <c r="AP226" i="3" s="1"/>
  <c r="AQ226" i="3" s="1" a="1"/>
  <c r="AQ226" i="3" s="1"/>
  <c r="AO227" i="3"/>
  <c r="AO228" i="3"/>
  <c r="AP228" i="3" s="1"/>
  <c r="AQ228" i="3" s="1" a="1"/>
  <c r="AQ228" i="3" s="1"/>
  <c r="AO229" i="3"/>
  <c r="AO230" i="3"/>
  <c r="AP230" i="3" s="1"/>
  <c r="AQ230" i="3" s="1" a="1"/>
  <c r="AO231" i="3"/>
  <c r="AP231" i="3" s="1"/>
  <c r="AO232" i="3"/>
  <c r="AP232" i="3" s="1"/>
  <c r="AQ232" i="3" s="1" a="1"/>
  <c r="AQ232" i="3" s="1"/>
  <c r="AO233" i="3"/>
  <c r="AP233" i="3" s="1"/>
  <c r="AQ233" i="3" s="1" a="1"/>
  <c r="AQ233" i="3" s="1"/>
  <c r="AO234" i="3"/>
  <c r="AP234" i="3" s="1"/>
  <c r="AQ234" i="3" s="1" a="1"/>
  <c r="AQ234" i="3" s="1"/>
  <c r="AO235" i="3"/>
  <c r="AO236" i="3"/>
  <c r="AP236" i="3" s="1"/>
  <c r="AQ236" i="3" s="1" a="1"/>
  <c r="AO237" i="3"/>
  <c r="AP237" i="3" s="1"/>
  <c r="AQ237" i="3" s="1" a="1"/>
  <c r="AQ237" i="3" s="1"/>
  <c r="AO238" i="3"/>
  <c r="AP238" i="3" s="1"/>
  <c r="AQ238" i="3" s="1" a="1"/>
  <c r="AQ238" i="3" s="1"/>
  <c r="AO239" i="3"/>
  <c r="AO240" i="3"/>
  <c r="AP240" i="3" s="1"/>
  <c r="AQ240" i="3" s="1" a="1"/>
  <c r="AQ240" i="3" s="1"/>
  <c r="AO241" i="3"/>
  <c r="AO242" i="3"/>
  <c r="AP242" i="3" s="1"/>
  <c r="AQ242" i="3" s="1" a="1"/>
  <c r="AQ242" i="3" s="1"/>
  <c r="AO243" i="3"/>
  <c r="AO244" i="3"/>
  <c r="AP244" i="3" s="1"/>
  <c r="AQ244" i="3" s="1" a="1"/>
  <c r="AQ244" i="3" s="1"/>
  <c r="AO245" i="3"/>
  <c r="AP245" i="3" s="1"/>
  <c r="AQ245" i="3" s="1" a="1"/>
  <c r="AQ245" i="3" s="1"/>
  <c r="AO246" i="3"/>
  <c r="AP246" i="3" s="1"/>
  <c r="AQ246" i="3" s="1" a="1"/>
  <c r="AQ246" i="3" s="1"/>
  <c r="AO247" i="3"/>
  <c r="AP247" i="3" s="1"/>
  <c r="AO248" i="3"/>
  <c r="AP248" i="3" s="1"/>
  <c r="AQ248" i="3" s="1" a="1"/>
  <c r="AQ248" i="3" s="1"/>
  <c r="AO249" i="3"/>
  <c r="AP249" i="3" s="1"/>
  <c r="AQ249" i="3" s="1" a="1"/>
  <c r="AQ249" i="3" s="1"/>
  <c r="AO250" i="3"/>
  <c r="AP250" i="3" s="1"/>
  <c r="AQ250" i="3" s="1" a="1"/>
  <c r="AQ250" i="3" s="1"/>
  <c r="AO251" i="3"/>
  <c r="AO252" i="3"/>
  <c r="AP252" i="3" s="1"/>
  <c r="AQ252" i="3" s="1" a="1"/>
  <c r="AQ252" i="3" s="1"/>
  <c r="AO253" i="3"/>
  <c r="AP253" i="3" s="1"/>
  <c r="AQ253" i="3" s="1" a="1"/>
  <c r="AQ253" i="3" s="1"/>
  <c r="AO254" i="3"/>
  <c r="AP254" i="3" s="1"/>
  <c r="AQ254" i="3" s="1" a="1"/>
  <c r="AQ254" i="3" s="1"/>
  <c r="AO255" i="3"/>
  <c r="AO256" i="3"/>
  <c r="AP256" i="3" s="1"/>
  <c r="AQ256" i="3" s="1" a="1"/>
  <c r="AQ256" i="3" s="1"/>
  <c r="AO257" i="3"/>
  <c r="AO258" i="3"/>
  <c r="AP258" i="3" s="1"/>
  <c r="AQ258" i="3" s="1" a="1"/>
  <c r="AQ258" i="3" s="1"/>
  <c r="AO259" i="3"/>
  <c r="AO260" i="3"/>
  <c r="AP260" i="3" s="1"/>
  <c r="AQ260" i="3" s="1" a="1"/>
  <c r="AO261" i="3"/>
  <c r="AP261" i="3" s="1"/>
  <c r="AQ261" i="3" s="1" a="1"/>
  <c r="AQ261" i="3" s="1"/>
  <c r="AO262" i="3"/>
  <c r="AP262" i="3" s="1"/>
  <c r="AQ262" i="3" s="1" a="1"/>
  <c r="AQ262" i="3" s="1"/>
  <c r="AO263" i="3"/>
  <c r="AP263" i="3" s="1"/>
  <c r="AO264" i="3"/>
  <c r="AP264" i="3" s="1"/>
  <c r="AQ264" i="3" s="1" a="1"/>
  <c r="AQ264" i="3" s="1"/>
  <c r="AO265" i="3"/>
  <c r="AP265" i="3" s="1"/>
  <c r="AQ265" i="3" s="1" a="1"/>
  <c r="AQ265" i="3" s="1"/>
  <c r="AO266" i="3"/>
  <c r="AP266" i="3" s="1"/>
  <c r="AQ266" i="3" s="1" a="1"/>
  <c r="AQ266" i="3" s="1"/>
  <c r="AO267" i="3"/>
  <c r="AO268" i="3"/>
  <c r="AP268" i="3" s="1"/>
  <c r="AQ268" i="3" s="1" a="1"/>
  <c r="AQ268" i="3" s="1"/>
  <c r="AO269" i="3"/>
  <c r="AP269" i="3" s="1"/>
  <c r="AQ269" i="3" s="1" a="1"/>
  <c r="AQ269" i="3" s="1"/>
  <c r="AO270" i="3"/>
  <c r="AP270" i="3" s="1"/>
  <c r="AQ270" i="3" s="1" a="1"/>
  <c r="AQ270" i="3" s="1"/>
  <c r="AO271" i="3"/>
  <c r="AO272" i="3"/>
  <c r="AP272" i="3" s="1"/>
  <c r="AQ272" i="3" s="1" a="1"/>
  <c r="AQ272" i="3" s="1"/>
  <c r="AO273" i="3"/>
  <c r="AP273" i="3" s="1"/>
  <c r="AQ273" i="3" s="1" a="1"/>
  <c r="AQ273" i="3" s="1"/>
  <c r="AO274" i="3"/>
  <c r="AP274" i="3" s="1"/>
  <c r="AQ274" i="3" s="1" a="1"/>
  <c r="AQ274" i="3" s="1"/>
  <c r="AO275" i="3"/>
  <c r="AO276" i="3"/>
  <c r="AP276" i="3" s="1"/>
  <c r="AQ276" i="3" s="1" a="1"/>
  <c r="AQ276" i="3" s="1"/>
  <c r="AO277" i="3"/>
  <c r="AP277" i="3" s="1"/>
  <c r="AQ277" i="3" s="1" a="1"/>
  <c r="AQ277" i="3" s="1"/>
  <c r="AO278" i="3"/>
  <c r="AP278" i="3" s="1"/>
  <c r="AQ278" i="3" s="1" a="1"/>
  <c r="AQ278" i="3" s="1"/>
  <c r="AO279" i="3"/>
  <c r="AP279" i="3" s="1"/>
  <c r="AO280" i="3"/>
  <c r="AP280" i="3" s="1"/>
  <c r="AQ280" i="3" s="1" a="1"/>
  <c r="AQ280" i="3" s="1"/>
  <c r="AO281" i="3"/>
  <c r="AO282" i="3"/>
  <c r="AP282" i="3" s="1"/>
  <c r="AQ282" i="3" s="1" a="1"/>
  <c r="AQ282" i="3" s="1"/>
  <c r="AO283" i="3"/>
  <c r="AO284" i="3"/>
  <c r="AP284" i="3" s="1"/>
  <c r="AQ284" i="3" s="1" a="1"/>
  <c r="AQ284" i="3" s="1"/>
  <c r="AO285" i="3"/>
  <c r="AP285" i="3" s="1"/>
  <c r="AQ285" i="3" s="1" a="1"/>
  <c r="AQ285" i="3" s="1"/>
  <c r="AO286" i="3"/>
  <c r="AP286" i="3" s="1"/>
  <c r="AQ286" i="3" s="1" a="1"/>
  <c r="AQ286" i="3" s="1"/>
  <c r="AO287" i="3"/>
  <c r="AO288" i="3"/>
  <c r="AP288" i="3" s="1"/>
  <c r="AQ288" i="3" s="1" a="1"/>
  <c r="AQ288" i="3" s="1"/>
  <c r="AO289" i="3"/>
  <c r="AP289" i="3" s="1"/>
  <c r="AQ289" i="3" s="1" a="1"/>
  <c r="AQ289" i="3" s="1"/>
  <c r="AO290" i="3"/>
  <c r="AP290" i="3" s="1"/>
  <c r="AQ290" i="3" s="1" a="1"/>
  <c r="AQ290" i="3" s="1"/>
  <c r="AO291" i="3"/>
  <c r="AO292" i="3"/>
  <c r="AP292" i="3" s="1"/>
  <c r="AQ292" i="3" s="1" a="1"/>
  <c r="AQ292" i="3" s="1"/>
  <c r="AO293" i="3"/>
  <c r="AP293" i="3" s="1"/>
  <c r="AQ293" i="3" s="1" a="1"/>
  <c r="AQ293" i="3" s="1"/>
  <c r="AO294" i="3"/>
  <c r="AP294" i="3" s="1"/>
  <c r="AQ294" i="3" s="1" a="1"/>
  <c r="AQ294" i="3" s="1"/>
  <c r="AO295" i="3"/>
  <c r="AP295" i="3" s="1"/>
  <c r="AO296" i="3"/>
  <c r="AP296" i="3" s="1"/>
  <c r="AQ296" i="3" s="1" a="1"/>
  <c r="AQ296" i="3" s="1"/>
  <c r="AO297" i="3"/>
  <c r="AP297" i="3" s="1"/>
  <c r="AQ297" i="3" s="1" a="1"/>
  <c r="AQ297" i="3" s="1"/>
  <c r="AO298" i="3"/>
  <c r="AP298" i="3" s="1"/>
  <c r="AQ298" i="3" s="1" a="1"/>
  <c r="AQ298" i="3" s="1"/>
  <c r="AO299" i="3"/>
  <c r="AO300" i="3"/>
  <c r="AP300" i="3" s="1"/>
  <c r="AQ300" i="3" s="1" a="1"/>
  <c r="AQ300" i="3" s="1"/>
  <c r="AO301" i="3"/>
  <c r="AP301" i="3" s="1"/>
  <c r="AO302" i="3"/>
  <c r="AO303" i="3"/>
  <c r="AO304" i="3"/>
  <c r="AP304" i="3" s="1"/>
  <c r="AQ304" i="3" s="1" a="1"/>
  <c r="AQ304" i="3" s="1"/>
  <c r="AO305" i="3"/>
  <c r="AP305" i="3" s="1"/>
  <c r="AQ305" i="3" s="1" a="1"/>
  <c r="AQ305" i="3" s="1"/>
  <c r="AO306" i="3"/>
  <c r="AP306" i="3" s="1"/>
  <c r="AQ306" i="3" s="1" a="1"/>
  <c r="AQ306" i="3" s="1"/>
  <c r="AO307" i="3"/>
  <c r="AO308" i="3"/>
  <c r="AP308" i="3" s="1"/>
  <c r="AQ308" i="3" s="1" a="1"/>
  <c r="AQ308" i="3" s="1"/>
  <c r="AO309" i="3"/>
  <c r="AP309" i="3" s="1"/>
  <c r="AQ309" i="3" s="1" a="1"/>
  <c r="AQ309" i="3" s="1"/>
  <c r="AO310" i="3"/>
  <c r="AP310" i="3" s="1"/>
  <c r="AQ310" i="3" s="1" a="1"/>
  <c r="AQ310" i="3" s="1"/>
  <c r="AO311" i="3"/>
  <c r="AP311" i="3" s="1"/>
  <c r="AQ311" i="3" s="1" a="1"/>
  <c r="AQ311" i="3" s="1"/>
  <c r="AO312" i="3"/>
  <c r="AP312" i="3" s="1"/>
  <c r="AQ312" i="3" s="1" a="1"/>
  <c r="AQ312" i="3" s="1"/>
  <c r="AP5" i="3"/>
  <c r="AQ5" i="3" s="1" a="1"/>
  <c r="AQ5" i="3" s="1"/>
  <c r="AP7" i="3"/>
  <c r="AQ7" i="3" s="1" a="1"/>
  <c r="AQ7" i="3" s="1"/>
  <c r="AP8" i="3"/>
  <c r="AQ8" i="3" s="1" a="1"/>
  <c r="AQ8" i="3" s="1"/>
  <c r="AP9" i="3"/>
  <c r="AP11" i="3"/>
  <c r="AQ11" i="3" s="1" a="1"/>
  <c r="AQ11" i="3" s="1"/>
  <c r="AP13" i="3"/>
  <c r="AQ13" i="3" s="1" a="1"/>
  <c r="AQ13" i="3" s="1"/>
  <c r="AP15" i="3"/>
  <c r="AP17" i="3"/>
  <c r="AQ17" i="3" s="1" a="1"/>
  <c r="AQ17" i="3" s="1"/>
  <c r="AP19" i="3"/>
  <c r="AQ19" i="3" s="1" a="1"/>
  <c r="AQ19" i="3" s="1"/>
  <c r="AP21" i="3"/>
  <c r="AP23" i="3"/>
  <c r="AQ23" i="3" s="1" a="1"/>
  <c r="AQ23" i="3" s="1"/>
  <c r="AP25" i="3"/>
  <c r="AQ25" i="3" s="1" a="1"/>
  <c r="AQ25" i="3" s="1"/>
  <c r="AP27" i="3"/>
  <c r="AQ27" i="3" s="1" a="1"/>
  <c r="AQ27" i="3" s="1"/>
  <c r="AP29" i="3"/>
  <c r="AQ29" i="3" s="1" a="1"/>
  <c r="AQ29" i="3" s="1"/>
  <c r="AP31" i="3"/>
  <c r="AQ31" i="3" s="1" a="1"/>
  <c r="AQ31" i="3" s="1"/>
  <c r="AP33" i="3"/>
  <c r="AQ33" i="3" s="1" a="1"/>
  <c r="AQ33" i="3" s="1"/>
  <c r="AP35" i="3"/>
  <c r="AQ35" i="3" s="1" a="1"/>
  <c r="AQ35" i="3" s="1"/>
  <c r="AP37" i="3"/>
  <c r="AQ37" i="3" s="1" a="1"/>
  <c r="AQ37" i="3" s="1"/>
  <c r="AP39" i="3"/>
  <c r="AP40" i="3"/>
  <c r="AQ40" i="3" s="1" a="1"/>
  <c r="AQ40" i="3" s="1"/>
  <c r="AP41" i="3"/>
  <c r="AQ41" i="3" s="1" a="1"/>
  <c r="AQ41" i="3" s="1"/>
  <c r="AP43" i="3"/>
  <c r="AQ43" i="3" s="1" a="1"/>
  <c r="AQ43" i="3" s="1"/>
  <c r="AP51" i="3"/>
  <c r="AQ51" i="3" s="1" a="1"/>
  <c r="AQ51" i="3" s="1"/>
  <c r="AP53" i="3"/>
  <c r="AQ53" i="3" s="1" a="1"/>
  <c r="AQ53" i="3" s="1"/>
  <c r="AP59" i="3"/>
  <c r="AQ59" i="3" s="1" a="1"/>
  <c r="AQ59" i="3" s="1"/>
  <c r="AP65" i="3"/>
  <c r="AP67" i="3"/>
  <c r="AQ67" i="3" s="1" a="1"/>
  <c r="AQ67" i="3" s="1"/>
  <c r="AP69" i="3"/>
  <c r="AQ69" i="3" s="1" a="1"/>
  <c r="AQ69" i="3" s="1"/>
  <c r="AP73" i="3"/>
  <c r="AQ73" i="3" s="1" a="1"/>
  <c r="AQ73" i="3" s="1"/>
  <c r="AP75" i="3"/>
  <c r="AQ75" i="3" s="1" a="1"/>
  <c r="AQ75" i="3" s="1"/>
  <c r="AP77" i="3"/>
  <c r="AQ77" i="3" s="1" a="1"/>
  <c r="AQ77" i="3" s="1"/>
  <c r="AP79" i="3"/>
  <c r="AQ79" i="3" s="1" a="1"/>
  <c r="AP81" i="3"/>
  <c r="AQ81" i="3" s="1" a="1"/>
  <c r="AQ81" i="3" s="1"/>
  <c r="AP83" i="3"/>
  <c r="AQ83" i="3" s="1" a="1"/>
  <c r="AQ83" i="3" s="1"/>
  <c r="AP85" i="3"/>
  <c r="AQ85" i="3" s="1" a="1"/>
  <c r="AQ85" i="3" s="1"/>
  <c r="AP87" i="3"/>
  <c r="AQ87" i="3" s="1" a="1"/>
  <c r="AQ87" i="3" s="1"/>
  <c r="AP89" i="3"/>
  <c r="AQ89" i="3" s="1" a="1"/>
  <c r="AQ89" i="3" s="1"/>
  <c r="AP91" i="3"/>
  <c r="AP93" i="3"/>
  <c r="AP95" i="3"/>
  <c r="AQ95" i="3" s="1" a="1"/>
  <c r="AQ95" i="3" s="1"/>
  <c r="AP97" i="3"/>
  <c r="AQ97" i="3" s="1" a="1"/>
  <c r="AQ97" i="3" s="1"/>
  <c r="AP99" i="3"/>
  <c r="AP101" i="3"/>
  <c r="AQ101" i="3" s="1" a="1"/>
  <c r="AQ101" i="3" s="1"/>
  <c r="AP103" i="3"/>
  <c r="AQ103" i="3" s="1" a="1"/>
  <c r="AQ103" i="3" s="1"/>
  <c r="AP104" i="3"/>
  <c r="AQ104" i="3" s="1" a="1"/>
  <c r="AQ104" i="3" s="1"/>
  <c r="AP109" i="3"/>
  <c r="AQ109" i="3" s="1" a="1"/>
  <c r="AQ109" i="3" s="1"/>
  <c r="AP111" i="3"/>
  <c r="AQ111" i="3" s="1" a="1"/>
  <c r="AQ111" i="3" s="1"/>
  <c r="AP119" i="3"/>
  <c r="AQ119" i="3" s="1" a="1"/>
  <c r="AQ119" i="3" s="1"/>
  <c r="AP121" i="3"/>
  <c r="AQ121" i="3" s="1" a="1"/>
  <c r="AQ121" i="3" s="1"/>
  <c r="AP125" i="3"/>
  <c r="AP127" i="3"/>
  <c r="AP129" i="3"/>
  <c r="AQ129" i="3" s="1" a="1"/>
  <c r="AQ129" i="3" s="1"/>
  <c r="AP133" i="3"/>
  <c r="AQ133" i="3" s="1" a="1"/>
  <c r="AQ133" i="3" s="1"/>
  <c r="AP135" i="3"/>
  <c r="AQ135" i="3" s="1" a="1"/>
  <c r="AQ135" i="3" s="1"/>
  <c r="AP139" i="3"/>
  <c r="AQ139" i="3" s="1" a="1"/>
  <c r="AQ139" i="3" s="1"/>
  <c r="AP141" i="3"/>
  <c r="AQ141" i="3" s="1" a="1"/>
  <c r="AQ141" i="3" s="1"/>
  <c r="AP143" i="3"/>
  <c r="AQ143" i="3" s="1" a="1"/>
  <c r="AQ143" i="3" s="1"/>
  <c r="AP147" i="3"/>
  <c r="AQ147" i="3" s="1" a="1"/>
  <c r="AQ147" i="3" s="1"/>
  <c r="AP149" i="3"/>
  <c r="AQ149" i="3" s="1" a="1"/>
  <c r="AQ149" i="3" s="1"/>
  <c r="AP151" i="3"/>
  <c r="AP155" i="3"/>
  <c r="AQ155" i="3" s="1" a="1"/>
  <c r="AQ155" i="3" s="1"/>
  <c r="AP157" i="3"/>
  <c r="AQ157" i="3" s="1" a="1"/>
  <c r="AQ157" i="3" s="1"/>
  <c r="AP159" i="3"/>
  <c r="AP163" i="3"/>
  <c r="AQ163" i="3" s="1" a="1"/>
  <c r="AQ163" i="3" s="1"/>
  <c r="AP171" i="3"/>
  <c r="AQ171" i="3" s="1" a="1"/>
  <c r="AQ171" i="3" s="1"/>
  <c r="AP175" i="3"/>
  <c r="AQ175" i="3" s="1" a="1"/>
  <c r="AQ175" i="3" s="1"/>
  <c r="AP179" i="3"/>
  <c r="AP185" i="3"/>
  <c r="AQ185" i="3" s="1" a="1"/>
  <c r="AQ185" i="3" s="1"/>
  <c r="AP187" i="3"/>
  <c r="AQ187" i="3" s="1" a="1"/>
  <c r="AQ187" i="3" s="1"/>
  <c r="AP189" i="3"/>
  <c r="AP191" i="3"/>
  <c r="AQ191" i="3" s="1" a="1"/>
  <c r="AQ191" i="3" s="1"/>
  <c r="AP195" i="3"/>
  <c r="AQ195" i="3" s="1" a="1"/>
  <c r="AQ195" i="3" s="1"/>
  <c r="AP203" i="3"/>
  <c r="AQ203" i="3" s="1" a="1"/>
  <c r="AQ203" i="3" s="1"/>
  <c r="AP207" i="3"/>
  <c r="AQ207" i="3" s="1" a="1"/>
  <c r="AQ207" i="3" s="1"/>
  <c r="AP211" i="3"/>
  <c r="AP219" i="3"/>
  <c r="AQ219" i="3" s="1" a="1"/>
  <c r="AQ219" i="3" s="1"/>
  <c r="AP221" i="3"/>
  <c r="AQ221" i="3" s="1" a="1"/>
  <c r="AQ221" i="3" s="1"/>
  <c r="AP223" i="3"/>
  <c r="AP227" i="3"/>
  <c r="AQ227" i="3" s="1" a="1"/>
  <c r="AQ227" i="3" s="1"/>
  <c r="AP229" i="3"/>
  <c r="AQ229" i="3" s="1" a="1"/>
  <c r="AQ229" i="3" s="1"/>
  <c r="AP235" i="3"/>
  <c r="AQ235" i="3" s="1" a="1"/>
  <c r="AQ235" i="3" s="1"/>
  <c r="AP239" i="3"/>
  <c r="AQ239" i="3" s="1" a="1"/>
  <c r="AQ239" i="3" s="1"/>
  <c r="AP241" i="3"/>
  <c r="AQ241" i="3" s="1" a="1"/>
  <c r="AQ241" i="3" s="1"/>
  <c r="AP243" i="3"/>
  <c r="AP251" i="3"/>
  <c r="AQ251" i="3" s="1" a="1"/>
  <c r="AQ251" i="3" s="1"/>
  <c r="AP255" i="3"/>
  <c r="AP257" i="3"/>
  <c r="AQ257" i="3" s="1" a="1"/>
  <c r="AQ257" i="3" s="1"/>
  <c r="AP259" i="3"/>
  <c r="AQ259" i="3" s="1" a="1"/>
  <c r="AQ259" i="3" s="1"/>
  <c r="AP267" i="3"/>
  <c r="AQ267" i="3" s="1" a="1"/>
  <c r="AQ267" i="3" s="1"/>
  <c r="AP271" i="3"/>
  <c r="AQ271" i="3" s="1" a="1"/>
  <c r="AQ271" i="3" s="1"/>
  <c r="AP275" i="3"/>
  <c r="AP281" i="3"/>
  <c r="AQ281" i="3" s="1" a="1"/>
  <c r="AP283" i="3"/>
  <c r="AQ283" i="3" s="1" a="1"/>
  <c r="AQ283" i="3" s="1"/>
  <c r="AP287" i="3"/>
  <c r="AQ287" i="3" s="1" a="1"/>
  <c r="AQ287" i="3" s="1"/>
  <c r="AP291" i="3"/>
  <c r="AQ291" i="3" s="1" a="1"/>
  <c r="AQ291" i="3" s="1"/>
  <c r="AP299" i="3"/>
  <c r="AQ299" i="3" s="1" a="1"/>
  <c r="AQ299" i="3" s="1"/>
  <c r="AP302" i="3"/>
  <c r="AQ302" i="3" s="1" a="1"/>
  <c r="AQ302" i="3" s="1"/>
  <c r="AP303" i="3"/>
  <c r="AQ303" i="3" s="1" a="1"/>
  <c r="AQ303" i="3" s="1"/>
  <c r="AP307" i="3"/>
  <c r="AQ2" i="3" a="1"/>
  <c r="AQ2" i="3" s="1"/>
  <c r="AQ3" i="3" a="1"/>
  <c r="AQ3" i="3" s="1"/>
  <c r="AQ4" i="3"/>
  <c r="AQ9" i="3" a="1"/>
  <c r="AQ9" i="3" s="1"/>
  <c r="AQ15" i="3" a="1"/>
  <c r="AQ15" i="3" s="1"/>
  <c r="AQ20" i="3"/>
  <c r="AQ21" i="3" a="1"/>
  <c r="AQ21" i="3" s="1"/>
  <c r="AQ30" i="3" a="1"/>
  <c r="AQ30" i="3" s="1"/>
  <c r="AQ36" i="3"/>
  <c r="AQ39" i="3" a="1"/>
  <c r="AQ39" i="3" s="1"/>
  <c r="AQ52" i="3"/>
  <c r="AQ55" i="3" a="1"/>
  <c r="AQ55" i="3" s="1"/>
  <c r="AQ63" i="3" a="1"/>
  <c r="AQ63" i="3" s="1"/>
  <c r="AQ65" i="3" a="1"/>
  <c r="AQ65" i="3" s="1"/>
  <c r="AQ68" i="3"/>
  <c r="AQ70" i="3"/>
  <c r="AQ79" i="3"/>
  <c r="AQ84" i="3"/>
  <c r="AQ86" i="3"/>
  <c r="AQ91" i="3" a="1"/>
  <c r="AQ91" i="3" s="1"/>
  <c r="AQ93" i="3" a="1"/>
  <c r="AQ93" i="3" s="1"/>
  <c r="AQ99" i="3" a="1"/>
  <c r="AQ99" i="3" s="1"/>
  <c r="AQ100" i="3"/>
  <c r="AQ116" i="3"/>
  <c r="AQ117" i="3" a="1"/>
  <c r="AQ117" i="3" s="1"/>
  <c r="AQ118" i="3" a="1"/>
  <c r="AQ118" i="3" s="1"/>
  <c r="AQ123" i="3" a="1"/>
  <c r="AQ123" i="3" s="1"/>
  <c r="AQ125" i="3" a="1"/>
  <c r="AQ125" i="3" s="1"/>
  <c r="AQ127" i="3" a="1"/>
  <c r="AQ127" i="3" s="1"/>
  <c r="AQ131" i="3" a="1"/>
  <c r="AQ131" i="3" s="1"/>
  <c r="AQ142" i="3" a="1"/>
  <c r="AQ142" i="3" s="1"/>
  <c r="AQ151" i="3" a="1"/>
  <c r="AQ151" i="3" s="1"/>
  <c r="AQ159" i="3" a="1"/>
  <c r="AQ159" i="3" s="1"/>
  <c r="AQ162" i="3"/>
  <c r="AQ167" i="3" a="1"/>
  <c r="AQ167" i="3" s="1"/>
  <c r="AQ172" i="3"/>
  <c r="AQ179" i="3" a="1"/>
  <c r="AQ179" i="3"/>
  <c r="AQ183" i="3" a="1"/>
  <c r="AQ183" i="3" s="1"/>
  <c r="AQ188" i="3"/>
  <c r="AQ189" i="3" a="1"/>
  <c r="AQ189" i="3" s="1"/>
  <c r="AQ199" i="3" a="1"/>
  <c r="AQ199" i="3" s="1"/>
  <c r="AQ205" i="3" a="1"/>
  <c r="AQ205" i="3" s="1"/>
  <c r="AQ211" i="3" a="1"/>
  <c r="AQ211" i="3" s="1"/>
  <c r="AQ213" i="3" a="1"/>
  <c r="AQ213" i="3" s="1"/>
  <c r="AQ215" i="3" a="1"/>
  <c r="AQ215" i="3" s="1"/>
  <c r="AQ223" i="3" a="1"/>
  <c r="AQ223" i="3" s="1"/>
  <c r="AQ230" i="3"/>
  <c r="AQ231" i="3" a="1"/>
  <c r="AQ231" i="3" s="1"/>
  <c r="AQ236" i="3"/>
  <c r="AQ243" i="3" a="1"/>
  <c r="AQ243" i="3"/>
  <c r="AQ247" i="3" a="1"/>
  <c r="AQ247" i="3" s="1"/>
  <c r="AQ255" i="3" a="1"/>
  <c r="AQ255" i="3" s="1"/>
  <c r="AQ260" i="3"/>
  <c r="AQ263" i="3" a="1"/>
  <c r="AQ263" i="3" s="1"/>
  <c r="AQ275" i="3" a="1"/>
  <c r="AQ275" i="3" s="1"/>
  <c r="AQ279" i="3" a="1"/>
  <c r="AQ279" i="3" s="1"/>
  <c r="AQ281" i="3"/>
  <c r="AQ295" i="3" a="1"/>
  <c r="AQ295" i="3" s="1"/>
  <c r="AQ301" i="3" a="1"/>
  <c r="AQ301" i="3" s="1"/>
  <c r="AQ307" i="3" a="1"/>
  <c r="AQ307" i="3"/>
  <c r="AR2" i="3"/>
  <c r="AR3" i="3"/>
  <c r="AR4" i="3"/>
  <c r="AR5" i="3"/>
  <c r="AR6" i="3"/>
  <c r="AR7" i="3"/>
  <c r="AR8" i="3"/>
  <c r="AR9" i="3"/>
  <c r="AR10" i="3"/>
  <c r="AR11" i="3"/>
  <c r="AR12" i="3"/>
  <c r="AR13" i="3"/>
  <c r="AR14" i="3"/>
  <c r="AR15" i="3"/>
  <c r="AR16" i="3"/>
  <c r="AR17" i="3"/>
  <c r="AR18" i="3"/>
  <c r="AR19" i="3"/>
  <c r="AR20" i="3"/>
  <c r="AR21" i="3"/>
  <c r="AR22" i="3"/>
  <c r="AR23" i="3"/>
  <c r="AR24" i="3"/>
  <c r="AR25" i="3"/>
  <c r="AR26" i="3"/>
  <c r="AR27" i="3"/>
  <c r="AR28" i="3"/>
  <c r="AR29" i="3"/>
  <c r="AR30" i="3"/>
  <c r="AR31" i="3"/>
  <c r="AR32" i="3"/>
  <c r="AR33" i="3"/>
  <c r="AR34" i="3"/>
  <c r="AR35" i="3"/>
  <c r="AR36" i="3"/>
  <c r="AR37" i="3"/>
  <c r="AR38" i="3"/>
  <c r="AR39" i="3"/>
  <c r="AR40" i="3"/>
  <c r="AR41" i="3"/>
  <c r="AR42" i="3"/>
  <c r="AR43" i="3"/>
  <c r="AR44" i="3"/>
  <c r="AR45" i="3"/>
  <c r="AR46" i="3"/>
  <c r="AR47" i="3"/>
  <c r="AR48" i="3"/>
  <c r="AR49" i="3"/>
  <c r="AR50" i="3"/>
  <c r="AR51" i="3"/>
  <c r="AR52" i="3"/>
  <c r="AR53" i="3"/>
  <c r="AR54" i="3"/>
  <c r="AR55" i="3"/>
  <c r="AR56" i="3"/>
  <c r="AR57" i="3"/>
  <c r="AR58" i="3"/>
  <c r="AR59" i="3"/>
  <c r="AR60" i="3"/>
  <c r="AR61" i="3"/>
  <c r="AR62" i="3"/>
  <c r="AR63" i="3"/>
  <c r="AR64" i="3"/>
  <c r="AR65" i="3"/>
  <c r="AR66" i="3"/>
  <c r="AR67" i="3"/>
  <c r="AR68" i="3"/>
  <c r="AR69" i="3"/>
  <c r="AR70" i="3"/>
  <c r="AR71" i="3"/>
  <c r="AR72" i="3"/>
  <c r="AR73" i="3"/>
  <c r="AR74" i="3"/>
  <c r="AR75" i="3"/>
  <c r="AR76" i="3"/>
  <c r="AR77" i="3"/>
  <c r="AR78" i="3"/>
  <c r="AR79" i="3"/>
  <c r="AR80" i="3"/>
  <c r="AR81" i="3"/>
  <c r="AR82" i="3"/>
  <c r="AR83" i="3"/>
  <c r="AR84" i="3"/>
  <c r="AR85" i="3"/>
  <c r="AR86" i="3"/>
  <c r="AR87" i="3"/>
  <c r="AR88" i="3"/>
  <c r="AR89" i="3"/>
  <c r="AR90" i="3"/>
  <c r="AR91" i="3"/>
  <c r="AR92" i="3"/>
  <c r="AR93" i="3"/>
  <c r="AR94" i="3"/>
  <c r="AR95" i="3"/>
  <c r="AR96" i="3"/>
  <c r="AR97" i="3"/>
  <c r="AR98" i="3"/>
  <c r="AR99" i="3"/>
  <c r="AR100" i="3"/>
  <c r="AR101" i="3"/>
  <c r="AR102" i="3"/>
  <c r="AR103" i="3"/>
  <c r="AR104" i="3"/>
  <c r="AR105" i="3"/>
  <c r="AR106" i="3"/>
  <c r="AR107" i="3"/>
  <c r="AR108" i="3"/>
  <c r="AR109" i="3"/>
  <c r="AR110" i="3"/>
  <c r="AR111" i="3"/>
  <c r="AR112" i="3"/>
  <c r="AR113" i="3"/>
  <c r="AR114" i="3"/>
  <c r="AR115" i="3"/>
  <c r="AR116" i="3"/>
  <c r="AR117" i="3"/>
  <c r="AR118" i="3"/>
  <c r="AR119" i="3"/>
  <c r="AR120" i="3"/>
  <c r="AR121" i="3"/>
  <c r="AR122" i="3"/>
  <c r="AR123" i="3"/>
  <c r="AR124" i="3"/>
  <c r="AR125" i="3"/>
  <c r="AR126" i="3"/>
  <c r="AR127" i="3"/>
  <c r="AR128" i="3"/>
  <c r="AR129" i="3"/>
  <c r="AR130" i="3"/>
  <c r="AR131" i="3"/>
  <c r="AR132" i="3"/>
  <c r="AR133" i="3"/>
  <c r="AR134" i="3"/>
  <c r="AR135" i="3"/>
  <c r="AR136" i="3"/>
  <c r="AR137" i="3"/>
  <c r="AR138" i="3"/>
  <c r="AR139" i="3"/>
  <c r="AR140" i="3"/>
  <c r="AR141" i="3"/>
  <c r="AR142" i="3"/>
  <c r="AR143" i="3"/>
  <c r="AR144" i="3"/>
  <c r="AR145" i="3"/>
  <c r="AR146" i="3"/>
  <c r="AR147" i="3"/>
  <c r="AR148" i="3"/>
  <c r="AR149" i="3"/>
  <c r="AR150" i="3"/>
  <c r="AR151" i="3"/>
  <c r="AR152" i="3"/>
  <c r="AR153" i="3"/>
  <c r="AR154" i="3"/>
  <c r="AR155" i="3"/>
  <c r="AR156" i="3"/>
  <c r="AR157" i="3"/>
  <c r="AR158" i="3"/>
  <c r="AR159" i="3"/>
  <c r="AR160" i="3"/>
  <c r="AR161" i="3"/>
  <c r="AR162" i="3"/>
  <c r="AR163" i="3"/>
  <c r="AR164" i="3"/>
  <c r="AR165" i="3"/>
  <c r="AR166" i="3"/>
  <c r="AR167" i="3"/>
  <c r="AR168" i="3"/>
  <c r="AR169" i="3"/>
  <c r="AR170" i="3"/>
  <c r="AR171" i="3"/>
  <c r="AR172" i="3"/>
  <c r="AR173" i="3"/>
  <c r="AR174" i="3"/>
  <c r="AR175" i="3"/>
  <c r="AR176" i="3"/>
  <c r="AR177" i="3"/>
  <c r="AR178" i="3"/>
  <c r="AR179" i="3"/>
  <c r="AR180" i="3"/>
  <c r="AR181" i="3"/>
  <c r="AR182" i="3"/>
  <c r="AR183" i="3"/>
  <c r="AR184" i="3"/>
  <c r="AR185" i="3"/>
  <c r="AR186" i="3"/>
  <c r="AR187" i="3"/>
  <c r="AR188" i="3"/>
  <c r="AR189" i="3"/>
  <c r="AR190" i="3"/>
  <c r="AR191" i="3"/>
  <c r="AR192" i="3"/>
  <c r="AR193" i="3"/>
  <c r="AR194" i="3"/>
  <c r="AR195" i="3"/>
  <c r="AR196" i="3"/>
  <c r="AR197" i="3"/>
  <c r="AR198" i="3"/>
  <c r="AR199" i="3"/>
  <c r="AR200" i="3"/>
  <c r="AR201" i="3"/>
  <c r="AR202" i="3"/>
  <c r="AR203" i="3"/>
  <c r="AR204" i="3"/>
  <c r="AR205" i="3"/>
  <c r="AR206" i="3"/>
  <c r="AR207" i="3"/>
  <c r="AR208" i="3"/>
  <c r="AR209" i="3"/>
  <c r="AR210" i="3"/>
  <c r="AR211" i="3"/>
  <c r="AR212" i="3"/>
  <c r="AR213" i="3"/>
  <c r="AR214" i="3"/>
  <c r="AR215" i="3"/>
  <c r="AR216" i="3"/>
  <c r="AR217" i="3"/>
  <c r="AR218" i="3"/>
  <c r="AR219" i="3"/>
  <c r="AR220" i="3"/>
  <c r="AR221" i="3"/>
  <c r="AR222" i="3"/>
  <c r="AR223" i="3"/>
  <c r="AR224" i="3"/>
  <c r="AR225" i="3"/>
  <c r="AR226" i="3"/>
  <c r="AR227" i="3"/>
  <c r="AR228" i="3"/>
  <c r="AR229" i="3"/>
  <c r="AR230" i="3"/>
  <c r="AR231" i="3"/>
  <c r="AR232" i="3"/>
  <c r="AR233" i="3"/>
  <c r="AR234" i="3"/>
  <c r="AR235" i="3"/>
  <c r="AR236" i="3"/>
  <c r="AR237" i="3"/>
  <c r="AR238" i="3"/>
  <c r="AR239" i="3"/>
  <c r="AR240" i="3"/>
  <c r="AR241" i="3"/>
  <c r="AR242" i="3"/>
  <c r="AR243" i="3"/>
  <c r="AR244" i="3"/>
  <c r="AR245" i="3"/>
  <c r="AR246" i="3"/>
  <c r="AR247" i="3"/>
  <c r="AR248" i="3"/>
  <c r="AR249" i="3"/>
  <c r="AR250" i="3"/>
  <c r="AR251" i="3"/>
  <c r="AR252" i="3"/>
  <c r="AR253" i="3"/>
  <c r="AR254" i="3"/>
  <c r="AR255" i="3"/>
  <c r="AR256" i="3"/>
  <c r="AR257" i="3"/>
  <c r="AR258" i="3"/>
  <c r="AR259" i="3"/>
  <c r="AR260" i="3"/>
  <c r="AR261" i="3"/>
  <c r="AR262" i="3"/>
  <c r="AR263" i="3"/>
  <c r="AR264" i="3"/>
  <c r="AR265" i="3"/>
  <c r="AR266" i="3"/>
  <c r="AR267" i="3"/>
  <c r="AR268" i="3"/>
  <c r="AR269" i="3"/>
  <c r="AR270" i="3"/>
  <c r="AR271" i="3"/>
  <c r="AR272" i="3"/>
  <c r="AR273" i="3"/>
  <c r="AR274" i="3"/>
  <c r="AR275" i="3"/>
  <c r="AR276" i="3"/>
  <c r="AR277" i="3"/>
  <c r="AR278" i="3"/>
  <c r="AR279" i="3"/>
  <c r="AR280" i="3"/>
  <c r="AR281" i="3"/>
  <c r="AR282" i="3"/>
  <c r="AR283" i="3"/>
  <c r="AR284" i="3"/>
  <c r="AR285" i="3"/>
  <c r="AR286" i="3"/>
  <c r="AR287" i="3"/>
  <c r="AR288" i="3"/>
  <c r="AR289" i="3"/>
  <c r="AR290" i="3"/>
  <c r="AR291" i="3"/>
  <c r="AR292" i="3"/>
  <c r="AR293" i="3"/>
  <c r="AR294" i="3"/>
  <c r="AR295" i="3"/>
  <c r="AR296" i="3"/>
  <c r="AR297" i="3"/>
  <c r="AR298" i="3"/>
  <c r="AR299" i="3"/>
  <c r="AR300" i="3"/>
  <c r="AR301" i="3"/>
  <c r="AR302" i="3"/>
  <c r="AR303" i="3"/>
  <c r="AR304" i="3"/>
  <c r="AR305" i="3"/>
  <c r="AR306" i="3"/>
  <c r="AR307" i="3"/>
  <c r="AR308" i="3"/>
  <c r="AR309" i="3"/>
  <c r="AR310" i="3"/>
  <c r="AR311" i="3"/>
  <c r="AR312"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D2F9F06-9B8E-4AED-99CF-34EA9CE25669}" keepAlive="1" name="Query - worksheet" description="Connection to the 'worksheet' query in the workbook." type="5" refreshedVersion="8" background="1" saveData="1">
    <dbPr connection="Provider=Microsoft.Mashup.OleDb.1;Data Source=$Workbook$;Location=worksheet;Extended Properties=&quot;&quot;" command="SELECT * FROM [worksheet]"/>
  </connection>
  <connection id="2" xr16:uid="{66056245-77F4-4319-BFBA-625149533DAF}" keepAlive="1" name="ThisWorkbookDataModel" description="Data Model" type="5" refreshedVersion="8" minRefreshableVersion="5">
    <dbPr connection="Data Model Connection" command="Model" commandType="1"/>
    <olapPr sendLocale="1" rowDrillCount="1000"/>
    <extLst>
      <ext xmlns:x15="http://schemas.microsoft.com/office/spreadsheetml/2010/11/main" uri="{DE250136-89BD-433C-8126-D09CA5730AF9}">
        <x15:connection id="" model="1"/>
      </ext>
    </extLst>
  </connection>
  <connection id="3" xr16:uid="{3C498702-456F-42A0-9197-23496CFE1295}" name="WorksheetConnection_HR Project.xlsx!worksheet" type="102" refreshedVersion="8" minRefreshableVersion="5">
    <extLst>
      <ext xmlns:x15="http://schemas.microsoft.com/office/spreadsheetml/2010/11/main" uri="{DE250136-89BD-433C-8126-D09CA5730AF9}">
        <x15:connection id="worksheet">
          <x15:rangePr sourceName="_xlcn.WorksheetConnection_HRProject.xlsxworksheet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<sst xmlns="http://schemas.openxmlformats.org/spreadsheetml/2006/main" count="12958" uniqueCount="1633">
  <si>
    <t>Employee_Name</t>
  </si>
  <si>
    <t>EmpID</t>
  </si>
  <si>
    <t>MarriedID</t>
  </si>
  <si>
    <t>MaritalStatusID</t>
  </si>
  <si>
    <t>GenderID</t>
  </si>
  <si>
    <t>EmpStatusID</t>
  </si>
  <si>
    <t>DeptID</t>
  </si>
  <si>
    <t>PerfScoreID</t>
  </si>
  <si>
    <t>FromDiversityJobFairID</t>
  </si>
  <si>
    <t>Salary</t>
  </si>
  <si>
    <t>Termd</t>
  </si>
  <si>
    <t>PositionID</t>
  </si>
  <si>
    <t>Position</t>
  </si>
  <si>
    <t>State</t>
  </si>
  <si>
    <t>Zip</t>
  </si>
  <si>
    <t>DOB</t>
  </si>
  <si>
    <t>Sex</t>
  </si>
  <si>
    <t>MaritalDesc</t>
  </si>
  <si>
    <t>CitizenDesc</t>
  </si>
  <si>
    <t>HispanicLatino</t>
  </si>
  <si>
    <t>RaceDesc</t>
  </si>
  <si>
    <t>DateofHire</t>
  </si>
  <si>
    <t>DateofTermination</t>
  </si>
  <si>
    <t>TermReason</t>
  </si>
  <si>
    <t>EmploymentStatus</t>
  </si>
  <si>
    <t>Department</t>
  </si>
  <si>
    <t>ManagerName</t>
  </si>
  <si>
    <t>ManagerID</t>
  </si>
  <si>
    <t>RecruitmentSource</t>
  </si>
  <si>
    <t>PerformanceScore</t>
  </si>
  <si>
    <t>EngagementSurvey</t>
  </si>
  <si>
    <t>EmpSatisfaction</t>
  </si>
  <si>
    <t>SpecialProjectsCount</t>
  </si>
  <si>
    <t>LastPerformanceReview_Date</t>
  </si>
  <si>
    <t>DaysLateLast30</t>
  </si>
  <si>
    <t>Absences</t>
  </si>
  <si>
    <t>Adinolfi, Wilson  K</t>
  </si>
  <si>
    <t>Production Technician I</t>
  </si>
  <si>
    <t>MA</t>
  </si>
  <si>
    <t xml:space="preserve">M </t>
  </si>
  <si>
    <t>Single</t>
  </si>
  <si>
    <t>US Citizen</t>
  </si>
  <si>
    <t>No</t>
  </si>
  <si>
    <t>White</t>
  </si>
  <si>
    <t>N/A-StillEmployed</t>
  </si>
  <si>
    <t>Active</t>
  </si>
  <si>
    <t xml:space="preserve">Production       </t>
  </si>
  <si>
    <t>Michael Albert</t>
  </si>
  <si>
    <t>LinkedIn</t>
  </si>
  <si>
    <t>Exceeds</t>
  </si>
  <si>
    <t xml:space="preserve">Ait Sidi, Karthikeyan   </t>
  </si>
  <si>
    <t>Sr. DBA</t>
  </si>
  <si>
    <t>Married</t>
  </si>
  <si>
    <t>career change</t>
  </si>
  <si>
    <t>Voluntarily Terminated</t>
  </si>
  <si>
    <t>IT/IS</t>
  </si>
  <si>
    <t>Simon Roup</t>
  </si>
  <si>
    <t>Indeed</t>
  </si>
  <si>
    <t>Fully Meets</t>
  </si>
  <si>
    <t>Akinkuolie, Sarah</t>
  </si>
  <si>
    <t>Production Technician II</t>
  </si>
  <si>
    <t>F</t>
  </si>
  <si>
    <t>hours</t>
  </si>
  <si>
    <t>Kissy Sullivan</t>
  </si>
  <si>
    <t>Alagbe,Trina</t>
  </si>
  <si>
    <t>Elijiah Gray</t>
  </si>
  <si>
    <t xml:space="preserve">Anderson, Carol </t>
  </si>
  <si>
    <t>Divorced</t>
  </si>
  <si>
    <t>return to school</t>
  </si>
  <si>
    <t>Webster Butler</t>
  </si>
  <si>
    <t>Google Search</t>
  </si>
  <si>
    <t xml:space="preserve">Anderson, Linda  </t>
  </si>
  <si>
    <t>Amy Dunn</t>
  </si>
  <si>
    <t>Andreola, Colby</t>
  </si>
  <si>
    <t>Software Engineer</t>
  </si>
  <si>
    <t>Software Engineering</t>
  </si>
  <si>
    <t>Alex Sweetwater</t>
  </si>
  <si>
    <t>Athwal, Sam</t>
  </si>
  <si>
    <t>Widowed</t>
  </si>
  <si>
    <t>Ketsia Liebig</t>
  </si>
  <si>
    <t>Employee Referral</t>
  </si>
  <si>
    <t>Bachiochi, Linda</t>
  </si>
  <si>
    <t>Black or African American</t>
  </si>
  <si>
    <t>Brannon Miller</t>
  </si>
  <si>
    <t>Diversity Job Fair</t>
  </si>
  <si>
    <t xml:space="preserve">Bacong, Alejandro </t>
  </si>
  <si>
    <t>IT Support</t>
  </si>
  <si>
    <t>Peter Monroe</t>
  </si>
  <si>
    <t xml:space="preserve">Baczenski, Rachael  </t>
  </si>
  <si>
    <t>Yes</t>
  </si>
  <si>
    <t>Another position</t>
  </si>
  <si>
    <t>David Stanley</t>
  </si>
  <si>
    <t>Barbara, Thomas</t>
  </si>
  <si>
    <t>unhappy</t>
  </si>
  <si>
    <t>Barbossa, Hector</t>
  </si>
  <si>
    <t>Data Analyst</t>
  </si>
  <si>
    <t>TX</t>
  </si>
  <si>
    <t>Barone, Francesco  A</t>
  </si>
  <si>
    <t>Two or more races</t>
  </si>
  <si>
    <t>Kelley Spirea</t>
  </si>
  <si>
    <t>Barton, Nader</t>
  </si>
  <si>
    <t>On-line Web application</t>
  </si>
  <si>
    <t>Bates, Norman</t>
  </si>
  <si>
    <t>attendance</t>
  </si>
  <si>
    <t>Terminated for Cause</t>
  </si>
  <si>
    <t xml:space="preserve">Beak, Kimberly  </t>
  </si>
  <si>
    <t xml:space="preserve">Beatrice, Courtney </t>
  </si>
  <si>
    <t>Eligible NonCitizen</t>
  </si>
  <si>
    <t>Becker, Renee</t>
  </si>
  <si>
    <t>Database Administrator</t>
  </si>
  <si>
    <t>performance</t>
  </si>
  <si>
    <t>Becker, Scott</t>
  </si>
  <si>
    <t>Asian</t>
  </si>
  <si>
    <t>Bernstein, Sean</t>
  </si>
  <si>
    <t>Biden, Lowan  M</t>
  </si>
  <si>
    <t>Billis, Helen</t>
  </si>
  <si>
    <t>Blount, Dianna</t>
  </si>
  <si>
    <t>CareerBuilder</t>
  </si>
  <si>
    <t>Needs Improvement</t>
  </si>
  <si>
    <t>Bondwell, Betsy</t>
  </si>
  <si>
    <t>Booth, Frank</t>
  </si>
  <si>
    <t>Enterprise Architect</t>
  </si>
  <si>
    <t>CT</t>
  </si>
  <si>
    <t>Learned that he is a gangster</t>
  </si>
  <si>
    <t>Boutwell, Bonalyn</t>
  </si>
  <si>
    <t>Sr. Accountant</t>
  </si>
  <si>
    <t>Admin Offices</t>
  </si>
  <si>
    <t>Brandon R. LeBlanc</t>
  </si>
  <si>
    <t>Bozzi, Charles</t>
  </si>
  <si>
    <t>Production Manager</t>
  </si>
  <si>
    <t>retiring</t>
  </si>
  <si>
    <t>Janet King</t>
  </si>
  <si>
    <t>Brill, Donna</t>
  </si>
  <si>
    <t>Brown, Mia</t>
  </si>
  <si>
    <t>Accountant I</t>
  </si>
  <si>
    <t xml:space="preserve">Buccheri, Joseph  </t>
  </si>
  <si>
    <t xml:space="preserve">Bugali, Josephine </t>
  </si>
  <si>
    <t>Separated</t>
  </si>
  <si>
    <t>Bunbury, Jessica</t>
  </si>
  <si>
    <t>Area Sales Manager</t>
  </si>
  <si>
    <t>VA</t>
  </si>
  <si>
    <t>Sales</t>
  </si>
  <si>
    <t>John Smith</t>
  </si>
  <si>
    <t>Burke, Joelle</t>
  </si>
  <si>
    <t xml:space="preserve">Burkett, Benjamin </t>
  </si>
  <si>
    <t xml:space="preserve">Cady, Max </t>
  </si>
  <si>
    <t>Software Engineering Manager</t>
  </si>
  <si>
    <t>Jennifer Zamora</t>
  </si>
  <si>
    <t>Candie, Calvin</t>
  </si>
  <si>
    <t>Carabbio, Judith</t>
  </si>
  <si>
    <t xml:space="preserve">Carey, Michael  </t>
  </si>
  <si>
    <t>Carr, Claudia  N</t>
  </si>
  <si>
    <t xml:space="preserve">Carter, Michelle </t>
  </si>
  <si>
    <t>VT</t>
  </si>
  <si>
    <t xml:space="preserve">Chace, Beatrice </t>
  </si>
  <si>
    <t>Champaigne, Brian</t>
  </si>
  <si>
    <t>BI Director</t>
  </si>
  <si>
    <t>Chan, Lin</t>
  </si>
  <si>
    <t>Chang, Donovan  E</t>
  </si>
  <si>
    <t>Chigurh, Anton</t>
  </si>
  <si>
    <t>Lynn Daneault</t>
  </si>
  <si>
    <t>Chivukula, Enola</t>
  </si>
  <si>
    <t>relocation out of area</t>
  </si>
  <si>
    <t xml:space="preserve">Cierpiszewski, Caroline  </t>
  </si>
  <si>
    <t>Non-Citizen</t>
  </si>
  <si>
    <t>Clayton, Rick</t>
  </si>
  <si>
    <t>Eric Dougall</t>
  </si>
  <si>
    <t>Cloninger, Jennifer</t>
  </si>
  <si>
    <t>Close, Phil</t>
  </si>
  <si>
    <t>Clukey, Elijian</t>
  </si>
  <si>
    <t>Cockel, James</t>
  </si>
  <si>
    <t>Cole, Spencer</t>
  </si>
  <si>
    <t>Corleone, Michael</t>
  </si>
  <si>
    <t>Corleone, Vito</t>
  </si>
  <si>
    <t>Director of Operations</t>
  </si>
  <si>
    <t xml:space="preserve">Cornett, Lisa </t>
  </si>
  <si>
    <t>Costello, Frank</t>
  </si>
  <si>
    <t>Crimmings,   Jean</t>
  </si>
  <si>
    <t>Cross, Noah</t>
  </si>
  <si>
    <t>Sr. Network Engineer</t>
  </si>
  <si>
    <t>Daneault, Lynn</t>
  </si>
  <si>
    <t>Sales Manager</t>
  </si>
  <si>
    <t>Debra Houlihan</t>
  </si>
  <si>
    <t xml:space="preserve">Daniele, Ann  </t>
  </si>
  <si>
    <t xml:space="preserve">Darson, Jene'ya </t>
  </si>
  <si>
    <t>Davis, Daniel</t>
  </si>
  <si>
    <t>Dee, Randy</t>
  </si>
  <si>
    <t>DeGweck,  James</t>
  </si>
  <si>
    <t>Del Bosque, Keyla</t>
  </si>
  <si>
    <t>Delarge, Alex</t>
  </si>
  <si>
    <t>AL</t>
  </si>
  <si>
    <t>PIP</t>
  </si>
  <si>
    <t>Demita, Carla</t>
  </si>
  <si>
    <t>more money</t>
  </si>
  <si>
    <t xml:space="preserve">Desimone, Carl </t>
  </si>
  <si>
    <t>DeVito, Tommy</t>
  </si>
  <si>
    <t>BI Developer</t>
  </si>
  <si>
    <t>Brian Champaigne</t>
  </si>
  <si>
    <t xml:space="preserve">Dickinson, Geoff </t>
  </si>
  <si>
    <t xml:space="preserve">Dietrich, Jenna  </t>
  </si>
  <si>
    <t>WA</t>
  </si>
  <si>
    <t>Website</t>
  </si>
  <si>
    <t xml:space="preserve">DiNocco, Lily </t>
  </si>
  <si>
    <t>Dobrin, Denisa  S</t>
  </si>
  <si>
    <t>Dolan, Linda</t>
  </si>
  <si>
    <t>Dougall, Eric</t>
  </si>
  <si>
    <t>IT Manager - Support</t>
  </si>
  <si>
    <t>Driver, Elle</t>
  </si>
  <si>
    <t>CA</t>
  </si>
  <si>
    <t xml:space="preserve">Dunn, Amy  </t>
  </si>
  <si>
    <t>Dunne, Amy</t>
  </si>
  <si>
    <t>Eaton, Marianne</t>
  </si>
  <si>
    <t>military</t>
  </si>
  <si>
    <t>Engdahl, Jean</t>
  </si>
  <si>
    <t>England, Rex</t>
  </si>
  <si>
    <t>Erilus, Angela</t>
  </si>
  <si>
    <t>Estremera, Miguel</t>
  </si>
  <si>
    <t>Evensen, April</t>
  </si>
  <si>
    <t>no-call, no-show</t>
  </si>
  <si>
    <t>Exantus, Susan</t>
  </si>
  <si>
    <t xml:space="preserve">Faller, Megan </t>
  </si>
  <si>
    <t>Fancett, Nicole</t>
  </si>
  <si>
    <t>Ferguson, Susan</t>
  </si>
  <si>
    <t xml:space="preserve">Fernandes, Nilson  </t>
  </si>
  <si>
    <t>Fett, Boba</t>
  </si>
  <si>
    <t>Network Engineer</t>
  </si>
  <si>
    <t>Fidelia,  Libby</t>
  </si>
  <si>
    <t>Fitzpatrick, Michael  J</t>
  </si>
  <si>
    <t>Foreman, Tanya</t>
  </si>
  <si>
    <t>Forrest, Alex</t>
  </si>
  <si>
    <t>Fatal attraction</t>
  </si>
  <si>
    <t>Foss, Jason</t>
  </si>
  <si>
    <t>IT Director</t>
  </si>
  <si>
    <t>Foster-Baker, Amy</t>
  </si>
  <si>
    <t>no</t>
  </si>
  <si>
    <t>Board of Directors</t>
  </si>
  <si>
    <t>Other</t>
  </si>
  <si>
    <t xml:space="preserve">Fraval, Maruk </t>
  </si>
  <si>
    <t>Galia, Lisa</t>
  </si>
  <si>
    <t>Garcia, Raul</t>
  </si>
  <si>
    <t>Gaul, Barbara</t>
  </si>
  <si>
    <t>Gentry, Mildred</t>
  </si>
  <si>
    <t>Gerke, Melisa</t>
  </si>
  <si>
    <t xml:space="preserve">Gill, Whitney  </t>
  </si>
  <si>
    <t>OH</t>
  </si>
  <si>
    <t>Gilles, Alex</t>
  </si>
  <si>
    <t>Girifalco, Evelyn</t>
  </si>
  <si>
    <t>Givens, Myriam</t>
  </si>
  <si>
    <t>IN</t>
  </si>
  <si>
    <t>Goble, Taisha</t>
  </si>
  <si>
    <t>Goeth, Amon</t>
  </si>
  <si>
    <t xml:space="preserve">Gold, Shenice  </t>
  </si>
  <si>
    <t>Gonzalez, Cayo</t>
  </si>
  <si>
    <t>Gonzalez, Juan</t>
  </si>
  <si>
    <t>Gonzalez, Maria</t>
  </si>
  <si>
    <t>Good, Susan</t>
  </si>
  <si>
    <t>Gordon, David</t>
  </si>
  <si>
    <t xml:space="preserve">Gosciminski, Phylicia  </t>
  </si>
  <si>
    <t>American Indian or Alaska Native</t>
  </si>
  <si>
    <t>Goyal, Roxana</t>
  </si>
  <si>
    <t xml:space="preserve">Gray, Elijiah  </t>
  </si>
  <si>
    <t>Gross, Paula</t>
  </si>
  <si>
    <t>Gruber, Hans</t>
  </si>
  <si>
    <t>Guilianno, Mike</t>
  </si>
  <si>
    <t>TN</t>
  </si>
  <si>
    <t>Handschiegl, Joanne</t>
  </si>
  <si>
    <t>Hankard, Earnest</t>
  </si>
  <si>
    <t xml:space="preserve">Harrington, Christie </t>
  </si>
  <si>
    <t>Harrison, Kara</t>
  </si>
  <si>
    <t>Heitzman, Anthony</t>
  </si>
  <si>
    <t>Hendrickson, Trina</t>
  </si>
  <si>
    <t>Hitchcock, Alfred</t>
  </si>
  <si>
    <t>NH</t>
  </si>
  <si>
    <t>Homberger, Adrienne  J</t>
  </si>
  <si>
    <t>Horton, Jayne</t>
  </si>
  <si>
    <t>Houlihan, Debra</t>
  </si>
  <si>
    <t>Director of Sales</t>
  </si>
  <si>
    <t>RI</t>
  </si>
  <si>
    <t>Howard, Estelle</t>
  </si>
  <si>
    <t>Administrative Assistant</t>
  </si>
  <si>
    <t>Hudson, Jane</t>
  </si>
  <si>
    <t>Hunts, Julissa</t>
  </si>
  <si>
    <t>Hutter, Rosalie</t>
  </si>
  <si>
    <t>Huynh, Ming</t>
  </si>
  <si>
    <t>Immediato, Walter</t>
  </si>
  <si>
    <t xml:space="preserve">Ivey, Rose </t>
  </si>
  <si>
    <t>Jackson, Maryellen</t>
  </si>
  <si>
    <t xml:space="preserve">Jacobi, Hannah  </t>
  </si>
  <si>
    <t>Jeannite, Tayana</t>
  </si>
  <si>
    <t xml:space="preserve">Jhaveri, Sneha  </t>
  </si>
  <si>
    <t>Johnson, George</t>
  </si>
  <si>
    <t xml:space="preserve">Johnson, Noelle </t>
  </si>
  <si>
    <t>Johnston, Yen</t>
  </si>
  <si>
    <t xml:space="preserve">Jung, Judy  </t>
  </si>
  <si>
    <t>Kampew, Donysha</t>
  </si>
  <si>
    <t>PA</t>
  </si>
  <si>
    <t>maternity leave - did not return</t>
  </si>
  <si>
    <t xml:space="preserve">Keatts, Kramer </t>
  </si>
  <si>
    <t>Khemmich, Bartholemew</t>
  </si>
  <si>
    <t>CO</t>
  </si>
  <si>
    <t>King, Janet</t>
  </si>
  <si>
    <t>President &amp; CEO</t>
  </si>
  <si>
    <t>Executive Office</t>
  </si>
  <si>
    <t xml:space="preserve">Kinsella, Kathleen  </t>
  </si>
  <si>
    <t xml:space="preserve">Kirill, Alexandra  </t>
  </si>
  <si>
    <t>Knapp, Bradley  J</t>
  </si>
  <si>
    <t>Kretschmer, John</t>
  </si>
  <si>
    <t>Kreuger, Freddy</t>
  </si>
  <si>
    <t>NY</t>
  </si>
  <si>
    <t>Lajiri,  Jyoti</t>
  </si>
  <si>
    <t>Landa, Hans</t>
  </si>
  <si>
    <t>Langford, Lindsey</t>
  </si>
  <si>
    <t>Langton, Enrico</t>
  </si>
  <si>
    <t xml:space="preserve">LaRotonda, William  </t>
  </si>
  <si>
    <t>Latif, Mohammed</t>
  </si>
  <si>
    <t>Le, Binh</t>
  </si>
  <si>
    <t>Senior BI Developer</t>
  </si>
  <si>
    <t>Leach, Dallas</t>
  </si>
  <si>
    <t>LeBlanc, Brandon  R</t>
  </si>
  <si>
    <t>Shared Services Manager</t>
  </si>
  <si>
    <t>Lecter, Hannibal</t>
  </si>
  <si>
    <t>Leruth, Giovanni</t>
  </si>
  <si>
    <t>UT</t>
  </si>
  <si>
    <t>Liebig, Ketsia</t>
  </si>
  <si>
    <t xml:space="preserve">Linares, Marilyn </t>
  </si>
  <si>
    <t>Linden, Mathew</t>
  </si>
  <si>
    <t xml:space="preserve">Lindsay, Leonara </t>
  </si>
  <si>
    <t>Lundy, Susan</t>
  </si>
  <si>
    <t>Lunquist, Lisa</t>
  </si>
  <si>
    <t>Lydon, Allison</t>
  </si>
  <si>
    <t>Lynch, Lindsay</t>
  </si>
  <si>
    <t>MacLennan, Samuel</t>
  </si>
  <si>
    <t xml:space="preserve">Mahoney, Lauren  </t>
  </si>
  <si>
    <t>Manchester, Robyn</t>
  </si>
  <si>
    <t>Mancuso, Karen</t>
  </si>
  <si>
    <t>Mangal, Debbie</t>
  </si>
  <si>
    <t>Martin, Sandra</t>
  </si>
  <si>
    <t>Maurice, Shana</t>
  </si>
  <si>
    <t>Carthy, B'rigit</t>
  </si>
  <si>
    <t>Mckenna, Sandy</t>
  </si>
  <si>
    <t>McKinzie, Jac</t>
  </si>
  <si>
    <t>Meads, Elizabeth</t>
  </si>
  <si>
    <t>Medeiros, Jennifer</t>
  </si>
  <si>
    <t>Miller, Brannon</t>
  </si>
  <si>
    <t>yes</t>
  </si>
  <si>
    <t>Hispanic</t>
  </si>
  <si>
    <t>Miller, Ned</t>
  </si>
  <si>
    <t>Monkfish, Erasumus</t>
  </si>
  <si>
    <t>Monroe, Peter</t>
  </si>
  <si>
    <t>IT Manager - Infra</t>
  </si>
  <si>
    <t>Monterro, Luisa</t>
  </si>
  <si>
    <t>Moran, Patrick</t>
  </si>
  <si>
    <t>Morway, Tanya</t>
  </si>
  <si>
    <t>Motlagh,  Dawn</t>
  </si>
  <si>
    <t xml:space="preserve">Moumanil, Maliki </t>
  </si>
  <si>
    <t>Myers, Michael</t>
  </si>
  <si>
    <t>Navathe, Kurt</t>
  </si>
  <si>
    <t>Ndzi, Colombui</t>
  </si>
  <si>
    <t>Ndzi, Horia</t>
  </si>
  <si>
    <t xml:space="preserve">Newman, Richard </t>
  </si>
  <si>
    <t xml:space="preserve">Ngodup, Shari </t>
  </si>
  <si>
    <t>Nguyen, Dheepa</t>
  </si>
  <si>
    <t>GA</t>
  </si>
  <si>
    <t>Nguyen, Lei-Ming</t>
  </si>
  <si>
    <t>Nowlan, Kristie</t>
  </si>
  <si>
    <t>O'hare, Lynn</t>
  </si>
  <si>
    <t xml:space="preserve">Oliver, Brooke </t>
  </si>
  <si>
    <t>Onque, Jasmine</t>
  </si>
  <si>
    <t>FL</t>
  </si>
  <si>
    <t>Osturnka, Adeel</t>
  </si>
  <si>
    <t>Owad, Clinton</t>
  </si>
  <si>
    <t>Ozark, Travis</t>
  </si>
  <si>
    <t>NC</t>
  </si>
  <si>
    <t>Panjwani, Nina</t>
  </si>
  <si>
    <t>Patronick, Lucas</t>
  </si>
  <si>
    <t>Pearson, Randall</t>
  </si>
  <si>
    <t>Smith, Martin</t>
  </si>
  <si>
    <t>Pelletier, Ermine</t>
  </si>
  <si>
    <t>Perry, Shakira</t>
  </si>
  <si>
    <t>medical issues</t>
  </si>
  <si>
    <t>Peters, Lauren</t>
  </si>
  <si>
    <t xml:space="preserve">Peterson, Ebonee  </t>
  </si>
  <si>
    <t xml:space="preserve">Petingill, Shana  </t>
  </si>
  <si>
    <t>Petrowsky, Thelma</t>
  </si>
  <si>
    <t>Pham, Hong</t>
  </si>
  <si>
    <t xml:space="preserve">Pitt, Brad </t>
  </si>
  <si>
    <t>Potts, Xana</t>
  </si>
  <si>
    <t>KY</t>
  </si>
  <si>
    <t>Power, Morissa</t>
  </si>
  <si>
    <t xml:space="preserve">Punjabhi, Louis  </t>
  </si>
  <si>
    <t>Purinton, Janine</t>
  </si>
  <si>
    <t>Quinn, Sean</t>
  </si>
  <si>
    <t>Rachael, Maggie</t>
  </si>
  <si>
    <t>Rarrick, Quinn</t>
  </si>
  <si>
    <t>Ren, Kylo</t>
  </si>
  <si>
    <t>ID</t>
  </si>
  <si>
    <t>Rhoads, Thomas</t>
  </si>
  <si>
    <t xml:space="preserve">Rivera, Haley  </t>
  </si>
  <si>
    <t>Roberson, May</t>
  </si>
  <si>
    <t>Robertson, Peter</t>
  </si>
  <si>
    <t xml:space="preserve">Robinson, Alain  </t>
  </si>
  <si>
    <t>Robinson, Cherly</t>
  </si>
  <si>
    <t>Robinson, Elias</t>
  </si>
  <si>
    <t xml:space="preserve">Roby, Lori </t>
  </si>
  <si>
    <t>Roehrich, Bianca</t>
  </si>
  <si>
    <t>Principal Data Architect</t>
  </si>
  <si>
    <t>Roper, Katie</t>
  </si>
  <si>
    <t>Data Architect</t>
  </si>
  <si>
    <t xml:space="preserve">Rose, Ashley  </t>
  </si>
  <si>
    <t>Rossetti, Bruno</t>
  </si>
  <si>
    <t>Roup,Simon</t>
  </si>
  <si>
    <t>IT Manager - DB</t>
  </si>
  <si>
    <t>Ruiz, Ricardo</t>
  </si>
  <si>
    <t>Saada, Adell</t>
  </si>
  <si>
    <t>Saar-Beckles, Melinda</t>
  </si>
  <si>
    <t xml:space="preserve">Sadki, Nore  </t>
  </si>
  <si>
    <t>Sahoo, Adil</t>
  </si>
  <si>
    <t>Salter, Jason</t>
  </si>
  <si>
    <t xml:space="preserve">Data Analyst </t>
  </si>
  <si>
    <t>Sander, Kamrin</t>
  </si>
  <si>
    <t>Sewkumar, Nori</t>
  </si>
  <si>
    <t xml:space="preserve">Shepard, Anita </t>
  </si>
  <si>
    <t>Shields, Seffi</t>
  </si>
  <si>
    <t>Simard, Kramer</t>
  </si>
  <si>
    <t xml:space="preserve">Singh, Nan </t>
  </si>
  <si>
    <t>Sloan, Constance</t>
  </si>
  <si>
    <t>Smith, Joe</t>
  </si>
  <si>
    <t>Smith, John</t>
  </si>
  <si>
    <t>Smith, Leigh Ann</t>
  </si>
  <si>
    <t>Smith, Sade</t>
  </si>
  <si>
    <t xml:space="preserve">Soto, Julia </t>
  </si>
  <si>
    <t>Soze, Keyser</t>
  </si>
  <si>
    <t xml:space="preserve">Sparks, Taylor  </t>
  </si>
  <si>
    <t>Spirea, Kelley</t>
  </si>
  <si>
    <t>Squatrito, Kristen</t>
  </si>
  <si>
    <t>Stanford,Barbara  M</t>
  </si>
  <si>
    <t>Stansfield, Norman</t>
  </si>
  <si>
    <t>NV</t>
  </si>
  <si>
    <t xml:space="preserve">Steans, Tyrone  </t>
  </si>
  <si>
    <t>Stoica, Rick</t>
  </si>
  <si>
    <t>Strong, Caitrin</t>
  </si>
  <si>
    <t>MT</t>
  </si>
  <si>
    <t xml:space="preserve">Sullivan, Kissy </t>
  </si>
  <si>
    <t>Sullivan, Timothy</t>
  </si>
  <si>
    <t>Sutwell, Barbara</t>
  </si>
  <si>
    <t>Szabo, Andrew</t>
  </si>
  <si>
    <t>Tannen, Biff</t>
  </si>
  <si>
    <t xml:space="preserve">Tavares, Desiree  </t>
  </si>
  <si>
    <t xml:space="preserve">Tejeda, Lenora </t>
  </si>
  <si>
    <t xml:space="preserve">Terry, Sharlene </t>
  </si>
  <si>
    <t>OR</t>
  </si>
  <si>
    <t>Theamstern, Sophia</t>
  </si>
  <si>
    <t>Thibaud, Kenneth</t>
  </si>
  <si>
    <t>Tippett, Jeanette</t>
  </si>
  <si>
    <t>Torrence, Jack</t>
  </si>
  <si>
    <t>ND</t>
  </si>
  <si>
    <t>Trang, Mei</t>
  </si>
  <si>
    <t xml:space="preserve">Tredinnick, Neville </t>
  </si>
  <si>
    <t>True, Edward</t>
  </si>
  <si>
    <t>Trzeciak, Cybil</t>
  </si>
  <si>
    <t>Turpin, Jumil</t>
  </si>
  <si>
    <t>Valentin,Jackie</t>
  </si>
  <si>
    <t>AZ</t>
  </si>
  <si>
    <t xml:space="preserve">Veera, Abdellah </t>
  </si>
  <si>
    <t>Vega, Vincent</t>
  </si>
  <si>
    <t>Villanueva, Noah</t>
  </si>
  <si>
    <t>ME</t>
  </si>
  <si>
    <t>Voldemort, Lord</t>
  </si>
  <si>
    <t>Volk, Colleen</t>
  </si>
  <si>
    <t>gross misconduct</t>
  </si>
  <si>
    <t>Von Massenbach, Anna</t>
  </si>
  <si>
    <t>Walker, Roger</t>
  </si>
  <si>
    <t>Wallace, Courtney  E</t>
  </si>
  <si>
    <t>Wallace, Theresa</t>
  </si>
  <si>
    <t>Wang, Charlie</t>
  </si>
  <si>
    <t>Warfield, Sarah</t>
  </si>
  <si>
    <t>Whittier, Scott</t>
  </si>
  <si>
    <t>Wilber, Barry</t>
  </si>
  <si>
    <t>Wilkes, Annie</t>
  </si>
  <si>
    <t xml:space="preserve">Williams, Jacquelyn  </t>
  </si>
  <si>
    <t xml:space="preserve">Winthrop, Jordan  </t>
  </si>
  <si>
    <t>Wolk, Hang  T</t>
  </si>
  <si>
    <t>Woodson, Jason</t>
  </si>
  <si>
    <t xml:space="preserve">Ybarra, Catherine </t>
  </si>
  <si>
    <t>Zamora, Jennifer</t>
  </si>
  <si>
    <t>CIO</t>
  </si>
  <si>
    <t>Zhou, Julia</t>
  </si>
  <si>
    <t>Zima, Colleen</t>
  </si>
  <si>
    <t>Adinolfi Wilson  K</t>
  </si>
  <si>
    <t>10026</t>
  </si>
  <si>
    <t>0</t>
  </si>
  <si>
    <t>1</t>
  </si>
  <si>
    <t>5</t>
  </si>
  <si>
    <t>4</t>
  </si>
  <si>
    <t>19</t>
  </si>
  <si>
    <t>1960</t>
  </si>
  <si>
    <t>7/10/1983</t>
  </si>
  <si>
    <t>Production</t>
  </si>
  <si>
    <t>22</t>
  </si>
  <si>
    <t>Ait Sidi Karthikeyan</t>
  </si>
  <si>
    <t>10084</t>
  </si>
  <si>
    <t>3</t>
  </si>
  <si>
    <t>27</t>
  </si>
  <si>
    <t>2148</t>
  </si>
  <si>
    <t>5/5/1975</t>
  </si>
  <si>
    <t>6</t>
  </si>
  <si>
    <t>17</t>
  </si>
  <si>
    <t>Akinkuolie Sarah</t>
  </si>
  <si>
    <t>10196</t>
  </si>
  <si>
    <t>20</t>
  </si>
  <si>
    <t>1810</t>
  </si>
  <si>
    <t>9/19/1988</t>
  </si>
  <si>
    <t>AlagbeTrina</t>
  </si>
  <si>
    <t>10088</t>
  </si>
  <si>
    <t>1886</t>
  </si>
  <si>
    <t>9/27/1988</t>
  </si>
  <si>
    <t>16</t>
  </si>
  <si>
    <t>15</t>
  </si>
  <si>
    <t>Anderson Carol</t>
  </si>
  <si>
    <t>10069</t>
  </si>
  <si>
    <t>2</t>
  </si>
  <si>
    <t>2169</t>
  </si>
  <si>
    <t>9/8/1989</t>
  </si>
  <si>
    <t>Anderson Linda</t>
  </si>
  <si>
    <t>10002</t>
  </si>
  <si>
    <t>1844</t>
  </si>
  <si>
    <t>5/22/1977</t>
  </si>
  <si>
    <t>11</t>
  </si>
  <si>
    <t>Andreola Colby</t>
  </si>
  <si>
    <t>10194</t>
  </si>
  <si>
    <t>24</t>
  </si>
  <si>
    <t>2110</t>
  </si>
  <si>
    <t>5/24/1979</t>
  </si>
  <si>
    <t>10</t>
  </si>
  <si>
    <t>Athwal Sam</t>
  </si>
  <si>
    <t>10062</t>
  </si>
  <si>
    <t>2199</t>
  </si>
  <si>
    <t>2/18/1983</t>
  </si>
  <si>
    <t>Bachiochi Linda</t>
  </si>
  <si>
    <t>10114</t>
  </si>
  <si>
    <t>1902</t>
  </si>
  <si>
    <t>2/11/1970</t>
  </si>
  <si>
    <t>12</t>
  </si>
  <si>
    <t>Bacong Alejandro</t>
  </si>
  <si>
    <t>10250</t>
  </si>
  <si>
    <t>14</t>
  </si>
  <si>
    <t>1/7/1988</t>
  </si>
  <si>
    <t>7</t>
  </si>
  <si>
    <t>Baczenski Rachael</t>
  </si>
  <si>
    <t>10252</t>
  </si>
  <si>
    <t>1/12/1974</t>
  </si>
  <si>
    <t>Barbara Thomas</t>
  </si>
  <si>
    <t>10242</t>
  </si>
  <si>
    <t>2062</t>
  </si>
  <si>
    <t>2/21/1974</t>
  </si>
  <si>
    <t>Barbossa Hector</t>
  </si>
  <si>
    <t>10012</t>
  </si>
  <si>
    <t>9</t>
  </si>
  <si>
    <t>78230</t>
  </si>
  <si>
    <t>7/4/1988</t>
  </si>
  <si>
    <t>Barone Francesco  A</t>
  </si>
  <si>
    <t>10265</t>
  </si>
  <si>
    <t>7/20/1983</t>
  </si>
  <si>
    <t>18</t>
  </si>
  <si>
    <t>Barton Nader</t>
  </si>
  <si>
    <t>10066</t>
  </si>
  <si>
    <t>2747</t>
  </si>
  <si>
    <t>7/15/1977</t>
  </si>
  <si>
    <t>Bates Norman</t>
  </si>
  <si>
    <t>10061</t>
  </si>
  <si>
    <t>2050</t>
  </si>
  <si>
    <t>10/18/1981</t>
  </si>
  <si>
    <t>Beak Kimberly</t>
  </si>
  <si>
    <t>10023</t>
  </si>
  <si>
    <t>2145</t>
  </si>
  <si>
    <t>4/17/1966</t>
  </si>
  <si>
    <t>Beatrice Courtney</t>
  </si>
  <si>
    <t>10055</t>
  </si>
  <si>
    <t>1915</t>
  </si>
  <si>
    <t>10/27/1970</t>
  </si>
  <si>
    <t>Becker Renee</t>
  </si>
  <si>
    <t>10245</t>
  </si>
  <si>
    <t>8</t>
  </si>
  <si>
    <t>2026</t>
  </si>
  <si>
    <t>4/4/1986</t>
  </si>
  <si>
    <t>Becker Scott</t>
  </si>
  <si>
    <t>10277</t>
  </si>
  <si>
    <t>2452</t>
  </si>
  <si>
    <t>4/6/1979</t>
  </si>
  <si>
    <t>13</t>
  </si>
  <si>
    <t>Bernstein Sean</t>
  </si>
  <si>
    <t>10046</t>
  </si>
  <si>
    <t>2072</t>
  </si>
  <si>
    <t>12/22/1970</t>
  </si>
  <si>
    <t>Biden Lowan  M</t>
  </si>
  <si>
    <t>10226</t>
  </si>
  <si>
    <t>2027</t>
  </si>
  <si>
    <t>12/27/1958</t>
  </si>
  <si>
    <t>Billis Helen</t>
  </si>
  <si>
    <t>10003</t>
  </si>
  <si>
    <t>2031</t>
  </si>
  <si>
    <t>9/1/1989</t>
  </si>
  <si>
    <t>Blount Dianna</t>
  </si>
  <si>
    <t>10294</t>
  </si>
  <si>
    <t>2171</t>
  </si>
  <si>
    <t>9/21/1990</t>
  </si>
  <si>
    <t>Bondwell Betsy</t>
  </si>
  <si>
    <t>10267</t>
  </si>
  <si>
    <t>2210</t>
  </si>
  <si>
    <t>1/16/1967</t>
  </si>
  <si>
    <t>Booth Frank</t>
  </si>
  <si>
    <t>10199</t>
  </si>
  <si>
    <t>30</t>
  </si>
  <si>
    <t>6033</t>
  </si>
  <si>
    <t>7/30/1964</t>
  </si>
  <si>
    <t>Boutwell Bonalyn</t>
  </si>
  <si>
    <t>10081</t>
  </si>
  <si>
    <t>26</t>
  </si>
  <si>
    <t>2468</t>
  </si>
  <si>
    <t>4/4/1987</t>
  </si>
  <si>
    <t>Bozzi Charles</t>
  </si>
  <si>
    <t>10175</t>
  </si>
  <si>
    <t>1901</t>
  </si>
  <si>
    <t>3/10/1970</t>
  </si>
  <si>
    <t>Brill Donna</t>
  </si>
  <si>
    <t>10177</t>
  </si>
  <si>
    <t>1701</t>
  </si>
  <si>
    <t>8/24/1990</t>
  </si>
  <si>
    <t>Brown Mia</t>
  </si>
  <si>
    <t>10238</t>
  </si>
  <si>
    <t>1450</t>
  </si>
  <si>
    <t>11/24/1987</t>
  </si>
  <si>
    <t>Buccheri Joseph</t>
  </si>
  <si>
    <t>10184</t>
  </si>
  <si>
    <t>1013</t>
  </si>
  <si>
    <t>7/28/1983</t>
  </si>
  <si>
    <t>Bugali Josephine</t>
  </si>
  <si>
    <t>10203</t>
  </si>
  <si>
    <t>2043</t>
  </si>
  <si>
    <t>10/30/1969</t>
  </si>
  <si>
    <t>Bunbury Jessica</t>
  </si>
  <si>
    <t>10188</t>
  </si>
  <si>
    <t>21851</t>
  </si>
  <si>
    <t>6/1/1964</t>
  </si>
  <si>
    <t>Burke Joelle</t>
  </si>
  <si>
    <t>10107</t>
  </si>
  <si>
    <t>3/2/1980</t>
  </si>
  <si>
    <t>Burkett Benjamin</t>
  </si>
  <si>
    <t>10181</t>
  </si>
  <si>
    <t>1890</t>
  </si>
  <si>
    <t>8/19/1977</t>
  </si>
  <si>
    <t>Cady Max</t>
  </si>
  <si>
    <t>10150</t>
  </si>
  <si>
    <t>25</t>
  </si>
  <si>
    <t>2184</t>
  </si>
  <si>
    <t>11/22/1966</t>
  </si>
  <si>
    <t>Candie Calvin</t>
  </si>
  <si>
    <t>10001</t>
  </si>
  <si>
    <t>8/9/1983</t>
  </si>
  <si>
    <t>Carabbio Judith</t>
  </si>
  <si>
    <t>10085</t>
  </si>
  <si>
    <t>2132</t>
  </si>
  <si>
    <t>4/5/1987</t>
  </si>
  <si>
    <t>Carey Michael</t>
  </si>
  <si>
    <t>10115</t>
  </si>
  <si>
    <t>2/2/1983</t>
  </si>
  <si>
    <t>Carr Claudia  N</t>
  </si>
  <si>
    <t>10082</t>
  </si>
  <si>
    <t>6/6/1986</t>
  </si>
  <si>
    <t>Carter Michelle</t>
  </si>
  <si>
    <t>10040</t>
  </si>
  <si>
    <t>5664</t>
  </si>
  <si>
    <t>5/15/1963</t>
  </si>
  <si>
    <t>Chace Beatrice</t>
  </si>
  <si>
    <t>10067</t>
  </si>
  <si>
    <t>2763</t>
  </si>
  <si>
    <t>1/2/1951</t>
  </si>
  <si>
    <t>Champaigne Brian</t>
  </si>
  <si>
    <t>10108</t>
  </si>
  <si>
    <t>2045</t>
  </si>
  <si>
    <t>2/9/1972</t>
  </si>
  <si>
    <t>Chan Lin</t>
  </si>
  <si>
    <t>10210</t>
  </si>
  <si>
    <t>2170</t>
  </si>
  <si>
    <t>2/12/1979</t>
  </si>
  <si>
    <t>Chang Donovan  E</t>
  </si>
  <si>
    <t>10154</t>
  </si>
  <si>
    <t>1845</t>
  </si>
  <si>
    <t>8/24/1983</t>
  </si>
  <si>
    <t>Chigurh Anton</t>
  </si>
  <si>
    <t>10200</t>
  </si>
  <si>
    <t>78207</t>
  </si>
  <si>
    <t>6/11/1970</t>
  </si>
  <si>
    <t>21</t>
  </si>
  <si>
    <t>Chivukula Enola</t>
  </si>
  <si>
    <t>10240</t>
  </si>
  <si>
    <t>1775</t>
  </si>
  <si>
    <t>8/27/1983</t>
  </si>
  <si>
    <t>Cierpiszewski Caroline</t>
  </si>
  <si>
    <t>10168</t>
  </si>
  <si>
    <t>2044</t>
  </si>
  <si>
    <t>5/31/1988</t>
  </si>
  <si>
    <t>Clayton Rick</t>
  </si>
  <si>
    <t>10220</t>
  </si>
  <si>
    <t>9/5/1985</t>
  </si>
  <si>
    <t>Cloninger Jennifer</t>
  </si>
  <si>
    <t>10275</t>
  </si>
  <si>
    <t>1752</t>
  </si>
  <si>
    <t>8/31/1981</t>
  </si>
  <si>
    <t>Close Phil</t>
  </si>
  <si>
    <t>10269</t>
  </si>
  <si>
    <t>11/25/1978</t>
  </si>
  <si>
    <t>Clukey Elijian</t>
  </si>
  <si>
    <t>10029</t>
  </si>
  <si>
    <t>2134</t>
  </si>
  <si>
    <t>8/26/1980</t>
  </si>
  <si>
    <t>Cockel James</t>
  </si>
  <si>
    <t>10261</t>
  </si>
  <si>
    <t>9/8/1977</t>
  </si>
  <si>
    <t>Cole Spencer</t>
  </si>
  <si>
    <t>10292</t>
  </si>
  <si>
    <t>1880</t>
  </si>
  <si>
    <t>8/12/1979</t>
  </si>
  <si>
    <t>Corleone Michael</t>
  </si>
  <si>
    <t>10282</t>
  </si>
  <si>
    <t>1803</t>
  </si>
  <si>
    <t>12/17/1975</t>
  </si>
  <si>
    <t>Corleone Vito</t>
  </si>
  <si>
    <t>10019</t>
  </si>
  <si>
    <t>2030</t>
  </si>
  <si>
    <t>3/19/1983</t>
  </si>
  <si>
    <t>Cornett Lisa</t>
  </si>
  <si>
    <t>10094</t>
  </si>
  <si>
    <t>2189</t>
  </si>
  <si>
    <t>3/31/1977</t>
  </si>
  <si>
    <t>Costello Frank</t>
  </si>
  <si>
    <t>10193</t>
  </si>
  <si>
    <t>8/26/1986</t>
  </si>
  <si>
    <t>Crimmings   Jean</t>
  </si>
  <si>
    <t>10132</t>
  </si>
  <si>
    <t>1821</t>
  </si>
  <si>
    <t>4/10/1987</t>
  </si>
  <si>
    <t>Cross Noah</t>
  </si>
  <si>
    <t>10083</t>
  </si>
  <si>
    <t>28</t>
  </si>
  <si>
    <t>6278</t>
  </si>
  <si>
    <t>9/9/1965</t>
  </si>
  <si>
    <t>Daneault Lynn</t>
  </si>
  <si>
    <t>10099</t>
  </si>
  <si>
    <t>5473</t>
  </si>
  <si>
    <t>4/19/1990</t>
  </si>
  <si>
    <t>Daniele Ann</t>
  </si>
  <si>
    <t>10212</t>
  </si>
  <si>
    <t>1/18/1952</t>
  </si>
  <si>
    <t>Darson Jene'ya</t>
  </si>
  <si>
    <t>10056</t>
  </si>
  <si>
    <t>11/5/1978</t>
  </si>
  <si>
    <t>Davis Daniel</t>
  </si>
  <si>
    <t>10143</t>
  </si>
  <si>
    <t>2458</t>
  </si>
  <si>
    <t>9/14/1979</t>
  </si>
  <si>
    <t>Dee Randy</t>
  </si>
  <si>
    <t>10311</t>
  </si>
  <si>
    <t>2138</t>
  </si>
  <si>
    <t>4/15/1988</t>
  </si>
  <si>
    <t>DeGweck  James</t>
  </si>
  <si>
    <t>10070</t>
  </si>
  <si>
    <t>10/31/1977</t>
  </si>
  <si>
    <t>Del Bosque Keyla</t>
  </si>
  <si>
    <t>10155</t>
  </si>
  <si>
    <t>2176</t>
  </si>
  <si>
    <t>7/5/1979</t>
  </si>
  <si>
    <t>Delarge Alex</t>
  </si>
  <si>
    <t>10306</t>
  </si>
  <si>
    <t>36006</t>
  </si>
  <si>
    <t>11/2/1975</t>
  </si>
  <si>
    <t>Demita Carla</t>
  </si>
  <si>
    <t>10100</t>
  </si>
  <si>
    <t>2343</t>
  </si>
  <si>
    <t>2/25/1951</t>
  </si>
  <si>
    <t>Desimone Carl</t>
  </si>
  <si>
    <t>10310</t>
  </si>
  <si>
    <t>2061</t>
  </si>
  <si>
    <t>4/19/1967</t>
  </si>
  <si>
    <t>DeVito Tommy</t>
  </si>
  <si>
    <t>10197</t>
  </si>
  <si>
    <t>9/4/1983</t>
  </si>
  <si>
    <t>Dickinson Geoff</t>
  </si>
  <si>
    <t>10276</t>
  </si>
  <si>
    <t>2180</t>
  </si>
  <si>
    <t>11/15/1982</t>
  </si>
  <si>
    <t>Dietrich Jenna</t>
  </si>
  <si>
    <t>10304</t>
  </si>
  <si>
    <t>98052</t>
  </si>
  <si>
    <t>5/14/1987</t>
  </si>
  <si>
    <t>DiNocco Lily</t>
  </si>
  <si>
    <t>10284</t>
  </si>
  <si>
    <t>2351</t>
  </si>
  <si>
    <t>12/2/1978</t>
  </si>
  <si>
    <t>Dobrin Denisa  S</t>
  </si>
  <si>
    <t>10207</t>
  </si>
  <si>
    <t>2125</t>
  </si>
  <si>
    <t>10/7/1986</t>
  </si>
  <si>
    <t>Dolan Linda</t>
  </si>
  <si>
    <t>10133</t>
  </si>
  <si>
    <t>2119</t>
  </si>
  <si>
    <t>7/18/1988</t>
  </si>
  <si>
    <t>Dougall Eric</t>
  </si>
  <si>
    <t>10028</t>
  </si>
  <si>
    <t>7/9/1970</t>
  </si>
  <si>
    <t>Driver Elle</t>
  </si>
  <si>
    <t>10006</t>
  </si>
  <si>
    <t>90007</t>
  </si>
  <si>
    <t>11/8/1988</t>
  </si>
  <si>
    <t>Dunn Amy</t>
  </si>
  <si>
    <t>10105</t>
  </si>
  <si>
    <t>1731</t>
  </si>
  <si>
    <t>11/28/1973</t>
  </si>
  <si>
    <t>Dunne Amy</t>
  </si>
  <si>
    <t>10211</t>
  </si>
  <si>
    <t>1749</t>
  </si>
  <si>
    <t>9/23/1973</t>
  </si>
  <si>
    <t>Eaton Marianne</t>
  </si>
  <si>
    <t>10064</t>
  </si>
  <si>
    <t>9/5/1991</t>
  </si>
  <si>
    <t>Engdahl Jean</t>
  </si>
  <si>
    <t>10247</t>
  </si>
  <si>
    <t>5/31/1974</t>
  </si>
  <si>
    <t>England Rex</t>
  </si>
  <si>
    <t>10235</t>
  </si>
  <si>
    <t>8/25/1978</t>
  </si>
  <si>
    <t>Erilus Angela</t>
  </si>
  <si>
    <t>10299</t>
  </si>
  <si>
    <t>2133</t>
  </si>
  <si>
    <t>8/25/1989</t>
  </si>
  <si>
    <t>Estremera Miguel</t>
  </si>
  <si>
    <t>10280</t>
  </si>
  <si>
    <t>2129</t>
  </si>
  <si>
    <t>9/2/1983</t>
  </si>
  <si>
    <t>Evensen April</t>
  </si>
  <si>
    <t>10296</t>
  </si>
  <si>
    <t>5/6/1989</t>
  </si>
  <si>
    <t>Exantus Susan</t>
  </si>
  <si>
    <t>10290</t>
  </si>
  <si>
    <t>5/15/1987</t>
  </si>
  <si>
    <t>Faller Megan</t>
  </si>
  <si>
    <t>10263</t>
  </si>
  <si>
    <t>1824</t>
  </si>
  <si>
    <t>9/22/1978</t>
  </si>
  <si>
    <t>Fancett Nicole</t>
  </si>
  <si>
    <t>10136</t>
  </si>
  <si>
    <t>2324</t>
  </si>
  <si>
    <t>9/27/1987</t>
  </si>
  <si>
    <t>Ferguson Susan</t>
  </si>
  <si>
    <t>10189</t>
  </si>
  <si>
    <t>4/14/1955</t>
  </si>
  <si>
    <t>Fernandes Nilson</t>
  </si>
  <si>
    <t>10308</t>
  </si>
  <si>
    <t>10/18/1989</t>
  </si>
  <si>
    <t>Fett Boba</t>
  </si>
  <si>
    <t>10309</t>
  </si>
  <si>
    <t>6/18/1987</t>
  </si>
  <si>
    <t>Fidelia  Libby</t>
  </si>
  <si>
    <t>10049</t>
  </si>
  <si>
    <t>2155</t>
  </si>
  <si>
    <t>3/16/1981</t>
  </si>
  <si>
    <t>Fitzpatrick Michael  J</t>
  </si>
  <si>
    <t>10093</t>
  </si>
  <si>
    <t>2143</t>
  </si>
  <si>
    <t>10/1/1981</t>
  </si>
  <si>
    <t>Foreman Tanya</t>
  </si>
  <si>
    <t>10163</t>
  </si>
  <si>
    <t>11/8/1983</t>
  </si>
  <si>
    <t>Forrest Alex</t>
  </si>
  <si>
    <t>10305</t>
  </si>
  <si>
    <t>2330</t>
  </si>
  <si>
    <t>7/7/1975</t>
  </si>
  <si>
    <t>Foss Jason</t>
  </si>
  <si>
    <t>10015</t>
  </si>
  <si>
    <t>1460</t>
  </si>
  <si>
    <t>7/5/1980</t>
  </si>
  <si>
    <t>Foster-Baker Amy</t>
  </si>
  <si>
    <t>10080</t>
  </si>
  <si>
    <t>4/16/1979</t>
  </si>
  <si>
    <t>Fraval Maruk</t>
  </si>
  <si>
    <t>10258</t>
  </si>
  <si>
    <t>6050</t>
  </si>
  <si>
    <t>8/28/1963</t>
  </si>
  <si>
    <t>Galia Lisa</t>
  </si>
  <si>
    <t>10273</t>
  </si>
  <si>
    <t>6040</t>
  </si>
  <si>
    <t>7/6/1968</t>
  </si>
  <si>
    <t>Garcia Raul</t>
  </si>
  <si>
    <t>10111</t>
  </si>
  <si>
    <t>1905</t>
  </si>
  <si>
    <t>9/15/1985</t>
  </si>
  <si>
    <t>Gaul Barbara</t>
  </si>
  <si>
    <t>10257</t>
  </si>
  <si>
    <t>2121</t>
  </si>
  <si>
    <t>12/2/1983</t>
  </si>
  <si>
    <t>Gentry Mildred</t>
  </si>
  <si>
    <t>10159</t>
  </si>
  <si>
    <t>10/1/1990</t>
  </si>
  <si>
    <t>Gerke Melisa</t>
  </si>
  <si>
    <t>10122</t>
  </si>
  <si>
    <t>5/15/1970</t>
  </si>
  <si>
    <t>Gill Whitney</t>
  </si>
  <si>
    <t>10142</t>
  </si>
  <si>
    <t>43050</t>
  </si>
  <si>
    <t>7/10/1971</t>
  </si>
  <si>
    <t>Gilles Alex</t>
  </si>
  <si>
    <t>10283</t>
  </si>
  <si>
    <t>8/9/1974</t>
  </si>
  <si>
    <t>Girifalco Evelyn</t>
  </si>
  <si>
    <t>10018</t>
  </si>
  <si>
    <t>2451</t>
  </si>
  <si>
    <t>5/8/1980</t>
  </si>
  <si>
    <t>Givens Myriam</t>
  </si>
  <si>
    <t>10255</t>
  </si>
  <si>
    <t>46204</t>
  </si>
  <si>
    <t>9/22/1989</t>
  </si>
  <si>
    <t>Goble Taisha</t>
  </si>
  <si>
    <t>10246</t>
  </si>
  <si>
    <t>2127</t>
  </si>
  <si>
    <t>10/23/1971</t>
  </si>
  <si>
    <t>Goeth Amon</t>
  </si>
  <si>
    <t>10228</t>
  </si>
  <si>
    <t>2135</t>
  </si>
  <si>
    <t>11/24/1989</t>
  </si>
  <si>
    <t>Gold Shenice</t>
  </si>
  <si>
    <t>10243</t>
  </si>
  <si>
    <t>6/18/1992</t>
  </si>
  <si>
    <t>Gonzalez Cayo</t>
  </si>
  <si>
    <t>10031</t>
  </si>
  <si>
    <t>2108</t>
  </si>
  <si>
    <t>9/29/1969</t>
  </si>
  <si>
    <t>Gonzalez Juan</t>
  </si>
  <si>
    <t>10300</t>
  </si>
  <si>
    <t>2128</t>
  </si>
  <si>
    <t>10/12/1964</t>
  </si>
  <si>
    <t>Gonzalez Maria</t>
  </si>
  <si>
    <t>10101</t>
  </si>
  <si>
    <t>2472</t>
  </si>
  <si>
    <t>4/16/1981</t>
  </si>
  <si>
    <t>Good Susan</t>
  </si>
  <si>
    <t>10237</t>
  </si>
  <si>
    <t>5/25/1986</t>
  </si>
  <si>
    <t>Gordon David</t>
  </si>
  <si>
    <t>10051</t>
  </si>
  <si>
    <t>5/21/1979</t>
  </si>
  <si>
    <t>Gosciminski Phylicia</t>
  </si>
  <si>
    <t>10218</t>
  </si>
  <si>
    <t>12/8/1983</t>
  </si>
  <si>
    <t>Goyal Roxana</t>
  </si>
  <si>
    <t>10256</t>
  </si>
  <si>
    <t>1864</t>
  </si>
  <si>
    <t>10/9/1974</t>
  </si>
  <si>
    <t>Gray Elijiah</t>
  </si>
  <si>
    <t>10098</t>
  </si>
  <si>
    <t>7/11/1981</t>
  </si>
  <si>
    <t>Gross Paula</t>
  </si>
  <si>
    <t>10059</t>
  </si>
  <si>
    <t>5/21/1983</t>
  </si>
  <si>
    <t>Gruber Hans</t>
  </si>
  <si>
    <t>10234</t>
  </si>
  <si>
    <t>6/30/1989</t>
  </si>
  <si>
    <t>Guilianno Mike</t>
  </si>
  <si>
    <t>10109</t>
  </si>
  <si>
    <t>37129</t>
  </si>
  <si>
    <t>2/9/1969</t>
  </si>
  <si>
    <t>Handschiegl Joanne</t>
  </si>
  <si>
    <t>10125</t>
  </si>
  <si>
    <t>3/23/1977</t>
  </si>
  <si>
    <t>Hankard Earnest</t>
  </si>
  <si>
    <t>10074</t>
  </si>
  <si>
    <t>8/10/1988</t>
  </si>
  <si>
    <t>Harrington Christie</t>
  </si>
  <si>
    <t>10097</t>
  </si>
  <si>
    <t>8/18/1952</t>
  </si>
  <si>
    <t>Harrison Kara</t>
  </si>
  <si>
    <t>10007</t>
  </si>
  <si>
    <t>5/2/1974</t>
  </si>
  <si>
    <t>Heitzman Anthony</t>
  </si>
  <si>
    <t>10129</t>
  </si>
  <si>
    <t>2149</t>
  </si>
  <si>
    <t>1/4/1984</t>
  </si>
  <si>
    <t>Hendrickson Trina</t>
  </si>
  <si>
    <t>10075</t>
  </si>
  <si>
    <t>2021</t>
  </si>
  <si>
    <t>8/27/1972</t>
  </si>
  <si>
    <t>Hitchcock Alfred</t>
  </si>
  <si>
    <t>10167</t>
  </si>
  <si>
    <t>3062</t>
  </si>
  <si>
    <t>9/14/1988</t>
  </si>
  <si>
    <t>Homberger Adrienne  J</t>
  </si>
  <si>
    <t>10195</t>
  </si>
  <si>
    <t>2445</t>
  </si>
  <si>
    <t>2/16/1984</t>
  </si>
  <si>
    <t>Horton Jayne</t>
  </si>
  <si>
    <t>10112</t>
  </si>
  <si>
    <t>2493</t>
  </si>
  <si>
    <t>2/21/1984</t>
  </si>
  <si>
    <t>Houlihan Debra</t>
  </si>
  <si>
    <t>10272</t>
  </si>
  <si>
    <t>2908</t>
  </si>
  <si>
    <t>3/17/1966</t>
  </si>
  <si>
    <t>Howard Estelle</t>
  </si>
  <si>
    <t>10182</t>
  </si>
  <si>
    <t>9/16/1985</t>
  </si>
  <si>
    <t>Hudson Jane</t>
  </si>
  <si>
    <t>10248</t>
  </si>
  <si>
    <t>6/10/1986</t>
  </si>
  <si>
    <t>Hunts Julissa</t>
  </si>
  <si>
    <t>10201</t>
  </si>
  <si>
    <t>3/11/1984</t>
  </si>
  <si>
    <t>Hutter Rosalie</t>
  </si>
  <si>
    <t>10214</t>
  </si>
  <si>
    <t>5/7/1992</t>
  </si>
  <si>
    <t>Huynh Ming</t>
  </si>
  <si>
    <t>10160</t>
  </si>
  <si>
    <t>1742</t>
  </si>
  <si>
    <t>9/22/1976</t>
  </si>
  <si>
    <t>Immediato Walter</t>
  </si>
  <si>
    <t>10289</t>
  </si>
  <si>
    <t>11/15/1976</t>
  </si>
  <si>
    <t>Ivey Rose</t>
  </si>
  <si>
    <t>10139</t>
  </si>
  <si>
    <t>1/28/1991</t>
  </si>
  <si>
    <t>Jackson Maryellen</t>
  </si>
  <si>
    <t>10227</t>
  </si>
  <si>
    <t>2081</t>
  </si>
  <si>
    <t>9/11/1972</t>
  </si>
  <si>
    <t>Jacobi Hannah</t>
  </si>
  <si>
    <t>10236</t>
  </si>
  <si>
    <t>1778</t>
  </si>
  <si>
    <t>3/22/1966</t>
  </si>
  <si>
    <t>Jeannite Tayana</t>
  </si>
  <si>
    <t>10009</t>
  </si>
  <si>
    <t>11/6/1986</t>
  </si>
  <si>
    <t>Jhaveri Sneha</t>
  </si>
  <si>
    <t>10060</t>
  </si>
  <si>
    <t>2109</t>
  </si>
  <si>
    <t>4/13/1964</t>
  </si>
  <si>
    <t>Johnson George</t>
  </si>
  <si>
    <t>10034</t>
  </si>
  <si>
    <t>8/19/1959</t>
  </si>
  <si>
    <t>Johnson Noelle</t>
  </si>
  <si>
    <t>10156</t>
  </si>
  <si>
    <t>2301</t>
  </si>
  <si>
    <t>11/7/1986</t>
  </si>
  <si>
    <t>Johnston Yen</t>
  </si>
  <si>
    <t>10036</t>
  </si>
  <si>
    <t>9/8/1969</t>
  </si>
  <si>
    <t>Jung Judy</t>
  </si>
  <si>
    <t>10138</t>
  </si>
  <si>
    <t>2446</t>
  </si>
  <si>
    <t>4/17/1986</t>
  </si>
  <si>
    <t>Kampew Donysha</t>
  </si>
  <si>
    <t>10244</t>
  </si>
  <si>
    <t>19444</t>
  </si>
  <si>
    <t>11/11/1989</t>
  </si>
  <si>
    <t>Keatts Kramer</t>
  </si>
  <si>
    <t>10192</t>
  </si>
  <si>
    <t>1887</t>
  </si>
  <si>
    <t>1/19/1976</t>
  </si>
  <si>
    <t>Khemmich Bartholemew</t>
  </si>
  <si>
    <t>10231</t>
  </si>
  <si>
    <t>80820</t>
  </si>
  <si>
    <t>11/27/1979</t>
  </si>
  <si>
    <t>King Janet</t>
  </si>
  <si>
    <t>10089</t>
  </si>
  <si>
    <t>9/21/1954</t>
  </si>
  <si>
    <t>Kinsella Kathleen</t>
  </si>
  <si>
    <t>10166</t>
  </si>
  <si>
    <t>12/8/1973</t>
  </si>
  <si>
    <t>Kirill Alexandra</t>
  </si>
  <si>
    <t>10170</t>
  </si>
  <si>
    <t>10/8/1970</t>
  </si>
  <si>
    <t>Knapp Bradley  J</t>
  </si>
  <si>
    <t>10208</t>
  </si>
  <si>
    <t>1721</t>
  </si>
  <si>
    <t>11/10/1977</t>
  </si>
  <si>
    <t>Kretschmer John</t>
  </si>
  <si>
    <t>10176</t>
  </si>
  <si>
    <t>1801</t>
  </si>
  <si>
    <t>2/2/1980</t>
  </si>
  <si>
    <t>Kreuger Freddy</t>
  </si>
  <si>
    <t>10165</t>
  </si>
  <si>
    <t>10171</t>
  </si>
  <si>
    <t>2/24/1969</t>
  </si>
  <si>
    <t>Lajiri  Jyoti</t>
  </si>
  <si>
    <t>10113</t>
  </si>
  <si>
    <t>4/23/1986</t>
  </si>
  <si>
    <t>Landa Hans</t>
  </si>
  <si>
    <t>10092</t>
  </si>
  <si>
    <t>7/1/1972</t>
  </si>
  <si>
    <t>Langford Lindsey</t>
  </si>
  <si>
    <t>10106</t>
  </si>
  <si>
    <t>2090</t>
  </si>
  <si>
    <t>7/25/1979</t>
  </si>
  <si>
    <t>Langton Enrico</t>
  </si>
  <si>
    <t>10052</t>
  </si>
  <si>
    <t>2048</t>
  </si>
  <si>
    <t>12/9/1986</t>
  </si>
  <si>
    <t>LaRotonda William</t>
  </si>
  <si>
    <t>10038</t>
  </si>
  <si>
    <t>4/26/1984</t>
  </si>
  <si>
    <t>Latif Mohammed</t>
  </si>
  <si>
    <t>10249</t>
  </si>
  <si>
    <t>2126</t>
  </si>
  <si>
    <t>5/9/1984</t>
  </si>
  <si>
    <t>Le Binh</t>
  </si>
  <si>
    <t>10232</t>
  </si>
  <si>
    <t>6/14/1987</t>
  </si>
  <si>
    <t>Leach Dallas</t>
  </si>
  <si>
    <t>10087</t>
  </si>
  <si>
    <t>1/17/1979</t>
  </si>
  <si>
    <t>LeBlanc Brandon  R</t>
  </si>
  <si>
    <t>10134</t>
  </si>
  <si>
    <t>23</t>
  </si>
  <si>
    <t>6/10/1984</t>
  </si>
  <si>
    <t>Lecter Hannibal</t>
  </si>
  <si>
    <t>10251</t>
  </si>
  <si>
    <t>1776</t>
  </si>
  <si>
    <t>9/2/1982</t>
  </si>
  <si>
    <t>Leruth Giovanni</t>
  </si>
  <si>
    <t>10103</t>
  </si>
  <si>
    <t>84111</t>
  </si>
  <si>
    <t>12/27/1988</t>
  </si>
  <si>
    <t>Liebig Ketsia</t>
  </si>
  <si>
    <t>10017</t>
  </si>
  <si>
    <t>10/26/1981</t>
  </si>
  <si>
    <t>Linares Marilyn</t>
  </si>
  <si>
    <t>10186</t>
  </si>
  <si>
    <t>3/26/1981</t>
  </si>
  <si>
    <t>Linden Mathew</t>
  </si>
  <si>
    <t>10137</t>
  </si>
  <si>
    <t>1770</t>
  </si>
  <si>
    <t>3/19/1979</t>
  </si>
  <si>
    <t>Lindsay Leonara</t>
  </si>
  <si>
    <t>10008</t>
  </si>
  <si>
    <t>6070</t>
  </si>
  <si>
    <t>10/5/1988</t>
  </si>
  <si>
    <t>Lundy Susan</t>
  </si>
  <si>
    <t>10096</t>
  </si>
  <si>
    <t>2122</t>
  </si>
  <si>
    <t>12/26/1976</t>
  </si>
  <si>
    <t>Lunquist Lisa</t>
  </si>
  <si>
    <t>10035</t>
  </si>
  <si>
    <t>3/28/1982</t>
  </si>
  <si>
    <t>Lydon Allison</t>
  </si>
  <si>
    <t>10057</t>
  </si>
  <si>
    <t>10/22/1975</t>
  </si>
  <si>
    <t>Lynch Lindsay</t>
  </si>
  <si>
    <t>10004</t>
  </si>
  <si>
    <t>2/14/1973</t>
  </si>
  <si>
    <t>MacLennan Samuel</t>
  </si>
  <si>
    <t>10191</t>
  </si>
  <si>
    <t>1938</t>
  </si>
  <si>
    <t>11/9/1972</t>
  </si>
  <si>
    <t>Mahoney Lauren</t>
  </si>
  <si>
    <t>10219</t>
  </si>
  <si>
    <t>7/7/1986</t>
  </si>
  <si>
    <t>Manchester Robyn</t>
  </si>
  <si>
    <t>10077</t>
  </si>
  <si>
    <t>8/25/1976</t>
  </si>
  <si>
    <t>Mancuso Karen</t>
  </si>
  <si>
    <t>10073</t>
  </si>
  <si>
    <t>12/10/1986</t>
  </si>
  <si>
    <t>Mangal Debbie</t>
  </si>
  <si>
    <t>10279</t>
  </si>
  <si>
    <t>11/7/1974</t>
  </si>
  <si>
    <t>Martin Sandra</t>
  </si>
  <si>
    <t>10110</t>
  </si>
  <si>
    <t>11/7/1987</t>
  </si>
  <si>
    <t>Maurice Shana</t>
  </si>
  <si>
    <t>10053</t>
  </si>
  <si>
    <t>11/22/1977</t>
  </si>
  <si>
    <t>Carthy B'rigit</t>
  </si>
  <si>
    <t>10076</t>
  </si>
  <si>
    <t>5/21/1987</t>
  </si>
  <si>
    <t>Mckenna Sandy</t>
  </si>
  <si>
    <t>10145</t>
  </si>
  <si>
    <t>1/7/1987</t>
  </si>
  <si>
    <t>McKinzie Jac</t>
  </si>
  <si>
    <t>10202</t>
  </si>
  <si>
    <t>78789</t>
  </si>
  <si>
    <t>7/1/1984</t>
  </si>
  <si>
    <t>Meads Elizabeth</t>
  </si>
  <si>
    <t>10128</t>
  </si>
  <si>
    <t>1760</t>
  </si>
  <si>
    <t>5/30/1968</t>
  </si>
  <si>
    <t>Medeiros Jennifer</t>
  </si>
  <si>
    <t>10068</t>
  </si>
  <si>
    <t>2346</t>
  </si>
  <si>
    <t>Miller Brannon</t>
  </si>
  <si>
    <t>10116</t>
  </si>
  <si>
    <t>8/10/1981</t>
  </si>
  <si>
    <t>Miller Ned</t>
  </si>
  <si>
    <t>10298</t>
  </si>
  <si>
    <t>6/29/1985</t>
  </si>
  <si>
    <t>Monkfish Erasumus</t>
  </si>
  <si>
    <t>10213</t>
  </si>
  <si>
    <t>8/17/1992</t>
  </si>
  <si>
    <t>Monroe Peter</t>
  </si>
  <si>
    <t>10288</t>
  </si>
  <si>
    <t>10/5/1986</t>
  </si>
  <si>
    <t>Monterro Luisa</t>
  </si>
  <si>
    <t>10025</t>
  </si>
  <si>
    <t>4/24/1970</t>
  </si>
  <si>
    <t>Moran Patrick</t>
  </si>
  <si>
    <t>10223</t>
  </si>
  <si>
    <t>12/3/1976</t>
  </si>
  <si>
    <t>Morway Tanya</t>
  </si>
  <si>
    <t>10151</t>
  </si>
  <si>
    <t>4/4/1979</t>
  </si>
  <si>
    <t>Motlagh  Dawn</t>
  </si>
  <si>
    <t>10254</t>
  </si>
  <si>
    <t>2453</t>
  </si>
  <si>
    <t>7/7/1984</t>
  </si>
  <si>
    <t>Moumanil Maliki</t>
  </si>
  <si>
    <t>10120</t>
  </si>
  <si>
    <t>12/1/1974</t>
  </si>
  <si>
    <t>Myers Michael</t>
  </si>
  <si>
    <t>10216</t>
  </si>
  <si>
    <t>1550</t>
  </si>
  <si>
    <t>4/18/1980</t>
  </si>
  <si>
    <t>Navathe Kurt</t>
  </si>
  <si>
    <t>10079</t>
  </si>
  <si>
    <t>2056</t>
  </si>
  <si>
    <t>4/25/1970</t>
  </si>
  <si>
    <t>Ndzi Colombui</t>
  </si>
  <si>
    <t>10215</t>
  </si>
  <si>
    <t>5/2/1989</t>
  </si>
  <si>
    <t>Ndzi Horia</t>
  </si>
  <si>
    <t>10185</t>
  </si>
  <si>
    <t>2421</t>
  </si>
  <si>
    <t>3/28/1983</t>
  </si>
  <si>
    <t>Newman Richard</t>
  </si>
  <si>
    <t>10063</t>
  </si>
  <si>
    <t>2136</t>
  </si>
  <si>
    <t>4/8/1977</t>
  </si>
  <si>
    <t>Ngodup Shari</t>
  </si>
  <si>
    <t>10037</t>
  </si>
  <si>
    <t>6/3/1967</t>
  </si>
  <si>
    <t>Nguyen Dheepa</t>
  </si>
  <si>
    <t>10042</t>
  </si>
  <si>
    <t>30428</t>
  </si>
  <si>
    <t>3/31/1989</t>
  </si>
  <si>
    <t>Nguyen Lei-Ming</t>
  </si>
  <si>
    <t>10206</t>
  </si>
  <si>
    <t>Nowlan Kristie</t>
  </si>
  <si>
    <t>10104</t>
  </si>
  <si>
    <t>1040</t>
  </si>
  <si>
    <t>11/23/1985</t>
  </si>
  <si>
    <t>O'hare Lynn</t>
  </si>
  <si>
    <t>10303</t>
  </si>
  <si>
    <t>2152</t>
  </si>
  <si>
    <t>9/30/1980</t>
  </si>
  <si>
    <t>Oliver Brooke</t>
  </si>
  <si>
    <t>10078</t>
  </si>
  <si>
    <t>2492</t>
  </si>
  <si>
    <t>2/11/1952</t>
  </si>
  <si>
    <t>Onque Jasmine</t>
  </si>
  <si>
    <t>10121</t>
  </si>
  <si>
    <t>33174</t>
  </si>
  <si>
    <t>5/11/1990</t>
  </si>
  <si>
    <t>Osturnka Adeel</t>
  </si>
  <si>
    <t>10021</t>
  </si>
  <si>
    <t>2478</t>
  </si>
  <si>
    <t>12/11/1976</t>
  </si>
  <si>
    <t>Owad Clinton</t>
  </si>
  <si>
    <t>10281</t>
  </si>
  <si>
    <t>11/24/1979</t>
  </si>
  <si>
    <t>Ozark Travis</t>
  </si>
  <si>
    <t>10041</t>
  </si>
  <si>
    <t>27229</t>
  </si>
  <si>
    <t>5/19/1982</t>
  </si>
  <si>
    <t>Panjwani Nina</t>
  </si>
  <si>
    <t>10148</t>
  </si>
  <si>
    <t>5/1/1979</t>
  </si>
  <si>
    <t>Patronick Lucas</t>
  </si>
  <si>
    <t>10005</t>
  </si>
  <si>
    <t>2/20/1979</t>
  </si>
  <si>
    <t>Pearson Randall</t>
  </si>
  <si>
    <t>10259</t>
  </si>
  <si>
    <t>9/5/1984</t>
  </si>
  <si>
    <t>Smith Martin</t>
  </si>
  <si>
    <t>10286</t>
  </si>
  <si>
    <t>3/17/1988</t>
  </si>
  <si>
    <t>Pelletier Ermine</t>
  </si>
  <si>
    <t>10297</t>
  </si>
  <si>
    <t>7/18/1989</t>
  </si>
  <si>
    <t>Perry Shakira</t>
  </si>
  <si>
    <t>7/20/1986</t>
  </si>
  <si>
    <t>Peters Lauren</t>
  </si>
  <si>
    <t>10032</t>
  </si>
  <si>
    <t>8/17/1986</t>
  </si>
  <si>
    <t>Peterson Ebonee</t>
  </si>
  <si>
    <t>10130</t>
  </si>
  <si>
    <t>5/9/1977</t>
  </si>
  <si>
    <t>Petingill Shana</t>
  </si>
  <si>
    <t>10217</t>
  </si>
  <si>
    <t>3/10/1979</t>
  </si>
  <si>
    <t>Petrowsky Thelma</t>
  </si>
  <si>
    <t>10016</t>
  </si>
  <si>
    <t>9/16/1984</t>
  </si>
  <si>
    <t>Pham Hong</t>
  </si>
  <si>
    <t>10050</t>
  </si>
  <si>
    <t>3/6/1988</t>
  </si>
  <si>
    <t>Pitt Brad</t>
  </si>
  <si>
    <t>10164</t>
  </si>
  <si>
    <t>11/23/1981</t>
  </si>
  <si>
    <t>Potts Xana</t>
  </si>
  <si>
    <t>10124</t>
  </si>
  <si>
    <t>40220</t>
  </si>
  <si>
    <t>8/29/1988</t>
  </si>
  <si>
    <t>Power Morissa</t>
  </si>
  <si>
    <t>10187</t>
  </si>
  <si>
    <t>10/15/1984</t>
  </si>
  <si>
    <t>Punjabhi Louis</t>
  </si>
  <si>
    <t>10225</t>
  </si>
  <si>
    <t>6/19/1961</t>
  </si>
  <si>
    <t>Purinton Janine</t>
  </si>
  <si>
    <t>10262</t>
  </si>
  <si>
    <t>2474</t>
  </si>
  <si>
    <t>9/22/1970</t>
  </si>
  <si>
    <t>Quinn Sean</t>
  </si>
  <si>
    <t>10131</t>
  </si>
  <si>
    <t>11/6/1984</t>
  </si>
  <si>
    <t>Rachael Maggie</t>
  </si>
  <si>
    <t>10239</t>
  </si>
  <si>
    <t>5/12/1980</t>
  </si>
  <si>
    <t>Rarrick Quinn</t>
  </si>
  <si>
    <t>10152</t>
  </si>
  <si>
    <t>12/31/1984</t>
  </si>
  <si>
    <t>Ren Kylo</t>
  </si>
  <si>
    <t>10140</t>
  </si>
  <si>
    <t>83706</t>
  </si>
  <si>
    <t>10/12/1954</t>
  </si>
  <si>
    <t>Rhoads Thomas</t>
  </si>
  <si>
    <t>10058</t>
  </si>
  <si>
    <t>7/22/1982</t>
  </si>
  <si>
    <t>Rivera Haley</t>
  </si>
  <si>
    <t>10011</t>
  </si>
  <si>
    <t>1/12/1973</t>
  </si>
  <si>
    <t>Roberson May</t>
  </si>
  <si>
    <t>10230</t>
  </si>
  <si>
    <t>9/5/1981</t>
  </si>
  <si>
    <t>Robertson Peter</t>
  </si>
  <si>
    <t>10224</t>
  </si>
  <si>
    <t>7/3/1972</t>
  </si>
  <si>
    <t>Robinson Alain</t>
  </si>
  <si>
    <t>10047</t>
  </si>
  <si>
    <t>1420</t>
  </si>
  <si>
    <t>1/7/1974</t>
  </si>
  <si>
    <t>Robinson Cherly</t>
  </si>
  <si>
    <t>10285</t>
  </si>
  <si>
    <t>1/7/1985</t>
  </si>
  <si>
    <t>Robinson Elias</t>
  </si>
  <si>
    <t>10020</t>
  </si>
  <si>
    <t>1730</t>
  </si>
  <si>
    <t>1/28/1985</t>
  </si>
  <si>
    <t>Roby Lori</t>
  </si>
  <si>
    <t>10162</t>
  </si>
  <si>
    <t>10/11/1981</t>
  </si>
  <si>
    <t>Roehrich Bianca</t>
  </si>
  <si>
    <t>10149</t>
  </si>
  <si>
    <t>29</t>
  </si>
  <si>
    <t>2703</t>
  </si>
  <si>
    <t>5/27/1973</t>
  </si>
  <si>
    <t>Roper Katie</t>
  </si>
  <si>
    <t>10086</t>
  </si>
  <si>
    <t>11/21/1972</t>
  </si>
  <si>
    <t>Rose Ashley</t>
  </si>
  <si>
    <t>10054</t>
  </si>
  <si>
    <t>12/5/1974</t>
  </si>
  <si>
    <t>Rossetti Bruno</t>
  </si>
  <si>
    <t>10065</t>
  </si>
  <si>
    <t>3/18/1987</t>
  </si>
  <si>
    <t>RoupSimon</t>
  </si>
  <si>
    <t>10198</t>
  </si>
  <si>
    <t>2481</t>
  </si>
  <si>
    <t>4/5/1973</t>
  </si>
  <si>
    <t>Ruiz Ricardo</t>
  </si>
  <si>
    <t>10222</t>
  </si>
  <si>
    <t>1/4/1964</t>
  </si>
  <si>
    <t>Saada Adell</t>
  </si>
  <si>
    <t>10126</t>
  </si>
  <si>
    <t>7/24/1986</t>
  </si>
  <si>
    <t>Saar-Beckles Melinda</t>
  </si>
  <si>
    <t>10295</t>
  </si>
  <si>
    <t>6/6/1968</t>
  </si>
  <si>
    <t>Sadki Nore</t>
  </si>
  <si>
    <t>10260</t>
  </si>
  <si>
    <t>12/21/1974</t>
  </si>
  <si>
    <t>Sahoo Adil</t>
  </si>
  <si>
    <t>10233</t>
  </si>
  <si>
    <t>4/26/1986</t>
  </si>
  <si>
    <t>Salter Jason</t>
  </si>
  <si>
    <t>10229</t>
  </si>
  <si>
    <t>12/17/1987</t>
  </si>
  <si>
    <t>Sander Kamrin</t>
  </si>
  <si>
    <t>10169</t>
  </si>
  <si>
    <t>2154</t>
  </si>
  <si>
    <t>7/10/1988</t>
  </si>
  <si>
    <t>Sewkumar Nori</t>
  </si>
  <si>
    <t>10071</t>
  </si>
  <si>
    <t>2191</t>
  </si>
  <si>
    <t>3/10/1975</t>
  </si>
  <si>
    <t>Shepard Anita</t>
  </si>
  <si>
    <t>10179</t>
  </si>
  <si>
    <t>1773</t>
  </si>
  <si>
    <t>4/14/1981</t>
  </si>
  <si>
    <t>Shields Seffi</t>
  </si>
  <si>
    <t>10091</t>
  </si>
  <si>
    <t>8/24/1985</t>
  </si>
  <si>
    <t>Simard Kramer</t>
  </si>
  <si>
    <t>10178</t>
  </si>
  <si>
    <t>2/8/1970</t>
  </si>
  <si>
    <t>Singh Nan</t>
  </si>
  <si>
    <t>10039</t>
  </si>
  <si>
    <t>5/19/1988</t>
  </si>
  <si>
    <t>Sloan Constance</t>
  </si>
  <si>
    <t>10095</t>
  </si>
  <si>
    <t>1851</t>
  </si>
  <si>
    <t>11/25/1987</t>
  </si>
  <si>
    <t>Smith Joe</t>
  </si>
  <si>
    <t>10027</t>
  </si>
  <si>
    <t>10/30/1963</t>
  </si>
  <si>
    <t>Smith John</t>
  </si>
  <si>
    <t>10291</t>
  </si>
  <si>
    <t>8/16/1984</t>
  </si>
  <si>
    <t>Smith Leigh Ann</t>
  </si>
  <si>
    <t>10153</t>
  </si>
  <si>
    <t>Smith Sade</t>
  </si>
  <si>
    <t>10157</t>
  </si>
  <si>
    <t>2130</t>
  </si>
  <si>
    <t>2/2/1965</t>
  </si>
  <si>
    <t>Soto Julia</t>
  </si>
  <si>
    <t>10119</t>
  </si>
  <si>
    <t>2360</t>
  </si>
  <si>
    <t>3/12/1973</t>
  </si>
  <si>
    <t>Soze Keyser</t>
  </si>
  <si>
    <t>10180</t>
  </si>
  <si>
    <t>1545</t>
  </si>
  <si>
    <t>2/9/1983</t>
  </si>
  <si>
    <t>Sparks Taylor</t>
  </si>
  <si>
    <t>10302</t>
  </si>
  <si>
    <t>2093</t>
  </si>
  <si>
    <t>7/20/1968</t>
  </si>
  <si>
    <t>Spirea Kelley</t>
  </si>
  <si>
    <t>10090</t>
  </si>
  <si>
    <t>9/30/1975</t>
  </si>
  <si>
    <t>Squatrito Kristen</t>
  </si>
  <si>
    <t>10030</t>
  </si>
  <si>
    <t>2359</t>
  </si>
  <si>
    <t>3/26/1973</t>
  </si>
  <si>
    <t>StanfordBarbara  M</t>
  </si>
  <si>
    <t>10278</t>
  </si>
  <si>
    <t>8/25/1982</t>
  </si>
  <si>
    <t>Stansfield Norman</t>
  </si>
  <si>
    <t>10307</t>
  </si>
  <si>
    <t>89139</t>
  </si>
  <si>
    <t>5/9/1974</t>
  </si>
  <si>
    <t>Steans Tyrone</t>
  </si>
  <si>
    <t>10147</t>
  </si>
  <si>
    <t>9/1/1986</t>
  </si>
  <si>
    <t>Stoica Rick</t>
  </si>
  <si>
    <t>10266</t>
  </si>
  <si>
    <t>3/14/1985</t>
  </si>
  <si>
    <t>Strong Caitrin</t>
  </si>
  <si>
    <t>10241</t>
  </si>
  <si>
    <t>59102</t>
  </si>
  <si>
    <t>5/12/1989</t>
  </si>
  <si>
    <t>Sullivan Kissy</t>
  </si>
  <si>
    <t>10158</t>
  </si>
  <si>
    <t>3/28/1978</t>
  </si>
  <si>
    <t>Sullivan Timothy</t>
  </si>
  <si>
    <t>10117</t>
  </si>
  <si>
    <t>10/7/1982</t>
  </si>
  <si>
    <t>Sutwell Barbara</t>
  </si>
  <si>
    <t>10209</t>
  </si>
  <si>
    <t>2718</t>
  </si>
  <si>
    <t>8/15/1968</t>
  </si>
  <si>
    <t>Szabo Andrew</t>
  </si>
  <si>
    <t>10024</t>
  </si>
  <si>
    <t>2140</t>
  </si>
  <si>
    <t>5/6/1983</t>
  </si>
  <si>
    <t>Tannen Biff</t>
  </si>
  <si>
    <t>10173</t>
  </si>
  <si>
    <t>10/24/1987</t>
  </si>
  <si>
    <t>Tavares Desiree</t>
  </si>
  <si>
    <t>10221</t>
  </si>
  <si>
    <t>4/3/1975</t>
  </si>
  <si>
    <t>Tejeda Lenora</t>
  </si>
  <si>
    <t>10146</t>
  </si>
  <si>
    <t>5/24/1953</t>
  </si>
  <si>
    <t>Terry Sharlene</t>
  </si>
  <si>
    <t>10161</t>
  </si>
  <si>
    <t>97756</t>
  </si>
  <si>
    <t>5/7/1965</t>
  </si>
  <si>
    <t>Theamstern Sophia</t>
  </si>
  <si>
    <t>10141</t>
  </si>
  <si>
    <t>2066</t>
  </si>
  <si>
    <t>5/9/1965</t>
  </si>
  <si>
    <t>Thibaud Kenneth</t>
  </si>
  <si>
    <t>10268</t>
  </si>
  <si>
    <t>9/16/1975</t>
  </si>
  <si>
    <t>Tippett Jeanette</t>
  </si>
  <si>
    <t>10123</t>
  </si>
  <si>
    <t>6/5/1967</t>
  </si>
  <si>
    <t>Torrence Jack</t>
  </si>
  <si>
    <t>10013</t>
  </si>
  <si>
    <t>58782</t>
  </si>
  <si>
    <t>1/15/1968</t>
  </si>
  <si>
    <t>Trang Mei</t>
  </si>
  <si>
    <t>10287</t>
  </si>
  <si>
    <t>5/16/1983</t>
  </si>
  <si>
    <t>Tredinnick Neville</t>
  </si>
  <si>
    <t>10044</t>
  </si>
  <si>
    <t>5/5/1988</t>
  </si>
  <si>
    <t>True Edward</t>
  </si>
  <si>
    <t>10102</t>
  </si>
  <si>
    <t>6/14/1983</t>
  </si>
  <si>
    <t>Trzeciak Cybil</t>
  </si>
  <si>
    <t>10270</t>
  </si>
  <si>
    <t>3/15/1985</t>
  </si>
  <si>
    <t>Turpin Jumil</t>
  </si>
  <si>
    <t>10045</t>
  </si>
  <si>
    <t>3/31/1969</t>
  </si>
  <si>
    <t>ValentinJackie</t>
  </si>
  <si>
    <t>10205</t>
  </si>
  <si>
    <t>85006</t>
  </si>
  <si>
    <t>5/23/1991</t>
  </si>
  <si>
    <t>Veera Abdellah</t>
  </si>
  <si>
    <t>10014</t>
  </si>
  <si>
    <t>1/31/1987</t>
  </si>
  <si>
    <t>Vega Vincent</t>
  </si>
  <si>
    <t>10144</t>
  </si>
  <si>
    <t>10/10/1968</t>
  </si>
  <si>
    <t>Villanueva Noah</t>
  </si>
  <si>
    <t>10253</t>
  </si>
  <si>
    <t>4063</t>
  </si>
  <si>
    <t>7/11/1989</t>
  </si>
  <si>
    <t>Voldemort Lord</t>
  </si>
  <si>
    <t>10118</t>
  </si>
  <si>
    <t>8/7/1986</t>
  </si>
  <si>
    <t>Volk Colleen</t>
  </si>
  <si>
    <t>10022</t>
  </si>
  <si>
    <t>6/3/1986</t>
  </si>
  <si>
    <t>Von Massenbach Anna</t>
  </si>
  <si>
    <t>10183</t>
  </si>
  <si>
    <t>2124</t>
  </si>
  <si>
    <t>4/6/1985</t>
  </si>
  <si>
    <t>Walker Roger</t>
  </si>
  <si>
    <t>10190</t>
  </si>
  <si>
    <t>2459</t>
  </si>
  <si>
    <t>2/10/1976</t>
  </si>
  <si>
    <t>Wallace Courtney  E</t>
  </si>
  <si>
    <t>10274</t>
  </si>
  <si>
    <t>11/14/1955</t>
  </si>
  <si>
    <t>Wallace Theresa</t>
  </si>
  <si>
    <t>10293</t>
  </si>
  <si>
    <t>8/2/1980</t>
  </si>
  <si>
    <t>Wang Charlie</t>
  </si>
  <si>
    <t>10172</t>
  </si>
  <si>
    <t>7/8/1981</t>
  </si>
  <si>
    <t>Warfield Sarah</t>
  </si>
  <si>
    <t>10127</t>
  </si>
  <si>
    <t>5/2/1978</t>
  </si>
  <si>
    <t>Whittier Scott</t>
  </si>
  <si>
    <t>10072</t>
  </si>
  <si>
    <t>5/24/1987</t>
  </si>
  <si>
    <t>Wilber Barry</t>
  </si>
  <si>
    <t>10048</t>
  </si>
  <si>
    <t>Wilkes Annie</t>
  </si>
  <si>
    <t>10204</t>
  </si>
  <si>
    <t>1876</t>
  </si>
  <si>
    <t>7/30/1983</t>
  </si>
  <si>
    <t>Williams Jacquelyn</t>
  </si>
  <si>
    <t>10264</t>
  </si>
  <si>
    <t>10/2/1969</t>
  </si>
  <si>
    <t>Winthrop Jordan</t>
  </si>
  <si>
    <t>10033</t>
  </si>
  <si>
    <t>11/7/1958</t>
  </si>
  <si>
    <t>Wolk Hang  T</t>
  </si>
  <si>
    <t>10174</t>
  </si>
  <si>
    <t>2302</t>
  </si>
  <si>
    <t>4/20/1985</t>
  </si>
  <si>
    <t>Woodson Jason</t>
  </si>
  <si>
    <t>10135</t>
  </si>
  <si>
    <t>5/11/1985</t>
  </si>
  <si>
    <t>Ybarra Catherine</t>
  </si>
  <si>
    <t>10301</t>
  </si>
  <si>
    <t>5/4/1982</t>
  </si>
  <si>
    <t>Zamora Jennifer</t>
  </si>
  <si>
    <t>10010</t>
  </si>
  <si>
    <t>2067</t>
  </si>
  <si>
    <t>8/30/1979</t>
  </si>
  <si>
    <t>Zhou Julia</t>
  </si>
  <si>
    <t>10043</t>
  </si>
  <si>
    <t>2/24/1979</t>
  </si>
  <si>
    <t>Zima Colleen</t>
  </si>
  <si>
    <t>10271</t>
  </si>
  <si>
    <t>8/17/1978</t>
  </si>
  <si>
    <t>Gender</t>
  </si>
  <si>
    <t>Male</t>
  </si>
  <si>
    <t>Female</t>
  </si>
  <si>
    <t>Row Labels</t>
  </si>
  <si>
    <t>Grand Total</t>
  </si>
  <si>
    <t>Average of Salary</t>
  </si>
  <si>
    <t>Count of EmpID</t>
  </si>
  <si>
    <t>Age</t>
  </si>
  <si>
    <t>YOB</t>
  </si>
  <si>
    <t>AgeBracket</t>
  </si>
  <si>
    <t>YearOfHire</t>
  </si>
  <si>
    <t>25 - 34</t>
  </si>
  <si>
    <t>35 - 44</t>
  </si>
  <si>
    <t>45 - 54</t>
  </si>
  <si>
    <t>Over 55</t>
  </si>
  <si>
    <t>Column Labels</t>
  </si>
  <si>
    <t>CompanyWorkExperience</t>
  </si>
  <si>
    <t>YearOfService</t>
  </si>
  <si>
    <t>Expericenced</t>
  </si>
  <si>
    <t>Long Term Employees</t>
  </si>
  <si>
    <t>Mid Level</t>
  </si>
  <si>
    <t>YearTerm</t>
  </si>
  <si>
    <t>Count of Absences</t>
  </si>
  <si>
    <t>Sum of DaysLateLast30</t>
  </si>
  <si>
    <t>Count of SpecialProjectsCount</t>
  </si>
  <si>
    <t>39</t>
  </si>
  <si>
    <t>ManagerID2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</si>
</sst>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4.9989318521683403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14" fontId="0" fillId="0" borderId="0" xfId="0" applyNumberFormat="1"/>
    <xf numFmtId="49" fontId="0" fillId="0" borderId="0" xfId="0" applyNumberFormat="1"/>
    <xf numFmtId="164" fontId="0" fillId="0" borderId="0" xfId="0" applyNumberFormat="1"/>
    <xf numFmtId="2" fontId="0" fillId="0" borderId="0" xfId="0" applyNumberFormat="1"/>
    <xf numFmtId="1" fontId="0" fillId="0" borderId="0" xfId="0" applyNumberFormat="1"/>
    <xf numFmtId="0" fontId="0" fillId="0" borderId="0" xfId="0" pivotButton="1"/>
    <xf numFmtId="0" fontId="0" fillId="0" borderId="0" xfId="0" applyAlignment="1">
      <alignment horizontal="left"/>
    </xf>
    <xf numFmtId="10" fontId="0" fillId="0" borderId="0" xfId="0" applyNumberFormat="1"/>
    <xf numFmtId="0" fontId="0" fillId="33" borderId="0" xfId="0" applyFill="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3">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9" formatCode="m/d/yyyy"/>
    </dxf>
    <dxf>
      <numFmt numFmtId="1" formatCode="0"/>
    </dxf>
    <dxf>
      <numFmt numFmtId="1" formatCode="0"/>
    </dxf>
    <dxf>
      <numFmt numFmtId="2"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19" formatCode="m/d/yyyy"/>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0" formatCode="General"/>
    </dxf>
    <dxf>
      <numFmt numFmtId="0" formatCode="General"/>
    </dxf>
    <dxf>
      <numFmt numFmtId="30" formatCode="@"/>
    </dxf>
    <dxf>
      <numFmt numFmtId="0" formatCode="General"/>
    </dxf>
    <dxf>
      <numFmt numFmtId="0" formatCode="General"/>
    </dxf>
    <dxf>
      <numFmt numFmtId="164" formatCode="&quot;$&quot;#,##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30" formatCode="@"/>
    </dxf>
  </dxfs>
  <tableStyles count="0" defaultTableStyle="TableStyleMedium2" defaultPivotStyle="PivotStyleLight16"/>
  <colors>
    <mruColors>
      <color rgb="FFFF3300"/>
      <color rgb="FFF58F8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eetMetadata" Target="metadata.xml"/><Relationship Id="rId18" Type="http://schemas.openxmlformats.org/officeDocument/2006/relationships/customXml" Target="../customXml/item3.xml"/><Relationship Id="rId26" Type="http://schemas.openxmlformats.org/officeDocument/2006/relationships/customXml" Target="../customXml/item11.xml"/><Relationship Id="rId39" Type="http://schemas.openxmlformats.org/officeDocument/2006/relationships/customXml" Target="../customXml/item24.xml"/><Relationship Id="rId21" Type="http://schemas.openxmlformats.org/officeDocument/2006/relationships/customXml" Target="../customXml/item6.xml"/><Relationship Id="rId34" Type="http://schemas.openxmlformats.org/officeDocument/2006/relationships/customXml" Target="../customXml/item19.xml"/><Relationship Id="rId7" Type="http://schemas.microsoft.com/office/2007/relationships/slicerCache" Target="slicerCaches/slicerCache2.xml"/><Relationship Id="rId12" Type="http://schemas.openxmlformats.org/officeDocument/2006/relationships/sharedStrings" Target="sharedStrings.xml"/><Relationship Id="rId17" Type="http://schemas.openxmlformats.org/officeDocument/2006/relationships/customXml" Target="../customXml/item2.xml"/><Relationship Id="rId25" Type="http://schemas.openxmlformats.org/officeDocument/2006/relationships/customXml" Target="../customXml/item10.xml"/><Relationship Id="rId33" Type="http://schemas.openxmlformats.org/officeDocument/2006/relationships/customXml" Target="../customXml/item18.xml"/><Relationship Id="rId38" Type="http://schemas.openxmlformats.org/officeDocument/2006/relationships/customXml" Target="../customXml/item23.xml"/><Relationship Id="rId2" Type="http://schemas.openxmlformats.org/officeDocument/2006/relationships/worksheet" Target="worksheets/sheet2.xml"/><Relationship Id="rId16" Type="http://schemas.openxmlformats.org/officeDocument/2006/relationships/customXml" Target="../customXml/item1.xml"/><Relationship Id="rId20" Type="http://schemas.openxmlformats.org/officeDocument/2006/relationships/customXml" Target="../customXml/item5.xml"/><Relationship Id="rId29" Type="http://schemas.openxmlformats.org/officeDocument/2006/relationships/customXml" Target="../customXml/item14.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24" Type="http://schemas.openxmlformats.org/officeDocument/2006/relationships/customXml" Target="../customXml/item9.xml"/><Relationship Id="rId32" Type="http://schemas.openxmlformats.org/officeDocument/2006/relationships/customXml" Target="../customXml/item17.xml"/><Relationship Id="rId37" Type="http://schemas.openxmlformats.org/officeDocument/2006/relationships/customXml" Target="../customXml/item22.xml"/><Relationship Id="rId40" Type="http://schemas.openxmlformats.org/officeDocument/2006/relationships/customXml" Target="../customXml/item25.xml"/><Relationship Id="rId5" Type="http://schemas.openxmlformats.org/officeDocument/2006/relationships/pivotCacheDefinition" Target="pivotCache/pivotCacheDefinition1.xml"/><Relationship Id="rId15" Type="http://schemas.openxmlformats.org/officeDocument/2006/relationships/calcChain" Target="calcChain.xml"/><Relationship Id="rId23" Type="http://schemas.openxmlformats.org/officeDocument/2006/relationships/customXml" Target="../customXml/item8.xml"/><Relationship Id="rId28" Type="http://schemas.openxmlformats.org/officeDocument/2006/relationships/customXml" Target="../customXml/item13.xml"/><Relationship Id="rId36" Type="http://schemas.openxmlformats.org/officeDocument/2006/relationships/customXml" Target="../customXml/item21.xml"/><Relationship Id="rId10" Type="http://schemas.openxmlformats.org/officeDocument/2006/relationships/connections" Target="connections.xml"/><Relationship Id="rId19" Type="http://schemas.openxmlformats.org/officeDocument/2006/relationships/customXml" Target="../customXml/item4.xml"/><Relationship Id="rId31" Type="http://schemas.openxmlformats.org/officeDocument/2006/relationships/customXml" Target="../customXml/item16.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powerPivotData" Target="model/item.data"/><Relationship Id="rId22" Type="http://schemas.openxmlformats.org/officeDocument/2006/relationships/customXml" Target="../customXml/item7.xml"/><Relationship Id="rId27" Type="http://schemas.openxmlformats.org/officeDocument/2006/relationships/customXml" Target="../customXml/item12.xml"/><Relationship Id="rId30" Type="http://schemas.openxmlformats.org/officeDocument/2006/relationships/customXml" Target="../customXml/item15.xml"/><Relationship Id="rId35" Type="http://schemas.openxmlformats.org/officeDocument/2006/relationships/customXml" Target="../customXml/item20.xml"/><Relationship Id="rId8" Type="http://schemas.microsoft.com/office/2007/relationships/slicerCache" Target="slicerCaches/slicerCache3.xml"/><Relationship Id="rId3" Type="http://schemas.openxmlformats.org/officeDocument/2006/relationships/worksheet" Target="worksheets/sheet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Project (version 2).xlsx]Pivot Table!PivotTable2</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0.11441429988558563"/>
              <c:y val="6.762613760027250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layout>
            <c:manualLayout>
              <c:x val="-6.492076939801919E-2"/>
              <c:y val="-0.1370030317121949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dLbl>
          <c:idx val="0"/>
          <c:layout>
            <c:manualLayout>
              <c:x val="-5.6264666811616626E-2"/>
              <c:y val="-7.339448127439017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dLbl>
          <c:idx val="0"/>
          <c:layout>
            <c:manualLayout>
              <c:x val="-2.3804282112607034E-2"/>
              <c:y val="-0.1370030317121949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layout>
            <c:manualLayout>
              <c:x val="2.7223763473083348E-2"/>
              <c:y val="-0.1459300864005883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'Pivot Table'!$B$16</c:f>
              <c:strCache>
                <c:ptCount val="1"/>
                <c:pt idx="0">
                  <c:v>Total</c:v>
                </c:pt>
              </c:strCache>
            </c:strRef>
          </c:tx>
          <c:dPt>
            <c:idx val="0"/>
            <c:bubble3D val="0"/>
            <c:explosion val="12"/>
            <c:spPr>
              <a:solidFill>
                <a:schemeClr val="accent1"/>
              </a:solidFill>
              <a:ln w="19050">
                <a:solidFill>
                  <a:schemeClr val="lt1"/>
                </a:solidFill>
              </a:ln>
              <a:effectLst/>
            </c:spPr>
            <c:extLst>
              <c:ext xmlns:c16="http://schemas.microsoft.com/office/drawing/2014/chart" uri="{C3380CC4-5D6E-409C-BE32-E72D297353CC}">
                <c16:uniqueId val="{00000002-5F41-4780-893B-2FA15B75C34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B8B-491C-82CE-47699DF0A45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3B8B-491C-82CE-47699DF0A458}"/>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3B8B-491C-82CE-47699DF0A458}"/>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3B8B-491C-82CE-47699DF0A458}"/>
              </c:ext>
            </c:extLst>
          </c:dPt>
          <c:dLbls>
            <c:dLbl>
              <c:idx val="0"/>
              <c:layout>
                <c:manualLayout>
                  <c:x val="0.11441429988558563"/>
                  <c:y val="6.762613760027250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5F41-4780-893B-2FA15B75C348}"/>
                </c:ext>
              </c:extLst>
            </c:dLbl>
            <c:dLbl>
              <c:idx val="1"/>
              <c:layout>
                <c:manualLayout>
                  <c:x val="-6.492076939801919E-2"/>
                  <c:y val="-0.13700303171219499"/>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B8B-491C-82CE-47699DF0A458}"/>
                </c:ext>
              </c:extLst>
            </c:dLbl>
            <c:dLbl>
              <c:idx val="2"/>
              <c:layout>
                <c:manualLayout>
                  <c:x val="-5.6264666811616626E-2"/>
                  <c:y val="-7.33944812743901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3B8B-491C-82CE-47699DF0A458}"/>
                </c:ext>
              </c:extLst>
            </c:dLbl>
            <c:dLbl>
              <c:idx val="3"/>
              <c:layout>
                <c:manualLayout>
                  <c:x val="-2.3804282112607034E-2"/>
                  <c:y val="-0.13700303171219499"/>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3B8B-491C-82CE-47699DF0A458}"/>
                </c:ext>
              </c:extLst>
            </c:dLbl>
            <c:dLbl>
              <c:idx val="4"/>
              <c:layout>
                <c:manualLayout>
                  <c:x val="2.7223763473083348E-2"/>
                  <c:y val="-0.1459300864005883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3B8B-491C-82CE-47699DF0A45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Table'!$A$17:$A$22</c:f>
              <c:strCache>
                <c:ptCount val="5"/>
                <c:pt idx="0">
                  <c:v>Production</c:v>
                </c:pt>
                <c:pt idx="1">
                  <c:v>IT/IS</c:v>
                </c:pt>
                <c:pt idx="2">
                  <c:v>Sales</c:v>
                </c:pt>
                <c:pt idx="3">
                  <c:v>Software Engineering</c:v>
                </c:pt>
                <c:pt idx="4">
                  <c:v>Admin Offices</c:v>
                </c:pt>
              </c:strCache>
            </c:strRef>
          </c:cat>
          <c:val>
            <c:numRef>
              <c:f>'Pivot Table'!$B$17:$B$22</c:f>
              <c:numCache>
                <c:formatCode>0.00%</c:formatCode>
                <c:ptCount val="5"/>
                <c:pt idx="0">
                  <c:v>0.79807692307692313</c:v>
                </c:pt>
                <c:pt idx="1">
                  <c:v>9.6153846153846159E-2</c:v>
                </c:pt>
                <c:pt idx="2">
                  <c:v>4.807692307692308E-2</c:v>
                </c:pt>
                <c:pt idx="3">
                  <c:v>3.8461538461538464E-2</c:v>
                </c:pt>
                <c:pt idx="4">
                  <c:v>1.9230769230769232E-2</c:v>
                </c:pt>
              </c:numCache>
            </c:numRef>
          </c:val>
          <c:extLst>
            <c:ext xmlns:c16="http://schemas.microsoft.com/office/drawing/2014/chart" uri="{C3380CC4-5D6E-409C-BE32-E72D297353CC}">
              <c16:uniqueId val="{00000000-5F41-4780-893B-2FA15B75C348}"/>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Project (version 2).xlsx]Pivot Table!PivotTable1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Table'!$B$3</c:f>
              <c:strCache>
                <c:ptCount val="1"/>
                <c:pt idx="0">
                  <c:v>Total</c:v>
                </c:pt>
              </c:strCache>
            </c:strRef>
          </c:tx>
          <c:spPr>
            <a:solidFill>
              <a:schemeClr val="accent1"/>
            </a:solidFill>
            <a:ln>
              <a:noFill/>
            </a:ln>
            <a:effectLst/>
          </c:spPr>
          <c:invertIfNegative val="0"/>
          <c:cat>
            <c:strRef>
              <c:f>'Pivot Table'!$A$4:$A$10</c:f>
              <c:strCache>
                <c:ptCount val="6"/>
                <c:pt idx="0">
                  <c:v>Executive Office</c:v>
                </c:pt>
                <c:pt idx="1">
                  <c:v>IT/IS</c:v>
                </c:pt>
                <c:pt idx="2">
                  <c:v>Software Engineering</c:v>
                </c:pt>
                <c:pt idx="3">
                  <c:v>Admin Offices</c:v>
                </c:pt>
                <c:pt idx="4">
                  <c:v>Sales</c:v>
                </c:pt>
                <c:pt idx="5">
                  <c:v>Production</c:v>
                </c:pt>
              </c:strCache>
            </c:strRef>
          </c:cat>
          <c:val>
            <c:numRef>
              <c:f>'Pivot Table'!$B$4:$B$10</c:f>
              <c:numCache>
                <c:formatCode>"$"#,##0</c:formatCode>
                <c:ptCount val="6"/>
                <c:pt idx="0">
                  <c:v>250000</c:v>
                </c:pt>
                <c:pt idx="1">
                  <c:v>97064.639999999999</c:v>
                </c:pt>
                <c:pt idx="2">
                  <c:v>94989.454545454544</c:v>
                </c:pt>
                <c:pt idx="3">
                  <c:v>71791.888888888891</c:v>
                </c:pt>
                <c:pt idx="4">
                  <c:v>69061.258064516136</c:v>
                </c:pt>
                <c:pt idx="5">
                  <c:v>59953.545454545456</c:v>
                </c:pt>
              </c:numCache>
            </c:numRef>
          </c:val>
          <c:extLst>
            <c:ext xmlns:c16="http://schemas.microsoft.com/office/drawing/2014/chart" uri="{C3380CC4-5D6E-409C-BE32-E72D297353CC}">
              <c16:uniqueId val="{00000000-3018-45A1-A0F3-560B52A2874F}"/>
            </c:ext>
          </c:extLst>
        </c:ser>
        <c:dLbls>
          <c:showLegendKey val="0"/>
          <c:showVal val="0"/>
          <c:showCatName val="0"/>
          <c:showSerName val="0"/>
          <c:showPercent val="0"/>
          <c:showBubbleSize val="0"/>
        </c:dLbls>
        <c:gapWidth val="182"/>
        <c:axId val="701627263"/>
        <c:axId val="701654623"/>
      </c:barChart>
      <c:catAx>
        <c:axId val="701627263"/>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1654623"/>
        <c:crosses val="autoZero"/>
        <c:auto val="1"/>
        <c:lblAlgn val="ctr"/>
        <c:lblOffset val="100"/>
        <c:noMultiLvlLbl val="0"/>
      </c:catAx>
      <c:valAx>
        <c:axId val="701654623"/>
        <c:scaling>
          <c:orientation val="minMax"/>
        </c:scaling>
        <c:delete val="0"/>
        <c:axPos val="t"/>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16272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Project (version 2).xlsx]Pivot Table!PivotTable14</c:name>
    <c:fmtId val="6"/>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Table'!$B$157</c:f>
              <c:strCache>
                <c:ptCount val="1"/>
                <c:pt idx="0">
                  <c:v>Total</c:v>
                </c:pt>
              </c:strCache>
            </c:strRef>
          </c:tx>
          <c:spPr>
            <a:ln w="28575" cap="rnd">
              <a:solidFill>
                <a:schemeClr val="accent1"/>
              </a:solidFill>
              <a:round/>
            </a:ln>
            <a:effectLst/>
          </c:spPr>
          <c:marker>
            <c:symbol val="none"/>
          </c:marker>
          <c:cat>
            <c:strRef>
              <c:f>'Pivot Table'!$A$158:$A$167</c:f>
              <c:strCache>
                <c:ptCount val="9"/>
                <c:pt idx="0">
                  <c:v>2010</c:v>
                </c:pt>
                <c:pt idx="1">
                  <c:v>2011</c:v>
                </c:pt>
                <c:pt idx="2">
                  <c:v>2012</c:v>
                </c:pt>
                <c:pt idx="3">
                  <c:v>2013</c:v>
                </c:pt>
                <c:pt idx="4">
                  <c:v>2014</c:v>
                </c:pt>
                <c:pt idx="5">
                  <c:v>2015</c:v>
                </c:pt>
                <c:pt idx="6">
                  <c:v>2016</c:v>
                </c:pt>
                <c:pt idx="7">
                  <c:v>2017</c:v>
                </c:pt>
                <c:pt idx="8">
                  <c:v>2018</c:v>
                </c:pt>
              </c:strCache>
            </c:strRef>
          </c:cat>
          <c:val>
            <c:numRef>
              <c:f>'Pivot Table'!$B$158:$B$167</c:f>
              <c:numCache>
                <c:formatCode>General</c:formatCode>
                <c:ptCount val="9"/>
                <c:pt idx="0">
                  <c:v>1</c:v>
                </c:pt>
                <c:pt idx="1">
                  <c:v>3</c:v>
                </c:pt>
                <c:pt idx="2">
                  <c:v>8</c:v>
                </c:pt>
                <c:pt idx="3">
                  <c:v>13</c:v>
                </c:pt>
                <c:pt idx="4">
                  <c:v>13</c:v>
                </c:pt>
                <c:pt idx="5">
                  <c:v>23</c:v>
                </c:pt>
                <c:pt idx="6">
                  <c:v>22</c:v>
                </c:pt>
                <c:pt idx="7">
                  <c:v>8</c:v>
                </c:pt>
                <c:pt idx="8">
                  <c:v>13</c:v>
                </c:pt>
              </c:numCache>
            </c:numRef>
          </c:val>
          <c:smooth val="0"/>
          <c:extLst>
            <c:ext xmlns:c16="http://schemas.microsoft.com/office/drawing/2014/chart" uri="{C3380CC4-5D6E-409C-BE32-E72D297353CC}">
              <c16:uniqueId val="{00000000-299D-440C-B953-9C841D603C5C}"/>
            </c:ext>
          </c:extLst>
        </c:ser>
        <c:dLbls>
          <c:showLegendKey val="0"/>
          <c:showVal val="0"/>
          <c:showCatName val="0"/>
          <c:showSerName val="0"/>
          <c:showPercent val="0"/>
          <c:showBubbleSize val="0"/>
        </c:dLbls>
        <c:smooth val="0"/>
        <c:axId val="2042416959"/>
        <c:axId val="2042403519"/>
      </c:lineChart>
      <c:catAx>
        <c:axId val="20424169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2403519"/>
        <c:crosses val="autoZero"/>
        <c:auto val="1"/>
        <c:lblAlgn val="ctr"/>
        <c:lblOffset val="100"/>
        <c:noMultiLvlLbl val="0"/>
      </c:catAx>
      <c:valAx>
        <c:axId val="20424035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24169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Project (version 2).xlsx]Pivot Table!PivotTable15</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Table'!$B$179</c:f>
              <c:strCache>
                <c:ptCount val="1"/>
                <c:pt idx="0">
                  <c:v>Count of Absences</c:v>
                </c:pt>
              </c:strCache>
            </c:strRef>
          </c:tx>
          <c:spPr>
            <a:ln w="28575" cap="rnd">
              <a:solidFill>
                <a:schemeClr val="accent1"/>
              </a:solidFill>
              <a:round/>
            </a:ln>
            <a:effectLst/>
          </c:spPr>
          <c:marker>
            <c:symbol val="none"/>
          </c:marker>
          <c:cat>
            <c:strRef>
              <c:f>'Pivot Table'!$A$180:$A$185</c:f>
              <c:strCache>
                <c:ptCount val="5"/>
                <c:pt idx="0">
                  <c:v>Admin Offices</c:v>
                </c:pt>
                <c:pt idx="1">
                  <c:v>IT/IS</c:v>
                </c:pt>
                <c:pt idx="2">
                  <c:v>Production</c:v>
                </c:pt>
                <c:pt idx="3">
                  <c:v>Sales</c:v>
                </c:pt>
                <c:pt idx="4">
                  <c:v>Software Engineering</c:v>
                </c:pt>
              </c:strCache>
            </c:strRef>
          </c:cat>
          <c:val>
            <c:numRef>
              <c:f>'Pivot Table'!$B$180:$B$185</c:f>
              <c:numCache>
                <c:formatCode>0.00%</c:formatCode>
                <c:ptCount val="5"/>
                <c:pt idx="0">
                  <c:v>1.9230769230769232E-2</c:v>
                </c:pt>
                <c:pt idx="1">
                  <c:v>9.6153846153846159E-2</c:v>
                </c:pt>
                <c:pt idx="2">
                  <c:v>0.79807692307692313</c:v>
                </c:pt>
                <c:pt idx="3">
                  <c:v>4.807692307692308E-2</c:v>
                </c:pt>
                <c:pt idx="4">
                  <c:v>3.8461538461538464E-2</c:v>
                </c:pt>
              </c:numCache>
            </c:numRef>
          </c:val>
          <c:smooth val="0"/>
          <c:extLst>
            <c:ext xmlns:c16="http://schemas.microsoft.com/office/drawing/2014/chart" uri="{C3380CC4-5D6E-409C-BE32-E72D297353CC}">
              <c16:uniqueId val="{00000000-3B5E-49DC-9FCC-487B07D7AF64}"/>
            </c:ext>
          </c:extLst>
        </c:ser>
        <c:ser>
          <c:idx val="1"/>
          <c:order val="1"/>
          <c:tx>
            <c:strRef>
              <c:f>'Pivot Table'!$C$179</c:f>
              <c:strCache>
                <c:ptCount val="1"/>
                <c:pt idx="0">
                  <c:v>Sum of DaysLateLast30</c:v>
                </c:pt>
              </c:strCache>
            </c:strRef>
          </c:tx>
          <c:spPr>
            <a:ln w="28575" cap="rnd">
              <a:solidFill>
                <a:schemeClr val="accent2"/>
              </a:solidFill>
              <a:round/>
            </a:ln>
            <a:effectLst/>
          </c:spPr>
          <c:marker>
            <c:symbol val="none"/>
          </c:marker>
          <c:cat>
            <c:strRef>
              <c:f>'Pivot Table'!$A$180:$A$185</c:f>
              <c:strCache>
                <c:ptCount val="5"/>
                <c:pt idx="0">
                  <c:v>Admin Offices</c:v>
                </c:pt>
                <c:pt idx="1">
                  <c:v>IT/IS</c:v>
                </c:pt>
                <c:pt idx="2">
                  <c:v>Production</c:v>
                </c:pt>
                <c:pt idx="3">
                  <c:v>Sales</c:v>
                </c:pt>
                <c:pt idx="4">
                  <c:v>Software Engineering</c:v>
                </c:pt>
              </c:strCache>
            </c:strRef>
          </c:cat>
          <c:val>
            <c:numRef>
              <c:f>'Pivot Table'!$C$180:$C$185</c:f>
              <c:numCache>
                <c:formatCode>0.00%</c:formatCode>
                <c:ptCount val="5"/>
                <c:pt idx="0">
                  <c:v>0</c:v>
                </c:pt>
                <c:pt idx="1">
                  <c:v>0</c:v>
                </c:pt>
                <c:pt idx="2">
                  <c:v>0.86956521739130432</c:v>
                </c:pt>
                <c:pt idx="3">
                  <c:v>7.2463768115942032E-2</c:v>
                </c:pt>
                <c:pt idx="4">
                  <c:v>5.7971014492753624E-2</c:v>
                </c:pt>
              </c:numCache>
            </c:numRef>
          </c:val>
          <c:smooth val="0"/>
          <c:extLst>
            <c:ext xmlns:c16="http://schemas.microsoft.com/office/drawing/2014/chart" uri="{C3380CC4-5D6E-409C-BE32-E72D297353CC}">
              <c16:uniqueId val="{00000001-3B5E-49DC-9FCC-487B07D7AF64}"/>
            </c:ext>
          </c:extLst>
        </c:ser>
        <c:dLbls>
          <c:showLegendKey val="0"/>
          <c:showVal val="0"/>
          <c:showCatName val="0"/>
          <c:showSerName val="0"/>
          <c:showPercent val="0"/>
          <c:showBubbleSize val="0"/>
        </c:dLbls>
        <c:smooth val="0"/>
        <c:axId val="2042426559"/>
        <c:axId val="2042397759"/>
      </c:lineChart>
      <c:catAx>
        <c:axId val="20424265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2397759"/>
        <c:crosses val="autoZero"/>
        <c:auto val="1"/>
        <c:lblAlgn val="ctr"/>
        <c:lblOffset val="100"/>
        <c:noMultiLvlLbl val="0"/>
      </c:catAx>
      <c:valAx>
        <c:axId val="2042397759"/>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24265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Project (version 2).xlsx]Pivot Table!PivotTable4</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Table'!$B$60</c:f>
              <c:strCache>
                <c:ptCount val="1"/>
                <c:pt idx="0">
                  <c:v>Total</c:v>
                </c:pt>
              </c:strCache>
            </c:strRef>
          </c:tx>
          <c:spPr>
            <a:solidFill>
              <a:schemeClr val="accent1"/>
            </a:solidFill>
            <a:ln>
              <a:noFill/>
            </a:ln>
            <a:effectLst/>
          </c:spPr>
          <c:invertIfNegative val="0"/>
          <c:cat>
            <c:strRef>
              <c:f>'Pivot Table'!$A$61:$A$78</c:f>
              <c:strCache>
                <c:ptCount val="17"/>
                <c:pt idx="0">
                  <c:v>Another position</c:v>
                </c:pt>
                <c:pt idx="1">
                  <c:v>unhappy</c:v>
                </c:pt>
                <c:pt idx="2">
                  <c:v>more money</c:v>
                </c:pt>
                <c:pt idx="3">
                  <c:v>career change</c:v>
                </c:pt>
                <c:pt idx="4">
                  <c:v>hours</c:v>
                </c:pt>
                <c:pt idx="5">
                  <c:v>attendance</c:v>
                </c:pt>
                <c:pt idx="6">
                  <c:v>relocation out of area</c:v>
                </c:pt>
                <c:pt idx="7">
                  <c:v>return to school</c:v>
                </c:pt>
                <c:pt idx="8">
                  <c:v>retiring</c:v>
                </c:pt>
                <c:pt idx="9">
                  <c:v>performance</c:v>
                </c:pt>
                <c:pt idx="10">
                  <c:v>no-call, no-show</c:v>
                </c:pt>
                <c:pt idx="11">
                  <c:v>military</c:v>
                </c:pt>
                <c:pt idx="12">
                  <c:v>maternity leave - did not return</c:v>
                </c:pt>
                <c:pt idx="13">
                  <c:v>medical issues</c:v>
                </c:pt>
                <c:pt idx="14">
                  <c:v>Fatal attraction</c:v>
                </c:pt>
                <c:pt idx="15">
                  <c:v>gross misconduct</c:v>
                </c:pt>
                <c:pt idx="16">
                  <c:v>Learned that he is a gangster</c:v>
                </c:pt>
              </c:strCache>
            </c:strRef>
          </c:cat>
          <c:val>
            <c:numRef>
              <c:f>'Pivot Table'!$B$61:$B$78</c:f>
              <c:numCache>
                <c:formatCode>General</c:formatCode>
                <c:ptCount val="17"/>
                <c:pt idx="0">
                  <c:v>20</c:v>
                </c:pt>
                <c:pt idx="1">
                  <c:v>14</c:v>
                </c:pt>
                <c:pt idx="2">
                  <c:v>11</c:v>
                </c:pt>
                <c:pt idx="3">
                  <c:v>9</c:v>
                </c:pt>
                <c:pt idx="4">
                  <c:v>8</c:v>
                </c:pt>
                <c:pt idx="5">
                  <c:v>7</c:v>
                </c:pt>
                <c:pt idx="6">
                  <c:v>5</c:v>
                </c:pt>
                <c:pt idx="7">
                  <c:v>5</c:v>
                </c:pt>
                <c:pt idx="8">
                  <c:v>4</c:v>
                </c:pt>
                <c:pt idx="9">
                  <c:v>4</c:v>
                </c:pt>
                <c:pt idx="10">
                  <c:v>4</c:v>
                </c:pt>
                <c:pt idx="11">
                  <c:v>4</c:v>
                </c:pt>
                <c:pt idx="12">
                  <c:v>3</c:v>
                </c:pt>
                <c:pt idx="13">
                  <c:v>3</c:v>
                </c:pt>
                <c:pt idx="14">
                  <c:v>1</c:v>
                </c:pt>
                <c:pt idx="15">
                  <c:v>1</c:v>
                </c:pt>
                <c:pt idx="16">
                  <c:v>1</c:v>
                </c:pt>
              </c:numCache>
            </c:numRef>
          </c:val>
          <c:extLst>
            <c:ext xmlns:c16="http://schemas.microsoft.com/office/drawing/2014/chart" uri="{C3380CC4-5D6E-409C-BE32-E72D297353CC}">
              <c16:uniqueId val="{00000000-044A-401E-817B-2C896ABAFED6}"/>
            </c:ext>
          </c:extLst>
        </c:ser>
        <c:dLbls>
          <c:showLegendKey val="0"/>
          <c:showVal val="0"/>
          <c:showCatName val="0"/>
          <c:showSerName val="0"/>
          <c:showPercent val="0"/>
          <c:showBubbleSize val="0"/>
        </c:dLbls>
        <c:gapWidth val="182"/>
        <c:axId val="2042487519"/>
        <c:axId val="2042475039"/>
      </c:barChart>
      <c:catAx>
        <c:axId val="2042487519"/>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2475039"/>
        <c:crosses val="autoZero"/>
        <c:auto val="1"/>
        <c:lblAlgn val="ctr"/>
        <c:lblOffset val="100"/>
        <c:noMultiLvlLbl val="0"/>
      </c:catAx>
      <c:valAx>
        <c:axId val="2042475039"/>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24875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Project (version 2).xlsx]Pivot Table!PivotTable3</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Table'!$B$30</c:f>
              <c:strCache>
                <c:ptCount val="1"/>
                <c:pt idx="0">
                  <c:v>Total</c:v>
                </c:pt>
              </c:strCache>
            </c:strRef>
          </c:tx>
          <c:spPr>
            <a:solidFill>
              <a:schemeClr val="accent1"/>
            </a:solidFill>
            <a:ln>
              <a:noFill/>
            </a:ln>
            <a:effectLst/>
          </c:spPr>
          <c:invertIfNegative val="0"/>
          <c:cat>
            <c:strRef>
              <c:f>'Pivot Table'!$A$31:$A$41</c:f>
              <c:strCache>
                <c:ptCount val="10"/>
                <c:pt idx="0">
                  <c:v>Webster Butler</c:v>
                </c:pt>
                <c:pt idx="1">
                  <c:v>Amy Dunn</c:v>
                </c:pt>
                <c:pt idx="2">
                  <c:v>Kissy Sullivan</c:v>
                </c:pt>
                <c:pt idx="3">
                  <c:v>Michael Albert</c:v>
                </c:pt>
                <c:pt idx="4">
                  <c:v>Elijiah Gray</c:v>
                </c:pt>
                <c:pt idx="5">
                  <c:v>Simon Roup</c:v>
                </c:pt>
                <c:pt idx="6">
                  <c:v>David Stanley</c:v>
                </c:pt>
                <c:pt idx="7">
                  <c:v>Brannon Miller</c:v>
                </c:pt>
                <c:pt idx="8">
                  <c:v>Kelley Spirea</c:v>
                </c:pt>
                <c:pt idx="9">
                  <c:v>Janet King</c:v>
                </c:pt>
              </c:strCache>
            </c:strRef>
          </c:cat>
          <c:val>
            <c:numRef>
              <c:f>'Pivot Table'!$B$31:$B$41</c:f>
              <c:numCache>
                <c:formatCode>General</c:formatCode>
                <c:ptCount val="10"/>
                <c:pt idx="0">
                  <c:v>13</c:v>
                </c:pt>
                <c:pt idx="1">
                  <c:v>13</c:v>
                </c:pt>
                <c:pt idx="2">
                  <c:v>12</c:v>
                </c:pt>
                <c:pt idx="3">
                  <c:v>9</c:v>
                </c:pt>
                <c:pt idx="4">
                  <c:v>8</c:v>
                </c:pt>
                <c:pt idx="5">
                  <c:v>8</c:v>
                </c:pt>
                <c:pt idx="6">
                  <c:v>6</c:v>
                </c:pt>
                <c:pt idx="7">
                  <c:v>6</c:v>
                </c:pt>
                <c:pt idx="8">
                  <c:v>6</c:v>
                </c:pt>
                <c:pt idx="9">
                  <c:v>6</c:v>
                </c:pt>
              </c:numCache>
            </c:numRef>
          </c:val>
          <c:extLst>
            <c:ext xmlns:c16="http://schemas.microsoft.com/office/drawing/2014/chart" uri="{C3380CC4-5D6E-409C-BE32-E72D297353CC}">
              <c16:uniqueId val="{00000000-4230-4F83-AF78-07A2F06328B4}"/>
            </c:ext>
          </c:extLst>
        </c:ser>
        <c:dLbls>
          <c:showLegendKey val="0"/>
          <c:showVal val="0"/>
          <c:showCatName val="0"/>
          <c:showSerName val="0"/>
          <c:showPercent val="0"/>
          <c:showBubbleSize val="0"/>
        </c:dLbls>
        <c:gapWidth val="182"/>
        <c:axId val="2042448159"/>
        <c:axId val="2042448639"/>
      </c:barChart>
      <c:catAx>
        <c:axId val="2042448159"/>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2448639"/>
        <c:crosses val="autoZero"/>
        <c:auto val="1"/>
        <c:lblAlgn val="ctr"/>
        <c:lblOffset val="100"/>
        <c:noMultiLvlLbl val="0"/>
      </c:catAx>
      <c:valAx>
        <c:axId val="2042448639"/>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24481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Project (version 2).xlsx]Pivot Table!PivotTable13</c:name>
    <c:fmtId val="19"/>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Table'!$B$141</c:f>
              <c:strCache>
                <c:ptCount val="1"/>
                <c:pt idx="0">
                  <c:v>Total</c:v>
                </c:pt>
              </c:strCache>
            </c:strRef>
          </c:tx>
          <c:spPr>
            <a:solidFill>
              <a:schemeClr val="accent1"/>
            </a:solidFill>
            <a:ln>
              <a:noFill/>
            </a:ln>
            <a:effectLst/>
          </c:spPr>
          <c:invertIfNegative val="0"/>
          <c:cat>
            <c:strRef>
              <c:f>'Pivot Table'!$A$142:$A$147</c:f>
              <c:strCache>
                <c:ptCount val="5"/>
                <c:pt idx="0">
                  <c:v>Admin Offices</c:v>
                </c:pt>
                <c:pt idx="1">
                  <c:v>IT/IS</c:v>
                </c:pt>
                <c:pt idx="2">
                  <c:v>Production</c:v>
                </c:pt>
                <c:pt idx="3">
                  <c:v>Sales</c:v>
                </c:pt>
                <c:pt idx="4">
                  <c:v>Software Engineering</c:v>
                </c:pt>
              </c:strCache>
            </c:strRef>
          </c:cat>
          <c:val>
            <c:numRef>
              <c:f>'Pivot Table'!$B$142:$B$147</c:f>
              <c:numCache>
                <c:formatCode>General</c:formatCode>
                <c:ptCount val="5"/>
                <c:pt idx="0">
                  <c:v>2</c:v>
                </c:pt>
                <c:pt idx="1">
                  <c:v>10</c:v>
                </c:pt>
                <c:pt idx="2">
                  <c:v>83</c:v>
                </c:pt>
                <c:pt idx="3">
                  <c:v>5</c:v>
                </c:pt>
                <c:pt idx="4">
                  <c:v>4</c:v>
                </c:pt>
              </c:numCache>
            </c:numRef>
          </c:val>
          <c:extLst>
            <c:ext xmlns:c16="http://schemas.microsoft.com/office/drawing/2014/chart" uri="{C3380CC4-5D6E-409C-BE32-E72D297353CC}">
              <c16:uniqueId val="{00000000-0F91-4D68-85A8-CC76EDDDB793}"/>
            </c:ext>
          </c:extLst>
        </c:ser>
        <c:dLbls>
          <c:showLegendKey val="0"/>
          <c:showVal val="0"/>
          <c:showCatName val="0"/>
          <c:showSerName val="0"/>
          <c:showPercent val="0"/>
          <c:showBubbleSize val="0"/>
        </c:dLbls>
        <c:gapWidth val="46"/>
        <c:axId val="2042498559"/>
        <c:axId val="2042499519"/>
      </c:barChart>
      <c:catAx>
        <c:axId val="20424985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2499519"/>
        <c:crosses val="autoZero"/>
        <c:auto val="1"/>
        <c:lblAlgn val="ctr"/>
        <c:lblOffset val="100"/>
        <c:noMultiLvlLbl val="0"/>
      </c:catAx>
      <c:valAx>
        <c:axId val="20424995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24985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Project (version 2).xlsx]Pivot Table!PivotTable16</c:name>
    <c:fmtId val="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Table'!$B$197:$B$198</c:f>
              <c:strCache>
                <c:ptCount val="1"/>
                <c:pt idx="0">
                  <c:v>Divorced</c:v>
                </c:pt>
              </c:strCache>
            </c:strRef>
          </c:tx>
          <c:spPr>
            <a:solidFill>
              <a:schemeClr val="accent1"/>
            </a:solidFill>
            <a:ln>
              <a:noFill/>
            </a:ln>
            <a:effectLst/>
          </c:spPr>
          <c:invertIfNegative val="0"/>
          <c:cat>
            <c:strRef>
              <c:f>'Pivot Table'!$A$199:$A$203</c:f>
              <c:strCache>
                <c:ptCount val="4"/>
                <c:pt idx="0">
                  <c:v>25 - 34</c:v>
                </c:pt>
                <c:pt idx="1">
                  <c:v>35 - 44</c:v>
                </c:pt>
                <c:pt idx="2">
                  <c:v>45 - 54</c:v>
                </c:pt>
                <c:pt idx="3">
                  <c:v>Over 55</c:v>
                </c:pt>
              </c:strCache>
            </c:strRef>
          </c:cat>
          <c:val>
            <c:numRef>
              <c:f>'Pivot Table'!$B$199:$B$203</c:f>
              <c:numCache>
                <c:formatCode>General</c:formatCode>
                <c:ptCount val="4"/>
                <c:pt idx="0">
                  <c:v>1</c:v>
                </c:pt>
                <c:pt idx="1">
                  <c:v>9</c:v>
                </c:pt>
                <c:pt idx="2">
                  <c:v>5</c:v>
                </c:pt>
                <c:pt idx="3">
                  <c:v>1</c:v>
                </c:pt>
              </c:numCache>
            </c:numRef>
          </c:val>
          <c:extLst>
            <c:ext xmlns:c16="http://schemas.microsoft.com/office/drawing/2014/chart" uri="{C3380CC4-5D6E-409C-BE32-E72D297353CC}">
              <c16:uniqueId val="{00000000-4D6A-45FA-B188-C438E22ABDCD}"/>
            </c:ext>
          </c:extLst>
        </c:ser>
        <c:ser>
          <c:idx val="1"/>
          <c:order val="1"/>
          <c:tx>
            <c:strRef>
              <c:f>'Pivot Table'!$C$197:$C$198</c:f>
              <c:strCache>
                <c:ptCount val="1"/>
                <c:pt idx="0">
                  <c:v>Married</c:v>
                </c:pt>
              </c:strCache>
            </c:strRef>
          </c:tx>
          <c:spPr>
            <a:solidFill>
              <a:schemeClr val="accent2"/>
            </a:solidFill>
            <a:ln>
              <a:noFill/>
            </a:ln>
            <a:effectLst/>
          </c:spPr>
          <c:invertIfNegative val="0"/>
          <c:cat>
            <c:strRef>
              <c:f>'Pivot Table'!$A$199:$A$203</c:f>
              <c:strCache>
                <c:ptCount val="4"/>
                <c:pt idx="0">
                  <c:v>25 - 34</c:v>
                </c:pt>
                <c:pt idx="1">
                  <c:v>35 - 44</c:v>
                </c:pt>
                <c:pt idx="2">
                  <c:v>45 - 54</c:v>
                </c:pt>
                <c:pt idx="3">
                  <c:v>Over 55</c:v>
                </c:pt>
              </c:strCache>
            </c:strRef>
          </c:cat>
          <c:val>
            <c:numRef>
              <c:f>'Pivot Table'!$C$199:$C$203</c:f>
              <c:numCache>
                <c:formatCode>General</c:formatCode>
                <c:ptCount val="4"/>
                <c:pt idx="0">
                  <c:v>3</c:v>
                </c:pt>
                <c:pt idx="1">
                  <c:v>21</c:v>
                </c:pt>
                <c:pt idx="2">
                  <c:v>15</c:v>
                </c:pt>
                <c:pt idx="3">
                  <c:v>8</c:v>
                </c:pt>
              </c:numCache>
            </c:numRef>
          </c:val>
          <c:extLst>
            <c:ext xmlns:c16="http://schemas.microsoft.com/office/drawing/2014/chart" uri="{C3380CC4-5D6E-409C-BE32-E72D297353CC}">
              <c16:uniqueId val="{00000004-82B3-49B2-80F5-435A4DF72E3B}"/>
            </c:ext>
          </c:extLst>
        </c:ser>
        <c:ser>
          <c:idx val="2"/>
          <c:order val="2"/>
          <c:tx>
            <c:strRef>
              <c:f>'Pivot Table'!$D$197:$D$198</c:f>
              <c:strCache>
                <c:ptCount val="1"/>
                <c:pt idx="0">
                  <c:v>Separated</c:v>
                </c:pt>
              </c:strCache>
            </c:strRef>
          </c:tx>
          <c:spPr>
            <a:solidFill>
              <a:schemeClr val="accent3"/>
            </a:solidFill>
            <a:ln>
              <a:noFill/>
            </a:ln>
            <a:effectLst/>
          </c:spPr>
          <c:invertIfNegative val="0"/>
          <c:cat>
            <c:strRef>
              <c:f>'Pivot Table'!$A$199:$A$203</c:f>
              <c:strCache>
                <c:ptCount val="4"/>
                <c:pt idx="0">
                  <c:v>25 - 34</c:v>
                </c:pt>
                <c:pt idx="1">
                  <c:v>35 - 44</c:v>
                </c:pt>
                <c:pt idx="2">
                  <c:v>45 - 54</c:v>
                </c:pt>
                <c:pt idx="3">
                  <c:v>Over 55</c:v>
                </c:pt>
              </c:strCache>
            </c:strRef>
          </c:cat>
          <c:val>
            <c:numRef>
              <c:f>'Pivot Table'!$D$199:$D$203</c:f>
              <c:numCache>
                <c:formatCode>General</c:formatCode>
                <c:ptCount val="4"/>
                <c:pt idx="3">
                  <c:v>1</c:v>
                </c:pt>
              </c:numCache>
            </c:numRef>
          </c:val>
          <c:extLst>
            <c:ext xmlns:c16="http://schemas.microsoft.com/office/drawing/2014/chart" uri="{C3380CC4-5D6E-409C-BE32-E72D297353CC}">
              <c16:uniqueId val="{00000005-82B3-49B2-80F5-435A4DF72E3B}"/>
            </c:ext>
          </c:extLst>
        </c:ser>
        <c:ser>
          <c:idx val="3"/>
          <c:order val="3"/>
          <c:tx>
            <c:strRef>
              <c:f>'Pivot Table'!$E$197:$E$198</c:f>
              <c:strCache>
                <c:ptCount val="1"/>
                <c:pt idx="0">
                  <c:v>Single</c:v>
                </c:pt>
              </c:strCache>
            </c:strRef>
          </c:tx>
          <c:spPr>
            <a:solidFill>
              <a:schemeClr val="accent4"/>
            </a:solidFill>
            <a:ln>
              <a:noFill/>
            </a:ln>
            <a:effectLst/>
          </c:spPr>
          <c:invertIfNegative val="0"/>
          <c:cat>
            <c:strRef>
              <c:f>'Pivot Table'!$A$199:$A$203</c:f>
              <c:strCache>
                <c:ptCount val="4"/>
                <c:pt idx="0">
                  <c:v>25 - 34</c:v>
                </c:pt>
                <c:pt idx="1">
                  <c:v>35 - 44</c:v>
                </c:pt>
                <c:pt idx="2">
                  <c:v>45 - 54</c:v>
                </c:pt>
                <c:pt idx="3">
                  <c:v>Over 55</c:v>
                </c:pt>
              </c:strCache>
            </c:strRef>
          </c:cat>
          <c:val>
            <c:numRef>
              <c:f>'Pivot Table'!$E$199:$E$203</c:f>
              <c:numCache>
                <c:formatCode>General</c:formatCode>
                <c:ptCount val="4"/>
                <c:pt idx="0">
                  <c:v>3</c:v>
                </c:pt>
                <c:pt idx="1">
                  <c:v>19</c:v>
                </c:pt>
                <c:pt idx="2">
                  <c:v>8</c:v>
                </c:pt>
                <c:pt idx="3">
                  <c:v>6</c:v>
                </c:pt>
              </c:numCache>
            </c:numRef>
          </c:val>
          <c:extLst>
            <c:ext xmlns:c16="http://schemas.microsoft.com/office/drawing/2014/chart" uri="{C3380CC4-5D6E-409C-BE32-E72D297353CC}">
              <c16:uniqueId val="{00000006-82B3-49B2-80F5-435A4DF72E3B}"/>
            </c:ext>
          </c:extLst>
        </c:ser>
        <c:ser>
          <c:idx val="4"/>
          <c:order val="4"/>
          <c:tx>
            <c:strRef>
              <c:f>'Pivot Table'!$F$197:$F$198</c:f>
              <c:strCache>
                <c:ptCount val="1"/>
                <c:pt idx="0">
                  <c:v>Widowed</c:v>
                </c:pt>
              </c:strCache>
            </c:strRef>
          </c:tx>
          <c:spPr>
            <a:solidFill>
              <a:schemeClr val="accent5"/>
            </a:solidFill>
            <a:ln>
              <a:noFill/>
            </a:ln>
            <a:effectLst/>
          </c:spPr>
          <c:invertIfNegative val="0"/>
          <c:cat>
            <c:strRef>
              <c:f>'Pivot Table'!$A$199:$A$203</c:f>
              <c:strCache>
                <c:ptCount val="4"/>
                <c:pt idx="0">
                  <c:v>25 - 34</c:v>
                </c:pt>
                <c:pt idx="1">
                  <c:v>35 - 44</c:v>
                </c:pt>
                <c:pt idx="2">
                  <c:v>45 - 54</c:v>
                </c:pt>
                <c:pt idx="3">
                  <c:v>Over 55</c:v>
                </c:pt>
              </c:strCache>
            </c:strRef>
          </c:cat>
          <c:val>
            <c:numRef>
              <c:f>'Pivot Table'!$F$199:$F$203</c:f>
              <c:numCache>
                <c:formatCode>General</c:formatCode>
                <c:ptCount val="4"/>
                <c:pt idx="2">
                  <c:v>4</c:v>
                </c:pt>
              </c:numCache>
            </c:numRef>
          </c:val>
          <c:extLst>
            <c:ext xmlns:c16="http://schemas.microsoft.com/office/drawing/2014/chart" uri="{C3380CC4-5D6E-409C-BE32-E72D297353CC}">
              <c16:uniqueId val="{00000007-82B3-49B2-80F5-435A4DF72E3B}"/>
            </c:ext>
          </c:extLst>
        </c:ser>
        <c:dLbls>
          <c:showLegendKey val="0"/>
          <c:showVal val="0"/>
          <c:showCatName val="0"/>
          <c:showSerName val="0"/>
          <c:showPercent val="0"/>
          <c:showBubbleSize val="0"/>
        </c:dLbls>
        <c:gapWidth val="219"/>
        <c:overlap val="-27"/>
        <c:axId val="877843056"/>
        <c:axId val="877844496"/>
      </c:barChart>
      <c:catAx>
        <c:axId val="8778430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7844496"/>
        <c:crosses val="autoZero"/>
        <c:auto val="1"/>
        <c:lblAlgn val="ctr"/>
        <c:lblOffset val="100"/>
        <c:noMultiLvlLbl val="0"/>
      </c:catAx>
      <c:valAx>
        <c:axId val="8778444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78430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Project (version 2).xlsx]Pivot Table!PivotTable5</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0.125"/>
              <c:y val="6.481481481481464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layout>
            <c:manualLayout>
              <c:x val="1.9444444444444393E-2"/>
              <c:y val="-0.1574074074074074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dLbl>
          <c:idx val="0"/>
          <c:layout>
            <c:manualLayout>
              <c:x val="-7.2222222222222243E-2"/>
              <c:y val="-8.796296296296296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dLbl>
          <c:idx val="0"/>
          <c:layout>
            <c:manualLayout>
              <c:x val="-0.10277777777777779"/>
              <c:y val="-4.6296296296296294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'Pivot Table'!$B$90</c:f>
              <c:strCache>
                <c:ptCount val="1"/>
                <c:pt idx="0">
                  <c:v>Total</c:v>
                </c:pt>
              </c:strCache>
            </c:strRef>
          </c:tx>
          <c:dPt>
            <c:idx val="0"/>
            <c:bubble3D val="0"/>
            <c:explosion val="11"/>
            <c:spPr>
              <a:solidFill>
                <a:schemeClr val="accent1"/>
              </a:solidFill>
              <a:ln w="19050">
                <a:solidFill>
                  <a:schemeClr val="lt1"/>
                </a:solidFill>
              </a:ln>
              <a:effectLst/>
            </c:spPr>
            <c:extLst>
              <c:ext xmlns:c16="http://schemas.microsoft.com/office/drawing/2014/chart" uri="{C3380CC4-5D6E-409C-BE32-E72D297353CC}">
                <c16:uniqueId val="{00000002-2E11-4EDE-817C-1C37E17F764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5-2E11-4EDE-817C-1C37E17F764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4-2E11-4EDE-817C-1C37E17F7649}"/>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3-2E11-4EDE-817C-1C37E17F7649}"/>
              </c:ext>
            </c:extLst>
          </c:dPt>
          <c:dLbls>
            <c:dLbl>
              <c:idx val="0"/>
              <c:layout>
                <c:manualLayout>
                  <c:x val="0.125"/>
                  <c:y val="6.481481481481464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2E11-4EDE-817C-1C37E17F7649}"/>
                </c:ext>
              </c:extLst>
            </c:dLbl>
            <c:dLbl>
              <c:idx val="1"/>
              <c:layout>
                <c:manualLayout>
                  <c:x val="-0.10277777777777779"/>
                  <c:y val="-4.6296296296296294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2E11-4EDE-817C-1C37E17F7649}"/>
                </c:ext>
              </c:extLst>
            </c:dLbl>
            <c:dLbl>
              <c:idx val="2"/>
              <c:layout>
                <c:manualLayout>
                  <c:x val="-7.2222222222222243E-2"/>
                  <c:y val="-8.796296296296296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2E11-4EDE-817C-1C37E17F7649}"/>
                </c:ext>
              </c:extLst>
            </c:dLbl>
            <c:dLbl>
              <c:idx val="3"/>
              <c:layout>
                <c:manualLayout>
                  <c:x val="1.9444444444444393E-2"/>
                  <c:y val="-0.1574074074074074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2E11-4EDE-817C-1C37E17F764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Table'!$A$91:$A$95</c:f>
              <c:strCache>
                <c:ptCount val="4"/>
                <c:pt idx="0">
                  <c:v>Fully Meets</c:v>
                </c:pt>
                <c:pt idx="1">
                  <c:v>Needs Improvement</c:v>
                </c:pt>
                <c:pt idx="2">
                  <c:v>Exceeds</c:v>
                </c:pt>
                <c:pt idx="3">
                  <c:v>PIP</c:v>
                </c:pt>
              </c:strCache>
            </c:strRef>
          </c:cat>
          <c:val>
            <c:numRef>
              <c:f>'Pivot Table'!$B$91:$B$95</c:f>
              <c:numCache>
                <c:formatCode>0.00%</c:formatCode>
                <c:ptCount val="4"/>
                <c:pt idx="0">
                  <c:v>0.77884615384615385</c:v>
                </c:pt>
                <c:pt idx="1">
                  <c:v>9.6153846153846159E-2</c:v>
                </c:pt>
                <c:pt idx="2">
                  <c:v>7.6923076923076927E-2</c:v>
                </c:pt>
                <c:pt idx="3">
                  <c:v>4.807692307692308E-2</c:v>
                </c:pt>
              </c:numCache>
            </c:numRef>
          </c:val>
          <c:extLst>
            <c:ext xmlns:c16="http://schemas.microsoft.com/office/drawing/2014/chart" uri="{C3380CC4-5D6E-409C-BE32-E72D297353CC}">
              <c16:uniqueId val="{00000000-2E11-4EDE-817C-1C37E17F7649}"/>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[HR Project (version 2).xlsx]Pivot Table!PivotTable1</c:name>
    <c:fmtId val="2"/>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GB"/>
              <a:t>Average Salary by Department</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solidFill>
            <a:srgbClr val="FF0000"/>
          </a:soli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barChart>
        <c:barDir val="bar"/>
        <c:grouping val="clustered"/>
        <c:varyColors val="0"/>
        <c:ser>
          <c:idx val="0"/>
          <c:order val="0"/>
          <c:tx>
            <c:strRef>
              <c:f>'Pivot Table'!$B$3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0"/>
            <c:invertIfNegative val="0"/>
            <c:bubble3D val="0"/>
            <c:extLst>
              <c:ext xmlns:c16="http://schemas.microsoft.com/office/drawing/2014/chart" uri="{C3380CC4-5D6E-409C-BE32-E72D297353CC}">
                <c16:uniqueId val="{00000001-B185-4C7D-A6A2-418A3BA7831F}"/>
              </c:ext>
            </c:extLst>
          </c:dPt>
          <c:dPt>
            <c:idx val="5"/>
            <c:invertIfNegative val="0"/>
            <c:bubble3D val="0"/>
            <c:spPr>
              <a:solidFill>
                <a:srgbClr val="FF000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2-B185-4C7D-A6A2-418A3BA7831F}"/>
              </c:ext>
            </c:extLst>
          </c:dPt>
          <c:cat>
            <c:strRef>
              <c:f>'Pivot Table'!$A$4:$A$10</c:f>
              <c:strCache>
                <c:ptCount val="6"/>
                <c:pt idx="0">
                  <c:v>Executive Office</c:v>
                </c:pt>
                <c:pt idx="1">
                  <c:v>IT/IS</c:v>
                </c:pt>
                <c:pt idx="2">
                  <c:v>Software Engineering</c:v>
                </c:pt>
                <c:pt idx="3">
                  <c:v>Admin Offices</c:v>
                </c:pt>
                <c:pt idx="4">
                  <c:v>Sales</c:v>
                </c:pt>
                <c:pt idx="5">
                  <c:v>Production</c:v>
                </c:pt>
              </c:strCache>
            </c:strRef>
          </c:cat>
          <c:val>
            <c:numRef>
              <c:f>'Pivot Table'!$B$4:$B$10</c:f>
              <c:numCache>
                <c:formatCode>"$"#,##0</c:formatCode>
                <c:ptCount val="6"/>
                <c:pt idx="0">
                  <c:v>250000</c:v>
                </c:pt>
                <c:pt idx="1">
                  <c:v>97064.639999999999</c:v>
                </c:pt>
                <c:pt idx="2">
                  <c:v>94989.454545454544</c:v>
                </c:pt>
                <c:pt idx="3">
                  <c:v>71791.888888888891</c:v>
                </c:pt>
                <c:pt idx="4">
                  <c:v>69061.258064516136</c:v>
                </c:pt>
                <c:pt idx="5">
                  <c:v>59953.545454545456</c:v>
                </c:pt>
              </c:numCache>
            </c:numRef>
          </c:val>
          <c:extLst>
            <c:ext xmlns:c16="http://schemas.microsoft.com/office/drawing/2014/chart" uri="{C3380CC4-5D6E-409C-BE32-E72D297353CC}">
              <c16:uniqueId val="{00000000-B185-4C7D-A6A2-418A3BA7831F}"/>
            </c:ext>
          </c:extLst>
        </c:ser>
        <c:dLbls>
          <c:showLegendKey val="0"/>
          <c:showVal val="0"/>
          <c:showCatName val="0"/>
          <c:showSerName val="0"/>
          <c:showPercent val="0"/>
          <c:showBubbleSize val="0"/>
        </c:dLbls>
        <c:gapWidth val="115"/>
        <c:overlap val="-20"/>
        <c:axId val="701627263"/>
        <c:axId val="701654623"/>
      </c:barChart>
      <c:catAx>
        <c:axId val="701627263"/>
        <c:scaling>
          <c:orientation val="maxMin"/>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1654623"/>
        <c:crosses val="autoZero"/>
        <c:auto val="1"/>
        <c:lblAlgn val="ctr"/>
        <c:lblOffset val="100"/>
        <c:noMultiLvlLbl val="0"/>
      </c:catAx>
      <c:valAx>
        <c:axId val="701654623"/>
        <c:scaling>
          <c:orientation val="minMax"/>
        </c:scaling>
        <c:delete val="0"/>
        <c:axPos val="t"/>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16272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[HR Project (version 2).xlsx]Pivot Table!PivotTable2</c:name>
    <c:fmtId val="5"/>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Rate Termination by Department</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pivotFmt>
      <c:pivotFmt>
        <c:idx val="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pivotFmt>
      <c:pivotFmt>
        <c:idx val="4"/>
      </c:pivotFmt>
      <c:pivotFmt>
        <c:idx val="5"/>
      </c:pivotFmt>
      <c:pivotFmt>
        <c:idx val="6"/>
      </c:pivotFmt>
      <c:pivotFmt>
        <c:idx val="7"/>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hade val="53000"/>
                  <a:satMod val="103000"/>
                  <a:lumMod val="102000"/>
                  <a:tint val="94000"/>
                </a:schemeClr>
              </a:gs>
              <a:gs pos="50000">
                <a:schemeClr val="accent1">
                  <a:shade val="53000"/>
                  <a:satMod val="110000"/>
                  <a:lumMod val="100000"/>
                  <a:shade val="100000"/>
                </a:schemeClr>
              </a:gs>
              <a:gs pos="100000">
                <a:schemeClr val="accent1">
                  <a:shade val="53000"/>
                  <a:lumMod val="99000"/>
                  <a:satMod val="120000"/>
                  <a:shade val="78000"/>
                </a:schemeClr>
              </a:gs>
            </a:gsLst>
            <a:lin ang="5400000" scaled="0"/>
          </a:gradFill>
          <a:ln>
            <a:noFill/>
          </a:ln>
          <a:effectLst/>
        </c:spPr>
        <c:dLbl>
          <c:idx val="0"/>
          <c:layout>
            <c:manualLayout>
              <c:x val="0.12162553776204797"/>
              <c:y val="0.1125382046207316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hade val="76000"/>
                  <a:satMod val="103000"/>
                  <a:lumMod val="102000"/>
                  <a:tint val="94000"/>
                </a:schemeClr>
              </a:gs>
              <a:gs pos="50000">
                <a:schemeClr val="accent1">
                  <a:shade val="76000"/>
                  <a:satMod val="110000"/>
                  <a:lumMod val="100000"/>
                  <a:shade val="100000"/>
                </a:schemeClr>
              </a:gs>
              <a:gs pos="100000">
                <a:schemeClr val="accent1">
                  <a:shade val="76000"/>
                  <a:lumMod val="99000"/>
                  <a:satMod val="120000"/>
                  <a:shade val="78000"/>
                </a:schemeClr>
              </a:gs>
            </a:gsLst>
            <a:lin ang="5400000" scaled="0"/>
          </a:gradFill>
          <a:ln>
            <a:noFill/>
          </a:ln>
          <a:effectLst/>
        </c:spPr>
        <c:dLbl>
          <c:idx val="0"/>
          <c:layout>
            <c:manualLayout>
              <c:x val="-0.13865311304873471"/>
              <c:y val="-8.807337752926822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dLbl>
          <c:idx val="0"/>
          <c:layout>
            <c:manualLayout>
              <c:x val="-6.7518340929499671E-3"/>
              <c:y val="-0.1186490476016995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tint val="77000"/>
                  <a:satMod val="103000"/>
                  <a:lumMod val="102000"/>
                  <a:tint val="94000"/>
                </a:schemeClr>
              </a:gs>
              <a:gs pos="50000">
                <a:schemeClr val="accent1">
                  <a:tint val="77000"/>
                  <a:satMod val="110000"/>
                  <a:lumMod val="100000"/>
                  <a:shade val="100000"/>
                </a:schemeClr>
              </a:gs>
              <a:gs pos="100000">
                <a:schemeClr val="accent1">
                  <a:tint val="77000"/>
                  <a:lumMod val="99000"/>
                  <a:satMod val="120000"/>
                  <a:shade val="78000"/>
                </a:schemeClr>
              </a:gs>
            </a:gsLst>
            <a:lin ang="5400000" scaled="0"/>
          </a:gradFill>
          <a:ln>
            <a:noFill/>
          </a:ln>
          <a:effectLst/>
        </c:spPr>
        <c:dLbl>
          <c:idx val="0"/>
          <c:layout>
            <c:manualLayout>
              <c:x val="-5.5926047741380436E-2"/>
              <c:y val="-0.1155618657480681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tint val="54000"/>
                  <a:satMod val="103000"/>
                  <a:lumMod val="102000"/>
                  <a:tint val="94000"/>
                </a:schemeClr>
              </a:gs>
              <a:gs pos="50000">
                <a:schemeClr val="accent1">
                  <a:tint val="54000"/>
                  <a:satMod val="110000"/>
                  <a:lumMod val="100000"/>
                  <a:shade val="100000"/>
                </a:schemeClr>
              </a:gs>
              <a:gs pos="100000">
                <a:schemeClr val="accent1">
                  <a:tint val="54000"/>
                  <a:lumMod val="99000"/>
                  <a:satMod val="120000"/>
                  <a:shade val="78000"/>
                </a:schemeClr>
              </a:gs>
            </a:gsLst>
            <a:lin ang="5400000" scaled="0"/>
          </a:gradFill>
          <a:ln>
            <a:noFill/>
          </a:ln>
          <a:effectLst/>
        </c:spPr>
        <c:dLbl>
          <c:idx val="0"/>
          <c:layout>
            <c:manualLayout>
              <c:x val="3.1622683629389976E-2"/>
              <c:y val="-0.1076239763927737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'Pivot Table'!$B$16</c:f>
              <c:strCache>
                <c:ptCount val="1"/>
                <c:pt idx="0">
                  <c:v>Total</c:v>
                </c:pt>
              </c:strCache>
            </c:strRef>
          </c:tx>
          <c:explosion val="10"/>
          <c:dPt>
            <c:idx val="0"/>
            <c:bubble3D val="0"/>
            <c:spPr>
              <a:gradFill rotWithShape="1">
                <a:gsLst>
                  <a:gs pos="0">
                    <a:schemeClr val="accent1">
                      <a:shade val="53000"/>
                      <a:satMod val="103000"/>
                      <a:lumMod val="102000"/>
                      <a:tint val="94000"/>
                    </a:schemeClr>
                  </a:gs>
                  <a:gs pos="50000">
                    <a:schemeClr val="accent1">
                      <a:shade val="53000"/>
                      <a:satMod val="110000"/>
                      <a:lumMod val="100000"/>
                      <a:shade val="100000"/>
                    </a:schemeClr>
                  </a:gs>
                  <a:gs pos="100000">
                    <a:schemeClr val="accent1">
                      <a:shade val="53000"/>
                      <a:lumMod val="99000"/>
                      <a:satMod val="120000"/>
                      <a:shade val="78000"/>
                    </a:schemeClr>
                  </a:gs>
                </a:gsLst>
                <a:lin ang="5400000" scaled="0"/>
              </a:gradFill>
              <a:ln>
                <a:noFill/>
              </a:ln>
              <a:effectLst/>
            </c:spPr>
            <c:extLst>
              <c:ext xmlns:c16="http://schemas.microsoft.com/office/drawing/2014/chart" uri="{C3380CC4-5D6E-409C-BE32-E72D297353CC}">
                <c16:uniqueId val="{00000001-9015-4104-916D-D62B1C0EB3AC}"/>
              </c:ext>
            </c:extLst>
          </c:dPt>
          <c:dPt>
            <c:idx val="1"/>
            <c:bubble3D val="0"/>
            <c:spPr>
              <a:gradFill rotWithShape="1">
                <a:gsLst>
                  <a:gs pos="0">
                    <a:schemeClr val="accent1">
                      <a:shade val="76000"/>
                      <a:satMod val="103000"/>
                      <a:lumMod val="102000"/>
                      <a:tint val="94000"/>
                    </a:schemeClr>
                  </a:gs>
                  <a:gs pos="50000">
                    <a:schemeClr val="accent1">
                      <a:shade val="76000"/>
                      <a:satMod val="110000"/>
                      <a:lumMod val="100000"/>
                      <a:shade val="100000"/>
                    </a:schemeClr>
                  </a:gs>
                  <a:gs pos="100000">
                    <a:schemeClr val="accent1">
                      <a:shade val="76000"/>
                      <a:lumMod val="99000"/>
                      <a:satMod val="120000"/>
                      <a:shade val="78000"/>
                    </a:schemeClr>
                  </a:gs>
                </a:gsLst>
                <a:lin ang="5400000" scaled="0"/>
              </a:gradFill>
              <a:ln>
                <a:noFill/>
              </a:ln>
              <a:effectLst/>
            </c:spPr>
            <c:extLst>
              <c:ext xmlns:c16="http://schemas.microsoft.com/office/drawing/2014/chart" uri="{C3380CC4-5D6E-409C-BE32-E72D297353CC}">
                <c16:uniqueId val="{00000003-9015-4104-916D-D62B1C0EB3AC}"/>
              </c:ext>
            </c:extLst>
          </c:dPt>
          <c:dPt>
            <c:idx val="2"/>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extLst>
              <c:ext xmlns:c16="http://schemas.microsoft.com/office/drawing/2014/chart" uri="{C3380CC4-5D6E-409C-BE32-E72D297353CC}">
                <c16:uniqueId val="{00000005-9015-4104-916D-D62B1C0EB3AC}"/>
              </c:ext>
            </c:extLst>
          </c:dPt>
          <c:dPt>
            <c:idx val="3"/>
            <c:bubble3D val="0"/>
            <c:spPr>
              <a:gradFill rotWithShape="1">
                <a:gsLst>
                  <a:gs pos="0">
                    <a:schemeClr val="accent1">
                      <a:tint val="77000"/>
                      <a:satMod val="103000"/>
                      <a:lumMod val="102000"/>
                      <a:tint val="94000"/>
                    </a:schemeClr>
                  </a:gs>
                  <a:gs pos="50000">
                    <a:schemeClr val="accent1">
                      <a:tint val="77000"/>
                      <a:satMod val="110000"/>
                      <a:lumMod val="100000"/>
                      <a:shade val="100000"/>
                    </a:schemeClr>
                  </a:gs>
                  <a:gs pos="100000">
                    <a:schemeClr val="accent1">
                      <a:tint val="77000"/>
                      <a:lumMod val="99000"/>
                      <a:satMod val="120000"/>
                      <a:shade val="78000"/>
                    </a:schemeClr>
                  </a:gs>
                </a:gsLst>
                <a:lin ang="5400000" scaled="0"/>
              </a:gradFill>
              <a:ln>
                <a:noFill/>
              </a:ln>
              <a:effectLst/>
            </c:spPr>
            <c:extLst>
              <c:ext xmlns:c16="http://schemas.microsoft.com/office/drawing/2014/chart" uri="{C3380CC4-5D6E-409C-BE32-E72D297353CC}">
                <c16:uniqueId val="{00000007-9015-4104-916D-D62B1C0EB3AC}"/>
              </c:ext>
            </c:extLst>
          </c:dPt>
          <c:dPt>
            <c:idx val="4"/>
            <c:bubble3D val="0"/>
            <c:spPr>
              <a:gradFill rotWithShape="1">
                <a:gsLst>
                  <a:gs pos="0">
                    <a:schemeClr val="accent1">
                      <a:tint val="54000"/>
                      <a:satMod val="103000"/>
                      <a:lumMod val="102000"/>
                      <a:tint val="94000"/>
                    </a:schemeClr>
                  </a:gs>
                  <a:gs pos="50000">
                    <a:schemeClr val="accent1">
                      <a:tint val="54000"/>
                      <a:satMod val="110000"/>
                      <a:lumMod val="100000"/>
                      <a:shade val="100000"/>
                    </a:schemeClr>
                  </a:gs>
                  <a:gs pos="100000">
                    <a:schemeClr val="accent1">
                      <a:tint val="54000"/>
                      <a:lumMod val="99000"/>
                      <a:satMod val="120000"/>
                      <a:shade val="78000"/>
                    </a:schemeClr>
                  </a:gs>
                </a:gsLst>
                <a:lin ang="5400000" scaled="0"/>
              </a:gradFill>
              <a:ln>
                <a:noFill/>
              </a:ln>
              <a:effectLst/>
            </c:spPr>
            <c:extLst>
              <c:ext xmlns:c16="http://schemas.microsoft.com/office/drawing/2014/chart" uri="{C3380CC4-5D6E-409C-BE32-E72D297353CC}">
                <c16:uniqueId val="{00000009-9015-4104-916D-D62B1C0EB3AC}"/>
              </c:ext>
            </c:extLst>
          </c:dPt>
          <c:dLbls>
            <c:dLbl>
              <c:idx val="0"/>
              <c:layout>
                <c:manualLayout>
                  <c:x val="0.12162553776204797"/>
                  <c:y val="0.1125382046207316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9015-4104-916D-D62B1C0EB3AC}"/>
                </c:ext>
              </c:extLst>
            </c:dLbl>
            <c:dLbl>
              <c:idx val="1"/>
              <c:layout>
                <c:manualLayout>
                  <c:x val="-0.13865311304873471"/>
                  <c:y val="-8.807337752926822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9015-4104-916D-D62B1C0EB3AC}"/>
                </c:ext>
              </c:extLst>
            </c:dLbl>
            <c:dLbl>
              <c:idx val="2"/>
              <c:layout>
                <c:manualLayout>
                  <c:x val="-6.7518340929499671E-3"/>
                  <c:y val="-0.1186490476016995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9015-4104-916D-D62B1C0EB3AC}"/>
                </c:ext>
              </c:extLst>
            </c:dLbl>
            <c:dLbl>
              <c:idx val="3"/>
              <c:layout>
                <c:manualLayout>
                  <c:x val="-5.5926047741380436E-2"/>
                  <c:y val="-0.1155618657480681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9015-4104-916D-D62B1C0EB3AC}"/>
                </c:ext>
              </c:extLst>
            </c:dLbl>
            <c:dLbl>
              <c:idx val="4"/>
              <c:layout>
                <c:manualLayout>
                  <c:x val="3.1622683629389976E-2"/>
                  <c:y val="-0.1076239763927737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9015-4104-916D-D62B1C0EB3A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'Pivot Table'!$A$17:$A$22</c:f>
              <c:strCache>
                <c:ptCount val="5"/>
                <c:pt idx="0">
                  <c:v>Production</c:v>
                </c:pt>
                <c:pt idx="1">
                  <c:v>IT/IS</c:v>
                </c:pt>
                <c:pt idx="2">
                  <c:v>Sales</c:v>
                </c:pt>
                <c:pt idx="3">
                  <c:v>Software Engineering</c:v>
                </c:pt>
                <c:pt idx="4">
                  <c:v>Admin Offices</c:v>
                </c:pt>
              </c:strCache>
            </c:strRef>
          </c:cat>
          <c:val>
            <c:numRef>
              <c:f>'Pivot Table'!$B$17:$B$22</c:f>
              <c:numCache>
                <c:formatCode>0.00%</c:formatCode>
                <c:ptCount val="5"/>
                <c:pt idx="0">
                  <c:v>0.79807692307692313</c:v>
                </c:pt>
                <c:pt idx="1">
                  <c:v>9.6153846153846159E-2</c:v>
                </c:pt>
                <c:pt idx="2">
                  <c:v>4.807692307692308E-2</c:v>
                </c:pt>
                <c:pt idx="3">
                  <c:v>3.8461538461538464E-2</c:v>
                </c:pt>
                <c:pt idx="4">
                  <c:v>1.9230769230769232E-2</c:v>
                </c:pt>
              </c:numCache>
            </c:numRef>
          </c:val>
          <c:extLst>
            <c:ext xmlns:c16="http://schemas.microsoft.com/office/drawing/2014/chart" uri="{C3380CC4-5D6E-409C-BE32-E72D297353CC}">
              <c16:uniqueId val="{0000000A-9015-4104-916D-D62B1C0EB3AC}"/>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Project (version 2).xlsx]Pivot Table!PivotTable3</c:name>
    <c:fmtId val="2"/>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GB"/>
              <a:t>Employee Termination by Manager</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Table'!$B$30</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Table'!$A$31:$A$41</c:f>
              <c:strCache>
                <c:ptCount val="10"/>
                <c:pt idx="0">
                  <c:v>Webster Butler</c:v>
                </c:pt>
                <c:pt idx="1">
                  <c:v>Amy Dunn</c:v>
                </c:pt>
                <c:pt idx="2">
                  <c:v>Kissy Sullivan</c:v>
                </c:pt>
                <c:pt idx="3">
                  <c:v>Michael Albert</c:v>
                </c:pt>
                <c:pt idx="4">
                  <c:v>Elijiah Gray</c:v>
                </c:pt>
                <c:pt idx="5">
                  <c:v>Simon Roup</c:v>
                </c:pt>
                <c:pt idx="6">
                  <c:v>David Stanley</c:v>
                </c:pt>
                <c:pt idx="7">
                  <c:v>Brannon Miller</c:v>
                </c:pt>
                <c:pt idx="8">
                  <c:v>Kelley Spirea</c:v>
                </c:pt>
                <c:pt idx="9">
                  <c:v>Janet King</c:v>
                </c:pt>
              </c:strCache>
            </c:strRef>
          </c:cat>
          <c:val>
            <c:numRef>
              <c:f>'Pivot Table'!$B$31:$B$41</c:f>
              <c:numCache>
                <c:formatCode>General</c:formatCode>
                <c:ptCount val="10"/>
                <c:pt idx="0">
                  <c:v>13</c:v>
                </c:pt>
                <c:pt idx="1">
                  <c:v>13</c:v>
                </c:pt>
                <c:pt idx="2">
                  <c:v>12</c:v>
                </c:pt>
                <c:pt idx="3">
                  <c:v>9</c:v>
                </c:pt>
                <c:pt idx="4">
                  <c:v>8</c:v>
                </c:pt>
                <c:pt idx="5">
                  <c:v>8</c:v>
                </c:pt>
                <c:pt idx="6">
                  <c:v>6</c:v>
                </c:pt>
                <c:pt idx="7">
                  <c:v>6</c:v>
                </c:pt>
                <c:pt idx="8">
                  <c:v>6</c:v>
                </c:pt>
                <c:pt idx="9">
                  <c:v>6</c:v>
                </c:pt>
              </c:numCache>
            </c:numRef>
          </c:val>
          <c:extLst>
            <c:ext xmlns:c16="http://schemas.microsoft.com/office/drawing/2014/chart" uri="{C3380CC4-5D6E-409C-BE32-E72D297353CC}">
              <c16:uniqueId val="{00000000-24B7-4B8D-A735-211C2B6056FF}"/>
            </c:ext>
          </c:extLst>
        </c:ser>
        <c:dLbls>
          <c:showLegendKey val="0"/>
          <c:showVal val="0"/>
          <c:showCatName val="0"/>
          <c:showSerName val="0"/>
          <c:showPercent val="0"/>
          <c:showBubbleSize val="0"/>
        </c:dLbls>
        <c:gapWidth val="115"/>
        <c:overlap val="-20"/>
        <c:axId val="2042448159"/>
        <c:axId val="2042448639"/>
      </c:barChart>
      <c:catAx>
        <c:axId val="2042448159"/>
        <c:scaling>
          <c:orientation val="maxMin"/>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2042448639"/>
        <c:crosses val="autoZero"/>
        <c:auto val="1"/>
        <c:lblAlgn val="ctr"/>
        <c:lblOffset val="100"/>
        <c:noMultiLvlLbl val="0"/>
      </c:catAx>
      <c:valAx>
        <c:axId val="2042448639"/>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24481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Project (version 2).xlsx]Pivot Table!PivotTable13</c:name>
    <c:fmtId val="25"/>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Total Department Assigned</a:t>
            </a:r>
            <a:r>
              <a:rPr lang="en-GB"/>
              <a:t> to</a:t>
            </a:r>
            <a:r>
              <a:rPr lang="en-US"/>
              <a:t> Special Project</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FF0000"/>
          </a:solidFill>
          <a:ln>
            <a:noFill/>
          </a:ln>
          <a:effectLst>
            <a:outerShdw blurRad="57150" dist="19050" dir="5400000" algn="ctr" rotWithShape="0">
              <a:srgbClr val="000000">
                <a:alpha val="63000"/>
              </a:srgbClr>
            </a:outerShdw>
          </a:effectLst>
        </c:spPr>
      </c:pivotFmt>
    </c:pivotFmts>
    <c:plotArea>
      <c:layout/>
      <c:barChart>
        <c:barDir val="col"/>
        <c:grouping val="clustered"/>
        <c:varyColors val="0"/>
        <c:ser>
          <c:idx val="0"/>
          <c:order val="0"/>
          <c:tx>
            <c:strRef>
              <c:f>'Pivot Table'!$B$141</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2"/>
            <c:invertIfNegative val="0"/>
            <c:bubble3D val="0"/>
            <c:spPr>
              <a:solidFill>
                <a:srgbClr val="FF000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0-4859-4355-9B5F-E5AB692EAB06}"/>
              </c:ext>
            </c:extLst>
          </c:dPt>
          <c:cat>
            <c:strRef>
              <c:f>'Pivot Table'!$A$142:$A$147</c:f>
              <c:strCache>
                <c:ptCount val="5"/>
                <c:pt idx="0">
                  <c:v>Admin Offices</c:v>
                </c:pt>
                <c:pt idx="1">
                  <c:v>IT/IS</c:v>
                </c:pt>
                <c:pt idx="2">
                  <c:v>Production</c:v>
                </c:pt>
                <c:pt idx="3">
                  <c:v>Sales</c:v>
                </c:pt>
                <c:pt idx="4">
                  <c:v>Software Engineering</c:v>
                </c:pt>
              </c:strCache>
            </c:strRef>
          </c:cat>
          <c:val>
            <c:numRef>
              <c:f>'Pivot Table'!$B$142:$B$147</c:f>
              <c:numCache>
                <c:formatCode>General</c:formatCode>
                <c:ptCount val="5"/>
                <c:pt idx="0">
                  <c:v>2</c:v>
                </c:pt>
                <c:pt idx="1">
                  <c:v>10</c:v>
                </c:pt>
                <c:pt idx="2">
                  <c:v>83</c:v>
                </c:pt>
                <c:pt idx="3">
                  <c:v>5</c:v>
                </c:pt>
                <c:pt idx="4">
                  <c:v>4</c:v>
                </c:pt>
              </c:numCache>
            </c:numRef>
          </c:val>
          <c:extLst>
            <c:ext xmlns:c16="http://schemas.microsoft.com/office/drawing/2014/chart" uri="{C3380CC4-5D6E-409C-BE32-E72D297353CC}">
              <c16:uniqueId val="{00000000-974D-458C-89CC-CAA713156A13}"/>
            </c:ext>
          </c:extLst>
        </c:ser>
        <c:dLbls>
          <c:showLegendKey val="0"/>
          <c:showVal val="0"/>
          <c:showCatName val="0"/>
          <c:showSerName val="0"/>
          <c:showPercent val="0"/>
          <c:showBubbleSize val="0"/>
        </c:dLbls>
        <c:gapWidth val="100"/>
        <c:overlap val="-24"/>
        <c:axId val="2042498559"/>
        <c:axId val="2042499519"/>
      </c:barChart>
      <c:catAx>
        <c:axId val="2042498559"/>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2499519"/>
        <c:crosses val="autoZero"/>
        <c:auto val="1"/>
        <c:lblAlgn val="ctr"/>
        <c:lblOffset val="100"/>
        <c:noMultiLvlLbl val="0"/>
      </c:catAx>
      <c:valAx>
        <c:axId val="20424995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24985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[HR Project (version 2).xlsx]Pivot Table!PivotTable16</c:name>
    <c:fmtId val="6"/>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GB"/>
              <a:t>Employee Termination by Marital and Age Group</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Table'!$B$197:$B$198</c:f>
              <c:strCache>
                <c:ptCount val="1"/>
                <c:pt idx="0">
                  <c:v>Divorced</c:v>
                </c:pt>
              </c:strCache>
            </c:strRef>
          </c:tx>
          <c:spPr>
            <a:gradFill rotWithShape="1">
              <a:gsLst>
                <a:gs pos="0">
                  <a:schemeClr val="accent1">
                    <a:shade val="53000"/>
                    <a:satMod val="103000"/>
                    <a:lumMod val="102000"/>
                    <a:tint val="94000"/>
                  </a:schemeClr>
                </a:gs>
                <a:gs pos="50000">
                  <a:schemeClr val="accent1">
                    <a:shade val="53000"/>
                    <a:satMod val="110000"/>
                    <a:lumMod val="100000"/>
                    <a:shade val="100000"/>
                  </a:schemeClr>
                </a:gs>
                <a:gs pos="100000">
                  <a:schemeClr val="accent1">
                    <a:shade val="53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Table'!$A$199:$A$203</c:f>
              <c:strCache>
                <c:ptCount val="4"/>
                <c:pt idx="0">
                  <c:v>25 - 34</c:v>
                </c:pt>
                <c:pt idx="1">
                  <c:v>35 - 44</c:v>
                </c:pt>
                <c:pt idx="2">
                  <c:v>45 - 54</c:v>
                </c:pt>
                <c:pt idx="3">
                  <c:v>Over 55</c:v>
                </c:pt>
              </c:strCache>
            </c:strRef>
          </c:cat>
          <c:val>
            <c:numRef>
              <c:f>'Pivot Table'!$B$199:$B$203</c:f>
              <c:numCache>
                <c:formatCode>General</c:formatCode>
                <c:ptCount val="4"/>
                <c:pt idx="0">
                  <c:v>1</c:v>
                </c:pt>
                <c:pt idx="1">
                  <c:v>9</c:v>
                </c:pt>
                <c:pt idx="2">
                  <c:v>5</c:v>
                </c:pt>
                <c:pt idx="3">
                  <c:v>1</c:v>
                </c:pt>
              </c:numCache>
            </c:numRef>
          </c:val>
          <c:extLst>
            <c:ext xmlns:c16="http://schemas.microsoft.com/office/drawing/2014/chart" uri="{C3380CC4-5D6E-409C-BE32-E72D297353CC}">
              <c16:uniqueId val="{00000000-2F4C-42C4-9A08-549DEC18B9B7}"/>
            </c:ext>
          </c:extLst>
        </c:ser>
        <c:ser>
          <c:idx val="1"/>
          <c:order val="1"/>
          <c:tx>
            <c:strRef>
              <c:f>'Pivot Table'!$C$197:$C$198</c:f>
              <c:strCache>
                <c:ptCount val="1"/>
                <c:pt idx="0">
                  <c:v>Married</c:v>
                </c:pt>
              </c:strCache>
            </c:strRef>
          </c:tx>
          <c:spPr>
            <a:gradFill rotWithShape="1">
              <a:gsLst>
                <a:gs pos="0">
                  <a:schemeClr val="accent1">
                    <a:shade val="76000"/>
                    <a:satMod val="103000"/>
                    <a:lumMod val="102000"/>
                    <a:tint val="94000"/>
                  </a:schemeClr>
                </a:gs>
                <a:gs pos="50000">
                  <a:schemeClr val="accent1">
                    <a:shade val="76000"/>
                    <a:satMod val="110000"/>
                    <a:lumMod val="100000"/>
                    <a:shade val="100000"/>
                  </a:schemeClr>
                </a:gs>
                <a:gs pos="100000">
                  <a:schemeClr val="accent1">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Table'!$A$199:$A$203</c:f>
              <c:strCache>
                <c:ptCount val="4"/>
                <c:pt idx="0">
                  <c:v>25 - 34</c:v>
                </c:pt>
                <c:pt idx="1">
                  <c:v>35 - 44</c:v>
                </c:pt>
                <c:pt idx="2">
                  <c:v>45 - 54</c:v>
                </c:pt>
                <c:pt idx="3">
                  <c:v>Over 55</c:v>
                </c:pt>
              </c:strCache>
            </c:strRef>
          </c:cat>
          <c:val>
            <c:numRef>
              <c:f>'Pivot Table'!$C$199:$C$203</c:f>
              <c:numCache>
                <c:formatCode>General</c:formatCode>
                <c:ptCount val="4"/>
                <c:pt idx="0">
                  <c:v>3</c:v>
                </c:pt>
                <c:pt idx="1">
                  <c:v>21</c:v>
                </c:pt>
                <c:pt idx="2">
                  <c:v>15</c:v>
                </c:pt>
                <c:pt idx="3">
                  <c:v>8</c:v>
                </c:pt>
              </c:numCache>
            </c:numRef>
          </c:val>
          <c:extLst>
            <c:ext xmlns:c16="http://schemas.microsoft.com/office/drawing/2014/chart" uri="{C3380CC4-5D6E-409C-BE32-E72D297353CC}">
              <c16:uniqueId val="{00000005-51BC-4891-A1B9-0EC317CD64A9}"/>
            </c:ext>
          </c:extLst>
        </c:ser>
        <c:ser>
          <c:idx val="2"/>
          <c:order val="2"/>
          <c:tx>
            <c:strRef>
              <c:f>'Pivot Table'!$D$197:$D$198</c:f>
              <c:strCache>
                <c:ptCount val="1"/>
                <c:pt idx="0">
                  <c:v>Separated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Table'!$A$199:$A$203</c:f>
              <c:strCache>
                <c:ptCount val="4"/>
                <c:pt idx="0">
                  <c:v>25 - 34</c:v>
                </c:pt>
                <c:pt idx="1">
                  <c:v>35 - 44</c:v>
                </c:pt>
                <c:pt idx="2">
                  <c:v>45 - 54</c:v>
                </c:pt>
                <c:pt idx="3">
                  <c:v>Over 55</c:v>
                </c:pt>
              </c:strCache>
            </c:strRef>
          </c:cat>
          <c:val>
            <c:numRef>
              <c:f>'Pivot Table'!$D$199:$D$203</c:f>
              <c:numCache>
                <c:formatCode>General</c:formatCode>
                <c:ptCount val="4"/>
                <c:pt idx="3">
                  <c:v>1</c:v>
                </c:pt>
              </c:numCache>
            </c:numRef>
          </c:val>
          <c:extLst>
            <c:ext xmlns:c16="http://schemas.microsoft.com/office/drawing/2014/chart" uri="{C3380CC4-5D6E-409C-BE32-E72D297353CC}">
              <c16:uniqueId val="{00000006-51BC-4891-A1B9-0EC317CD64A9}"/>
            </c:ext>
          </c:extLst>
        </c:ser>
        <c:ser>
          <c:idx val="3"/>
          <c:order val="3"/>
          <c:tx>
            <c:strRef>
              <c:f>'Pivot Table'!$E$197:$E$198</c:f>
              <c:strCache>
                <c:ptCount val="1"/>
                <c:pt idx="0">
                  <c:v>Single</c:v>
                </c:pt>
              </c:strCache>
            </c:strRef>
          </c:tx>
          <c:spPr>
            <a:gradFill rotWithShape="1">
              <a:gsLst>
                <a:gs pos="0">
                  <a:schemeClr val="accent1">
                    <a:tint val="77000"/>
                    <a:satMod val="103000"/>
                    <a:lumMod val="102000"/>
                    <a:tint val="94000"/>
                  </a:schemeClr>
                </a:gs>
                <a:gs pos="50000">
                  <a:schemeClr val="accent1">
                    <a:tint val="77000"/>
                    <a:satMod val="110000"/>
                    <a:lumMod val="100000"/>
                    <a:shade val="100000"/>
                  </a:schemeClr>
                </a:gs>
                <a:gs pos="100000">
                  <a:schemeClr val="accent1">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Table'!$A$199:$A$203</c:f>
              <c:strCache>
                <c:ptCount val="4"/>
                <c:pt idx="0">
                  <c:v>25 - 34</c:v>
                </c:pt>
                <c:pt idx="1">
                  <c:v>35 - 44</c:v>
                </c:pt>
                <c:pt idx="2">
                  <c:v>45 - 54</c:v>
                </c:pt>
                <c:pt idx="3">
                  <c:v>Over 55</c:v>
                </c:pt>
              </c:strCache>
            </c:strRef>
          </c:cat>
          <c:val>
            <c:numRef>
              <c:f>'Pivot Table'!$E$199:$E$203</c:f>
              <c:numCache>
                <c:formatCode>General</c:formatCode>
                <c:ptCount val="4"/>
                <c:pt idx="0">
                  <c:v>3</c:v>
                </c:pt>
                <c:pt idx="1">
                  <c:v>19</c:v>
                </c:pt>
                <c:pt idx="2">
                  <c:v>8</c:v>
                </c:pt>
                <c:pt idx="3">
                  <c:v>6</c:v>
                </c:pt>
              </c:numCache>
            </c:numRef>
          </c:val>
          <c:extLst>
            <c:ext xmlns:c16="http://schemas.microsoft.com/office/drawing/2014/chart" uri="{C3380CC4-5D6E-409C-BE32-E72D297353CC}">
              <c16:uniqueId val="{00000007-51BC-4891-A1B9-0EC317CD64A9}"/>
            </c:ext>
          </c:extLst>
        </c:ser>
        <c:ser>
          <c:idx val="4"/>
          <c:order val="4"/>
          <c:tx>
            <c:strRef>
              <c:f>'Pivot Table'!$F$197:$F$198</c:f>
              <c:strCache>
                <c:ptCount val="1"/>
                <c:pt idx="0">
                  <c:v>Widowed</c:v>
                </c:pt>
              </c:strCache>
            </c:strRef>
          </c:tx>
          <c:spPr>
            <a:gradFill rotWithShape="1">
              <a:gsLst>
                <a:gs pos="0">
                  <a:schemeClr val="accent1">
                    <a:tint val="54000"/>
                    <a:satMod val="103000"/>
                    <a:lumMod val="102000"/>
                    <a:tint val="94000"/>
                  </a:schemeClr>
                </a:gs>
                <a:gs pos="50000">
                  <a:schemeClr val="accent1">
                    <a:tint val="54000"/>
                    <a:satMod val="110000"/>
                    <a:lumMod val="100000"/>
                    <a:shade val="100000"/>
                  </a:schemeClr>
                </a:gs>
                <a:gs pos="100000">
                  <a:schemeClr val="accent1">
                    <a:tint val="54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Table'!$A$199:$A$203</c:f>
              <c:strCache>
                <c:ptCount val="4"/>
                <c:pt idx="0">
                  <c:v>25 - 34</c:v>
                </c:pt>
                <c:pt idx="1">
                  <c:v>35 - 44</c:v>
                </c:pt>
                <c:pt idx="2">
                  <c:v>45 - 54</c:v>
                </c:pt>
                <c:pt idx="3">
                  <c:v>Over 55</c:v>
                </c:pt>
              </c:strCache>
            </c:strRef>
          </c:cat>
          <c:val>
            <c:numRef>
              <c:f>'Pivot Table'!$F$199:$F$203</c:f>
              <c:numCache>
                <c:formatCode>General</c:formatCode>
                <c:ptCount val="4"/>
                <c:pt idx="2">
                  <c:v>4</c:v>
                </c:pt>
              </c:numCache>
            </c:numRef>
          </c:val>
          <c:extLst>
            <c:ext xmlns:c16="http://schemas.microsoft.com/office/drawing/2014/chart" uri="{C3380CC4-5D6E-409C-BE32-E72D297353CC}">
              <c16:uniqueId val="{00000008-51BC-4891-A1B9-0EC317CD64A9}"/>
            </c:ext>
          </c:extLst>
        </c:ser>
        <c:dLbls>
          <c:showLegendKey val="0"/>
          <c:showVal val="0"/>
          <c:showCatName val="0"/>
          <c:showSerName val="0"/>
          <c:showPercent val="0"/>
          <c:showBubbleSize val="0"/>
        </c:dLbls>
        <c:gapWidth val="100"/>
        <c:overlap val="-24"/>
        <c:axId val="877843056"/>
        <c:axId val="877844496"/>
      </c:barChart>
      <c:catAx>
        <c:axId val="877843056"/>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7844496"/>
        <c:crosses val="autoZero"/>
        <c:auto val="1"/>
        <c:lblAlgn val="ctr"/>
        <c:lblOffset val="100"/>
        <c:noMultiLvlLbl val="0"/>
      </c:catAx>
      <c:valAx>
        <c:axId val="8778444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78430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[HR Project (version 2).xlsx]Pivot Table!PivotTable5</c:name>
    <c:fmtId val="12"/>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Employee Termination by Performance Score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layout>
            <c:manualLayout>
              <c:x val="0.125"/>
              <c:y val="6.4814814814814645E-2"/>
            </c:manualLayout>
          </c:layout>
          <c:showLegendKey val="0"/>
          <c:showVal val="1"/>
          <c:showCatName val="0"/>
          <c:showSerName val="0"/>
          <c:showPercent val="0"/>
          <c:showBubbleSize val="0"/>
          <c:extLst>
            <c:ext xmlns:c15="http://schemas.microsoft.com/office/drawing/2012/chart" uri="{CE6537A1-D6FC-4f65-9D91-7224C49458BB}"/>
          </c:extLst>
        </c:dLbl>
      </c:pivotFmt>
      <c:pivotFmt>
        <c:idx val="2"/>
        <c:dLbl>
          <c:idx val="0"/>
          <c:layout>
            <c:manualLayout>
              <c:x val="1.9444444444444393E-2"/>
              <c:y val="-0.15740740740740741"/>
            </c:manualLayout>
          </c:layout>
          <c:showLegendKey val="0"/>
          <c:showVal val="1"/>
          <c:showCatName val="0"/>
          <c:showSerName val="0"/>
          <c:showPercent val="0"/>
          <c:showBubbleSize val="0"/>
          <c:extLst>
            <c:ext xmlns:c15="http://schemas.microsoft.com/office/drawing/2012/chart" uri="{CE6537A1-D6FC-4f65-9D91-7224C49458BB}"/>
          </c:extLst>
        </c:dLbl>
      </c:pivotFmt>
      <c:pivotFmt>
        <c:idx val="3"/>
        <c:dLbl>
          <c:idx val="0"/>
          <c:layout>
            <c:manualLayout>
              <c:x val="-7.2222222222222243E-2"/>
              <c:y val="-8.7962962962962965E-2"/>
            </c:manualLayout>
          </c:layout>
          <c:showLegendKey val="0"/>
          <c:showVal val="1"/>
          <c:showCatName val="0"/>
          <c:showSerName val="0"/>
          <c:showPercent val="0"/>
          <c:showBubbleSize val="0"/>
          <c:extLst>
            <c:ext xmlns:c15="http://schemas.microsoft.com/office/drawing/2012/chart" uri="{CE6537A1-D6FC-4f65-9D91-7224C49458BB}"/>
          </c:extLst>
        </c:dLbl>
      </c:pivotFmt>
      <c:pivotFmt>
        <c:idx val="4"/>
        <c:dLbl>
          <c:idx val="0"/>
          <c:layout>
            <c:manualLayout>
              <c:x val="-0.10277777777777779"/>
              <c:y val="-4.6296296296296294E-3"/>
            </c:manualLayout>
          </c:layout>
          <c:showLegendKey val="0"/>
          <c:showVal val="1"/>
          <c:showCatName val="0"/>
          <c:showSerName val="0"/>
          <c:showPercent val="0"/>
          <c:showBubbleSize val="0"/>
          <c:extLst>
            <c:ext xmlns:c15="http://schemas.microsoft.com/office/drawing/2012/chart" uri="{CE6537A1-D6FC-4f65-9D91-7224C49458BB}"/>
          </c:extLst>
        </c:dLbl>
      </c:pivotFmt>
      <c:pivotFmt>
        <c:idx val="5"/>
        <c:dLbl>
          <c:idx val="0"/>
          <c:showLegendKey val="0"/>
          <c:showVal val="1"/>
          <c:showCatName val="0"/>
          <c:showSerName val="0"/>
          <c:showPercent val="0"/>
          <c:showBubbleSize val="0"/>
          <c:extLst>
            <c:ext xmlns:c15="http://schemas.microsoft.com/office/drawing/2012/chart" uri="{CE6537A1-D6FC-4f65-9D91-7224C49458BB}"/>
          </c:extLst>
        </c:dLbl>
      </c:pivotFmt>
      <c:pivotFmt>
        <c:idx val="6"/>
        <c:dLbl>
          <c:idx val="0"/>
          <c:layout>
            <c:manualLayout>
              <c:x val="0.125"/>
              <c:y val="6.4814814814814645E-2"/>
            </c:manualLayout>
          </c:layout>
          <c:showLegendKey val="0"/>
          <c:showVal val="1"/>
          <c:showCatName val="0"/>
          <c:showSerName val="0"/>
          <c:showPercent val="0"/>
          <c:showBubbleSize val="0"/>
          <c:extLst>
            <c:ext xmlns:c15="http://schemas.microsoft.com/office/drawing/2012/chart" uri="{CE6537A1-D6FC-4f65-9D91-7224C49458BB}"/>
          </c:extLst>
        </c:dLbl>
      </c:pivotFmt>
      <c:pivotFmt>
        <c:idx val="7"/>
        <c:dLbl>
          <c:idx val="0"/>
          <c:layout>
            <c:manualLayout>
              <c:x val="-0.10277777777777779"/>
              <c:y val="-4.6296296296296294E-3"/>
            </c:manualLayout>
          </c:layout>
          <c:showLegendKey val="0"/>
          <c:showVal val="1"/>
          <c:showCatName val="0"/>
          <c:showSerName val="0"/>
          <c:showPercent val="0"/>
          <c:showBubbleSize val="0"/>
          <c:extLst>
            <c:ext xmlns:c15="http://schemas.microsoft.com/office/drawing/2012/chart" uri="{CE6537A1-D6FC-4f65-9D91-7224C49458BB}"/>
          </c:extLst>
        </c:dLbl>
      </c:pivotFmt>
      <c:pivotFmt>
        <c:idx val="8"/>
        <c:dLbl>
          <c:idx val="0"/>
          <c:layout>
            <c:manualLayout>
              <c:x val="-7.2222222222222243E-2"/>
              <c:y val="-8.7962962962962965E-2"/>
            </c:manualLayout>
          </c:layout>
          <c:showLegendKey val="0"/>
          <c:showVal val="1"/>
          <c:showCatName val="0"/>
          <c:showSerName val="0"/>
          <c:showPercent val="0"/>
          <c:showBubbleSize val="0"/>
          <c:extLst>
            <c:ext xmlns:c15="http://schemas.microsoft.com/office/drawing/2012/chart" uri="{CE6537A1-D6FC-4f65-9D91-7224C49458BB}"/>
          </c:extLst>
        </c:dLbl>
      </c:pivotFmt>
      <c:pivotFmt>
        <c:idx val="9"/>
        <c:dLbl>
          <c:idx val="0"/>
          <c:layout>
            <c:manualLayout>
              <c:x val="1.9444444444444393E-2"/>
              <c:y val="-0.15740740740740741"/>
            </c:manualLayout>
          </c:layout>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hade val="58000"/>
                  <a:satMod val="103000"/>
                  <a:lumMod val="102000"/>
                  <a:tint val="94000"/>
                </a:schemeClr>
              </a:gs>
              <a:gs pos="50000">
                <a:schemeClr val="accent1">
                  <a:shade val="58000"/>
                  <a:satMod val="110000"/>
                  <a:lumMod val="100000"/>
                  <a:shade val="100000"/>
                </a:schemeClr>
              </a:gs>
              <a:gs pos="100000">
                <a:schemeClr val="accent1">
                  <a:shade val="58000"/>
                  <a:lumMod val="99000"/>
                  <a:satMod val="120000"/>
                  <a:shade val="78000"/>
                </a:schemeClr>
              </a:gs>
            </a:gsLst>
            <a:lin ang="5400000" scaled="0"/>
          </a:gradFill>
          <a:ln>
            <a:noFill/>
          </a:ln>
          <a:effectLst/>
        </c:spPr>
        <c:dLbl>
          <c:idx val="0"/>
          <c:layout>
            <c:manualLayout>
              <c:x val="0.125"/>
              <c:y val="6.481481481481464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hade val="86000"/>
                  <a:satMod val="103000"/>
                  <a:lumMod val="102000"/>
                  <a:tint val="94000"/>
                </a:schemeClr>
              </a:gs>
              <a:gs pos="50000">
                <a:schemeClr val="accent1">
                  <a:shade val="86000"/>
                  <a:satMod val="110000"/>
                  <a:lumMod val="100000"/>
                  <a:shade val="100000"/>
                </a:schemeClr>
              </a:gs>
              <a:gs pos="100000">
                <a:schemeClr val="accent1">
                  <a:shade val="86000"/>
                  <a:lumMod val="99000"/>
                  <a:satMod val="120000"/>
                  <a:shade val="78000"/>
                </a:schemeClr>
              </a:gs>
            </a:gsLst>
            <a:lin ang="5400000" scaled="0"/>
          </a:gradFill>
          <a:ln>
            <a:noFill/>
          </a:ln>
          <a:effectLst/>
        </c:spPr>
        <c:dLbl>
          <c:idx val="0"/>
          <c:layout>
            <c:manualLayout>
              <c:x val="-0.10277777777777779"/>
              <c:y val="-4.6296296296296294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tint val="86000"/>
                  <a:satMod val="103000"/>
                  <a:lumMod val="102000"/>
                  <a:tint val="94000"/>
                </a:schemeClr>
              </a:gs>
              <a:gs pos="50000">
                <a:schemeClr val="accent1">
                  <a:tint val="86000"/>
                  <a:satMod val="110000"/>
                  <a:lumMod val="100000"/>
                  <a:shade val="100000"/>
                </a:schemeClr>
              </a:gs>
              <a:gs pos="100000">
                <a:schemeClr val="accent1">
                  <a:tint val="86000"/>
                  <a:lumMod val="99000"/>
                  <a:satMod val="120000"/>
                  <a:shade val="78000"/>
                </a:schemeClr>
              </a:gs>
            </a:gsLst>
            <a:lin ang="5400000" scaled="0"/>
          </a:gradFill>
          <a:ln>
            <a:noFill/>
          </a:ln>
          <a:effectLst/>
        </c:spPr>
        <c:dLbl>
          <c:idx val="0"/>
          <c:layout>
            <c:manualLayout>
              <c:x val="-7.2222222222222243E-2"/>
              <c:y val="-8.796296296296296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tint val="58000"/>
                  <a:satMod val="103000"/>
                  <a:lumMod val="102000"/>
                  <a:tint val="94000"/>
                </a:schemeClr>
              </a:gs>
              <a:gs pos="50000">
                <a:schemeClr val="accent1">
                  <a:tint val="58000"/>
                  <a:satMod val="110000"/>
                  <a:lumMod val="100000"/>
                  <a:shade val="100000"/>
                </a:schemeClr>
              </a:gs>
              <a:gs pos="100000">
                <a:schemeClr val="accent1">
                  <a:tint val="58000"/>
                  <a:lumMod val="99000"/>
                  <a:satMod val="120000"/>
                  <a:shade val="78000"/>
                </a:schemeClr>
              </a:gs>
            </a:gsLst>
            <a:lin ang="5400000" scaled="0"/>
          </a:gradFill>
          <a:ln>
            <a:noFill/>
          </a:ln>
          <a:effectLst/>
        </c:spPr>
        <c:dLbl>
          <c:idx val="0"/>
          <c:layout>
            <c:manualLayout>
              <c:x val="1.7024146491548483E-2"/>
              <c:y val="-0.1276944194980499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'Pivot Table'!$B$90</c:f>
              <c:strCache>
                <c:ptCount val="1"/>
                <c:pt idx="0">
                  <c:v>Total</c:v>
                </c:pt>
              </c:strCache>
            </c:strRef>
          </c:tx>
          <c:dPt>
            <c:idx val="0"/>
            <c:bubble3D val="0"/>
            <c:explosion val="11"/>
            <c:spPr>
              <a:gradFill rotWithShape="1">
                <a:gsLst>
                  <a:gs pos="0">
                    <a:schemeClr val="accent1">
                      <a:shade val="58000"/>
                      <a:satMod val="103000"/>
                      <a:lumMod val="102000"/>
                      <a:tint val="94000"/>
                    </a:schemeClr>
                  </a:gs>
                  <a:gs pos="50000">
                    <a:schemeClr val="accent1">
                      <a:shade val="58000"/>
                      <a:satMod val="110000"/>
                      <a:lumMod val="100000"/>
                      <a:shade val="100000"/>
                    </a:schemeClr>
                  </a:gs>
                  <a:gs pos="100000">
                    <a:schemeClr val="accent1">
                      <a:shade val="58000"/>
                      <a:lumMod val="99000"/>
                      <a:satMod val="120000"/>
                      <a:shade val="78000"/>
                    </a:schemeClr>
                  </a:gs>
                </a:gsLst>
                <a:lin ang="5400000" scaled="0"/>
              </a:gradFill>
              <a:ln>
                <a:noFill/>
              </a:ln>
              <a:effectLst/>
            </c:spPr>
            <c:extLst>
              <c:ext xmlns:c16="http://schemas.microsoft.com/office/drawing/2014/chart" uri="{C3380CC4-5D6E-409C-BE32-E72D297353CC}">
                <c16:uniqueId val="{00000001-AC41-4A9F-9A6B-79604D8DCCBB}"/>
              </c:ext>
            </c:extLst>
          </c:dPt>
          <c:dPt>
            <c:idx val="1"/>
            <c:bubble3D val="0"/>
            <c:spPr>
              <a:gradFill rotWithShape="1">
                <a:gsLst>
                  <a:gs pos="0">
                    <a:schemeClr val="accent1">
                      <a:shade val="86000"/>
                      <a:satMod val="103000"/>
                      <a:lumMod val="102000"/>
                      <a:tint val="94000"/>
                    </a:schemeClr>
                  </a:gs>
                  <a:gs pos="50000">
                    <a:schemeClr val="accent1">
                      <a:shade val="86000"/>
                      <a:satMod val="110000"/>
                      <a:lumMod val="100000"/>
                      <a:shade val="100000"/>
                    </a:schemeClr>
                  </a:gs>
                  <a:gs pos="100000">
                    <a:schemeClr val="accent1">
                      <a:shade val="86000"/>
                      <a:lumMod val="99000"/>
                      <a:satMod val="120000"/>
                      <a:shade val="78000"/>
                    </a:schemeClr>
                  </a:gs>
                </a:gsLst>
                <a:lin ang="5400000" scaled="0"/>
              </a:gradFill>
              <a:ln>
                <a:noFill/>
              </a:ln>
              <a:effectLst/>
            </c:spPr>
            <c:extLst>
              <c:ext xmlns:c16="http://schemas.microsoft.com/office/drawing/2014/chart" uri="{C3380CC4-5D6E-409C-BE32-E72D297353CC}">
                <c16:uniqueId val="{00000003-AC41-4A9F-9A6B-79604D8DCCBB}"/>
              </c:ext>
            </c:extLst>
          </c:dPt>
          <c:dPt>
            <c:idx val="2"/>
            <c:bubble3D val="0"/>
            <c:spPr>
              <a:gradFill rotWithShape="1">
                <a:gsLst>
                  <a:gs pos="0">
                    <a:schemeClr val="accent1">
                      <a:tint val="86000"/>
                      <a:satMod val="103000"/>
                      <a:lumMod val="102000"/>
                      <a:tint val="94000"/>
                    </a:schemeClr>
                  </a:gs>
                  <a:gs pos="50000">
                    <a:schemeClr val="accent1">
                      <a:tint val="86000"/>
                      <a:satMod val="110000"/>
                      <a:lumMod val="100000"/>
                      <a:shade val="100000"/>
                    </a:schemeClr>
                  </a:gs>
                  <a:gs pos="100000">
                    <a:schemeClr val="accent1">
                      <a:tint val="86000"/>
                      <a:lumMod val="99000"/>
                      <a:satMod val="120000"/>
                      <a:shade val="78000"/>
                    </a:schemeClr>
                  </a:gs>
                </a:gsLst>
                <a:lin ang="5400000" scaled="0"/>
              </a:gradFill>
              <a:ln>
                <a:noFill/>
              </a:ln>
              <a:effectLst/>
            </c:spPr>
            <c:extLst>
              <c:ext xmlns:c16="http://schemas.microsoft.com/office/drawing/2014/chart" uri="{C3380CC4-5D6E-409C-BE32-E72D297353CC}">
                <c16:uniqueId val="{00000005-AC41-4A9F-9A6B-79604D8DCCBB}"/>
              </c:ext>
            </c:extLst>
          </c:dPt>
          <c:dPt>
            <c:idx val="3"/>
            <c:bubble3D val="0"/>
            <c:spPr>
              <a:gradFill rotWithShape="1">
                <a:gsLst>
                  <a:gs pos="0">
                    <a:schemeClr val="accent1">
                      <a:tint val="58000"/>
                      <a:satMod val="103000"/>
                      <a:lumMod val="102000"/>
                      <a:tint val="94000"/>
                    </a:schemeClr>
                  </a:gs>
                  <a:gs pos="50000">
                    <a:schemeClr val="accent1">
                      <a:tint val="58000"/>
                      <a:satMod val="110000"/>
                      <a:lumMod val="100000"/>
                      <a:shade val="100000"/>
                    </a:schemeClr>
                  </a:gs>
                  <a:gs pos="100000">
                    <a:schemeClr val="accent1">
                      <a:tint val="58000"/>
                      <a:lumMod val="99000"/>
                      <a:satMod val="120000"/>
                      <a:shade val="78000"/>
                    </a:schemeClr>
                  </a:gs>
                </a:gsLst>
                <a:lin ang="5400000" scaled="0"/>
              </a:gradFill>
              <a:ln>
                <a:noFill/>
              </a:ln>
              <a:effectLst/>
            </c:spPr>
            <c:extLst>
              <c:ext xmlns:c16="http://schemas.microsoft.com/office/drawing/2014/chart" uri="{C3380CC4-5D6E-409C-BE32-E72D297353CC}">
                <c16:uniqueId val="{00000007-AC41-4A9F-9A6B-79604D8DCCBB}"/>
              </c:ext>
            </c:extLst>
          </c:dPt>
          <c:dLbls>
            <c:dLbl>
              <c:idx val="0"/>
              <c:layout>
                <c:manualLayout>
                  <c:x val="0.125"/>
                  <c:y val="6.481481481481464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AC41-4A9F-9A6B-79604D8DCCBB}"/>
                </c:ext>
              </c:extLst>
            </c:dLbl>
            <c:dLbl>
              <c:idx val="1"/>
              <c:layout>
                <c:manualLayout>
                  <c:x val="-0.10277777777777779"/>
                  <c:y val="-4.6296296296296294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AC41-4A9F-9A6B-79604D8DCCBB}"/>
                </c:ext>
              </c:extLst>
            </c:dLbl>
            <c:dLbl>
              <c:idx val="2"/>
              <c:layout>
                <c:manualLayout>
                  <c:x val="-7.2222222222222243E-2"/>
                  <c:y val="-8.796296296296296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AC41-4A9F-9A6B-79604D8DCCBB}"/>
                </c:ext>
              </c:extLst>
            </c:dLbl>
            <c:dLbl>
              <c:idx val="3"/>
              <c:layout>
                <c:manualLayout>
                  <c:x val="1.7024146491548483E-2"/>
                  <c:y val="-0.1276944194980499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AC41-4A9F-9A6B-79604D8DCCB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'Pivot Table'!$A$91:$A$95</c:f>
              <c:strCache>
                <c:ptCount val="4"/>
                <c:pt idx="0">
                  <c:v>Fully Meets</c:v>
                </c:pt>
                <c:pt idx="1">
                  <c:v>Needs Improvement</c:v>
                </c:pt>
                <c:pt idx="2">
                  <c:v>Exceeds</c:v>
                </c:pt>
                <c:pt idx="3">
                  <c:v>PIP</c:v>
                </c:pt>
              </c:strCache>
            </c:strRef>
          </c:cat>
          <c:val>
            <c:numRef>
              <c:f>'Pivot Table'!$B$91:$B$95</c:f>
              <c:numCache>
                <c:formatCode>0.00%</c:formatCode>
                <c:ptCount val="4"/>
                <c:pt idx="0">
                  <c:v>0.77884615384615385</c:v>
                </c:pt>
                <c:pt idx="1">
                  <c:v>9.6153846153846159E-2</c:v>
                </c:pt>
                <c:pt idx="2">
                  <c:v>7.6923076923076927E-2</c:v>
                </c:pt>
                <c:pt idx="3">
                  <c:v>4.807692307692308E-2</c:v>
                </c:pt>
              </c:numCache>
            </c:numRef>
          </c:val>
          <c:extLst>
            <c:ext xmlns:c16="http://schemas.microsoft.com/office/drawing/2014/chart" uri="{C3380CC4-5D6E-409C-BE32-E72D297353CC}">
              <c16:uniqueId val="{00000008-AC41-4A9F-9A6B-79604D8DCCBB}"/>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withinLinear" id="14">
  <a:schemeClr val="accent1"/>
</cs:colorStyle>
</file>

<file path=xl/charts/colors11.xml><?xml version="1.0" encoding="utf-8"?>
<cs:colorStyle xmlns:cs="http://schemas.microsoft.com/office/drawing/2012/chartStyle" xmlns:a="http://schemas.openxmlformats.org/drawingml/2006/main" meth="withinLinear" id="14">
  <a:schemeClr val="accent1"/>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withinLinear" id="14">
  <a:schemeClr val="accent1"/>
</cs:colorStyle>
</file>

<file path=xl/charts/colors15.xml><?xml version="1.0" encoding="utf-8"?>
<cs:colorStyle xmlns:cs="http://schemas.microsoft.com/office/drawing/2012/chartStyle" xmlns:a="http://schemas.openxmlformats.org/drawingml/2006/main" meth="withinLinear" id="14">
  <a:schemeClr val="accent1"/>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1.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2.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3.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4.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5.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chart" Target="../charts/chart9.xml"/></Relationships>
</file>

<file path=xl/drawings/_rels/drawing2.xml.rels><?xml version="1.0" encoding="UTF-8" standalone="yes"?>
<Relationships xmlns="http://schemas.openxmlformats.org/package/2006/relationships"><Relationship Id="rId3" Type="http://schemas.openxmlformats.org/officeDocument/2006/relationships/chart" Target="../charts/chart12.xml"/><Relationship Id="rId2" Type="http://schemas.openxmlformats.org/officeDocument/2006/relationships/chart" Target="../charts/chart11.xml"/><Relationship Id="rId1" Type="http://schemas.openxmlformats.org/officeDocument/2006/relationships/chart" Target="../charts/chart10.xml"/><Relationship Id="rId6" Type="http://schemas.openxmlformats.org/officeDocument/2006/relationships/chart" Target="../charts/chart15.xml"/><Relationship Id="rId5" Type="http://schemas.openxmlformats.org/officeDocument/2006/relationships/chart" Target="../charts/chart14.xml"/><Relationship Id="rId4" Type="http://schemas.openxmlformats.org/officeDocument/2006/relationships/chart" Target="../charts/chart13.xml"/></Relationships>
</file>

<file path=xl/drawings/drawing1.xml><?xml version="1.0" encoding="utf-8"?>
<xdr:wsDr xmlns:xdr="http://schemas.openxmlformats.org/drawingml/2006/spreadsheetDrawing" xmlns:a="http://schemas.openxmlformats.org/drawingml/2006/main">
  <xdr:twoCellAnchor>
    <xdr:from>
      <xdr:col>3</xdr:col>
      <xdr:colOff>200023</xdr:colOff>
      <xdr:row>14</xdr:row>
      <xdr:rowOff>0</xdr:rowOff>
    </xdr:from>
    <xdr:to>
      <xdr:col>12</xdr:col>
      <xdr:colOff>687455</xdr:colOff>
      <xdr:row>32</xdr:row>
      <xdr:rowOff>139147</xdr:rowOff>
    </xdr:to>
    <xdr:graphicFrame macro="">
      <xdr:nvGraphicFramePr>
        <xdr:cNvPr id="2" name="Chart 1">
          <a:extLst>
            <a:ext uri="{FF2B5EF4-FFF2-40B4-BE49-F238E27FC236}">
              <a16:creationId xmlns:a16="http://schemas.microsoft.com/office/drawing/2014/main" id="{3D8BAADF-837E-EE35-22FC-EDC72C62AA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66674</xdr:colOff>
      <xdr:row>0</xdr:row>
      <xdr:rowOff>104775</xdr:rowOff>
    </xdr:from>
    <xdr:to>
      <xdr:col>11</xdr:col>
      <xdr:colOff>209549</xdr:colOff>
      <xdr:row>12</xdr:row>
      <xdr:rowOff>180975</xdr:rowOff>
    </xdr:to>
    <xdr:graphicFrame macro="">
      <xdr:nvGraphicFramePr>
        <xdr:cNvPr id="3" name="Chart 2">
          <a:extLst>
            <a:ext uri="{FF2B5EF4-FFF2-40B4-BE49-F238E27FC236}">
              <a16:creationId xmlns:a16="http://schemas.microsoft.com/office/drawing/2014/main" id="{AC4D7A13-4BB1-B3A0-E6B8-25CFA6244B6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95250</xdr:colOff>
      <xdr:row>154</xdr:row>
      <xdr:rowOff>71437</xdr:rowOff>
    </xdr:from>
    <xdr:to>
      <xdr:col>14</xdr:col>
      <xdr:colOff>123825</xdr:colOff>
      <xdr:row>168</xdr:row>
      <xdr:rowOff>147637</xdr:rowOff>
    </xdr:to>
    <xdr:graphicFrame macro="">
      <xdr:nvGraphicFramePr>
        <xdr:cNvPr id="5" name="Chart 4">
          <a:extLst>
            <a:ext uri="{FF2B5EF4-FFF2-40B4-BE49-F238E27FC236}">
              <a16:creationId xmlns:a16="http://schemas.microsoft.com/office/drawing/2014/main" id="{6BCA4847-0A60-5C32-8FE7-0D27604CEB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366712</xdr:colOff>
      <xdr:row>172</xdr:row>
      <xdr:rowOff>119062</xdr:rowOff>
    </xdr:from>
    <xdr:to>
      <xdr:col>15</xdr:col>
      <xdr:colOff>95250</xdr:colOff>
      <xdr:row>187</xdr:row>
      <xdr:rowOff>4762</xdr:rowOff>
    </xdr:to>
    <xdr:graphicFrame macro="">
      <xdr:nvGraphicFramePr>
        <xdr:cNvPr id="6" name="Chart 5">
          <a:extLst>
            <a:ext uri="{FF2B5EF4-FFF2-40B4-BE49-F238E27FC236}">
              <a16:creationId xmlns:a16="http://schemas.microsoft.com/office/drawing/2014/main" id="{5D9F14B5-8AC4-B0C3-6633-E65D11707C1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195262</xdr:colOff>
      <xdr:row>58</xdr:row>
      <xdr:rowOff>42862</xdr:rowOff>
    </xdr:from>
    <xdr:to>
      <xdr:col>13</xdr:col>
      <xdr:colOff>0</xdr:colOff>
      <xdr:row>72</xdr:row>
      <xdr:rowOff>119062</xdr:rowOff>
    </xdr:to>
    <xdr:graphicFrame macro="">
      <xdr:nvGraphicFramePr>
        <xdr:cNvPr id="7" name="Chart 6">
          <a:extLst>
            <a:ext uri="{FF2B5EF4-FFF2-40B4-BE49-F238E27FC236}">
              <a16:creationId xmlns:a16="http://schemas.microsoft.com/office/drawing/2014/main" id="{579B17FE-3E3A-6FB7-8916-68CAF5FDBAB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261937</xdr:colOff>
      <xdr:row>32</xdr:row>
      <xdr:rowOff>90487</xdr:rowOff>
    </xdr:from>
    <xdr:to>
      <xdr:col>13</xdr:col>
      <xdr:colOff>266700</xdr:colOff>
      <xdr:row>46</xdr:row>
      <xdr:rowOff>166687</xdr:rowOff>
    </xdr:to>
    <xdr:graphicFrame macro="">
      <xdr:nvGraphicFramePr>
        <xdr:cNvPr id="9" name="Chart 8">
          <a:extLst>
            <a:ext uri="{FF2B5EF4-FFF2-40B4-BE49-F238E27FC236}">
              <a16:creationId xmlns:a16="http://schemas.microsoft.com/office/drawing/2014/main" id="{BE1A40A2-5FD1-B2C7-8C29-A187B90D438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2</xdr:col>
      <xdr:colOff>161925</xdr:colOff>
      <xdr:row>45</xdr:row>
      <xdr:rowOff>19050</xdr:rowOff>
    </xdr:from>
    <xdr:to>
      <xdr:col>4</xdr:col>
      <xdr:colOff>517951</xdr:colOff>
      <xdr:row>56</xdr:row>
      <xdr:rowOff>95250</xdr:rowOff>
    </xdr:to>
    <mc:AlternateContent xmlns:mc="http://schemas.openxmlformats.org/markup-compatibility/2006" xmlns:a14="http://schemas.microsoft.com/office/drawing/2010/main">
      <mc:Choice Requires="a14">
        <xdr:graphicFrame macro="">
          <xdr:nvGraphicFramePr>
            <xdr:cNvPr id="14" name="Department">
              <a:extLst>
                <a:ext uri="{FF2B5EF4-FFF2-40B4-BE49-F238E27FC236}">
                  <a16:creationId xmlns:a16="http://schemas.microsoft.com/office/drawing/2014/main" id="{D2523D4B-29EA-B0F5-7FEC-1141A5402BB2}"/>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1383366" y="8591550"/>
              <a:ext cx="1828800" cy="21717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661147</xdr:colOff>
      <xdr:row>132</xdr:row>
      <xdr:rowOff>34737</xdr:rowOff>
    </xdr:from>
    <xdr:to>
      <xdr:col>14</xdr:col>
      <xdr:colOff>212912</xdr:colOff>
      <xdr:row>151</xdr:row>
      <xdr:rowOff>56029</xdr:rowOff>
    </xdr:to>
    <xdr:graphicFrame macro="">
      <xdr:nvGraphicFramePr>
        <xdr:cNvPr id="18" name="Chart 17">
          <a:extLst>
            <a:ext uri="{FF2B5EF4-FFF2-40B4-BE49-F238E27FC236}">
              <a16:creationId xmlns:a16="http://schemas.microsoft.com/office/drawing/2014/main" id="{67BF959B-780D-6198-78A1-8C20A115401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8</xdr:col>
      <xdr:colOff>588308</xdr:colOff>
      <xdr:row>192</xdr:row>
      <xdr:rowOff>101973</xdr:rowOff>
    </xdr:from>
    <xdr:to>
      <xdr:col>17</xdr:col>
      <xdr:colOff>67235</xdr:colOff>
      <xdr:row>206</xdr:row>
      <xdr:rowOff>178173</xdr:rowOff>
    </xdr:to>
    <xdr:graphicFrame macro="">
      <xdr:nvGraphicFramePr>
        <xdr:cNvPr id="4" name="Chart 3">
          <a:extLst>
            <a:ext uri="{FF2B5EF4-FFF2-40B4-BE49-F238E27FC236}">
              <a16:creationId xmlns:a16="http://schemas.microsoft.com/office/drawing/2014/main" id="{1FB00135-DD29-AF0B-A42B-D26CCC8E806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18</xdr:col>
      <xdr:colOff>267820</xdr:colOff>
      <xdr:row>182</xdr:row>
      <xdr:rowOff>34177</xdr:rowOff>
    </xdr:from>
    <xdr:to>
      <xdr:col>20</xdr:col>
      <xdr:colOff>359708</xdr:colOff>
      <xdr:row>196</xdr:row>
      <xdr:rowOff>34177</xdr:rowOff>
    </xdr:to>
    <mc:AlternateContent xmlns:mc="http://schemas.openxmlformats.org/markup-compatibility/2006" xmlns:a14="http://schemas.microsoft.com/office/drawing/2010/main">
      <mc:Choice Requires="a14">
        <xdr:graphicFrame macro="">
          <xdr:nvGraphicFramePr>
            <xdr:cNvPr id="8" name="Department 1">
              <a:extLst>
                <a:ext uri="{FF2B5EF4-FFF2-40B4-BE49-F238E27FC236}">
                  <a16:creationId xmlns:a16="http://schemas.microsoft.com/office/drawing/2014/main" id="{DDA6CC73-77FE-6F66-AEAC-CDC04CDE1AA5}"/>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4850595" y="34705177"/>
              <a:ext cx="1825438"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263338</xdr:colOff>
      <xdr:row>81</xdr:row>
      <xdr:rowOff>79561</xdr:rowOff>
    </xdr:from>
    <xdr:to>
      <xdr:col>11</xdr:col>
      <xdr:colOff>285750</xdr:colOff>
      <xdr:row>95</xdr:row>
      <xdr:rowOff>155761</xdr:rowOff>
    </xdr:to>
    <xdr:graphicFrame macro="">
      <xdr:nvGraphicFramePr>
        <xdr:cNvPr id="11" name="Chart 10">
          <a:extLst>
            <a:ext uri="{FF2B5EF4-FFF2-40B4-BE49-F238E27FC236}">
              <a16:creationId xmlns:a16="http://schemas.microsoft.com/office/drawing/2014/main" id="{65DC8A5F-0D86-3822-DC00-A9D9BBA6321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336978</xdr:colOff>
      <xdr:row>7</xdr:row>
      <xdr:rowOff>36259</xdr:rowOff>
    </xdr:from>
    <xdr:to>
      <xdr:col>15</xdr:col>
      <xdr:colOff>403652</xdr:colOff>
      <xdr:row>22</xdr:row>
      <xdr:rowOff>148878</xdr:rowOff>
    </xdr:to>
    <xdr:graphicFrame macro="">
      <xdr:nvGraphicFramePr>
        <xdr:cNvPr id="2" name="Chart 1">
          <a:extLst>
            <a:ext uri="{FF2B5EF4-FFF2-40B4-BE49-F238E27FC236}">
              <a16:creationId xmlns:a16="http://schemas.microsoft.com/office/drawing/2014/main" id="{DD0219DF-E7F5-4BEF-B2F4-8FC0C89DE7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25</xdr:col>
      <xdr:colOff>239485</xdr:colOff>
      <xdr:row>7</xdr:row>
      <xdr:rowOff>30657</xdr:rowOff>
    </xdr:from>
    <xdr:to>
      <xdr:col>33</xdr:col>
      <xdr:colOff>556533</xdr:colOff>
      <xdr:row>22</xdr:row>
      <xdr:rowOff>137673</xdr:rowOff>
    </xdr:to>
    <xdr:graphicFrame macro="">
      <xdr:nvGraphicFramePr>
        <xdr:cNvPr id="3" name="Chart 2">
          <a:extLst>
            <a:ext uri="{FF2B5EF4-FFF2-40B4-BE49-F238E27FC236}">
              <a16:creationId xmlns:a16="http://schemas.microsoft.com/office/drawing/2014/main" id="{D46F2C1D-83E0-451E-BAF0-6CA76125E1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563735</xdr:colOff>
      <xdr:row>23</xdr:row>
      <xdr:rowOff>130469</xdr:rowOff>
    </xdr:from>
    <xdr:to>
      <xdr:col>25</xdr:col>
      <xdr:colOff>56829</xdr:colOff>
      <xdr:row>39</xdr:row>
      <xdr:rowOff>70438</xdr:rowOff>
    </xdr:to>
    <xdr:graphicFrame macro="">
      <xdr:nvGraphicFramePr>
        <xdr:cNvPr id="4" name="Chart 3">
          <a:extLst>
            <a:ext uri="{FF2B5EF4-FFF2-40B4-BE49-F238E27FC236}">
              <a16:creationId xmlns:a16="http://schemas.microsoft.com/office/drawing/2014/main" id="{8419AB0C-5FAE-4A44-95D9-1A65B6A118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590711</xdr:colOff>
      <xdr:row>7</xdr:row>
      <xdr:rowOff>25613</xdr:rowOff>
    </xdr:from>
    <xdr:to>
      <xdr:col>25</xdr:col>
      <xdr:colOff>56829</xdr:colOff>
      <xdr:row>22</xdr:row>
      <xdr:rowOff>160084</xdr:rowOff>
    </xdr:to>
    <xdr:graphicFrame macro="">
      <xdr:nvGraphicFramePr>
        <xdr:cNvPr id="7" name="Chart 6">
          <a:extLst>
            <a:ext uri="{FF2B5EF4-FFF2-40B4-BE49-F238E27FC236}">
              <a16:creationId xmlns:a16="http://schemas.microsoft.com/office/drawing/2014/main" id="{A703C9B8-3D85-4E4A-B006-A633D3A41D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308160</xdr:colOff>
      <xdr:row>23</xdr:row>
      <xdr:rowOff>128068</xdr:rowOff>
    </xdr:from>
    <xdr:to>
      <xdr:col>15</xdr:col>
      <xdr:colOff>415418</xdr:colOff>
      <xdr:row>39</xdr:row>
      <xdr:rowOff>54430</xdr:rowOff>
    </xdr:to>
    <xdr:graphicFrame macro="">
      <xdr:nvGraphicFramePr>
        <xdr:cNvPr id="5" name="Chart 4">
          <a:extLst>
            <a:ext uri="{FF2B5EF4-FFF2-40B4-BE49-F238E27FC236}">
              <a16:creationId xmlns:a16="http://schemas.microsoft.com/office/drawing/2014/main" id="{85B32590-F11D-4DA2-8921-01563D6DBE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25</xdr:col>
      <xdr:colOff>236122</xdr:colOff>
      <xdr:row>23</xdr:row>
      <xdr:rowOff>126466</xdr:rowOff>
    </xdr:from>
    <xdr:to>
      <xdr:col>33</xdr:col>
      <xdr:colOff>590709</xdr:colOff>
      <xdr:row>39</xdr:row>
      <xdr:rowOff>70437</xdr:rowOff>
    </xdr:to>
    <xdr:graphicFrame macro="">
      <xdr:nvGraphicFramePr>
        <xdr:cNvPr id="6" name="Chart 5">
          <a:extLst>
            <a:ext uri="{FF2B5EF4-FFF2-40B4-BE49-F238E27FC236}">
              <a16:creationId xmlns:a16="http://schemas.microsoft.com/office/drawing/2014/main" id="{B17E4304-D8BC-4CDA-8E4F-0D17EF53FD2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0</xdr:col>
      <xdr:colOff>176893</xdr:colOff>
      <xdr:row>7</xdr:row>
      <xdr:rowOff>54428</xdr:rowOff>
    </xdr:from>
    <xdr:to>
      <xdr:col>3</xdr:col>
      <xdr:colOff>249012</xdr:colOff>
      <xdr:row>19</xdr:row>
      <xdr:rowOff>176893</xdr:rowOff>
    </xdr:to>
    <mc:AlternateContent xmlns:mc="http://schemas.openxmlformats.org/markup-compatibility/2006" xmlns:a14="http://schemas.microsoft.com/office/drawing/2010/main">
      <mc:Choice Requires="a14">
        <xdr:graphicFrame macro="">
          <xdr:nvGraphicFramePr>
            <xdr:cNvPr id="9" name="Department 2">
              <a:extLst>
                <a:ext uri="{FF2B5EF4-FFF2-40B4-BE49-F238E27FC236}">
                  <a16:creationId xmlns:a16="http://schemas.microsoft.com/office/drawing/2014/main" id="{5F276DE9-D41B-2CBA-E8BA-82819844CD06}"/>
                </a:ext>
              </a:extLst>
            </xdr:cNvPr>
            <xdr:cNvGraphicFramePr/>
          </xdr:nvGraphicFramePr>
          <xdr:xfrm>
            <a:off x="0" y="0"/>
            <a:ext cx="0" cy="0"/>
          </xdr:xfrm>
          <a:graphic>
            <a:graphicData uri="http://schemas.microsoft.com/office/drawing/2010/slicer">
              <sle:slicer xmlns:sle="http://schemas.microsoft.com/office/drawing/2010/slicer" name="Department 2"/>
            </a:graphicData>
          </a:graphic>
        </xdr:graphicFrame>
      </mc:Choice>
      <mc:Fallback xmlns="">
        <xdr:sp macro="" textlink="">
          <xdr:nvSpPr>
            <xdr:cNvPr id="0" name=""/>
            <xdr:cNvSpPr>
              <a:spLocks noTextEdit="1"/>
            </xdr:cNvSpPr>
          </xdr:nvSpPr>
          <xdr:spPr>
            <a:xfrm>
              <a:off x="176893" y="1387928"/>
              <a:ext cx="1909083" cy="240846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202745</xdr:colOff>
      <xdr:row>20</xdr:row>
      <xdr:rowOff>68036</xdr:rowOff>
    </xdr:from>
    <xdr:to>
      <xdr:col>3</xdr:col>
      <xdr:colOff>244929</xdr:colOff>
      <xdr:row>28</xdr:row>
      <xdr:rowOff>81643</xdr:rowOff>
    </xdr:to>
    <mc:AlternateContent xmlns:mc="http://schemas.openxmlformats.org/markup-compatibility/2006" xmlns:a14="http://schemas.microsoft.com/office/drawing/2010/main">
      <mc:Choice Requires="a14">
        <xdr:graphicFrame macro="">
          <xdr:nvGraphicFramePr>
            <xdr:cNvPr id="11" name="YearOfService">
              <a:extLst>
                <a:ext uri="{FF2B5EF4-FFF2-40B4-BE49-F238E27FC236}">
                  <a16:creationId xmlns:a16="http://schemas.microsoft.com/office/drawing/2014/main" id="{974864D3-3344-BB26-C596-8DEE03BB08B1}"/>
                </a:ext>
              </a:extLst>
            </xdr:cNvPr>
            <xdr:cNvGraphicFramePr/>
          </xdr:nvGraphicFramePr>
          <xdr:xfrm>
            <a:off x="0" y="0"/>
            <a:ext cx="0" cy="0"/>
          </xdr:xfrm>
          <a:graphic>
            <a:graphicData uri="http://schemas.microsoft.com/office/drawing/2010/slicer">
              <sle:slicer xmlns:sle="http://schemas.microsoft.com/office/drawing/2010/slicer" name="YearOfService"/>
            </a:graphicData>
          </a:graphic>
        </xdr:graphicFrame>
      </mc:Choice>
      <mc:Fallback xmlns="">
        <xdr:sp macro="" textlink="">
          <xdr:nvSpPr>
            <xdr:cNvPr id="0" name=""/>
            <xdr:cNvSpPr>
              <a:spLocks noTextEdit="1"/>
            </xdr:cNvSpPr>
          </xdr:nvSpPr>
          <xdr:spPr>
            <a:xfrm>
              <a:off x="202745" y="3878036"/>
              <a:ext cx="1879148" cy="153760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163286</xdr:colOff>
      <xdr:row>0</xdr:row>
      <xdr:rowOff>122464</xdr:rowOff>
    </xdr:from>
    <xdr:to>
      <xdr:col>33</xdr:col>
      <xdr:colOff>571500</xdr:colOff>
      <xdr:row>7</xdr:row>
      <xdr:rowOff>27214</xdr:rowOff>
    </xdr:to>
    <xdr:sp macro="" textlink="">
      <xdr:nvSpPr>
        <xdr:cNvPr id="21" name="TextBox 20">
          <a:extLst>
            <a:ext uri="{FF2B5EF4-FFF2-40B4-BE49-F238E27FC236}">
              <a16:creationId xmlns:a16="http://schemas.microsoft.com/office/drawing/2014/main" id="{35058BF0-9A1E-E39F-174B-806B11443E59}"/>
            </a:ext>
          </a:extLst>
        </xdr:cNvPr>
        <xdr:cNvSpPr txBox="1"/>
      </xdr:nvSpPr>
      <xdr:spPr>
        <a:xfrm>
          <a:off x="163286" y="122464"/>
          <a:ext cx="20614821" cy="1238250"/>
        </a:xfrm>
        <a:prstGeom prst="rect">
          <a:avLst/>
        </a:prstGeom>
        <a:solidFill>
          <a:schemeClr val="tx2">
            <a:lumMod val="90000"/>
            <a:lumOff val="1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4400" b="1">
              <a:solidFill>
                <a:schemeClr val="bg1"/>
              </a:solidFill>
            </a:rPr>
            <a:t>Employee Termination Rate</a:t>
          </a:r>
        </a:p>
      </xdr:txBody>
    </xdr:sp>
    <xdr:clientData/>
  </xdr:twoCellAnchor>
  <xdr:twoCellAnchor editAs="oneCell">
    <xdr:from>
      <xdr:col>0</xdr:col>
      <xdr:colOff>202745</xdr:colOff>
      <xdr:row>29</xdr:row>
      <xdr:rowOff>0</xdr:rowOff>
    </xdr:from>
    <xdr:to>
      <xdr:col>3</xdr:col>
      <xdr:colOff>244928</xdr:colOff>
      <xdr:row>39</xdr:row>
      <xdr:rowOff>54429</xdr:rowOff>
    </xdr:to>
    <mc:AlternateContent xmlns:mc="http://schemas.openxmlformats.org/markup-compatibility/2006">
      <mc:Choice xmlns:a14="http://schemas.microsoft.com/office/drawing/2010/main" Requires="a14">
        <xdr:graphicFrame macro="">
          <xdr:nvGraphicFramePr>
            <xdr:cNvPr id="8" name="TermReason">
              <a:extLst>
                <a:ext uri="{FF2B5EF4-FFF2-40B4-BE49-F238E27FC236}">
                  <a16:creationId xmlns:a16="http://schemas.microsoft.com/office/drawing/2014/main" id="{E64A340C-75EE-1798-E3FD-B66BABB064F7}"/>
                </a:ext>
              </a:extLst>
            </xdr:cNvPr>
            <xdr:cNvGraphicFramePr/>
          </xdr:nvGraphicFramePr>
          <xdr:xfrm>
            <a:off x="0" y="0"/>
            <a:ext cx="0" cy="0"/>
          </xdr:xfrm>
          <a:graphic>
            <a:graphicData uri="http://schemas.microsoft.com/office/drawing/2010/slicer">
              <sle:slicer xmlns:sle="http://schemas.microsoft.com/office/drawing/2010/slicer" name="TermReason"/>
            </a:graphicData>
          </a:graphic>
        </xdr:graphicFrame>
      </mc:Choice>
      <mc:Fallback>
        <xdr:sp macro="" textlink="">
          <xdr:nvSpPr>
            <xdr:cNvPr id="0" name=""/>
            <xdr:cNvSpPr>
              <a:spLocks noTextEdit="1"/>
            </xdr:cNvSpPr>
          </xdr:nvSpPr>
          <xdr:spPr>
            <a:xfrm>
              <a:off x="202745" y="5524500"/>
              <a:ext cx="1879147" cy="195942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ittin Laimake" refreshedDate="45803.86427071759" createdVersion="8" refreshedVersion="8" minRefreshableVersion="3" recordCount="311" xr:uid="{274F8112-BC7D-47E4-B51B-93037692FC3A}">
  <cacheSource type="worksheet">
    <worksheetSource name="worksheet"/>
  </cacheSource>
  <cacheFields count="44">
    <cacheField name="Employee_Name" numFmtId="49">
      <sharedItems/>
    </cacheField>
    <cacheField name="EmpID" numFmtId="0">
      <sharedItems/>
    </cacheField>
    <cacheField name="MarriedID" numFmtId="0">
      <sharedItems/>
    </cacheField>
    <cacheField name="MaritalStatusID" numFmtId="0">
      <sharedItems/>
    </cacheField>
    <cacheField name="GenderID" numFmtId="0">
      <sharedItems/>
    </cacheField>
    <cacheField name="EmpStatusID" numFmtId="0">
      <sharedItems/>
    </cacheField>
    <cacheField name="DeptID" numFmtId="0">
      <sharedItems/>
    </cacheField>
    <cacheField name="PerfScoreID" numFmtId="0">
      <sharedItems/>
    </cacheField>
    <cacheField name="FromDiversityJobFairID" numFmtId="0">
      <sharedItems/>
    </cacheField>
    <cacheField name="Salary" numFmtId="164">
      <sharedItems containsSemiMixedTypes="0" containsString="0" containsNumber="1" containsInteger="1" minValue="45046" maxValue="250000"/>
    </cacheField>
    <cacheField name="Termd" numFmtId="0">
      <sharedItems count="2">
        <s v="0"/>
        <s v="1"/>
      </sharedItems>
    </cacheField>
    <cacheField name="PositionID" numFmtId="0">
      <sharedItems/>
    </cacheField>
    <cacheField name="Position" numFmtId="49">
      <sharedItems count="31">
        <s v="Production Technician I"/>
        <s v="Sr. DBA"/>
        <s v="Production Technician II"/>
        <s v="Software Engineer"/>
        <s v="IT Support"/>
        <s v="Data Analyst"/>
        <s v="Database Administrator"/>
        <s v="Enterprise Architect"/>
        <s v="Sr. Accountant"/>
        <s v="Production Manager"/>
        <s v="Accountant I"/>
        <s v="Area Sales Manager"/>
        <s v="Software Engineering Manager"/>
        <s v="BI Director"/>
        <s v="Director of Operations"/>
        <s v="Sr. Network Engineer"/>
        <s v="Sales Manager"/>
        <s v="BI Developer"/>
        <s v="IT Manager - Support"/>
        <s v="Network Engineer"/>
        <s v="IT Director"/>
        <s v="Director of Sales"/>
        <s v="Administrative Assistant"/>
        <s v="President &amp; CEO"/>
        <s v="Senior BI Developer"/>
        <s v="Shared Services Manager"/>
        <s v="IT Manager - Infra"/>
        <s v="Principal Data Architect"/>
        <s v="Data Architect"/>
        <s v="IT Manager - DB"/>
        <s v="CIO"/>
      </sharedItems>
    </cacheField>
    <cacheField name="State" numFmtId="0">
      <sharedItems/>
    </cacheField>
    <cacheField name="Zip" numFmtId="0">
      <sharedItems/>
    </cacheField>
    <cacheField name="DOB" numFmtId="14">
      <sharedItems/>
    </cacheField>
    <cacheField name="Gender" numFmtId="0">
      <sharedItems count="2">
        <s v="Male"/>
        <s v="Female"/>
      </sharedItems>
    </cacheField>
    <cacheField name="MaritalDesc" numFmtId="0">
      <sharedItems count="5">
        <s v="Single"/>
        <s v="Married"/>
        <s v="Divorced"/>
        <s v="Widowed"/>
        <s v="Separated"/>
      </sharedItems>
    </cacheField>
    <cacheField name="CitizenDesc" numFmtId="0">
      <sharedItems/>
    </cacheField>
    <cacheField name="HispanicLatino" numFmtId="0">
      <sharedItems/>
    </cacheField>
    <cacheField name="RaceDesc" numFmtId="0">
      <sharedItems count="6">
        <s v="White"/>
        <s v="Black or African American"/>
        <s v="Two or more races"/>
        <s v="Asian"/>
        <s v="American Indian or Alaska Native"/>
        <s v="Hispanic"/>
      </sharedItems>
    </cacheField>
    <cacheField name="DateofHire" numFmtId="14">
      <sharedItems containsSemiMixedTypes="0" containsNonDate="0" containsDate="1" containsString="0" minDate="2006-01-09T00:00:00" maxDate="2018-07-10T00:00:00"/>
    </cacheField>
    <cacheField name="DateofTermination" numFmtId="14">
      <sharedItems containsNonDate="0" containsDate="1" containsString="0" containsBlank="1" minDate="2010-08-30T00:00:00" maxDate="2018-11-11T00:00:00"/>
    </cacheField>
    <cacheField name="TermReason" numFmtId="0">
      <sharedItems count="18">
        <s v="N/A-StillEmployed"/>
        <s v="career change"/>
        <s v="hours"/>
        <s v="return to school"/>
        <s v="Another position"/>
        <s v="unhappy"/>
        <s v="attendance"/>
        <s v="performance"/>
        <s v="Learned that he is a gangster"/>
        <s v="retiring"/>
        <s v="relocation out of area"/>
        <s v="more money"/>
        <s v="military"/>
        <s v="no-call, no-show"/>
        <s v="Fatal attraction"/>
        <s v="maternity leave - did not return"/>
        <s v="medical issues"/>
        <s v="gross misconduct"/>
      </sharedItems>
    </cacheField>
    <cacheField name="EmploymentStatus" numFmtId="0">
      <sharedItems/>
    </cacheField>
    <cacheField name="Department" numFmtId="0">
      <sharedItems count="7">
        <s v="Production"/>
        <s v="IT/IS"/>
        <s v="Software Engineering"/>
        <s v="Admin Offices"/>
        <s v="Sales"/>
        <s v="Executive Office"/>
        <s v="Engineering" u="1"/>
      </sharedItems>
    </cacheField>
    <cacheField name="ManagerName" numFmtId="0">
      <sharedItems count="21">
        <s v="Michael Albert"/>
        <s v="Simon Roup"/>
        <s v="Kissy Sullivan"/>
        <s v="Elijiah Gray"/>
        <s v="Webster Butler"/>
        <s v="Amy Dunn"/>
        <s v="Alex Sweetwater"/>
        <s v="Ketsia Liebig"/>
        <s v="Brannon Miller"/>
        <s v="Peter Monroe"/>
        <s v="David Stanley"/>
        <s v="Kelley Spirea"/>
        <s v="Brandon R. LeBlanc"/>
        <s v="Janet King"/>
        <s v="John Smith"/>
        <s v="Jennifer Zamora"/>
        <s v="Lynn Daneault"/>
        <s v="Eric Dougall"/>
        <s v="Debra Houlihan"/>
        <s v="Brian Champaigne"/>
        <s v="Board of Directors"/>
      </sharedItems>
    </cacheField>
    <cacheField name="ManagerID" numFmtId="0">
      <sharedItems containsSemiMixedTypes="0" containsString="0" containsNumber="1" containsInteger="1" minValue="1" maxValue="39"/>
    </cacheField>
    <cacheField name="ManagerID2" numFmtId="0">
      <sharedItems containsBlank="1"/>
    </cacheField>
    <cacheField name="RecruitmentSource" numFmtId="0">
      <sharedItems count="9">
        <s v="LinkedIn"/>
        <s v="Indeed"/>
        <s v="Google Search"/>
        <s v="Employee Referral"/>
        <s v="Diversity Job Fair"/>
        <s v="On-line Web application"/>
        <s v="CareerBuilder"/>
        <s v="Website"/>
        <s v="Other"/>
      </sharedItems>
    </cacheField>
    <cacheField name="PerformanceScore" numFmtId="0">
      <sharedItems count="4">
        <s v="Exceeds"/>
        <s v="Fully Meets"/>
        <s v="Needs Improvement"/>
        <s v="PIP"/>
      </sharedItems>
    </cacheField>
    <cacheField name="EngagementSurvey" numFmtId="2">
      <sharedItems containsSemiMixedTypes="0" containsString="0" containsNumber="1" minValue="1.1200000000000001" maxValue="5"/>
    </cacheField>
    <cacheField name="EmpSatisfaction" numFmtId="1">
      <sharedItems containsSemiMixedTypes="0" containsString="0" containsNumber="1" containsInteger="1" minValue="1" maxValue="5"/>
    </cacheField>
    <cacheField name="SpecialProjectsCount" numFmtId="1">
      <sharedItems containsSemiMixedTypes="0" containsString="0" containsNumber="1" containsInteger="1" minValue="0" maxValue="8"/>
    </cacheField>
    <cacheField name="LastPerformanceReview_Date" numFmtId="14">
      <sharedItems containsSemiMixedTypes="0" containsNonDate="0" containsDate="1" containsString="0" minDate="2010-07-14T00:00:00" maxDate="2019-03-01T00:00:00"/>
    </cacheField>
    <cacheField name="DaysLateLast30" numFmtId="1">
      <sharedItems containsSemiMixedTypes="0" containsString="0" containsNumber="1" containsInteger="1" minValue="0" maxValue="6"/>
    </cacheField>
    <cacheField name="Absences" numFmtId="1">
      <sharedItems containsSemiMixedTypes="0" containsString="0" containsNumber="1" containsInteger="1" minValue="1" maxValue="20"/>
    </cacheField>
    <cacheField name="YOB" numFmtId="1">
      <sharedItems containsSemiMixedTypes="0" containsString="0" containsNumber="1" containsInteger="1" minValue="1951" maxValue="1992"/>
    </cacheField>
    <cacheField name="Age" numFmtId="1">
      <sharedItems containsSemiMixedTypes="0" containsString="0" containsNumber="1" containsInteger="1" minValue="31" maxValue="72"/>
    </cacheField>
    <cacheField name="AgeBracket" numFmtId="1">
      <sharedItems count="4">
        <s v="35 - 44"/>
        <s v="45 - 54"/>
        <s v="25 - 34"/>
        <s v="Over 55"/>
      </sharedItems>
    </cacheField>
    <cacheField name="YearOfHire" numFmtId="1">
      <sharedItems containsSemiMixedTypes="0" containsString="0" containsNumber="1" containsInteger="1" minValue="2006" maxValue="2018"/>
    </cacheField>
    <cacheField name="CompanyWorkExperience" numFmtId="1">
      <sharedItems containsSemiMixedTypes="0" containsString="0" containsNumber="1" containsInteger="1" minValue="5" maxValue="17"/>
    </cacheField>
    <cacheField name="YearOfService" numFmtId="1">
      <sharedItems count="4">
        <s v="Expericenced"/>
        <s v="Mid Level"/>
        <s v="Long Term Employees"/>
        <s v="Junior"/>
      </sharedItems>
    </cacheField>
    <cacheField name="YearTerm" numFmtId="1">
      <sharedItems containsMixedTypes="1" containsNumber="1" containsInteger="1" minValue="0" maxValue="2018" count="11">
        <s v=""/>
        <n v="2016"/>
        <n v="2012"/>
        <n v="2017"/>
        <n v="2015"/>
        <n v="2014"/>
        <n v="2013"/>
        <n v="2011"/>
        <n v="2018"/>
        <n v="2010"/>
        <n v="0" u="1"/>
      </sharedItems>
    </cacheField>
  </cacheFields>
  <extLst>
    <ext xmlns:x14="http://schemas.microsoft.com/office/spreadsheetml/2009/9/main" uri="{725AE2AE-9491-48be-B2B4-4EB974FC3084}">
      <x14:pivotCacheDefinition pivotCacheId="105550704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11">
  <r>
    <s v="Adinolfi Wilson  K"/>
    <s v="10026"/>
    <s v="0"/>
    <s v="0"/>
    <s v="1"/>
    <s v="1"/>
    <s v="5"/>
    <s v="4"/>
    <s v="0"/>
    <n v="62506"/>
    <x v="0"/>
    <s v="19"/>
    <x v="0"/>
    <s v="MA"/>
    <s v="1960"/>
    <s v="7/10/1983"/>
    <x v="0"/>
    <x v="0"/>
    <s v="US Citizen"/>
    <s v="No"/>
    <x v="0"/>
    <d v="2011-07-05T00:00:00"/>
    <m/>
    <x v="0"/>
    <s v="Active"/>
    <x v="0"/>
    <x v="0"/>
    <n v="22"/>
    <s v="22"/>
    <x v="0"/>
    <x v="0"/>
    <n v="4.5999999999999996"/>
    <n v="5"/>
    <n v="0"/>
    <d v="2019-01-17T00:00:00"/>
    <n v="0"/>
    <n v="1"/>
    <n v="1983"/>
    <n v="40"/>
    <x v="0"/>
    <n v="2011"/>
    <n v="12"/>
    <x v="0"/>
    <x v="0"/>
  </r>
  <r>
    <s v="Ait Sidi Karthikeyan"/>
    <s v="10084"/>
    <s v="1"/>
    <s v="1"/>
    <s v="1"/>
    <s v="5"/>
    <s v="3"/>
    <s v="3"/>
    <s v="0"/>
    <n v="104437"/>
    <x v="1"/>
    <s v="27"/>
    <x v="1"/>
    <s v="MA"/>
    <s v="2148"/>
    <s v="5/5/1975"/>
    <x v="0"/>
    <x v="1"/>
    <s v="US Citizen"/>
    <s v="No"/>
    <x v="0"/>
    <d v="2015-03-30T00:00:00"/>
    <d v="2016-06-16T00:00:00"/>
    <x v="1"/>
    <s v="Voluntarily Terminated"/>
    <x v="1"/>
    <x v="1"/>
    <n v="4"/>
    <s v="4"/>
    <x v="1"/>
    <x v="1"/>
    <n v="4.96"/>
    <n v="3"/>
    <n v="6"/>
    <d v="2016-02-24T00:00:00"/>
    <n v="0"/>
    <n v="17"/>
    <n v="1975"/>
    <n v="48"/>
    <x v="1"/>
    <n v="2015"/>
    <n v="8"/>
    <x v="1"/>
    <x v="1"/>
  </r>
  <r>
    <s v="Akinkuolie Sarah"/>
    <s v="10196"/>
    <s v="1"/>
    <s v="1"/>
    <s v="0"/>
    <s v="5"/>
    <s v="5"/>
    <s v="3"/>
    <s v="0"/>
    <n v="64955"/>
    <x v="1"/>
    <s v="20"/>
    <x v="2"/>
    <s v="MA"/>
    <s v="1810"/>
    <s v="9/19/1988"/>
    <x v="1"/>
    <x v="1"/>
    <s v="US Citizen"/>
    <s v="No"/>
    <x v="0"/>
    <d v="2011-07-05T00:00:00"/>
    <d v="2012-09-24T00:00:00"/>
    <x v="2"/>
    <s v="Voluntarily Terminated"/>
    <x v="0"/>
    <x v="2"/>
    <n v="20"/>
    <s v="20"/>
    <x v="0"/>
    <x v="1"/>
    <n v="3.02"/>
    <n v="3"/>
    <n v="0"/>
    <d v="2012-05-15T00:00:00"/>
    <n v="0"/>
    <n v="3"/>
    <n v="1988"/>
    <n v="35"/>
    <x v="0"/>
    <n v="2011"/>
    <n v="12"/>
    <x v="0"/>
    <x v="2"/>
  </r>
  <r>
    <s v="AlagbeTrina"/>
    <s v="10088"/>
    <s v="1"/>
    <s v="1"/>
    <s v="0"/>
    <s v="1"/>
    <s v="5"/>
    <s v="3"/>
    <s v="0"/>
    <n v="64991"/>
    <x v="0"/>
    <s v="19"/>
    <x v="0"/>
    <s v="MA"/>
    <s v="1886"/>
    <s v="9/27/1988"/>
    <x v="1"/>
    <x v="1"/>
    <s v="US Citizen"/>
    <s v="No"/>
    <x v="0"/>
    <d v="2008-01-07T00:00:00"/>
    <m/>
    <x v="0"/>
    <s v="Active"/>
    <x v="0"/>
    <x v="3"/>
    <n v="16"/>
    <s v="16"/>
    <x v="1"/>
    <x v="1"/>
    <n v="4.84"/>
    <n v="5"/>
    <n v="0"/>
    <d v="2019-01-03T00:00:00"/>
    <n v="0"/>
    <n v="15"/>
    <n v="1988"/>
    <n v="35"/>
    <x v="0"/>
    <n v="2008"/>
    <n v="15"/>
    <x v="2"/>
    <x v="0"/>
  </r>
  <r>
    <s v="Anderson Carol"/>
    <s v="10069"/>
    <s v="0"/>
    <s v="2"/>
    <s v="0"/>
    <s v="5"/>
    <s v="5"/>
    <s v="3"/>
    <s v="0"/>
    <n v="50825"/>
    <x v="1"/>
    <s v="19"/>
    <x v="0"/>
    <s v="MA"/>
    <s v="2169"/>
    <s v="9/8/1989"/>
    <x v="1"/>
    <x v="2"/>
    <s v="US Citizen"/>
    <s v="No"/>
    <x v="0"/>
    <d v="2011-07-11T00:00:00"/>
    <d v="2016-09-06T00:00:00"/>
    <x v="3"/>
    <s v="Voluntarily Terminated"/>
    <x v="0"/>
    <x v="4"/>
    <n v="39"/>
    <s v="39"/>
    <x v="2"/>
    <x v="1"/>
    <n v="5"/>
    <n v="4"/>
    <n v="0"/>
    <d v="2016-02-01T00:00:00"/>
    <n v="0"/>
    <n v="2"/>
    <n v="1989"/>
    <n v="34"/>
    <x v="2"/>
    <n v="2011"/>
    <n v="12"/>
    <x v="0"/>
    <x v="1"/>
  </r>
  <r>
    <s v="Anderson Linda"/>
    <s v="10002"/>
    <s v="0"/>
    <s v="0"/>
    <s v="0"/>
    <s v="1"/>
    <s v="5"/>
    <s v="4"/>
    <s v="0"/>
    <n v="57568"/>
    <x v="0"/>
    <s v="19"/>
    <x v="0"/>
    <s v="MA"/>
    <s v="1844"/>
    <s v="5/22/1977"/>
    <x v="1"/>
    <x v="0"/>
    <s v="US Citizen"/>
    <s v="No"/>
    <x v="0"/>
    <d v="2012-01-09T00:00:00"/>
    <m/>
    <x v="0"/>
    <s v="Active"/>
    <x v="0"/>
    <x v="5"/>
    <n v="11"/>
    <s v="11"/>
    <x v="0"/>
    <x v="0"/>
    <n v="5"/>
    <n v="5"/>
    <n v="0"/>
    <d v="2019-01-07T00:00:00"/>
    <n v="0"/>
    <n v="15"/>
    <n v="1977"/>
    <n v="46"/>
    <x v="1"/>
    <n v="2012"/>
    <n v="11"/>
    <x v="1"/>
    <x v="0"/>
  </r>
  <r>
    <s v="Andreola Colby"/>
    <s v="10194"/>
    <s v="0"/>
    <s v="0"/>
    <s v="0"/>
    <s v="1"/>
    <s v="4"/>
    <s v="3"/>
    <s v="0"/>
    <n v="95660"/>
    <x v="0"/>
    <s v="24"/>
    <x v="3"/>
    <s v="MA"/>
    <s v="2110"/>
    <s v="5/24/1979"/>
    <x v="1"/>
    <x v="0"/>
    <s v="US Citizen"/>
    <s v="No"/>
    <x v="0"/>
    <d v="2014-11-10T00:00:00"/>
    <m/>
    <x v="0"/>
    <s v="Active"/>
    <x v="2"/>
    <x v="6"/>
    <n v="10"/>
    <s v="10"/>
    <x v="0"/>
    <x v="1"/>
    <n v="3.04"/>
    <n v="3"/>
    <n v="4"/>
    <d v="2019-01-02T00:00:00"/>
    <n v="0"/>
    <n v="19"/>
    <n v="1979"/>
    <n v="44"/>
    <x v="0"/>
    <n v="2014"/>
    <n v="9"/>
    <x v="1"/>
    <x v="0"/>
  </r>
  <r>
    <s v="Athwal Sam"/>
    <s v="10062"/>
    <s v="0"/>
    <s v="4"/>
    <s v="1"/>
    <s v="1"/>
    <s v="5"/>
    <s v="3"/>
    <s v="0"/>
    <n v="59365"/>
    <x v="0"/>
    <s v="19"/>
    <x v="0"/>
    <s v="MA"/>
    <s v="2199"/>
    <s v="2/18/1983"/>
    <x v="0"/>
    <x v="3"/>
    <s v="US Citizen"/>
    <s v="No"/>
    <x v="0"/>
    <d v="2013-09-30T00:00:00"/>
    <m/>
    <x v="0"/>
    <s v="Active"/>
    <x v="0"/>
    <x v="7"/>
    <n v="19"/>
    <s v="19"/>
    <x v="3"/>
    <x v="1"/>
    <n v="5"/>
    <n v="4"/>
    <n v="0"/>
    <d v="2019-02-25T00:00:00"/>
    <n v="0"/>
    <n v="19"/>
    <n v="1983"/>
    <n v="40"/>
    <x v="0"/>
    <n v="2013"/>
    <n v="10"/>
    <x v="1"/>
    <x v="0"/>
  </r>
  <r>
    <s v="Bachiochi Linda"/>
    <s v="10114"/>
    <s v="0"/>
    <s v="0"/>
    <s v="0"/>
    <s v="3"/>
    <s v="5"/>
    <s v="3"/>
    <s v="1"/>
    <n v="47837"/>
    <x v="0"/>
    <s v="19"/>
    <x v="0"/>
    <s v="MA"/>
    <s v="1902"/>
    <s v="2/11/1970"/>
    <x v="1"/>
    <x v="0"/>
    <s v="US Citizen"/>
    <s v="No"/>
    <x v="1"/>
    <d v="2009-07-06T00:00:00"/>
    <m/>
    <x v="0"/>
    <s v="Active"/>
    <x v="0"/>
    <x v="8"/>
    <n v="12"/>
    <s v="12"/>
    <x v="4"/>
    <x v="1"/>
    <n v="4.46"/>
    <n v="3"/>
    <n v="0"/>
    <d v="2019-01-25T00:00:00"/>
    <n v="0"/>
    <n v="4"/>
    <n v="1970"/>
    <n v="53"/>
    <x v="1"/>
    <n v="2009"/>
    <n v="14"/>
    <x v="0"/>
    <x v="0"/>
  </r>
  <r>
    <s v="Bacong Alejandro"/>
    <s v="10250"/>
    <s v="0"/>
    <s v="2"/>
    <s v="1"/>
    <s v="1"/>
    <s v="3"/>
    <s v="3"/>
    <s v="0"/>
    <n v="50178"/>
    <x v="0"/>
    <s v="14"/>
    <x v="4"/>
    <s v="MA"/>
    <s v="1886"/>
    <s v="1/7/1988"/>
    <x v="0"/>
    <x v="2"/>
    <s v="US Citizen"/>
    <s v="No"/>
    <x v="0"/>
    <d v="2015-01-05T00:00:00"/>
    <m/>
    <x v="0"/>
    <s v="Active"/>
    <x v="1"/>
    <x v="9"/>
    <n v="7"/>
    <s v="7"/>
    <x v="1"/>
    <x v="1"/>
    <n v="5"/>
    <n v="5"/>
    <n v="6"/>
    <d v="2019-02-18T00:00:00"/>
    <n v="0"/>
    <n v="16"/>
    <n v="1988"/>
    <n v="35"/>
    <x v="0"/>
    <n v="2015"/>
    <n v="8"/>
    <x v="1"/>
    <x v="0"/>
  </r>
  <r>
    <s v="Baczenski Rachael"/>
    <s v="10252"/>
    <s v="1"/>
    <s v="1"/>
    <s v="0"/>
    <s v="5"/>
    <s v="5"/>
    <s v="3"/>
    <s v="1"/>
    <n v="54670"/>
    <x v="1"/>
    <s v="19"/>
    <x v="0"/>
    <s v="MA"/>
    <s v="1902"/>
    <s v="1/12/1974"/>
    <x v="1"/>
    <x v="1"/>
    <s v="US Citizen"/>
    <s v="Yes"/>
    <x v="1"/>
    <d v="2011-01-10T00:00:00"/>
    <d v="2017-01-12T00:00:00"/>
    <x v="4"/>
    <s v="Voluntarily Terminated"/>
    <x v="0"/>
    <x v="10"/>
    <n v="14"/>
    <s v="14"/>
    <x v="4"/>
    <x v="1"/>
    <n v="4.2"/>
    <n v="4"/>
    <n v="0"/>
    <d v="2016-01-30T00:00:00"/>
    <n v="0"/>
    <n v="12"/>
    <n v="1974"/>
    <n v="49"/>
    <x v="1"/>
    <n v="2011"/>
    <n v="12"/>
    <x v="0"/>
    <x v="3"/>
  </r>
  <r>
    <s v="Barbara Thomas"/>
    <s v="10242"/>
    <s v="1"/>
    <s v="1"/>
    <s v="1"/>
    <s v="5"/>
    <s v="5"/>
    <s v="3"/>
    <s v="1"/>
    <n v="47211"/>
    <x v="1"/>
    <s v="19"/>
    <x v="0"/>
    <s v="MA"/>
    <s v="2062"/>
    <s v="2/21/1974"/>
    <x v="0"/>
    <x v="1"/>
    <s v="US Citizen"/>
    <s v="Yes"/>
    <x v="1"/>
    <d v="2012-04-02T00:00:00"/>
    <d v="2016-09-19T00:00:00"/>
    <x v="5"/>
    <s v="Voluntarily Terminated"/>
    <x v="0"/>
    <x v="2"/>
    <n v="20"/>
    <s v="20"/>
    <x v="4"/>
    <x v="1"/>
    <n v="4.2"/>
    <n v="3"/>
    <n v="0"/>
    <d v="2016-05-06T00:00:00"/>
    <n v="0"/>
    <n v="15"/>
    <n v="1974"/>
    <n v="49"/>
    <x v="1"/>
    <n v="2012"/>
    <n v="11"/>
    <x v="1"/>
    <x v="1"/>
  </r>
  <r>
    <s v="Barbossa Hector"/>
    <s v="10012"/>
    <s v="0"/>
    <s v="2"/>
    <s v="1"/>
    <s v="1"/>
    <s v="3"/>
    <s v="4"/>
    <s v="1"/>
    <n v="92328"/>
    <x v="0"/>
    <s v="9"/>
    <x v="5"/>
    <s v="TX"/>
    <s v="78230"/>
    <s v="7/4/1988"/>
    <x v="0"/>
    <x v="2"/>
    <s v="US Citizen"/>
    <s v="No"/>
    <x v="1"/>
    <d v="2014-11-10T00:00:00"/>
    <m/>
    <x v="0"/>
    <s v="Active"/>
    <x v="1"/>
    <x v="1"/>
    <n v="4"/>
    <s v="4"/>
    <x v="4"/>
    <x v="0"/>
    <n v="4.28"/>
    <n v="4"/>
    <n v="5"/>
    <d v="2019-02-25T00:00:00"/>
    <n v="0"/>
    <n v="9"/>
    <n v="1988"/>
    <n v="35"/>
    <x v="0"/>
    <n v="2014"/>
    <n v="9"/>
    <x v="1"/>
    <x v="0"/>
  </r>
  <r>
    <s v="Barone Francesco  A"/>
    <s v="10265"/>
    <s v="0"/>
    <s v="0"/>
    <s v="1"/>
    <s v="1"/>
    <s v="5"/>
    <s v="3"/>
    <s v="0"/>
    <n v="58709"/>
    <x v="0"/>
    <s v="19"/>
    <x v="0"/>
    <s v="MA"/>
    <s v="1810"/>
    <s v="7/20/1983"/>
    <x v="0"/>
    <x v="0"/>
    <s v="US Citizen"/>
    <s v="No"/>
    <x v="2"/>
    <d v="2012-02-20T00:00:00"/>
    <m/>
    <x v="0"/>
    <s v="Active"/>
    <x v="0"/>
    <x v="11"/>
    <n v="18"/>
    <s v="18"/>
    <x v="2"/>
    <x v="1"/>
    <n v="4.5999999999999996"/>
    <n v="4"/>
    <n v="0"/>
    <d v="2019-02-14T00:00:00"/>
    <n v="0"/>
    <n v="7"/>
    <n v="1983"/>
    <n v="40"/>
    <x v="0"/>
    <n v="2012"/>
    <n v="11"/>
    <x v="1"/>
    <x v="0"/>
  </r>
  <r>
    <s v="Barton Nader"/>
    <s v="10066"/>
    <s v="0"/>
    <s v="2"/>
    <s v="1"/>
    <s v="5"/>
    <s v="5"/>
    <s v="3"/>
    <s v="0"/>
    <n v="52505"/>
    <x v="1"/>
    <s v="19"/>
    <x v="0"/>
    <s v="MA"/>
    <s v="2747"/>
    <s v="7/15/1977"/>
    <x v="0"/>
    <x v="2"/>
    <s v="US Citizen"/>
    <s v="No"/>
    <x v="0"/>
    <d v="2012-09-24T00:00:00"/>
    <d v="2017-04-06T00:00:00"/>
    <x v="4"/>
    <s v="Voluntarily Terminated"/>
    <x v="0"/>
    <x v="0"/>
    <n v="22"/>
    <s v="22"/>
    <x v="5"/>
    <x v="1"/>
    <n v="5"/>
    <n v="5"/>
    <n v="0"/>
    <d v="2017-03-02T00:00:00"/>
    <n v="0"/>
    <n v="1"/>
    <n v="1977"/>
    <n v="46"/>
    <x v="1"/>
    <n v="2012"/>
    <n v="11"/>
    <x v="1"/>
    <x v="3"/>
  </r>
  <r>
    <s v="Bates Norman"/>
    <s v="10061"/>
    <s v="0"/>
    <s v="0"/>
    <s v="1"/>
    <s v="4"/>
    <s v="5"/>
    <s v="3"/>
    <s v="0"/>
    <n v="57834"/>
    <x v="1"/>
    <s v="19"/>
    <x v="0"/>
    <s v="MA"/>
    <s v="2050"/>
    <s v="10/18/1981"/>
    <x v="0"/>
    <x v="0"/>
    <s v="US Citizen"/>
    <s v="No"/>
    <x v="0"/>
    <d v="2011-02-21T00:00:00"/>
    <d v="2017-08-04T00:00:00"/>
    <x v="6"/>
    <s v="Terminated for Cause"/>
    <x v="0"/>
    <x v="11"/>
    <n v="18"/>
    <s v="18"/>
    <x v="2"/>
    <x v="1"/>
    <n v="5"/>
    <n v="4"/>
    <n v="0"/>
    <d v="2017-04-05T00:00:00"/>
    <n v="0"/>
    <n v="20"/>
    <n v="1981"/>
    <n v="42"/>
    <x v="0"/>
    <n v="2011"/>
    <n v="12"/>
    <x v="0"/>
    <x v="3"/>
  </r>
  <r>
    <s v="Beak Kimberly"/>
    <s v="10023"/>
    <s v="1"/>
    <s v="1"/>
    <s v="0"/>
    <s v="2"/>
    <s v="5"/>
    <s v="4"/>
    <s v="0"/>
    <n v="70131"/>
    <x v="0"/>
    <s v="20"/>
    <x v="2"/>
    <s v="MA"/>
    <s v="2145"/>
    <s v="4/17/1966"/>
    <x v="1"/>
    <x v="1"/>
    <s v="US Citizen"/>
    <s v="No"/>
    <x v="0"/>
    <d v="2016-07-21T00:00:00"/>
    <m/>
    <x v="0"/>
    <s v="Active"/>
    <x v="0"/>
    <x v="11"/>
    <n v="18"/>
    <s v="18"/>
    <x v="3"/>
    <x v="0"/>
    <n v="4.4000000000000004"/>
    <n v="3"/>
    <n v="0"/>
    <d v="2019-01-14T00:00:00"/>
    <n v="0"/>
    <n v="16"/>
    <n v="1966"/>
    <n v="57"/>
    <x v="3"/>
    <n v="2016"/>
    <n v="7"/>
    <x v="3"/>
    <x v="0"/>
  </r>
  <r>
    <s v="Beatrice Courtney"/>
    <s v="10055"/>
    <s v="0"/>
    <s v="0"/>
    <s v="0"/>
    <s v="1"/>
    <s v="5"/>
    <s v="3"/>
    <s v="0"/>
    <n v="59026"/>
    <x v="0"/>
    <s v="19"/>
    <x v="0"/>
    <s v="MA"/>
    <s v="1915"/>
    <s v="10/27/1970"/>
    <x v="1"/>
    <x v="0"/>
    <s v="Eligible NonCitizen"/>
    <s v="No"/>
    <x v="0"/>
    <d v="2011-04-04T00:00:00"/>
    <m/>
    <x v="0"/>
    <s v="Active"/>
    <x v="0"/>
    <x v="3"/>
    <n v="16"/>
    <s v="16"/>
    <x v="2"/>
    <x v="1"/>
    <n v="5"/>
    <n v="5"/>
    <n v="0"/>
    <d v="2019-01-14T00:00:00"/>
    <n v="0"/>
    <n v="12"/>
    <n v="1970"/>
    <n v="53"/>
    <x v="1"/>
    <n v="2011"/>
    <n v="12"/>
    <x v="0"/>
    <x v="0"/>
  </r>
  <r>
    <s v="Becker Renee"/>
    <s v="10245"/>
    <s v="0"/>
    <s v="0"/>
    <s v="0"/>
    <s v="4"/>
    <s v="3"/>
    <s v="3"/>
    <s v="0"/>
    <n v="110000"/>
    <x v="1"/>
    <s v="8"/>
    <x v="6"/>
    <s v="MA"/>
    <s v="2026"/>
    <s v="4/4/1986"/>
    <x v="1"/>
    <x v="0"/>
    <s v="US Citizen"/>
    <s v="Yes"/>
    <x v="0"/>
    <d v="2014-07-07T00:00:00"/>
    <d v="2015-09-12T00:00:00"/>
    <x v="7"/>
    <s v="Terminated for Cause"/>
    <x v="1"/>
    <x v="1"/>
    <n v="4"/>
    <s v="4"/>
    <x v="2"/>
    <x v="1"/>
    <n v="4.5"/>
    <n v="4"/>
    <n v="5"/>
    <d v="2015-01-15T00:00:00"/>
    <n v="0"/>
    <n v="8"/>
    <n v="1986"/>
    <n v="37"/>
    <x v="0"/>
    <n v="2014"/>
    <n v="9"/>
    <x v="1"/>
    <x v="4"/>
  </r>
  <r>
    <s v="Becker Scott"/>
    <s v="10277"/>
    <s v="0"/>
    <s v="0"/>
    <s v="1"/>
    <s v="3"/>
    <s v="5"/>
    <s v="3"/>
    <s v="0"/>
    <n v="53250"/>
    <x v="0"/>
    <s v="19"/>
    <x v="0"/>
    <s v="MA"/>
    <s v="2452"/>
    <s v="4/6/1979"/>
    <x v="0"/>
    <x v="0"/>
    <s v="US Citizen"/>
    <s v="No"/>
    <x v="3"/>
    <d v="2013-07-08T00:00:00"/>
    <m/>
    <x v="0"/>
    <s v="Active"/>
    <x v="0"/>
    <x v="4"/>
    <n v="36"/>
    <m/>
    <x v="0"/>
    <x v="1"/>
    <n v="4.2"/>
    <n v="4"/>
    <n v="0"/>
    <d v="2019-01-11T00:00:00"/>
    <n v="0"/>
    <n v="13"/>
    <n v="1979"/>
    <n v="44"/>
    <x v="0"/>
    <n v="2013"/>
    <n v="10"/>
    <x v="1"/>
    <x v="0"/>
  </r>
  <r>
    <s v="Bernstein Sean"/>
    <s v="10046"/>
    <s v="0"/>
    <s v="0"/>
    <s v="1"/>
    <s v="1"/>
    <s v="5"/>
    <s v="3"/>
    <s v="0"/>
    <n v="51044"/>
    <x v="0"/>
    <s v="19"/>
    <x v="0"/>
    <s v="MA"/>
    <s v="2072"/>
    <s v="12/22/1970"/>
    <x v="0"/>
    <x v="0"/>
    <s v="US Citizen"/>
    <s v="Yes"/>
    <x v="0"/>
    <d v="2012-04-02T00:00:00"/>
    <m/>
    <x v="0"/>
    <s v="Active"/>
    <x v="0"/>
    <x v="5"/>
    <n v="11"/>
    <s v="11"/>
    <x v="2"/>
    <x v="1"/>
    <n v="5"/>
    <n v="3"/>
    <n v="0"/>
    <d v="2019-01-14T00:00:00"/>
    <n v="0"/>
    <n v="13"/>
    <n v="1970"/>
    <n v="53"/>
    <x v="1"/>
    <n v="2012"/>
    <n v="11"/>
    <x v="1"/>
    <x v="0"/>
  </r>
  <r>
    <s v="Biden Lowan  M"/>
    <s v="10226"/>
    <s v="0"/>
    <s v="2"/>
    <s v="0"/>
    <s v="1"/>
    <s v="5"/>
    <s v="3"/>
    <s v="0"/>
    <n v="64919"/>
    <x v="0"/>
    <s v="19"/>
    <x v="0"/>
    <s v="MA"/>
    <s v="2027"/>
    <s v="12/27/1958"/>
    <x v="1"/>
    <x v="2"/>
    <s v="US Citizen"/>
    <s v="No"/>
    <x v="3"/>
    <d v="2013-08-19T00:00:00"/>
    <m/>
    <x v="0"/>
    <s v="Active"/>
    <x v="0"/>
    <x v="7"/>
    <n v="19"/>
    <s v="19"/>
    <x v="1"/>
    <x v="1"/>
    <n v="4.2"/>
    <n v="3"/>
    <n v="0"/>
    <d v="2019-01-10T00:00:00"/>
    <n v="0"/>
    <n v="2"/>
    <n v="1958"/>
    <n v="65"/>
    <x v="3"/>
    <n v="2013"/>
    <n v="10"/>
    <x v="1"/>
    <x v="0"/>
  </r>
  <r>
    <s v="Billis Helen"/>
    <s v="10003"/>
    <s v="1"/>
    <s v="1"/>
    <s v="0"/>
    <s v="1"/>
    <s v="5"/>
    <s v="4"/>
    <s v="0"/>
    <n v="62910"/>
    <x v="0"/>
    <s v="19"/>
    <x v="0"/>
    <s v="MA"/>
    <s v="2031"/>
    <s v="9/1/1989"/>
    <x v="1"/>
    <x v="1"/>
    <s v="US Citizen"/>
    <s v="No"/>
    <x v="0"/>
    <d v="2014-07-07T00:00:00"/>
    <m/>
    <x v="0"/>
    <s v="Active"/>
    <x v="0"/>
    <x v="8"/>
    <n v="12"/>
    <s v="12"/>
    <x v="1"/>
    <x v="0"/>
    <n v="5"/>
    <n v="3"/>
    <n v="0"/>
    <d v="2019-02-27T00:00:00"/>
    <n v="0"/>
    <n v="19"/>
    <n v="1989"/>
    <n v="34"/>
    <x v="2"/>
    <n v="2014"/>
    <n v="9"/>
    <x v="1"/>
    <x v="0"/>
  </r>
  <r>
    <s v="Blount Dianna"/>
    <s v="10294"/>
    <s v="0"/>
    <s v="0"/>
    <s v="0"/>
    <s v="1"/>
    <s v="5"/>
    <s v="2"/>
    <s v="0"/>
    <n v="66441"/>
    <x v="0"/>
    <s v="20"/>
    <x v="2"/>
    <s v="MA"/>
    <s v="2171"/>
    <s v="9/21/1990"/>
    <x v="1"/>
    <x v="0"/>
    <s v="US Citizen"/>
    <s v="No"/>
    <x v="0"/>
    <d v="2011-04-04T00:00:00"/>
    <m/>
    <x v="0"/>
    <s v="Active"/>
    <x v="0"/>
    <x v="0"/>
    <n v="22"/>
    <s v="22"/>
    <x v="6"/>
    <x v="2"/>
    <n v="2"/>
    <n v="3"/>
    <n v="0"/>
    <d v="2019-02-27T00:00:00"/>
    <n v="2"/>
    <n v="3"/>
    <n v="1990"/>
    <n v="33"/>
    <x v="2"/>
    <n v="2011"/>
    <n v="12"/>
    <x v="0"/>
    <x v="0"/>
  </r>
  <r>
    <s v="Bondwell Betsy"/>
    <s v="10267"/>
    <s v="0"/>
    <s v="0"/>
    <s v="0"/>
    <s v="5"/>
    <s v="5"/>
    <s v="3"/>
    <s v="0"/>
    <n v="57815"/>
    <x v="1"/>
    <s v="20"/>
    <x v="2"/>
    <s v="MA"/>
    <s v="2210"/>
    <s v="1/16/1967"/>
    <x v="1"/>
    <x v="0"/>
    <s v="US Citizen"/>
    <s v="No"/>
    <x v="0"/>
    <d v="2011-01-10T00:00:00"/>
    <d v="2014-04-04T00:00:00"/>
    <x v="1"/>
    <s v="Voluntarily Terminated"/>
    <x v="0"/>
    <x v="3"/>
    <n v="16"/>
    <s v="16"/>
    <x v="2"/>
    <x v="1"/>
    <n v="4.8"/>
    <n v="5"/>
    <n v="0"/>
    <d v="2014-03-04T00:00:00"/>
    <n v="0"/>
    <n v="5"/>
    <n v="1967"/>
    <n v="56"/>
    <x v="3"/>
    <n v="2011"/>
    <n v="12"/>
    <x v="0"/>
    <x v="5"/>
  </r>
  <r>
    <s v="Booth Frank"/>
    <s v="10199"/>
    <s v="0"/>
    <s v="0"/>
    <s v="1"/>
    <s v="4"/>
    <s v="3"/>
    <s v="3"/>
    <s v="0"/>
    <n v="103613"/>
    <x v="1"/>
    <s v="30"/>
    <x v="7"/>
    <s v="CT"/>
    <s v="6033"/>
    <s v="7/30/1964"/>
    <x v="0"/>
    <x v="0"/>
    <s v="US Citizen"/>
    <s v="No"/>
    <x v="1"/>
    <d v="2014-02-17T00:00:00"/>
    <d v="2016-02-19T00:00:00"/>
    <x v="8"/>
    <s v="Terminated for Cause"/>
    <x v="1"/>
    <x v="1"/>
    <n v="4"/>
    <s v="4"/>
    <x v="0"/>
    <x v="1"/>
    <n v="3.5"/>
    <n v="5"/>
    <n v="7"/>
    <d v="2016-01-10T00:00:00"/>
    <n v="0"/>
    <n v="2"/>
    <n v="1964"/>
    <n v="59"/>
    <x v="3"/>
    <n v="2014"/>
    <n v="9"/>
    <x v="1"/>
    <x v="1"/>
  </r>
  <r>
    <s v="Boutwell Bonalyn"/>
    <s v="10081"/>
    <s v="1"/>
    <s v="1"/>
    <s v="0"/>
    <s v="1"/>
    <s v="1"/>
    <s v="3"/>
    <s v="1"/>
    <n v="106367"/>
    <x v="0"/>
    <s v="26"/>
    <x v="8"/>
    <s v="MA"/>
    <s v="2468"/>
    <s v="4/4/1987"/>
    <x v="1"/>
    <x v="1"/>
    <s v="US Citizen"/>
    <s v="No"/>
    <x v="1"/>
    <d v="2015-02-16T00:00:00"/>
    <m/>
    <x v="0"/>
    <s v="Active"/>
    <x v="3"/>
    <x v="12"/>
    <n v="3"/>
    <s v="3"/>
    <x v="4"/>
    <x v="1"/>
    <n v="5"/>
    <n v="4"/>
    <n v="3"/>
    <d v="2019-02-18T00:00:00"/>
    <n v="0"/>
    <n v="4"/>
    <n v="1987"/>
    <n v="36"/>
    <x v="0"/>
    <n v="2015"/>
    <n v="8"/>
    <x v="1"/>
    <x v="0"/>
  </r>
  <r>
    <s v="Bozzi Charles"/>
    <s v="10175"/>
    <s v="0"/>
    <s v="0"/>
    <s v="1"/>
    <s v="5"/>
    <s v="5"/>
    <s v="3"/>
    <s v="0"/>
    <n v="74312"/>
    <x v="1"/>
    <s v="18"/>
    <x v="9"/>
    <s v="MA"/>
    <s v="1901"/>
    <s v="3/10/1970"/>
    <x v="0"/>
    <x v="0"/>
    <s v="US Citizen"/>
    <s v="No"/>
    <x v="3"/>
    <d v="2013-09-30T00:00:00"/>
    <d v="2014-08-07T00:00:00"/>
    <x v="9"/>
    <s v="Voluntarily Terminated"/>
    <x v="0"/>
    <x v="13"/>
    <n v="2"/>
    <s v="2"/>
    <x v="1"/>
    <x v="1"/>
    <n v="3.39"/>
    <n v="3"/>
    <n v="0"/>
    <d v="2014-02-20T00:00:00"/>
    <n v="0"/>
    <n v="14"/>
    <n v="1970"/>
    <n v="53"/>
    <x v="1"/>
    <n v="2013"/>
    <n v="10"/>
    <x v="1"/>
    <x v="5"/>
  </r>
  <r>
    <s v="Brill Donna"/>
    <s v="10177"/>
    <s v="1"/>
    <s v="1"/>
    <s v="0"/>
    <s v="5"/>
    <s v="5"/>
    <s v="3"/>
    <s v="0"/>
    <n v="53492"/>
    <x v="1"/>
    <s v="19"/>
    <x v="0"/>
    <s v="MA"/>
    <s v="1701"/>
    <s v="8/24/1990"/>
    <x v="1"/>
    <x v="1"/>
    <s v="US Citizen"/>
    <s v="No"/>
    <x v="0"/>
    <d v="2012-04-02T00:00:00"/>
    <d v="2013-06-15T00:00:00"/>
    <x v="4"/>
    <s v="Voluntarily Terminated"/>
    <x v="0"/>
    <x v="10"/>
    <n v="14"/>
    <s v="14"/>
    <x v="2"/>
    <x v="1"/>
    <n v="3.35"/>
    <n v="4"/>
    <n v="0"/>
    <d v="2013-03-04T00:00:00"/>
    <n v="0"/>
    <n v="6"/>
    <n v="1990"/>
    <n v="33"/>
    <x v="2"/>
    <n v="2012"/>
    <n v="11"/>
    <x v="1"/>
    <x v="6"/>
  </r>
  <r>
    <s v="Brown Mia"/>
    <s v="10238"/>
    <s v="1"/>
    <s v="1"/>
    <s v="0"/>
    <s v="1"/>
    <s v="1"/>
    <s v="3"/>
    <s v="1"/>
    <n v="63000"/>
    <x v="0"/>
    <s v="1"/>
    <x v="10"/>
    <s v="MA"/>
    <s v="1450"/>
    <s v="11/24/1987"/>
    <x v="1"/>
    <x v="1"/>
    <s v="US Citizen"/>
    <s v="No"/>
    <x v="1"/>
    <d v="2008-10-27T00:00:00"/>
    <m/>
    <x v="0"/>
    <s v="Active"/>
    <x v="3"/>
    <x v="12"/>
    <n v="1"/>
    <s v="1"/>
    <x v="4"/>
    <x v="1"/>
    <n v="4.5"/>
    <n v="2"/>
    <n v="6"/>
    <d v="2019-01-15T00:00:00"/>
    <n v="0"/>
    <n v="14"/>
    <n v="1987"/>
    <n v="36"/>
    <x v="0"/>
    <n v="2008"/>
    <n v="15"/>
    <x v="2"/>
    <x v="0"/>
  </r>
  <r>
    <s v="Buccheri Joseph"/>
    <s v="10184"/>
    <s v="0"/>
    <s v="0"/>
    <s v="1"/>
    <s v="1"/>
    <s v="5"/>
    <s v="3"/>
    <s v="0"/>
    <n v="65288"/>
    <x v="0"/>
    <s v="20"/>
    <x v="2"/>
    <s v="MA"/>
    <s v="1013"/>
    <s v="7/28/1983"/>
    <x v="0"/>
    <x v="0"/>
    <s v="US Citizen"/>
    <s v="No"/>
    <x v="0"/>
    <d v="2014-09-29T00:00:00"/>
    <m/>
    <x v="0"/>
    <s v="Active"/>
    <x v="0"/>
    <x v="4"/>
    <n v="36"/>
    <m/>
    <x v="2"/>
    <x v="1"/>
    <n v="3.19"/>
    <n v="3"/>
    <n v="0"/>
    <d v="2019-02-01T00:00:00"/>
    <n v="0"/>
    <n v="9"/>
    <n v="1983"/>
    <n v="40"/>
    <x v="0"/>
    <n v="2014"/>
    <n v="9"/>
    <x v="1"/>
    <x v="0"/>
  </r>
  <r>
    <s v="Bugali Josephine"/>
    <s v="10203"/>
    <s v="0"/>
    <s v="3"/>
    <s v="0"/>
    <s v="3"/>
    <s v="5"/>
    <s v="3"/>
    <s v="1"/>
    <n v="64375"/>
    <x v="0"/>
    <s v="19"/>
    <x v="0"/>
    <s v="MA"/>
    <s v="2043"/>
    <s v="10/30/1969"/>
    <x v="1"/>
    <x v="4"/>
    <s v="US Citizen"/>
    <s v="No"/>
    <x v="1"/>
    <d v="2013-11-11T00:00:00"/>
    <m/>
    <x v="0"/>
    <s v="Active"/>
    <x v="0"/>
    <x v="2"/>
    <n v="20"/>
    <s v="20"/>
    <x v="4"/>
    <x v="1"/>
    <n v="3.5"/>
    <n v="5"/>
    <n v="0"/>
    <d v="2019-01-21T00:00:00"/>
    <n v="0"/>
    <n v="17"/>
    <n v="1969"/>
    <n v="54"/>
    <x v="1"/>
    <n v="2013"/>
    <n v="10"/>
    <x v="1"/>
    <x v="0"/>
  </r>
  <r>
    <s v="Bunbury Jessica"/>
    <s v="10188"/>
    <s v="1"/>
    <s v="1"/>
    <s v="0"/>
    <s v="5"/>
    <s v="6"/>
    <s v="3"/>
    <s v="0"/>
    <n v="74326"/>
    <x v="1"/>
    <s v="3"/>
    <x v="11"/>
    <s v="VA"/>
    <s v="21851"/>
    <s v="6/1/1964"/>
    <x v="1"/>
    <x v="1"/>
    <s v="Eligible NonCitizen"/>
    <s v="No"/>
    <x v="1"/>
    <d v="2011-08-15T00:00:00"/>
    <d v="2014-08-02T00:00:00"/>
    <x v="4"/>
    <s v="Voluntarily Terminated"/>
    <x v="4"/>
    <x v="14"/>
    <n v="17"/>
    <s v="17"/>
    <x v="2"/>
    <x v="1"/>
    <n v="3.14"/>
    <n v="5"/>
    <n v="0"/>
    <d v="2013-02-10T00:00:00"/>
    <n v="1"/>
    <n v="19"/>
    <n v="1964"/>
    <n v="59"/>
    <x v="3"/>
    <n v="2011"/>
    <n v="12"/>
    <x v="0"/>
    <x v="5"/>
  </r>
  <r>
    <s v="Burke Joelle"/>
    <s v="10107"/>
    <s v="0"/>
    <s v="0"/>
    <s v="0"/>
    <s v="1"/>
    <s v="5"/>
    <s v="3"/>
    <s v="0"/>
    <n v="63763"/>
    <x v="0"/>
    <s v="20"/>
    <x v="2"/>
    <s v="MA"/>
    <s v="2148"/>
    <s v="3/2/1980"/>
    <x v="1"/>
    <x v="0"/>
    <s v="US Citizen"/>
    <s v="No"/>
    <x v="1"/>
    <d v="2012-03-05T00:00:00"/>
    <m/>
    <x v="0"/>
    <s v="Active"/>
    <x v="0"/>
    <x v="5"/>
    <n v="11"/>
    <s v="11"/>
    <x v="3"/>
    <x v="1"/>
    <n v="4.51"/>
    <n v="4"/>
    <n v="0"/>
    <d v="2019-02-21T00:00:00"/>
    <n v="0"/>
    <n v="3"/>
    <n v="1980"/>
    <n v="43"/>
    <x v="0"/>
    <n v="2012"/>
    <n v="11"/>
    <x v="1"/>
    <x v="0"/>
  </r>
  <r>
    <s v="Burkett Benjamin"/>
    <s v="10181"/>
    <s v="1"/>
    <s v="1"/>
    <s v="1"/>
    <s v="1"/>
    <s v="5"/>
    <s v="3"/>
    <s v="0"/>
    <n v="62162"/>
    <x v="0"/>
    <s v="20"/>
    <x v="2"/>
    <s v="MA"/>
    <s v="1890"/>
    <s v="8/19/1977"/>
    <x v="0"/>
    <x v="1"/>
    <s v="US Citizen"/>
    <s v="No"/>
    <x v="0"/>
    <d v="2011-04-04T00:00:00"/>
    <m/>
    <x v="0"/>
    <s v="Active"/>
    <x v="0"/>
    <x v="7"/>
    <n v="19"/>
    <s v="19"/>
    <x v="1"/>
    <x v="1"/>
    <n v="3.25"/>
    <n v="5"/>
    <n v="0"/>
    <d v="2019-01-14T00:00:00"/>
    <n v="0"/>
    <n v="15"/>
    <n v="1977"/>
    <n v="46"/>
    <x v="1"/>
    <n v="2011"/>
    <n v="12"/>
    <x v="0"/>
    <x v="0"/>
  </r>
  <r>
    <s v="Cady Max"/>
    <s v="10150"/>
    <s v="0"/>
    <s v="0"/>
    <s v="1"/>
    <s v="1"/>
    <s v="4"/>
    <s v="3"/>
    <s v="0"/>
    <n v="77692"/>
    <x v="0"/>
    <s v="25"/>
    <x v="12"/>
    <s v="MA"/>
    <s v="2184"/>
    <s v="11/22/1966"/>
    <x v="0"/>
    <x v="0"/>
    <s v="US Citizen"/>
    <s v="No"/>
    <x v="0"/>
    <d v="2011-08-15T00:00:00"/>
    <m/>
    <x v="0"/>
    <s v="Active"/>
    <x v="2"/>
    <x v="15"/>
    <n v="5"/>
    <s v="5"/>
    <x v="2"/>
    <x v="1"/>
    <n v="3.84"/>
    <n v="3"/>
    <n v="5"/>
    <d v="2019-01-21T00:00:00"/>
    <n v="0"/>
    <n v="4"/>
    <n v="1966"/>
    <n v="57"/>
    <x v="3"/>
    <n v="2011"/>
    <n v="12"/>
    <x v="0"/>
    <x v="0"/>
  </r>
  <r>
    <s v="Candie Calvin"/>
    <s v="10001"/>
    <s v="0"/>
    <s v="0"/>
    <s v="1"/>
    <s v="1"/>
    <s v="5"/>
    <s v="4"/>
    <s v="0"/>
    <n v="72640"/>
    <x v="0"/>
    <s v="18"/>
    <x v="9"/>
    <s v="MA"/>
    <s v="2169"/>
    <s v="8/9/1983"/>
    <x v="0"/>
    <x v="0"/>
    <s v="US Citizen"/>
    <s v="No"/>
    <x v="0"/>
    <d v="2016-01-28T00:00:00"/>
    <m/>
    <x v="0"/>
    <s v="Active"/>
    <x v="0"/>
    <x v="13"/>
    <n v="2"/>
    <s v="2"/>
    <x v="1"/>
    <x v="0"/>
    <n v="5"/>
    <n v="3"/>
    <n v="0"/>
    <d v="2019-02-22T00:00:00"/>
    <n v="0"/>
    <n v="14"/>
    <n v="1983"/>
    <n v="40"/>
    <x v="0"/>
    <n v="2016"/>
    <n v="7"/>
    <x v="3"/>
    <x v="0"/>
  </r>
  <r>
    <s v="Carabbio Judith"/>
    <s v="10085"/>
    <s v="0"/>
    <s v="0"/>
    <s v="0"/>
    <s v="1"/>
    <s v="4"/>
    <s v="3"/>
    <s v="0"/>
    <n v="93396"/>
    <x v="0"/>
    <s v="24"/>
    <x v="3"/>
    <s v="MA"/>
    <s v="2132"/>
    <s v="4/5/1987"/>
    <x v="1"/>
    <x v="0"/>
    <s v="US Citizen"/>
    <s v="No"/>
    <x v="0"/>
    <d v="2013-11-11T00:00:00"/>
    <m/>
    <x v="0"/>
    <s v="Active"/>
    <x v="2"/>
    <x v="6"/>
    <n v="10"/>
    <s v="10"/>
    <x v="1"/>
    <x v="1"/>
    <n v="4.96"/>
    <n v="4"/>
    <n v="6"/>
    <d v="2019-01-30T00:00:00"/>
    <n v="0"/>
    <n v="3"/>
    <n v="1987"/>
    <n v="36"/>
    <x v="0"/>
    <n v="2013"/>
    <n v="10"/>
    <x v="1"/>
    <x v="0"/>
  </r>
  <r>
    <s v="Carey Michael"/>
    <s v="10115"/>
    <s v="0"/>
    <s v="0"/>
    <s v="1"/>
    <s v="1"/>
    <s v="5"/>
    <s v="3"/>
    <s v="0"/>
    <n v="52846"/>
    <x v="0"/>
    <s v="19"/>
    <x v="0"/>
    <s v="MA"/>
    <s v="1701"/>
    <s v="2/2/1983"/>
    <x v="0"/>
    <x v="0"/>
    <s v="US Citizen"/>
    <s v="No"/>
    <x v="1"/>
    <d v="2014-03-31T00:00:00"/>
    <m/>
    <x v="0"/>
    <s v="Active"/>
    <x v="0"/>
    <x v="11"/>
    <n v="18"/>
    <s v="18"/>
    <x v="0"/>
    <x v="1"/>
    <n v="4.43"/>
    <n v="3"/>
    <n v="0"/>
    <d v="2019-02-01T00:00:00"/>
    <n v="0"/>
    <n v="14"/>
    <n v="1983"/>
    <n v="40"/>
    <x v="0"/>
    <n v="2014"/>
    <n v="9"/>
    <x v="1"/>
    <x v="0"/>
  </r>
  <r>
    <s v="Carr Claudia  N"/>
    <s v="10082"/>
    <s v="0"/>
    <s v="0"/>
    <s v="0"/>
    <s v="2"/>
    <s v="3"/>
    <s v="3"/>
    <s v="0"/>
    <n v="100031"/>
    <x v="0"/>
    <s v="27"/>
    <x v="1"/>
    <s v="MA"/>
    <s v="1886"/>
    <s v="6/6/1986"/>
    <x v="1"/>
    <x v="0"/>
    <s v="US Citizen"/>
    <s v="No"/>
    <x v="1"/>
    <d v="2016-06-30T00:00:00"/>
    <m/>
    <x v="0"/>
    <s v="Active"/>
    <x v="1"/>
    <x v="1"/>
    <n v="4"/>
    <s v="4"/>
    <x v="0"/>
    <x v="1"/>
    <n v="5"/>
    <n v="5"/>
    <n v="6"/>
    <d v="2019-02-18T00:00:00"/>
    <n v="0"/>
    <n v="7"/>
    <n v="1986"/>
    <n v="37"/>
    <x v="0"/>
    <n v="2016"/>
    <n v="7"/>
    <x v="3"/>
    <x v="0"/>
  </r>
  <r>
    <s v="Carter Michelle"/>
    <s v="10040"/>
    <s v="0"/>
    <s v="0"/>
    <s v="0"/>
    <s v="1"/>
    <s v="6"/>
    <s v="3"/>
    <s v="0"/>
    <n v="71860"/>
    <x v="0"/>
    <s v="3"/>
    <x v="11"/>
    <s v="VT"/>
    <s v="5664"/>
    <s v="5/15/1963"/>
    <x v="1"/>
    <x v="0"/>
    <s v="US Citizen"/>
    <s v="No"/>
    <x v="0"/>
    <d v="2014-08-18T00:00:00"/>
    <m/>
    <x v="0"/>
    <s v="Active"/>
    <x v="4"/>
    <x v="14"/>
    <n v="17"/>
    <s v="17"/>
    <x v="1"/>
    <x v="1"/>
    <n v="5"/>
    <n v="5"/>
    <n v="0"/>
    <d v="2019-01-21T00:00:00"/>
    <n v="0"/>
    <n v="7"/>
    <n v="1963"/>
    <n v="60"/>
    <x v="3"/>
    <n v="2014"/>
    <n v="9"/>
    <x v="1"/>
    <x v="0"/>
  </r>
  <r>
    <s v="Chace Beatrice"/>
    <s v="10067"/>
    <s v="0"/>
    <s v="0"/>
    <s v="0"/>
    <s v="1"/>
    <s v="5"/>
    <s v="3"/>
    <s v="0"/>
    <n v="61656"/>
    <x v="0"/>
    <s v="19"/>
    <x v="0"/>
    <s v="MA"/>
    <s v="2763"/>
    <s v="1/2/1951"/>
    <x v="1"/>
    <x v="0"/>
    <s v="US Citizen"/>
    <s v="No"/>
    <x v="0"/>
    <d v="2014-09-29T00:00:00"/>
    <m/>
    <x v="0"/>
    <s v="Active"/>
    <x v="0"/>
    <x v="0"/>
    <n v="22"/>
    <s v="22"/>
    <x v="2"/>
    <x v="1"/>
    <n v="5"/>
    <n v="4"/>
    <n v="0"/>
    <d v="2019-02-12T00:00:00"/>
    <n v="0"/>
    <n v="11"/>
    <n v="1951"/>
    <n v="72"/>
    <x v="3"/>
    <n v="2014"/>
    <n v="9"/>
    <x v="1"/>
    <x v="0"/>
  </r>
  <r>
    <s v="Champaigne Brian"/>
    <s v="10108"/>
    <s v="1"/>
    <s v="1"/>
    <s v="1"/>
    <s v="1"/>
    <s v="3"/>
    <s v="3"/>
    <s v="0"/>
    <n v="110929"/>
    <x v="0"/>
    <s v="5"/>
    <x v="13"/>
    <s v="MA"/>
    <s v="2045"/>
    <s v="2/9/1972"/>
    <x v="0"/>
    <x v="1"/>
    <s v="US Citizen"/>
    <s v="No"/>
    <x v="0"/>
    <d v="2016-09-06T00:00:00"/>
    <m/>
    <x v="0"/>
    <s v="Active"/>
    <x v="1"/>
    <x v="15"/>
    <n v="5"/>
    <s v="5"/>
    <x v="1"/>
    <x v="1"/>
    <n v="4.5"/>
    <n v="5"/>
    <n v="7"/>
    <d v="2019-01-15T00:00:00"/>
    <n v="0"/>
    <n v="8"/>
    <n v="1972"/>
    <n v="51"/>
    <x v="1"/>
    <n v="2016"/>
    <n v="7"/>
    <x v="3"/>
    <x v="0"/>
  </r>
  <r>
    <s v="Chan Lin"/>
    <s v="10210"/>
    <s v="0"/>
    <s v="0"/>
    <s v="0"/>
    <s v="1"/>
    <s v="5"/>
    <s v="3"/>
    <s v="0"/>
    <n v="54237"/>
    <x v="0"/>
    <s v="19"/>
    <x v="0"/>
    <s v="MA"/>
    <s v="2170"/>
    <s v="2/12/1979"/>
    <x v="1"/>
    <x v="0"/>
    <s v="US Citizen"/>
    <s v="No"/>
    <x v="0"/>
    <d v="2014-05-12T00:00:00"/>
    <m/>
    <x v="0"/>
    <s v="Active"/>
    <x v="0"/>
    <x v="3"/>
    <n v="16"/>
    <s v="16"/>
    <x v="1"/>
    <x v="1"/>
    <n v="3.3"/>
    <n v="4"/>
    <n v="0"/>
    <d v="2019-02-19T00:00:00"/>
    <n v="0"/>
    <n v="11"/>
    <n v="1979"/>
    <n v="44"/>
    <x v="0"/>
    <n v="2014"/>
    <n v="9"/>
    <x v="1"/>
    <x v="0"/>
  </r>
  <r>
    <s v="Chang Donovan  E"/>
    <s v="10154"/>
    <s v="0"/>
    <s v="0"/>
    <s v="1"/>
    <s v="1"/>
    <s v="5"/>
    <s v="3"/>
    <s v="0"/>
    <n v="60380"/>
    <x v="0"/>
    <s v="19"/>
    <x v="0"/>
    <s v="MA"/>
    <s v="1845"/>
    <s v="8/24/1983"/>
    <x v="0"/>
    <x v="0"/>
    <s v="US Citizen"/>
    <s v="No"/>
    <x v="0"/>
    <d v="2013-07-08T00:00:00"/>
    <m/>
    <x v="0"/>
    <s v="Active"/>
    <x v="0"/>
    <x v="4"/>
    <n v="36"/>
    <m/>
    <x v="0"/>
    <x v="1"/>
    <n v="3.8"/>
    <n v="5"/>
    <n v="0"/>
    <d v="2019-01-14T00:00:00"/>
    <n v="0"/>
    <n v="4"/>
    <n v="1983"/>
    <n v="40"/>
    <x v="0"/>
    <n v="2013"/>
    <n v="10"/>
    <x v="1"/>
    <x v="0"/>
  </r>
  <r>
    <s v="Chigurh Anton"/>
    <s v="10200"/>
    <s v="0"/>
    <s v="0"/>
    <s v="1"/>
    <s v="1"/>
    <s v="6"/>
    <s v="3"/>
    <s v="0"/>
    <n v="66808"/>
    <x v="0"/>
    <s v="3"/>
    <x v="11"/>
    <s v="TX"/>
    <s v="78207"/>
    <s v="6/11/1970"/>
    <x v="0"/>
    <x v="0"/>
    <s v="Eligible NonCitizen"/>
    <s v="No"/>
    <x v="1"/>
    <d v="2012-05-14T00:00:00"/>
    <m/>
    <x v="0"/>
    <s v="Active"/>
    <x v="4"/>
    <x v="16"/>
    <n v="21"/>
    <s v="21"/>
    <x v="3"/>
    <x v="1"/>
    <n v="3"/>
    <n v="5"/>
    <n v="0"/>
    <d v="2019-01-19T00:00:00"/>
    <n v="0"/>
    <n v="17"/>
    <n v="1970"/>
    <n v="53"/>
    <x v="1"/>
    <n v="2012"/>
    <n v="11"/>
    <x v="1"/>
    <x v="0"/>
  </r>
  <r>
    <s v="Chivukula Enola"/>
    <s v="10240"/>
    <s v="0"/>
    <s v="0"/>
    <s v="0"/>
    <s v="5"/>
    <s v="5"/>
    <s v="3"/>
    <s v="0"/>
    <n v="64786"/>
    <x v="1"/>
    <s v="19"/>
    <x v="0"/>
    <s v="MA"/>
    <s v="1775"/>
    <s v="8/27/1983"/>
    <x v="1"/>
    <x v="0"/>
    <s v="US Citizen"/>
    <s v="No"/>
    <x v="0"/>
    <d v="2011-06-27T00:00:00"/>
    <d v="2015-11-15T00:00:00"/>
    <x v="10"/>
    <s v="Voluntarily Terminated"/>
    <x v="0"/>
    <x v="5"/>
    <n v="11"/>
    <s v="11"/>
    <x v="1"/>
    <x v="1"/>
    <n v="4.3"/>
    <n v="4"/>
    <n v="0"/>
    <d v="2015-03-10T00:00:00"/>
    <n v="0"/>
    <n v="3"/>
    <n v="1983"/>
    <n v="40"/>
    <x v="0"/>
    <n v="2011"/>
    <n v="12"/>
    <x v="0"/>
    <x v="4"/>
  </r>
  <r>
    <s v="Cierpiszewski Caroline"/>
    <s v="10168"/>
    <s v="0"/>
    <s v="0"/>
    <s v="0"/>
    <s v="1"/>
    <s v="5"/>
    <s v="3"/>
    <s v="0"/>
    <n v="64816"/>
    <x v="0"/>
    <s v="19"/>
    <x v="0"/>
    <s v="MA"/>
    <s v="2044"/>
    <s v="5/31/1988"/>
    <x v="1"/>
    <x v="0"/>
    <s v="Non-Citizen"/>
    <s v="No"/>
    <x v="1"/>
    <d v="2011-10-03T00:00:00"/>
    <m/>
    <x v="0"/>
    <s v="Active"/>
    <x v="0"/>
    <x v="7"/>
    <n v="19"/>
    <s v="19"/>
    <x v="1"/>
    <x v="1"/>
    <n v="3.58"/>
    <n v="5"/>
    <n v="0"/>
    <d v="2019-01-30T00:00:00"/>
    <n v="0"/>
    <n v="3"/>
    <n v="1988"/>
    <n v="35"/>
    <x v="0"/>
    <n v="2011"/>
    <n v="12"/>
    <x v="0"/>
    <x v="0"/>
  </r>
  <r>
    <s v="Clayton Rick"/>
    <s v="10220"/>
    <s v="0"/>
    <s v="0"/>
    <s v="1"/>
    <s v="1"/>
    <s v="3"/>
    <s v="3"/>
    <s v="0"/>
    <n v="68678"/>
    <x v="0"/>
    <s v="14"/>
    <x v="4"/>
    <s v="MA"/>
    <s v="2170"/>
    <s v="9/5/1985"/>
    <x v="0"/>
    <x v="0"/>
    <s v="US Citizen"/>
    <s v="No"/>
    <x v="0"/>
    <d v="2012-09-05T00:00:00"/>
    <m/>
    <x v="0"/>
    <s v="Active"/>
    <x v="1"/>
    <x v="17"/>
    <n v="6"/>
    <s v="6"/>
    <x v="1"/>
    <x v="1"/>
    <n v="4.7"/>
    <n v="3"/>
    <n v="6"/>
    <d v="2019-02-27T00:00:00"/>
    <n v="0"/>
    <n v="2"/>
    <n v="1985"/>
    <n v="38"/>
    <x v="0"/>
    <n v="2012"/>
    <n v="11"/>
    <x v="1"/>
    <x v="0"/>
  </r>
  <r>
    <s v="Cloninger Jennifer"/>
    <s v="10275"/>
    <s v="1"/>
    <s v="1"/>
    <s v="0"/>
    <s v="5"/>
    <s v="5"/>
    <s v="3"/>
    <s v="0"/>
    <n v="64066"/>
    <x v="1"/>
    <s v="20"/>
    <x v="2"/>
    <s v="MA"/>
    <s v="1752"/>
    <s v="8/31/1981"/>
    <x v="1"/>
    <x v="1"/>
    <s v="US Citizen"/>
    <s v="No"/>
    <x v="0"/>
    <d v="2011-05-16T00:00:00"/>
    <d v="2013-01-07T00:00:00"/>
    <x v="5"/>
    <s v="Voluntarily Terminated"/>
    <x v="0"/>
    <x v="8"/>
    <n v="12"/>
    <s v="12"/>
    <x v="2"/>
    <x v="1"/>
    <n v="4.2"/>
    <n v="5"/>
    <n v="0"/>
    <d v="2012-05-03T00:00:00"/>
    <n v="0"/>
    <n v="9"/>
    <n v="1981"/>
    <n v="42"/>
    <x v="0"/>
    <n v="2011"/>
    <n v="12"/>
    <x v="0"/>
    <x v="6"/>
  </r>
  <r>
    <s v="Close Phil"/>
    <s v="10269"/>
    <s v="1"/>
    <s v="1"/>
    <s v="1"/>
    <s v="5"/>
    <s v="5"/>
    <s v="3"/>
    <s v="0"/>
    <n v="59369"/>
    <x v="1"/>
    <s v="20"/>
    <x v="2"/>
    <s v="MA"/>
    <s v="2169"/>
    <s v="11/25/1978"/>
    <x v="0"/>
    <x v="1"/>
    <s v="US Citizen"/>
    <s v="No"/>
    <x v="0"/>
    <d v="2010-08-30T00:00:00"/>
    <d v="2011-09-26T00:00:00"/>
    <x v="1"/>
    <s v="Voluntarily Terminated"/>
    <x v="0"/>
    <x v="10"/>
    <n v="14"/>
    <s v="14"/>
    <x v="1"/>
    <x v="1"/>
    <n v="4.2"/>
    <n v="4"/>
    <n v="0"/>
    <d v="2011-05-04T00:00:00"/>
    <n v="0"/>
    <n v="6"/>
    <n v="1978"/>
    <n v="45"/>
    <x v="1"/>
    <n v="2010"/>
    <n v="13"/>
    <x v="0"/>
    <x v="7"/>
  </r>
  <r>
    <s v="Clukey Elijian"/>
    <s v="10029"/>
    <s v="1"/>
    <s v="1"/>
    <s v="1"/>
    <s v="2"/>
    <s v="5"/>
    <s v="4"/>
    <s v="0"/>
    <n v="50373"/>
    <x v="0"/>
    <s v="19"/>
    <x v="0"/>
    <s v="MA"/>
    <s v="2134"/>
    <s v="8/26/1980"/>
    <x v="0"/>
    <x v="1"/>
    <s v="US Citizen"/>
    <s v="No"/>
    <x v="0"/>
    <d v="2016-07-06T00:00:00"/>
    <m/>
    <x v="0"/>
    <s v="Active"/>
    <x v="0"/>
    <x v="8"/>
    <n v="12"/>
    <s v="12"/>
    <x v="3"/>
    <x v="0"/>
    <n v="4.0999999999999996"/>
    <n v="4"/>
    <n v="0"/>
    <d v="2019-02-28T00:00:00"/>
    <n v="0"/>
    <n v="5"/>
    <n v="1980"/>
    <n v="43"/>
    <x v="0"/>
    <n v="2016"/>
    <n v="7"/>
    <x v="3"/>
    <x v="0"/>
  </r>
  <r>
    <s v="Cockel James"/>
    <s v="10261"/>
    <s v="0"/>
    <s v="0"/>
    <s v="1"/>
    <s v="1"/>
    <s v="5"/>
    <s v="3"/>
    <s v="0"/>
    <n v="63108"/>
    <x v="0"/>
    <s v="19"/>
    <x v="0"/>
    <s v="MA"/>
    <s v="2452"/>
    <s v="9/8/1977"/>
    <x v="0"/>
    <x v="0"/>
    <s v="US Citizen"/>
    <s v="No"/>
    <x v="0"/>
    <d v="2013-07-08T00:00:00"/>
    <m/>
    <x v="0"/>
    <s v="Active"/>
    <x v="0"/>
    <x v="10"/>
    <n v="14"/>
    <s v="14"/>
    <x v="3"/>
    <x v="1"/>
    <n v="4.4000000000000004"/>
    <n v="5"/>
    <n v="0"/>
    <d v="2019-01-14T00:00:00"/>
    <n v="0"/>
    <n v="3"/>
    <n v="1977"/>
    <n v="46"/>
    <x v="1"/>
    <n v="2013"/>
    <n v="10"/>
    <x v="1"/>
    <x v="0"/>
  </r>
  <r>
    <s v="Cole Spencer"/>
    <s v="10292"/>
    <s v="0"/>
    <s v="0"/>
    <s v="1"/>
    <s v="4"/>
    <s v="5"/>
    <s v="2"/>
    <s v="0"/>
    <n v="59144"/>
    <x v="1"/>
    <s v="19"/>
    <x v="0"/>
    <s v="MA"/>
    <s v="1880"/>
    <s v="8/12/1979"/>
    <x v="0"/>
    <x v="0"/>
    <s v="US Citizen"/>
    <s v="No"/>
    <x v="1"/>
    <d v="2011-07-11T00:00:00"/>
    <d v="2016-09-23T00:00:00"/>
    <x v="7"/>
    <s v="Terminated for Cause"/>
    <x v="0"/>
    <x v="2"/>
    <n v="20"/>
    <s v="20"/>
    <x v="0"/>
    <x v="2"/>
    <n v="2"/>
    <n v="3"/>
    <n v="0"/>
    <d v="2016-05-01T00:00:00"/>
    <n v="5"/>
    <n v="16"/>
    <n v="1979"/>
    <n v="44"/>
    <x v="0"/>
    <n v="2011"/>
    <n v="12"/>
    <x v="0"/>
    <x v="1"/>
  </r>
  <r>
    <s v="Corleone Michael"/>
    <s v="10282"/>
    <s v="0"/>
    <s v="2"/>
    <s v="1"/>
    <s v="1"/>
    <s v="5"/>
    <s v="2"/>
    <s v="0"/>
    <n v="68051"/>
    <x v="0"/>
    <s v="18"/>
    <x v="9"/>
    <s v="MA"/>
    <s v="1803"/>
    <s v="12/17/1975"/>
    <x v="0"/>
    <x v="2"/>
    <s v="US Citizen"/>
    <s v="No"/>
    <x v="0"/>
    <d v="2010-07-20T00:00:00"/>
    <m/>
    <x v="0"/>
    <s v="Active"/>
    <x v="0"/>
    <x v="13"/>
    <n v="2"/>
    <s v="2"/>
    <x v="6"/>
    <x v="2"/>
    <n v="4.13"/>
    <n v="2"/>
    <n v="0"/>
    <d v="2019-01-14T00:00:00"/>
    <n v="3"/>
    <n v="3"/>
    <n v="1975"/>
    <n v="48"/>
    <x v="1"/>
    <n v="2010"/>
    <n v="13"/>
    <x v="0"/>
    <x v="0"/>
  </r>
  <r>
    <s v="Corleone Vito"/>
    <s v="10019"/>
    <s v="0"/>
    <s v="0"/>
    <s v="1"/>
    <s v="1"/>
    <s v="5"/>
    <s v="4"/>
    <s v="0"/>
    <n v="170500"/>
    <x v="0"/>
    <s v="10"/>
    <x v="14"/>
    <s v="MA"/>
    <s v="2030"/>
    <s v="3/19/1983"/>
    <x v="0"/>
    <x v="0"/>
    <s v="US Citizen"/>
    <s v="No"/>
    <x v="1"/>
    <d v="2009-01-05T00:00:00"/>
    <m/>
    <x v="0"/>
    <s v="Active"/>
    <x v="0"/>
    <x v="13"/>
    <n v="2"/>
    <s v="2"/>
    <x v="1"/>
    <x v="0"/>
    <n v="3.7"/>
    <n v="5"/>
    <n v="0"/>
    <d v="2019-02-04T00:00:00"/>
    <n v="0"/>
    <n v="15"/>
    <n v="1983"/>
    <n v="40"/>
    <x v="0"/>
    <n v="2009"/>
    <n v="14"/>
    <x v="0"/>
    <x v="0"/>
  </r>
  <r>
    <s v="Cornett Lisa"/>
    <s v="10094"/>
    <s v="1"/>
    <s v="1"/>
    <s v="0"/>
    <s v="1"/>
    <s v="5"/>
    <s v="3"/>
    <s v="0"/>
    <n v="63381"/>
    <x v="0"/>
    <s v="19"/>
    <x v="0"/>
    <s v="MA"/>
    <s v="2189"/>
    <s v="3/31/1977"/>
    <x v="1"/>
    <x v="1"/>
    <s v="US Citizen"/>
    <s v="Yes"/>
    <x v="0"/>
    <d v="2015-01-05T00:00:00"/>
    <m/>
    <x v="0"/>
    <s v="Active"/>
    <x v="0"/>
    <x v="11"/>
    <n v="18"/>
    <s v="18"/>
    <x v="1"/>
    <x v="1"/>
    <n v="4.7300000000000004"/>
    <n v="5"/>
    <n v="0"/>
    <d v="2019-02-14T00:00:00"/>
    <n v="0"/>
    <n v="6"/>
    <n v="1977"/>
    <n v="46"/>
    <x v="1"/>
    <n v="2015"/>
    <n v="8"/>
    <x v="1"/>
    <x v="0"/>
  </r>
  <r>
    <s v="Costello Frank"/>
    <s v="10193"/>
    <s v="1"/>
    <s v="1"/>
    <s v="1"/>
    <s v="1"/>
    <s v="3"/>
    <s v="3"/>
    <s v="0"/>
    <n v="83552"/>
    <x v="0"/>
    <s v="9"/>
    <x v="5"/>
    <s v="MA"/>
    <s v="1810"/>
    <s v="8/26/1986"/>
    <x v="0"/>
    <x v="1"/>
    <s v="US Citizen"/>
    <s v="No"/>
    <x v="0"/>
    <d v="2015-03-30T00:00:00"/>
    <m/>
    <x v="0"/>
    <s v="Active"/>
    <x v="1"/>
    <x v="1"/>
    <n v="4"/>
    <s v="4"/>
    <x v="1"/>
    <x v="1"/>
    <n v="3.04"/>
    <n v="3"/>
    <n v="6"/>
    <d v="2019-01-22T00:00:00"/>
    <n v="0"/>
    <n v="2"/>
    <n v="1986"/>
    <n v="37"/>
    <x v="0"/>
    <n v="2015"/>
    <n v="8"/>
    <x v="1"/>
    <x v="0"/>
  </r>
  <r>
    <s v="Crimmings   Jean"/>
    <s v="10132"/>
    <s v="0"/>
    <s v="0"/>
    <s v="0"/>
    <s v="2"/>
    <s v="5"/>
    <s v="3"/>
    <s v="0"/>
    <n v="56149"/>
    <x v="0"/>
    <s v="19"/>
    <x v="0"/>
    <s v="MA"/>
    <s v="1821"/>
    <s v="4/10/1987"/>
    <x v="1"/>
    <x v="0"/>
    <s v="US Citizen"/>
    <s v="No"/>
    <x v="0"/>
    <d v="2016-07-06T00:00:00"/>
    <m/>
    <x v="0"/>
    <s v="Active"/>
    <x v="0"/>
    <x v="0"/>
    <n v="22"/>
    <s v="22"/>
    <x v="0"/>
    <x v="1"/>
    <n v="4.12"/>
    <n v="5"/>
    <n v="0"/>
    <d v="2019-01-28T00:00:00"/>
    <n v="0"/>
    <n v="15"/>
    <n v="1987"/>
    <n v="36"/>
    <x v="0"/>
    <n v="2016"/>
    <n v="7"/>
    <x v="3"/>
    <x v="0"/>
  </r>
  <r>
    <s v="Cross Noah"/>
    <s v="10083"/>
    <s v="0"/>
    <s v="0"/>
    <s v="1"/>
    <s v="1"/>
    <s v="3"/>
    <s v="3"/>
    <s v="0"/>
    <n v="92329"/>
    <x v="0"/>
    <s v="28"/>
    <x v="15"/>
    <s v="CT"/>
    <s v="6278"/>
    <s v="9/9/1965"/>
    <x v="0"/>
    <x v="0"/>
    <s v="US Citizen"/>
    <s v="No"/>
    <x v="0"/>
    <d v="2014-11-10T00:00:00"/>
    <m/>
    <x v="0"/>
    <s v="Active"/>
    <x v="1"/>
    <x v="9"/>
    <n v="7"/>
    <s v="7"/>
    <x v="3"/>
    <x v="1"/>
    <n v="5"/>
    <n v="3"/>
    <n v="4"/>
    <d v="2019-01-02T00:00:00"/>
    <n v="0"/>
    <n v="5"/>
    <n v="1965"/>
    <n v="58"/>
    <x v="3"/>
    <n v="2014"/>
    <n v="9"/>
    <x v="1"/>
    <x v="0"/>
  </r>
  <r>
    <s v="Daneault Lynn"/>
    <s v="10099"/>
    <s v="0"/>
    <s v="0"/>
    <s v="0"/>
    <s v="1"/>
    <s v="6"/>
    <s v="3"/>
    <s v="0"/>
    <n v="65729"/>
    <x v="0"/>
    <s v="21"/>
    <x v="16"/>
    <s v="VT"/>
    <s v="5473"/>
    <s v="4/19/1990"/>
    <x v="1"/>
    <x v="0"/>
    <s v="US Citizen"/>
    <s v="No"/>
    <x v="0"/>
    <d v="2014-05-05T00:00:00"/>
    <m/>
    <x v="0"/>
    <s v="Active"/>
    <x v="4"/>
    <x v="18"/>
    <n v="15"/>
    <s v="15"/>
    <x v="1"/>
    <x v="1"/>
    <n v="4.62"/>
    <n v="4"/>
    <n v="0"/>
    <d v="2019-01-24T00:00:00"/>
    <n v="0"/>
    <n v="8"/>
    <n v="1990"/>
    <n v="33"/>
    <x v="2"/>
    <n v="2014"/>
    <n v="9"/>
    <x v="1"/>
    <x v="0"/>
  </r>
  <r>
    <s v="Daniele Ann"/>
    <s v="10212"/>
    <s v="1"/>
    <s v="1"/>
    <s v="0"/>
    <s v="3"/>
    <s v="3"/>
    <s v="3"/>
    <s v="0"/>
    <n v="85028"/>
    <x v="0"/>
    <s v="28"/>
    <x v="15"/>
    <s v="CT"/>
    <s v="6033"/>
    <s v="1/18/1952"/>
    <x v="1"/>
    <x v="1"/>
    <s v="US Citizen"/>
    <s v="No"/>
    <x v="0"/>
    <d v="2014-11-10T00:00:00"/>
    <m/>
    <x v="0"/>
    <s v="Active"/>
    <x v="1"/>
    <x v="9"/>
    <n v="7"/>
    <s v="7"/>
    <x v="0"/>
    <x v="1"/>
    <n v="3.1"/>
    <n v="5"/>
    <n v="8"/>
    <d v="2019-02-12T00:00:00"/>
    <n v="0"/>
    <n v="19"/>
    <n v="1952"/>
    <n v="71"/>
    <x v="3"/>
    <n v="2014"/>
    <n v="9"/>
    <x v="1"/>
    <x v="0"/>
  </r>
  <r>
    <s v="Darson Jene'ya"/>
    <s v="10056"/>
    <s v="1"/>
    <s v="1"/>
    <s v="0"/>
    <s v="1"/>
    <s v="5"/>
    <s v="3"/>
    <s v="0"/>
    <n v="57583"/>
    <x v="0"/>
    <s v="19"/>
    <x v="0"/>
    <s v="MA"/>
    <s v="2110"/>
    <s v="11/5/1978"/>
    <x v="1"/>
    <x v="1"/>
    <s v="US Citizen"/>
    <s v="No"/>
    <x v="0"/>
    <d v="2012-07-02T00:00:00"/>
    <m/>
    <x v="0"/>
    <s v="Active"/>
    <x v="0"/>
    <x v="3"/>
    <n v="16"/>
    <s v="16"/>
    <x v="1"/>
    <x v="1"/>
    <n v="5"/>
    <n v="3"/>
    <n v="0"/>
    <d v="2019-02-25T00:00:00"/>
    <n v="0"/>
    <n v="1"/>
    <n v="1978"/>
    <n v="45"/>
    <x v="1"/>
    <n v="2012"/>
    <n v="11"/>
    <x v="1"/>
    <x v="0"/>
  </r>
  <r>
    <s v="Davis Daniel"/>
    <s v="10143"/>
    <s v="0"/>
    <s v="0"/>
    <s v="1"/>
    <s v="1"/>
    <s v="5"/>
    <s v="3"/>
    <s v="0"/>
    <n v="56294"/>
    <x v="0"/>
    <s v="20"/>
    <x v="2"/>
    <s v="MA"/>
    <s v="2458"/>
    <s v="9/14/1979"/>
    <x v="0"/>
    <x v="0"/>
    <s v="Eligible NonCitizen"/>
    <s v="No"/>
    <x v="2"/>
    <d v="2011-11-07T00:00:00"/>
    <m/>
    <x v="0"/>
    <s v="Active"/>
    <x v="0"/>
    <x v="2"/>
    <n v="20"/>
    <s v="20"/>
    <x v="0"/>
    <x v="1"/>
    <n v="3.96"/>
    <n v="4"/>
    <n v="0"/>
    <d v="2019-02-27T00:00:00"/>
    <n v="0"/>
    <n v="6"/>
    <n v="1979"/>
    <n v="44"/>
    <x v="0"/>
    <n v="2011"/>
    <n v="12"/>
    <x v="0"/>
    <x v="0"/>
  </r>
  <r>
    <s v="Dee Randy"/>
    <s v="10311"/>
    <s v="1"/>
    <s v="1"/>
    <s v="1"/>
    <s v="1"/>
    <s v="6"/>
    <s v="1"/>
    <s v="0"/>
    <n v="56991"/>
    <x v="0"/>
    <s v="19"/>
    <x v="0"/>
    <s v="MA"/>
    <s v="2138"/>
    <s v="4/15/1988"/>
    <x v="0"/>
    <x v="1"/>
    <s v="US Citizen"/>
    <s v="No"/>
    <x v="0"/>
    <d v="2018-07-09T00:00:00"/>
    <m/>
    <x v="0"/>
    <s v="Active"/>
    <x v="0"/>
    <x v="8"/>
    <n v="12"/>
    <s v="12"/>
    <x v="1"/>
    <x v="1"/>
    <n v="4.3"/>
    <n v="4"/>
    <n v="3"/>
    <d v="2019-01-31T00:00:00"/>
    <n v="2"/>
    <n v="2"/>
    <n v="1988"/>
    <n v="35"/>
    <x v="0"/>
    <n v="2018"/>
    <n v="5"/>
    <x v="3"/>
    <x v="0"/>
  </r>
  <r>
    <s v="DeGweck  James"/>
    <s v="10070"/>
    <s v="1"/>
    <s v="1"/>
    <s v="1"/>
    <s v="5"/>
    <s v="5"/>
    <s v="3"/>
    <s v="0"/>
    <n v="55722"/>
    <x v="1"/>
    <s v="19"/>
    <x v="0"/>
    <s v="MA"/>
    <s v="1810"/>
    <s v="10/31/1977"/>
    <x v="0"/>
    <x v="1"/>
    <s v="US Citizen"/>
    <s v="No"/>
    <x v="0"/>
    <d v="2011-05-16T00:00:00"/>
    <d v="2016-06-08T00:00:00"/>
    <x v="5"/>
    <s v="Voluntarily Terminated"/>
    <x v="0"/>
    <x v="4"/>
    <n v="39"/>
    <s v="39"/>
    <x v="1"/>
    <x v="1"/>
    <n v="5"/>
    <n v="4"/>
    <n v="0"/>
    <d v="2016-04-02T00:00:00"/>
    <n v="0"/>
    <n v="14"/>
    <n v="1977"/>
    <n v="46"/>
    <x v="1"/>
    <n v="2011"/>
    <n v="12"/>
    <x v="0"/>
    <x v="1"/>
  </r>
  <r>
    <s v="Del Bosque Keyla"/>
    <s v="10155"/>
    <s v="0"/>
    <s v="0"/>
    <s v="0"/>
    <s v="1"/>
    <s v="4"/>
    <s v="3"/>
    <s v="0"/>
    <n v="101199"/>
    <x v="0"/>
    <s v="24"/>
    <x v="3"/>
    <s v="MA"/>
    <s v="2176"/>
    <s v="7/5/1979"/>
    <x v="1"/>
    <x v="0"/>
    <s v="US Citizen"/>
    <s v="No"/>
    <x v="1"/>
    <d v="2012-01-09T00:00:00"/>
    <m/>
    <x v="0"/>
    <s v="Active"/>
    <x v="2"/>
    <x v="6"/>
    <n v="10"/>
    <s v="10"/>
    <x v="6"/>
    <x v="1"/>
    <n v="3.79"/>
    <n v="5"/>
    <n v="5"/>
    <d v="2019-01-25T00:00:00"/>
    <n v="0"/>
    <n v="8"/>
    <n v="1979"/>
    <n v="44"/>
    <x v="0"/>
    <n v="2012"/>
    <n v="11"/>
    <x v="1"/>
    <x v="0"/>
  </r>
  <r>
    <s v="Delarge Alex"/>
    <s v="10306"/>
    <s v="0"/>
    <s v="0"/>
    <s v="1"/>
    <s v="1"/>
    <s v="6"/>
    <s v="1"/>
    <s v="0"/>
    <n v="61568"/>
    <x v="0"/>
    <s v="3"/>
    <x v="11"/>
    <s v="AL"/>
    <s v="36006"/>
    <s v="11/2/1975"/>
    <x v="0"/>
    <x v="0"/>
    <s v="US Citizen"/>
    <s v="No"/>
    <x v="2"/>
    <d v="2014-09-29T00:00:00"/>
    <m/>
    <x v="0"/>
    <s v="Active"/>
    <x v="4"/>
    <x v="14"/>
    <n v="17"/>
    <s v="17"/>
    <x v="1"/>
    <x v="3"/>
    <n v="1.93"/>
    <n v="3"/>
    <n v="0"/>
    <d v="2019-01-30T00:00:00"/>
    <n v="6"/>
    <n v="5"/>
    <n v="1975"/>
    <n v="48"/>
    <x v="1"/>
    <n v="2014"/>
    <n v="9"/>
    <x v="1"/>
    <x v="0"/>
  </r>
  <r>
    <s v="Demita Carla"/>
    <s v="10100"/>
    <s v="0"/>
    <s v="3"/>
    <s v="0"/>
    <s v="5"/>
    <s v="5"/>
    <s v="3"/>
    <s v="0"/>
    <n v="58275"/>
    <x v="1"/>
    <s v="20"/>
    <x v="2"/>
    <s v="MA"/>
    <s v="2343"/>
    <s v="2/25/1951"/>
    <x v="1"/>
    <x v="4"/>
    <s v="US Citizen"/>
    <s v="No"/>
    <x v="1"/>
    <d v="2011-04-04T00:00:00"/>
    <d v="2015-11-04T00:00:00"/>
    <x v="11"/>
    <s v="Voluntarily Terminated"/>
    <x v="0"/>
    <x v="11"/>
    <n v="18"/>
    <s v="18"/>
    <x v="2"/>
    <x v="1"/>
    <n v="4.62"/>
    <n v="5"/>
    <n v="0"/>
    <d v="2015-05-06T00:00:00"/>
    <n v="0"/>
    <n v="1"/>
    <n v="1951"/>
    <n v="72"/>
    <x v="3"/>
    <n v="2011"/>
    <n v="12"/>
    <x v="0"/>
    <x v="4"/>
  </r>
  <r>
    <s v="Desimone Carl"/>
    <s v="10310"/>
    <s v="1"/>
    <s v="1"/>
    <s v="1"/>
    <s v="1"/>
    <s v="5"/>
    <s v="1"/>
    <s v="0"/>
    <n v="53189"/>
    <x v="0"/>
    <s v="19"/>
    <x v="0"/>
    <s v="MA"/>
    <s v="2061"/>
    <s v="4/19/1967"/>
    <x v="0"/>
    <x v="1"/>
    <s v="US Citizen"/>
    <s v="No"/>
    <x v="0"/>
    <d v="2014-07-07T00:00:00"/>
    <m/>
    <x v="0"/>
    <s v="Active"/>
    <x v="0"/>
    <x v="5"/>
    <n v="11"/>
    <s v="11"/>
    <x v="1"/>
    <x v="3"/>
    <n v="1.1200000000000001"/>
    <n v="2"/>
    <n v="0"/>
    <d v="2019-01-31T00:00:00"/>
    <n v="4"/>
    <n v="9"/>
    <n v="1967"/>
    <n v="56"/>
    <x v="3"/>
    <n v="2014"/>
    <n v="9"/>
    <x v="1"/>
    <x v="0"/>
  </r>
  <r>
    <s v="DeVito Tommy"/>
    <s v="10197"/>
    <s v="0"/>
    <s v="0"/>
    <s v="1"/>
    <s v="1"/>
    <s v="3"/>
    <s v="3"/>
    <s v="0"/>
    <n v="96820"/>
    <x v="0"/>
    <s v="4"/>
    <x v="17"/>
    <s v="MA"/>
    <s v="2045"/>
    <s v="9/4/1983"/>
    <x v="0"/>
    <x v="0"/>
    <s v="US Citizen"/>
    <s v="No"/>
    <x v="0"/>
    <d v="2017-02-15T00:00:00"/>
    <m/>
    <x v="0"/>
    <s v="Active"/>
    <x v="1"/>
    <x v="19"/>
    <n v="13"/>
    <s v="13"/>
    <x v="1"/>
    <x v="1"/>
    <n v="3.01"/>
    <n v="5"/>
    <n v="7"/>
    <d v="2019-01-23T00:00:00"/>
    <n v="0"/>
    <n v="15"/>
    <n v="1983"/>
    <n v="40"/>
    <x v="0"/>
    <n v="2017"/>
    <n v="6"/>
    <x v="3"/>
    <x v="0"/>
  </r>
  <r>
    <s v="Dickinson Geoff"/>
    <s v="10276"/>
    <s v="0"/>
    <s v="0"/>
    <s v="1"/>
    <s v="1"/>
    <s v="5"/>
    <s v="3"/>
    <s v="0"/>
    <n v="51259"/>
    <x v="0"/>
    <s v="19"/>
    <x v="0"/>
    <s v="MA"/>
    <s v="2180"/>
    <s v="11/15/1982"/>
    <x v="0"/>
    <x v="0"/>
    <s v="US Citizen"/>
    <s v="No"/>
    <x v="0"/>
    <d v="2014-05-12T00:00:00"/>
    <m/>
    <x v="0"/>
    <s v="Active"/>
    <x v="0"/>
    <x v="7"/>
    <n v="19"/>
    <s v="19"/>
    <x v="1"/>
    <x v="1"/>
    <n v="4.3"/>
    <n v="4"/>
    <n v="0"/>
    <d v="2019-02-19T00:00:00"/>
    <n v="0"/>
    <n v="1"/>
    <n v="1982"/>
    <n v="41"/>
    <x v="0"/>
    <n v="2014"/>
    <n v="9"/>
    <x v="1"/>
    <x v="0"/>
  </r>
  <r>
    <s v="Dietrich Jenna"/>
    <s v="10304"/>
    <s v="0"/>
    <s v="0"/>
    <s v="0"/>
    <s v="1"/>
    <s v="6"/>
    <s v="1"/>
    <s v="0"/>
    <n v="59231"/>
    <x v="0"/>
    <s v="3"/>
    <x v="11"/>
    <s v="WA"/>
    <s v="98052"/>
    <s v="5/14/1987"/>
    <x v="1"/>
    <x v="0"/>
    <s v="US Citizen"/>
    <s v="Yes"/>
    <x v="0"/>
    <d v="2012-02-20T00:00:00"/>
    <m/>
    <x v="0"/>
    <s v="Active"/>
    <x v="4"/>
    <x v="14"/>
    <n v="17"/>
    <s v="17"/>
    <x v="7"/>
    <x v="3"/>
    <n v="2.2999999999999998"/>
    <n v="1"/>
    <n v="0"/>
    <d v="2019-01-29T00:00:00"/>
    <n v="2"/>
    <n v="17"/>
    <n v="1987"/>
    <n v="36"/>
    <x v="0"/>
    <n v="2012"/>
    <n v="11"/>
    <x v="1"/>
    <x v="0"/>
  </r>
  <r>
    <s v="DiNocco Lily"/>
    <s v="10284"/>
    <s v="1"/>
    <s v="1"/>
    <s v="0"/>
    <s v="1"/>
    <s v="5"/>
    <s v="2"/>
    <s v="0"/>
    <n v="61584"/>
    <x v="0"/>
    <s v="19"/>
    <x v="0"/>
    <s v="MA"/>
    <s v="2351"/>
    <s v="12/2/1978"/>
    <x v="1"/>
    <x v="1"/>
    <s v="US Citizen"/>
    <s v="No"/>
    <x v="1"/>
    <d v="2013-01-07T00:00:00"/>
    <m/>
    <x v="0"/>
    <s v="Active"/>
    <x v="0"/>
    <x v="8"/>
    <n v="12"/>
    <s v="12"/>
    <x v="1"/>
    <x v="2"/>
    <n v="3.88"/>
    <n v="4"/>
    <n v="0"/>
    <d v="2019-01-18T00:00:00"/>
    <n v="0"/>
    <n v="6"/>
    <n v="1978"/>
    <n v="45"/>
    <x v="1"/>
    <n v="2013"/>
    <n v="10"/>
    <x v="1"/>
    <x v="0"/>
  </r>
  <r>
    <s v="Dobrin Denisa  S"/>
    <s v="10207"/>
    <s v="0"/>
    <s v="0"/>
    <s v="0"/>
    <s v="1"/>
    <s v="5"/>
    <s v="3"/>
    <s v="0"/>
    <n v="46335"/>
    <x v="0"/>
    <s v="19"/>
    <x v="0"/>
    <s v="MA"/>
    <s v="2125"/>
    <s v="10/7/1986"/>
    <x v="1"/>
    <x v="0"/>
    <s v="US Citizen"/>
    <s v="Yes"/>
    <x v="0"/>
    <d v="2012-04-02T00:00:00"/>
    <m/>
    <x v="0"/>
    <s v="Active"/>
    <x v="0"/>
    <x v="10"/>
    <n v="14"/>
    <s v="14"/>
    <x v="6"/>
    <x v="1"/>
    <n v="3.4"/>
    <n v="5"/>
    <n v="0"/>
    <d v="2019-02-19T00:00:00"/>
    <n v="0"/>
    <n v="15"/>
    <n v="1986"/>
    <n v="37"/>
    <x v="0"/>
    <n v="2012"/>
    <n v="11"/>
    <x v="1"/>
    <x v="0"/>
  </r>
  <r>
    <s v="Dolan Linda"/>
    <s v="10133"/>
    <s v="1"/>
    <s v="1"/>
    <s v="0"/>
    <s v="1"/>
    <s v="3"/>
    <s v="3"/>
    <s v="0"/>
    <n v="70621"/>
    <x v="0"/>
    <s v="14"/>
    <x v="4"/>
    <s v="MA"/>
    <s v="2119"/>
    <s v="7/18/1988"/>
    <x v="1"/>
    <x v="1"/>
    <s v="US Citizen"/>
    <s v="No"/>
    <x v="0"/>
    <d v="2015-01-05T00:00:00"/>
    <m/>
    <x v="0"/>
    <s v="Active"/>
    <x v="1"/>
    <x v="9"/>
    <n v="7"/>
    <s v="7"/>
    <x v="3"/>
    <x v="1"/>
    <n v="4.1100000000000003"/>
    <n v="4"/>
    <n v="6"/>
    <d v="2019-02-25T00:00:00"/>
    <n v="0"/>
    <n v="16"/>
    <n v="1988"/>
    <n v="35"/>
    <x v="0"/>
    <n v="2015"/>
    <n v="8"/>
    <x v="1"/>
    <x v="0"/>
  </r>
  <r>
    <s v="Dougall Eric"/>
    <s v="10028"/>
    <s v="0"/>
    <s v="0"/>
    <s v="1"/>
    <s v="1"/>
    <s v="3"/>
    <s v="4"/>
    <s v="0"/>
    <n v="138888"/>
    <x v="0"/>
    <s v="13"/>
    <x v="18"/>
    <s v="MA"/>
    <s v="1886"/>
    <s v="7/9/1970"/>
    <x v="0"/>
    <x v="0"/>
    <s v="US Citizen"/>
    <s v="No"/>
    <x v="1"/>
    <d v="2014-01-05T00:00:00"/>
    <m/>
    <x v="0"/>
    <s v="Active"/>
    <x v="1"/>
    <x v="15"/>
    <n v="5"/>
    <s v="5"/>
    <x v="1"/>
    <x v="0"/>
    <n v="4.3"/>
    <n v="5"/>
    <n v="5"/>
    <d v="2019-01-04T00:00:00"/>
    <n v="0"/>
    <n v="4"/>
    <n v="1970"/>
    <n v="53"/>
    <x v="1"/>
    <n v="2014"/>
    <n v="9"/>
    <x v="1"/>
    <x v="0"/>
  </r>
  <r>
    <s v="Driver Elle"/>
    <s v="10006"/>
    <s v="0"/>
    <s v="0"/>
    <s v="0"/>
    <s v="1"/>
    <s v="6"/>
    <s v="4"/>
    <s v="0"/>
    <n v="74241"/>
    <x v="0"/>
    <s v="3"/>
    <x v="11"/>
    <s v="CA"/>
    <s v="90007"/>
    <s v="11/8/1988"/>
    <x v="1"/>
    <x v="0"/>
    <s v="US Citizen"/>
    <s v="No"/>
    <x v="0"/>
    <d v="2011-01-10T00:00:00"/>
    <m/>
    <x v="0"/>
    <s v="Active"/>
    <x v="4"/>
    <x v="16"/>
    <n v="21"/>
    <s v="21"/>
    <x v="1"/>
    <x v="0"/>
    <n v="4.7699999999999996"/>
    <n v="5"/>
    <n v="0"/>
    <d v="2019-01-27T00:00:00"/>
    <n v="0"/>
    <n v="14"/>
    <n v="1988"/>
    <n v="35"/>
    <x v="0"/>
    <n v="2011"/>
    <n v="12"/>
    <x v="0"/>
    <x v="0"/>
  </r>
  <r>
    <s v="Dunn Amy"/>
    <s v="10105"/>
    <s v="0"/>
    <s v="0"/>
    <s v="0"/>
    <s v="1"/>
    <s v="5"/>
    <s v="3"/>
    <s v="0"/>
    <n v="75188"/>
    <x v="0"/>
    <s v="18"/>
    <x v="9"/>
    <s v="MA"/>
    <s v="1731"/>
    <s v="11/28/1973"/>
    <x v="1"/>
    <x v="0"/>
    <s v="US Citizen"/>
    <s v="No"/>
    <x v="0"/>
    <d v="2014-09-18T00:00:00"/>
    <m/>
    <x v="0"/>
    <s v="Active"/>
    <x v="0"/>
    <x v="13"/>
    <n v="2"/>
    <s v="2"/>
    <x v="2"/>
    <x v="1"/>
    <n v="4.5199999999999996"/>
    <n v="4"/>
    <n v="0"/>
    <d v="2019-01-15T00:00:00"/>
    <n v="0"/>
    <n v="4"/>
    <n v="1973"/>
    <n v="50"/>
    <x v="1"/>
    <n v="2014"/>
    <n v="9"/>
    <x v="1"/>
    <x v="0"/>
  </r>
  <r>
    <s v="Dunne Amy"/>
    <s v="10211"/>
    <s v="1"/>
    <s v="1"/>
    <s v="0"/>
    <s v="1"/>
    <s v="5"/>
    <s v="3"/>
    <s v="0"/>
    <n v="62514"/>
    <x v="0"/>
    <s v="19"/>
    <x v="0"/>
    <s v="MA"/>
    <s v="1749"/>
    <s v="9/23/1973"/>
    <x v="1"/>
    <x v="1"/>
    <s v="US Citizen"/>
    <s v="No"/>
    <x v="0"/>
    <d v="2010-04-26T00:00:00"/>
    <m/>
    <x v="0"/>
    <s v="Active"/>
    <x v="0"/>
    <x v="7"/>
    <n v="19"/>
    <s v="19"/>
    <x v="2"/>
    <x v="1"/>
    <n v="2.9"/>
    <n v="3"/>
    <n v="0"/>
    <d v="2019-01-21T00:00:00"/>
    <n v="0"/>
    <n v="6"/>
    <n v="1973"/>
    <n v="50"/>
    <x v="1"/>
    <n v="2010"/>
    <n v="13"/>
    <x v="0"/>
    <x v="0"/>
  </r>
  <r>
    <s v="Eaton Marianne"/>
    <s v="10064"/>
    <s v="1"/>
    <s v="1"/>
    <s v="0"/>
    <s v="5"/>
    <s v="5"/>
    <s v="3"/>
    <s v="0"/>
    <n v="60070"/>
    <x v="1"/>
    <s v="19"/>
    <x v="0"/>
    <s v="MA"/>
    <s v="2343"/>
    <s v="9/5/1991"/>
    <x v="1"/>
    <x v="1"/>
    <s v="US Citizen"/>
    <s v="No"/>
    <x v="0"/>
    <d v="2011-04-04T00:00:00"/>
    <d v="2017-06-06T00:00:00"/>
    <x v="12"/>
    <s v="Voluntarily Terminated"/>
    <x v="0"/>
    <x v="2"/>
    <n v="20"/>
    <s v="20"/>
    <x v="2"/>
    <x v="1"/>
    <n v="5"/>
    <n v="3"/>
    <n v="0"/>
    <d v="2017-04-09T00:00:00"/>
    <n v="0"/>
    <n v="7"/>
    <n v="1991"/>
    <n v="32"/>
    <x v="2"/>
    <n v="2011"/>
    <n v="12"/>
    <x v="0"/>
    <x v="3"/>
  </r>
  <r>
    <s v="Engdahl Jean"/>
    <s v="10247"/>
    <s v="0"/>
    <s v="0"/>
    <s v="1"/>
    <s v="1"/>
    <s v="5"/>
    <s v="3"/>
    <s v="0"/>
    <n v="48888"/>
    <x v="0"/>
    <s v="19"/>
    <x v="0"/>
    <s v="MA"/>
    <s v="2026"/>
    <s v="5/31/1974"/>
    <x v="0"/>
    <x v="0"/>
    <s v="US Citizen"/>
    <s v="No"/>
    <x v="0"/>
    <d v="2014-11-10T00:00:00"/>
    <m/>
    <x v="0"/>
    <s v="Active"/>
    <x v="0"/>
    <x v="11"/>
    <n v="18"/>
    <s v="18"/>
    <x v="0"/>
    <x v="1"/>
    <n v="4.7"/>
    <n v="5"/>
    <n v="0"/>
    <d v="2019-02-13T00:00:00"/>
    <n v="0"/>
    <n v="8"/>
    <n v="1974"/>
    <n v="49"/>
    <x v="1"/>
    <n v="2014"/>
    <n v="9"/>
    <x v="1"/>
    <x v="0"/>
  </r>
  <r>
    <s v="England Rex"/>
    <s v="10235"/>
    <s v="1"/>
    <s v="1"/>
    <s v="1"/>
    <s v="1"/>
    <s v="5"/>
    <s v="3"/>
    <s v="0"/>
    <n v="54285"/>
    <x v="0"/>
    <s v="19"/>
    <x v="0"/>
    <s v="MA"/>
    <s v="2045"/>
    <s v="8/25/1978"/>
    <x v="0"/>
    <x v="1"/>
    <s v="US Citizen"/>
    <s v="No"/>
    <x v="0"/>
    <d v="2014-03-31T00:00:00"/>
    <m/>
    <x v="0"/>
    <s v="Active"/>
    <x v="0"/>
    <x v="11"/>
    <n v="18"/>
    <s v="18"/>
    <x v="3"/>
    <x v="1"/>
    <n v="4.2"/>
    <n v="3"/>
    <n v="0"/>
    <d v="2019-01-11T00:00:00"/>
    <n v="0"/>
    <n v="3"/>
    <n v="1978"/>
    <n v="45"/>
    <x v="1"/>
    <n v="2014"/>
    <n v="9"/>
    <x v="1"/>
    <x v="0"/>
  </r>
  <r>
    <s v="Erilus Angela"/>
    <s v="10299"/>
    <s v="0"/>
    <s v="3"/>
    <s v="0"/>
    <s v="1"/>
    <s v="5"/>
    <s v="1"/>
    <s v="0"/>
    <n v="56847"/>
    <x v="0"/>
    <s v="20"/>
    <x v="2"/>
    <s v="MA"/>
    <s v="2133"/>
    <s v="8/25/1989"/>
    <x v="1"/>
    <x v="4"/>
    <s v="US Citizen"/>
    <s v="No"/>
    <x v="0"/>
    <d v="2014-07-07T00:00:00"/>
    <m/>
    <x v="0"/>
    <s v="Active"/>
    <x v="0"/>
    <x v="0"/>
    <n v="22"/>
    <s v="22"/>
    <x v="1"/>
    <x v="3"/>
    <n v="3"/>
    <n v="1"/>
    <n v="0"/>
    <d v="2019-02-25T00:00:00"/>
    <n v="2"/>
    <n v="5"/>
    <n v="1989"/>
    <n v="34"/>
    <x v="2"/>
    <n v="2014"/>
    <n v="9"/>
    <x v="1"/>
    <x v="0"/>
  </r>
  <r>
    <s v="Estremera Miguel"/>
    <s v="10280"/>
    <s v="0"/>
    <s v="0"/>
    <s v="1"/>
    <s v="4"/>
    <s v="5"/>
    <s v="2"/>
    <s v="0"/>
    <n v="60340"/>
    <x v="1"/>
    <s v="19"/>
    <x v="0"/>
    <s v="MA"/>
    <s v="2129"/>
    <s v="9/2/1983"/>
    <x v="0"/>
    <x v="0"/>
    <s v="US Citizen"/>
    <s v="No"/>
    <x v="0"/>
    <d v="2012-04-02T00:00:00"/>
    <d v="2018-09-27T00:00:00"/>
    <x v="6"/>
    <s v="Terminated for Cause"/>
    <x v="0"/>
    <x v="0"/>
    <n v="22"/>
    <s v="22"/>
    <x v="2"/>
    <x v="2"/>
    <n v="5"/>
    <n v="4"/>
    <n v="0"/>
    <d v="2018-04-12T00:00:00"/>
    <n v="5"/>
    <n v="16"/>
    <n v="1983"/>
    <n v="40"/>
    <x v="0"/>
    <n v="2012"/>
    <n v="11"/>
    <x v="1"/>
    <x v="8"/>
  </r>
  <r>
    <s v="Evensen April"/>
    <s v="10296"/>
    <s v="0"/>
    <s v="0"/>
    <s v="0"/>
    <s v="4"/>
    <s v="5"/>
    <s v="2"/>
    <s v="0"/>
    <n v="59124"/>
    <x v="1"/>
    <s v="19"/>
    <x v="0"/>
    <s v="MA"/>
    <s v="2458"/>
    <s v="5/6/1989"/>
    <x v="1"/>
    <x v="0"/>
    <s v="US Citizen"/>
    <s v="No"/>
    <x v="0"/>
    <d v="2014-02-17T00:00:00"/>
    <d v="2018-02-25T00:00:00"/>
    <x v="13"/>
    <s v="Terminated for Cause"/>
    <x v="0"/>
    <x v="3"/>
    <n v="16"/>
    <s v="16"/>
    <x v="2"/>
    <x v="2"/>
    <n v="2.2999999999999998"/>
    <n v="3"/>
    <n v="0"/>
    <d v="2017-01-15T00:00:00"/>
    <n v="5"/>
    <n v="19"/>
    <n v="1989"/>
    <n v="34"/>
    <x v="2"/>
    <n v="2014"/>
    <n v="9"/>
    <x v="1"/>
    <x v="8"/>
  </r>
  <r>
    <s v="Exantus Susan"/>
    <s v="10290"/>
    <s v="1"/>
    <s v="1"/>
    <s v="0"/>
    <s v="4"/>
    <s v="4"/>
    <s v="2"/>
    <s v="0"/>
    <n v="99280"/>
    <x v="1"/>
    <s v="24"/>
    <x v="3"/>
    <s v="MA"/>
    <s v="1749"/>
    <s v="5/15/1987"/>
    <x v="1"/>
    <x v="1"/>
    <s v="US Citizen"/>
    <s v="No"/>
    <x v="1"/>
    <d v="2011-05-02T00:00:00"/>
    <d v="2013-06-05T00:00:00"/>
    <x v="6"/>
    <s v="Terminated for Cause"/>
    <x v="2"/>
    <x v="6"/>
    <n v="10"/>
    <s v="10"/>
    <x v="1"/>
    <x v="2"/>
    <n v="2.1"/>
    <n v="5"/>
    <n v="4"/>
    <d v="2012-08-10T00:00:00"/>
    <n v="4"/>
    <n v="19"/>
    <n v="1987"/>
    <n v="36"/>
    <x v="0"/>
    <n v="2011"/>
    <n v="12"/>
    <x v="0"/>
    <x v="6"/>
  </r>
  <r>
    <s v="Faller Megan"/>
    <s v="10263"/>
    <s v="1"/>
    <s v="1"/>
    <s v="0"/>
    <s v="1"/>
    <s v="5"/>
    <s v="3"/>
    <s v="0"/>
    <n v="71776"/>
    <x v="0"/>
    <s v="20"/>
    <x v="2"/>
    <s v="MA"/>
    <s v="1824"/>
    <s v="9/22/1978"/>
    <x v="1"/>
    <x v="1"/>
    <s v="US Citizen"/>
    <s v="No"/>
    <x v="1"/>
    <d v="2014-07-07T00:00:00"/>
    <m/>
    <x v="0"/>
    <s v="Active"/>
    <x v="0"/>
    <x v="3"/>
    <n v="16"/>
    <s v="16"/>
    <x v="0"/>
    <x v="1"/>
    <n v="4.4000000000000004"/>
    <n v="5"/>
    <n v="0"/>
    <d v="2019-02-22T00:00:00"/>
    <n v="0"/>
    <n v="17"/>
    <n v="1978"/>
    <n v="45"/>
    <x v="1"/>
    <n v="2014"/>
    <n v="9"/>
    <x v="1"/>
    <x v="0"/>
  </r>
  <r>
    <s v="Fancett Nicole"/>
    <s v="10136"/>
    <s v="0"/>
    <s v="0"/>
    <s v="0"/>
    <s v="1"/>
    <s v="5"/>
    <s v="3"/>
    <s v="0"/>
    <n v="65902"/>
    <x v="0"/>
    <s v="20"/>
    <x v="2"/>
    <s v="MA"/>
    <s v="2324"/>
    <s v="9/27/1987"/>
    <x v="1"/>
    <x v="0"/>
    <s v="US Citizen"/>
    <s v="No"/>
    <x v="1"/>
    <d v="2014-02-17T00:00:00"/>
    <m/>
    <x v="0"/>
    <s v="Active"/>
    <x v="0"/>
    <x v="4"/>
    <n v="36"/>
    <m/>
    <x v="0"/>
    <x v="1"/>
    <n v="4"/>
    <n v="4"/>
    <n v="0"/>
    <d v="2019-01-07T00:00:00"/>
    <n v="0"/>
    <n v="7"/>
    <n v="1987"/>
    <n v="36"/>
    <x v="0"/>
    <n v="2014"/>
    <n v="9"/>
    <x v="1"/>
    <x v="0"/>
  </r>
  <r>
    <s v="Ferguson Susan"/>
    <s v="10189"/>
    <s v="1"/>
    <s v="1"/>
    <s v="0"/>
    <s v="5"/>
    <s v="5"/>
    <s v="3"/>
    <s v="0"/>
    <n v="57748"/>
    <x v="1"/>
    <s v="19"/>
    <x v="0"/>
    <s v="MA"/>
    <s v="2176"/>
    <s v="4/14/1955"/>
    <x v="1"/>
    <x v="1"/>
    <s v="US Citizen"/>
    <s v="No"/>
    <x v="0"/>
    <d v="2011-11-07T00:00:00"/>
    <d v="2016-05-17T00:00:00"/>
    <x v="12"/>
    <s v="Voluntarily Terminated"/>
    <x v="0"/>
    <x v="4"/>
    <n v="39"/>
    <s v="39"/>
    <x v="2"/>
    <x v="1"/>
    <n v="3.13"/>
    <n v="3"/>
    <n v="0"/>
    <d v="2016-02-04T00:00:00"/>
    <n v="0"/>
    <n v="16"/>
    <n v="1955"/>
    <n v="68"/>
    <x v="3"/>
    <n v="2011"/>
    <n v="12"/>
    <x v="0"/>
    <x v="1"/>
  </r>
  <r>
    <s v="Fernandes Nilson"/>
    <s v="10308"/>
    <s v="1"/>
    <s v="1"/>
    <s v="1"/>
    <s v="1"/>
    <s v="5"/>
    <s v="1"/>
    <s v="0"/>
    <n v="64057"/>
    <x v="0"/>
    <s v="19"/>
    <x v="0"/>
    <s v="MA"/>
    <s v="2132"/>
    <s v="10/18/1989"/>
    <x v="0"/>
    <x v="1"/>
    <s v="US Citizen"/>
    <s v="No"/>
    <x v="0"/>
    <d v="2015-05-11T00:00:00"/>
    <m/>
    <x v="0"/>
    <s v="Active"/>
    <x v="0"/>
    <x v="5"/>
    <n v="11"/>
    <s v="11"/>
    <x v="1"/>
    <x v="3"/>
    <n v="1.56"/>
    <n v="5"/>
    <n v="0"/>
    <d v="2019-01-03T00:00:00"/>
    <n v="6"/>
    <n v="15"/>
    <n v="1989"/>
    <n v="34"/>
    <x v="2"/>
    <n v="2015"/>
    <n v="8"/>
    <x v="1"/>
    <x v="0"/>
  </r>
  <r>
    <s v="Fett Boba"/>
    <s v="10309"/>
    <s v="0"/>
    <s v="0"/>
    <s v="1"/>
    <s v="1"/>
    <s v="3"/>
    <s v="1"/>
    <s v="0"/>
    <n v="53366"/>
    <x v="0"/>
    <s v="15"/>
    <x v="19"/>
    <s v="MA"/>
    <s v="2138"/>
    <s v="6/18/1987"/>
    <x v="0"/>
    <x v="0"/>
    <s v="US Citizen"/>
    <s v="No"/>
    <x v="0"/>
    <d v="2015-03-30T00:00:00"/>
    <m/>
    <x v="0"/>
    <s v="Active"/>
    <x v="1"/>
    <x v="9"/>
    <n v="7"/>
    <s v="7"/>
    <x v="0"/>
    <x v="3"/>
    <n v="1.2"/>
    <n v="3"/>
    <n v="6"/>
    <d v="2019-02-04T00:00:00"/>
    <n v="3"/>
    <n v="2"/>
    <n v="1987"/>
    <n v="36"/>
    <x v="0"/>
    <n v="2015"/>
    <n v="8"/>
    <x v="1"/>
    <x v="0"/>
  </r>
  <r>
    <s v="Fidelia  Libby"/>
    <s v="10049"/>
    <s v="1"/>
    <s v="1"/>
    <s v="0"/>
    <s v="1"/>
    <s v="5"/>
    <s v="3"/>
    <s v="0"/>
    <n v="58530"/>
    <x v="0"/>
    <s v="19"/>
    <x v="0"/>
    <s v="MA"/>
    <s v="2155"/>
    <s v="3/16/1981"/>
    <x v="1"/>
    <x v="1"/>
    <s v="US Citizen"/>
    <s v="No"/>
    <x v="0"/>
    <d v="2012-01-09T00:00:00"/>
    <m/>
    <x v="0"/>
    <s v="Active"/>
    <x v="0"/>
    <x v="8"/>
    <n v="12"/>
    <s v="12"/>
    <x v="2"/>
    <x v="1"/>
    <n v="5"/>
    <n v="5"/>
    <n v="0"/>
    <d v="2019-01-29T00:00:00"/>
    <n v="0"/>
    <n v="19"/>
    <n v="1981"/>
    <n v="42"/>
    <x v="0"/>
    <n v="2012"/>
    <n v="11"/>
    <x v="1"/>
    <x v="0"/>
  </r>
  <r>
    <s v="Fitzpatrick Michael  J"/>
    <s v="10093"/>
    <s v="0"/>
    <s v="0"/>
    <s v="1"/>
    <s v="5"/>
    <s v="5"/>
    <s v="3"/>
    <s v="0"/>
    <n v="72609"/>
    <x v="1"/>
    <s v="20"/>
    <x v="2"/>
    <s v="MA"/>
    <s v="2143"/>
    <s v="10/1/1981"/>
    <x v="0"/>
    <x v="0"/>
    <s v="US Citizen"/>
    <s v="Yes"/>
    <x v="0"/>
    <d v="2011-05-16T00:00:00"/>
    <d v="2013-06-24T00:00:00"/>
    <x v="2"/>
    <s v="Voluntarily Terminated"/>
    <x v="0"/>
    <x v="5"/>
    <n v="11"/>
    <s v="11"/>
    <x v="2"/>
    <x v="1"/>
    <n v="4.76"/>
    <n v="5"/>
    <n v="0"/>
    <d v="2013-04-05T00:00:00"/>
    <n v="0"/>
    <n v="20"/>
    <n v="1981"/>
    <n v="42"/>
    <x v="0"/>
    <n v="2011"/>
    <n v="12"/>
    <x v="0"/>
    <x v="6"/>
  </r>
  <r>
    <s v="Foreman Tanya"/>
    <s v="10163"/>
    <s v="1"/>
    <s v="1"/>
    <s v="0"/>
    <s v="5"/>
    <s v="5"/>
    <s v="3"/>
    <s v="0"/>
    <n v="55965"/>
    <x v="1"/>
    <s v="20"/>
    <x v="2"/>
    <s v="MA"/>
    <s v="2170"/>
    <s v="11/8/1983"/>
    <x v="1"/>
    <x v="1"/>
    <s v="US Citizen"/>
    <s v="No"/>
    <x v="0"/>
    <d v="2011-04-04T00:00:00"/>
    <d v="2013-01-09T00:00:00"/>
    <x v="1"/>
    <s v="Voluntarily Terminated"/>
    <x v="0"/>
    <x v="7"/>
    <n v="19"/>
    <s v="19"/>
    <x v="2"/>
    <x v="1"/>
    <n v="3.66"/>
    <n v="3"/>
    <n v="0"/>
    <d v="2012-01-07T00:00:00"/>
    <n v="0"/>
    <n v="6"/>
    <n v="1983"/>
    <n v="40"/>
    <x v="0"/>
    <n v="2011"/>
    <n v="12"/>
    <x v="0"/>
    <x v="6"/>
  </r>
  <r>
    <s v="Forrest Alex"/>
    <s v="10305"/>
    <s v="1"/>
    <s v="1"/>
    <s v="1"/>
    <s v="1"/>
    <s v="6"/>
    <s v="3"/>
    <s v="0"/>
    <n v="70187"/>
    <x v="1"/>
    <s v="3"/>
    <x v="11"/>
    <s v="MA"/>
    <s v="2330"/>
    <s v="7/7/1975"/>
    <x v="0"/>
    <x v="1"/>
    <s v="US Citizen"/>
    <s v="No"/>
    <x v="0"/>
    <d v="2014-09-29T00:00:00"/>
    <d v="2018-08-19T00:00:00"/>
    <x v="14"/>
    <s v="Terminated for Cause"/>
    <x v="4"/>
    <x v="16"/>
    <n v="21"/>
    <s v="21"/>
    <x v="3"/>
    <x v="3"/>
    <n v="2"/>
    <n v="5"/>
    <n v="0"/>
    <d v="2019-01-28T00:00:00"/>
    <n v="4"/>
    <n v="7"/>
    <n v="1975"/>
    <n v="48"/>
    <x v="1"/>
    <n v="2014"/>
    <n v="9"/>
    <x v="1"/>
    <x v="8"/>
  </r>
  <r>
    <s v="Foss Jason"/>
    <s v="10015"/>
    <s v="0"/>
    <s v="0"/>
    <s v="1"/>
    <s v="1"/>
    <s v="3"/>
    <s v="4"/>
    <s v="0"/>
    <n v="178000"/>
    <x v="0"/>
    <s v="12"/>
    <x v="20"/>
    <s v="MA"/>
    <s v="1460"/>
    <s v="7/5/1980"/>
    <x v="0"/>
    <x v="0"/>
    <s v="US Citizen"/>
    <s v="No"/>
    <x v="1"/>
    <d v="2011-04-15T00:00:00"/>
    <m/>
    <x v="0"/>
    <s v="Active"/>
    <x v="1"/>
    <x v="15"/>
    <n v="5"/>
    <s v="5"/>
    <x v="1"/>
    <x v="0"/>
    <n v="5"/>
    <n v="5"/>
    <n v="5"/>
    <d v="2019-01-07T00:00:00"/>
    <n v="0"/>
    <n v="15"/>
    <n v="1980"/>
    <n v="43"/>
    <x v="0"/>
    <n v="2011"/>
    <n v="12"/>
    <x v="0"/>
    <x v="0"/>
  </r>
  <r>
    <s v="Foster-Baker Amy"/>
    <s v="10080"/>
    <s v="1"/>
    <s v="1"/>
    <s v="0"/>
    <s v="1"/>
    <s v="1"/>
    <s v="3"/>
    <s v="0"/>
    <n v="99351"/>
    <x v="0"/>
    <s v="26"/>
    <x v="8"/>
    <s v="MA"/>
    <s v="2050"/>
    <s v="4/16/1979"/>
    <x v="1"/>
    <x v="1"/>
    <s v="US Citizen"/>
    <s v="No"/>
    <x v="0"/>
    <d v="2009-01-05T00:00:00"/>
    <m/>
    <x v="0"/>
    <s v="Active"/>
    <x v="3"/>
    <x v="20"/>
    <n v="9"/>
    <s v="9"/>
    <x v="8"/>
    <x v="1"/>
    <n v="5"/>
    <n v="3"/>
    <n v="2"/>
    <d v="2019-02-08T00:00:00"/>
    <n v="0"/>
    <n v="3"/>
    <n v="1979"/>
    <n v="44"/>
    <x v="0"/>
    <n v="2009"/>
    <n v="14"/>
    <x v="0"/>
    <x v="0"/>
  </r>
  <r>
    <s v="Fraval Maruk"/>
    <s v="10258"/>
    <s v="0"/>
    <s v="0"/>
    <s v="1"/>
    <s v="1"/>
    <s v="6"/>
    <s v="3"/>
    <s v="0"/>
    <n v="67251"/>
    <x v="0"/>
    <s v="3"/>
    <x v="11"/>
    <s v="CT"/>
    <s v="6050"/>
    <s v="8/28/1963"/>
    <x v="0"/>
    <x v="0"/>
    <s v="US Citizen"/>
    <s v="No"/>
    <x v="1"/>
    <d v="2011-09-06T00:00:00"/>
    <m/>
    <x v="0"/>
    <s v="Active"/>
    <x v="4"/>
    <x v="16"/>
    <n v="21"/>
    <s v="21"/>
    <x v="6"/>
    <x v="1"/>
    <n v="4.3"/>
    <n v="3"/>
    <n v="0"/>
    <d v="2019-01-27T00:00:00"/>
    <n v="2"/>
    <n v="7"/>
    <n v="1963"/>
    <n v="60"/>
    <x v="3"/>
    <n v="2011"/>
    <n v="12"/>
    <x v="0"/>
    <x v="0"/>
  </r>
  <r>
    <s v="Galia Lisa"/>
    <s v="10273"/>
    <s v="0"/>
    <s v="0"/>
    <s v="0"/>
    <s v="1"/>
    <s v="3"/>
    <s v="3"/>
    <s v="0"/>
    <n v="65707"/>
    <x v="0"/>
    <s v="14"/>
    <x v="4"/>
    <s v="CT"/>
    <s v="6040"/>
    <s v="7/6/1968"/>
    <x v="1"/>
    <x v="0"/>
    <s v="US Citizen"/>
    <s v="No"/>
    <x v="0"/>
    <d v="2010-05-01T00:00:00"/>
    <m/>
    <x v="0"/>
    <s v="Active"/>
    <x v="1"/>
    <x v="17"/>
    <n v="6"/>
    <s v="6"/>
    <x v="0"/>
    <x v="1"/>
    <n v="4.7"/>
    <n v="4"/>
    <n v="5"/>
    <d v="2019-02-01T00:00:00"/>
    <n v="0"/>
    <n v="1"/>
    <n v="1968"/>
    <n v="55"/>
    <x v="3"/>
    <n v="2010"/>
    <n v="13"/>
    <x v="0"/>
    <x v="0"/>
  </r>
  <r>
    <s v="Garcia Raul"/>
    <s v="10111"/>
    <s v="0"/>
    <s v="0"/>
    <s v="1"/>
    <s v="1"/>
    <s v="5"/>
    <s v="3"/>
    <s v="0"/>
    <n v="52249"/>
    <x v="0"/>
    <s v="19"/>
    <x v="0"/>
    <s v="MA"/>
    <s v="1905"/>
    <s v="9/15/1985"/>
    <x v="0"/>
    <x v="0"/>
    <s v="US Citizen"/>
    <s v="Yes"/>
    <x v="0"/>
    <d v="2015-03-30T00:00:00"/>
    <m/>
    <x v="0"/>
    <s v="Active"/>
    <x v="0"/>
    <x v="10"/>
    <n v="14"/>
    <s v="14"/>
    <x v="3"/>
    <x v="1"/>
    <n v="4.5"/>
    <n v="3"/>
    <n v="0"/>
    <d v="2019-02-18T00:00:00"/>
    <n v="0"/>
    <n v="5"/>
    <n v="1985"/>
    <n v="38"/>
    <x v="0"/>
    <n v="2015"/>
    <n v="8"/>
    <x v="1"/>
    <x v="0"/>
  </r>
  <r>
    <s v="Gaul Barbara"/>
    <s v="10257"/>
    <s v="0"/>
    <s v="0"/>
    <s v="0"/>
    <s v="1"/>
    <s v="5"/>
    <s v="3"/>
    <s v="0"/>
    <n v="53171"/>
    <x v="0"/>
    <s v="19"/>
    <x v="0"/>
    <s v="MA"/>
    <s v="2121"/>
    <s v="12/2/1983"/>
    <x v="1"/>
    <x v="0"/>
    <s v="US Citizen"/>
    <s v="Yes"/>
    <x v="1"/>
    <d v="2011-05-16T00:00:00"/>
    <m/>
    <x v="0"/>
    <s v="Active"/>
    <x v="0"/>
    <x v="11"/>
    <n v="18"/>
    <s v="18"/>
    <x v="0"/>
    <x v="1"/>
    <n v="4.2"/>
    <n v="4"/>
    <n v="0"/>
    <d v="2019-02-26T00:00:00"/>
    <n v="0"/>
    <n v="12"/>
    <n v="1983"/>
    <n v="40"/>
    <x v="0"/>
    <n v="2011"/>
    <n v="12"/>
    <x v="0"/>
    <x v="0"/>
  </r>
  <r>
    <s v="Gentry Mildred"/>
    <s v="10159"/>
    <s v="1"/>
    <s v="1"/>
    <s v="0"/>
    <s v="1"/>
    <s v="5"/>
    <s v="3"/>
    <s v="0"/>
    <n v="51337"/>
    <x v="0"/>
    <s v="19"/>
    <x v="0"/>
    <s v="MA"/>
    <s v="2145"/>
    <s v="10/1/1990"/>
    <x v="1"/>
    <x v="1"/>
    <s v="US Citizen"/>
    <s v="No"/>
    <x v="1"/>
    <d v="2015-03-30T00:00:00"/>
    <m/>
    <x v="0"/>
    <s v="Active"/>
    <x v="0"/>
    <x v="0"/>
    <n v="22"/>
    <s v="22"/>
    <x v="0"/>
    <x v="1"/>
    <n v="3.73"/>
    <n v="3"/>
    <n v="0"/>
    <d v="2019-01-16T00:00:00"/>
    <n v="0"/>
    <n v="19"/>
    <n v="1990"/>
    <n v="33"/>
    <x v="2"/>
    <n v="2015"/>
    <n v="8"/>
    <x v="1"/>
    <x v="0"/>
  </r>
  <r>
    <s v="Gerke Melisa"/>
    <s v="10122"/>
    <s v="0"/>
    <s v="2"/>
    <s v="0"/>
    <s v="5"/>
    <s v="5"/>
    <s v="3"/>
    <s v="1"/>
    <n v="51505"/>
    <x v="1"/>
    <s v="19"/>
    <x v="0"/>
    <s v="MA"/>
    <s v="2330"/>
    <s v="5/15/1970"/>
    <x v="1"/>
    <x v="2"/>
    <s v="US Citizen"/>
    <s v="No"/>
    <x v="1"/>
    <d v="2011-11-07T00:00:00"/>
    <d v="2016-11-15T00:00:00"/>
    <x v="2"/>
    <s v="Voluntarily Terminated"/>
    <x v="0"/>
    <x v="3"/>
    <n v="16"/>
    <s v="16"/>
    <x v="4"/>
    <x v="1"/>
    <n v="4.24"/>
    <n v="4"/>
    <n v="0"/>
    <d v="2016-04-29T00:00:00"/>
    <n v="0"/>
    <n v="2"/>
    <n v="1970"/>
    <n v="53"/>
    <x v="1"/>
    <n v="2011"/>
    <n v="12"/>
    <x v="0"/>
    <x v="1"/>
  </r>
  <r>
    <s v="Gill Whitney"/>
    <s v="10142"/>
    <s v="0"/>
    <s v="4"/>
    <s v="0"/>
    <s v="4"/>
    <s v="6"/>
    <s v="3"/>
    <s v="0"/>
    <n v="59370"/>
    <x v="1"/>
    <s v="3"/>
    <x v="11"/>
    <s v="OH"/>
    <s v="43050"/>
    <s v="7/10/1971"/>
    <x v="1"/>
    <x v="3"/>
    <s v="US Citizen"/>
    <s v="No"/>
    <x v="1"/>
    <d v="2014-07-07T00:00:00"/>
    <d v="2015-09-05T00:00:00"/>
    <x v="6"/>
    <s v="Terminated for Cause"/>
    <x v="4"/>
    <x v="14"/>
    <n v="17"/>
    <s v="17"/>
    <x v="6"/>
    <x v="1"/>
    <n v="3.97"/>
    <n v="4"/>
    <n v="0"/>
    <d v="2014-01-15T00:00:00"/>
    <n v="0"/>
    <n v="7"/>
    <n v="1971"/>
    <n v="52"/>
    <x v="1"/>
    <n v="2014"/>
    <n v="9"/>
    <x v="1"/>
    <x v="4"/>
  </r>
  <r>
    <s v="Gilles Alex"/>
    <s v="10283"/>
    <s v="1"/>
    <s v="1"/>
    <s v="1"/>
    <s v="5"/>
    <s v="5"/>
    <s v="2"/>
    <s v="1"/>
    <n v="54933"/>
    <x v="1"/>
    <s v="19"/>
    <x v="0"/>
    <s v="MA"/>
    <s v="2062"/>
    <s v="8/9/1974"/>
    <x v="0"/>
    <x v="1"/>
    <s v="US Citizen"/>
    <s v="No"/>
    <x v="1"/>
    <d v="2012-04-02T00:00:00"/>
    <d v="2015-06-25T00:00:00"/>
    <x v="12"/>
    <s v="Voluntarily Terminated"/>
    <x v="0"/>
    <x v="4"/>
    <n v="39"/>
    <s v="39"/>
    <x v="4"/>
    <x v="2"/>
    <n v="3.97"/>
    <n v="4"/>
    <n v="0"/>
    <d v="2015-01-20T00:00:00"/>
    <n v="3"/>
    <n v="15"/>
    <n v="1974"/>
    <n v="49"/>
    <x v="1"/>
    <n v="2012"/>
    <n v="11"/>
    <x v="1"/>
    <x v="4"/>
  </r>
  <r>
    <s v="Girifalco Evelyn"/>
    <s v="10018"/>
    <s v="0"/>
    <s v="0"/>
    <s v="0"/>
    <s v="1"/>
    <s v="5"/>
    <s v="4"/>
    <s v="0"/>
    <n v="57815"/>
    <x v="0"/>
    <s v="19"/>
    <x v="0"/>
    <s v="MA"/>
    <s v="2451"/>
    <s v="5/8/1980"/>
    <x v="1"/>
    <x v="0"/>
    <s v="US Citizen"/>
    <s v="Yes"/>
    <x v="2"/>
    <d v="2014-09-29T00:00:00"/>
    <m/>
    <x v="0"/>
    <s v="Active"/>
    <x v="0"/>
    <x v="5"/>
    <n v="11"/>
    <s v="11"/>
    <x v="1"/>
    <x v="0"/>
    <n v="3.9"/>
    <n v="4"/>
    <n v="0"/>
    <d v="2019-02-07T00:00:00"/>
    <n v="0"/>
    <n v="3"/>
    <n v="1980"/>
    <n v="43"/>
    <x v="0"/>
    <n v="2014"/>
    <n v="9"/>
    <x v="1"/>
    <x v="0"/>
  </r>
  <r>
    <s v="Givens Myriam"/>
    <s v="10255"/>
    <s v="0"/>
    <s v="0"/>
    <s v="0"/>
    <s v="1"/>
    <s v="6"/>
    <s v="3"/>
    <s v="0"/>
    <n v="61555"/>
    <x v="0"/>
    <s v="3"/>
    <x v="11"/>
    <s v="IN"/>
    <s v="46204"/>
    <s v="9/22/1989"/>
    <x v="1"/>
    <x v="0"/>
    <s v="US Citizen"/>
    <s v="No"/>
    <x v="0"/>
    <d v="2015-02-16T00:00:00"/>
    <m/>
    <x v="0"/>
    <s v="Active"/>
    <x v="4"/>
    <x v="16"/>
    <n v="21"/>
    <s v="21"/>
    <x v="1"/>
    <x v="1"/>
    <n v="4.5"/>
    <n v="5"/>
    <n v="0"/>
    <d v="2019-01-25T00:00:00"/>
    <n v="0"/>
    <n v="20"/>
    <n v="1989"/>
    <n v="34"/>
    <x v="2"/>
    <n v="2015"/>
    <n v="8"/>
    <x v="1"/>
    <x v="0"/>
  </r>
  <r>
    <s v="Goble Taisha"/>
    <s v="10246"/>
    <s v="0"/>
    <s v="0"/>
    <s v="0"/>
    <s v="4"/>
    <s v="3"/>
    <s v="3"/>
    <s v="0"/>
    <n v="114800"/>
    <x v="1"/>
    <s v="8"/>
    <x v="6"/>
    <s v="MA"/>
    <s v="2127"/>
    <s v="10/23/1971"/>
    <x v="1"/>
    <x v="0"/>
    <s v="US Citizen"/>
    <s v="No"/>
    <x v="0"/>
    <d v="2015-02-16T00:00:00"/>
    <d v="2015-03-15T00:00:00"/>
    <x v="13"/>
    <s v="Terminated for Cause"/>
    <x v="1"/>
    <x v="1"/>
    <n v="4"/>
    <s v="4"/>
    <x v="1"/>
    <x v="1"/>
    <n v="4.5999999999999996"/>
    <n v="4"/>
    <n v="4"/>
    <d v="2015-01-20T00:00:00"/>
    <n v="0"/>
    <n v="10"/>
    <n v="1971"/>
    <n v="52"/>
    <x v="1"/>
    <n v="2015"/>
    <n v="8"/>
    <x v="1"/>
    <x v="4"/>
  </r>
  <r>
    <s v="Goeth Amon"/>
    <s v="10228"/>
    <s v="1"/>
    <s v="1"/>
    <s v="1"/>
    <s v="1"/>
    <s v="3"/>
    <s v="3"/>
    <s v="0"/>
    <n v="74679"/>
    <x v="0"/>
    <s v="14"/>
    <x v="4"/>
    <s v="MA"/>
    <s v="2135"/>
    <s v="11/24/1989"/>
    <x v="0"/>
    <x v="1"/>
    <s v="US Citizen"/>
    <s v="Yes"/>
    <x v="0"/>
    <d v="2015-03-30T00:00:00"/>
    <m/>
    <x v="0"/>
    <s v="Active"/>
    <x v="1"/>
    <x v="9"/>
    <n v="7"/>
    <s v="7"/>
    <x v="0"/>
    <x v="1"/>
    <n v="4.3"/>
    <n v="5"/>
    <n v="7"/>
    <d v="2019-01-10T00:00:00"/>
    <n v="0"/>
    <n v="20"/>
    <n v="1989"/>
    <n v="34"/>
    <x v="2"/>
    <n v="2015"/>
    <n v="8"/>
    <x v="1"/>
    <x v="0"/>
  </r>
  <r>
    <s v="Gold Shenice"/>
    <s v="10243"/>
    <s v="0"/>
    <s v="0"/>
    <s v="0"/>
    <s v="1"/>
    <s v="5"/>
    <s v="3"/>
    <s v="0"/>
    <n v="53018"/>
    <x v="0"/>
    <s v="19"/>
    <x v="0"/>
    <s v="MA"/>
    <s v="2451"/>
    <s v="6/18/1992"/>
    <x v="1"/>
    <x v="0"/>
    <s v="US Citizen"/>
    <s v="Yes"/>
    <x v="0"/>
    <d v="2013-11-11T00:00:00"/>
    <m/>
    <x v="0"/>
    <s v="Active"/>
    <x v="0"/>
    <x v="7"/>
    <n v="19"/>
    <s v="19"/>
    <x v="1"/>
    <x v="1"/>
    <n v="4.3"/>
    <n v="5"/>
    <n v="0"/>
    <d v="2019-02-18T00:00:00"/>
    <n v="0"/>
    <n v="7"/>
    <n v="1992"/>
    <n v="31"/>
    <x v="2"/>
    <n v="2013"/>
    <n v="10"/>
    <x v="1"/>
    <x v="0"/>
  </r>
  <r>
    <s v="Gonzalez Cayo"/>
    <s v="10031"/>
    <s v="0"/>
    <s v="2"/>
    <s v="1"/>
    <s v="1"/>
    <s v="5"/>
    <s v="4"/>
    <s v="1"/>
    <n v="59892"/>
    <x v="0"/>
    <s v="19"/>
    <x v="0"/>
    <s v="MA"/>
    <s v="2108"/>
    <s v="9/29/1969"/>
    <x v="0"/>
    <x v="2"/>
    <s v="US Citizen"/>
    <s v="No"/>
    <x v="1"/>
    <d v="2011-07-11T00:00:00"/>
    <m/>
    <x v="0"/>
    <s v="Active"/>
    <x v="0"/>
    <x v="8"/>
    <n v="12"/>
    <s v="12"/>
    <x v="4"/>
    <x v="0"/>
    <n v="4.5"/>
    <n v="4"/>
    <n v="0"/>
    <d v="2019-02-18T00:00:00"/>
    <n v="0"/>
    <n v="1"/>
    <n v="1969"/>
    <n v="54"/>
    <x v="1"/>
    <n v="2011"/>
    <n v="12"/>
    <x v="0"/>
    <x v="0"/>
  </r>
  <r>
    <s v="Gonzalez Juan"/>
    <s v="10300"/>
    <s v="1"/>
    <s v="1"/>
    <s v="1"/>
    <s v="5"/>
    <s v="5"/>
    <s v="1"/>
    <s v="1"/>
    <n v="68898"/>
    <x v="1"/>
    <s v="20"/>
    <x v="2"/>
    <s v="MA"/>
    <s v="2128"/>
    <s v="10/12/1964"/>
    <x v="0"/>
    <x v="1"/>
    <s v="US Citizen"/>
    <s v="No"/>
    <x v="1"/>
    <d v="2010-04-26T00:00:00"/>
    <d v="2011-05-30T00:00:00"/>
    <x v="1"/>
    <s v="Voluntarily Terminated"/>
    <x v="0"/>
    <x v="8"/>
    <n v="12"/>
    <s v="12"/>
    <x v="4"/>
    <x v="3"/>
    <n v="3"/>
    <n v="3"/>
    <n v="0"/>
    <d v="2011-03-06T00:00:00"/>
    <n v="3"/>
    <n v="10"/>
    <n v="1964"/>
    <n v="59"/>
    <x v="3"/>
    <n v="2010"/>
    <n v="13"/>
    <x v="0"/>
    <x v="7"/>
  </r>
  <r>
    <s v="Gonzalez Maria"/>
    <s v="10101"/>
    <s v="0"/>
    <s v="3"/>
    <s v="0"/>
    <s v="1"/>
    <s v="3"/>
    <s v="3"/>
    <s v="0"/>
    <n v="61242"/>
    <x v="0"/>
    <s v="14"/>
    <x v="4"/>
    <s v="MA"/>
    <s v="2472"/>
    <s v="4/16/1981"/>
    <x v="1"/>
    <x v="4"/>
    <s v="US Citizen"/>
    <s v="Yes"/>
    <x v="0"/>
    <d v="2015-01-05T00:00:00"/>
    <m/>
    <x v="0"/>
    <s v="Active"/>
    <x v="1"/>
    <x v="9"/>
    <n v="7"/>
    <s v="7"/>
    <x v="3"/>
    <x v="1"/>
    <n v="4.6100000000000003"/>
    <n v="4"/>
    <n v="5"/>
    <d v="2019-01-28T00:00:00"/>
    <n v="0"/>
    <n v="11"/>
    <n v="1981"/>
    <n v="42"/>
    <x v="0"/>
    <n v="2015"/>
    <n v="8"/>
    <x v="1"/>
    <x v="0"/>
  </r>
  <r>
    <s v="Good Susan"/>
    <s v="10237"/>
    <s v="1"/>
    <s v="1"/>
    <s v="0"/>
    <s v="3"/>
    <s v="5"/>
    <s v="3"/>
    <s v="0"/>
    <n v="66825"/>
    <x v="0"/>
    <s v="20"/>
    <x v="2"/>
    <s v="MA"/>
    <s v="1886"/>
    <s v="5/25/1986"/>
    <x v="1"/>
    <x v="1"/>
    <s v="US Citizen"/>
    <s v="No"/>
    <x v="0"/>
    <d v="2014-05-12T00:00:00"/>
    <m/>
    <x v="0"/>
    <s v="Active"/>
    <x v="0"/>
    <x v="10"/>
    <n v="14"/>
    <s v="14"/>
    <x v="0"/>
    <x v="1"/>
    <n v="4.5999999999999996"/>
    <n v="3"/>
    <n v="0"/>
    <d v="2019-02-07T00:00:00"/>
    <n v="0"/>
    <n v="20"/>
    <n v="1986"/>
    <n v="37"/>
    <x v="0"/>
    <n v="2014"/>
    <n v="9"/>
    <x v="1"/>
    <x v="0"/>
  </r>
  <r>
    <s v="Gordon David"/>
    <s v="10051"/>
    <s v="1"/>
    <s v="1"/>
    <s v="1"/>
    <s v="1"/>
    <s v="5"/>
    <s v="3"/>
    <s v="0"/>
    <n v="48285"/>
    <x v="0"/>
    <s v="19"/>
    <x v="0"/>
    <s v="MA"/>
    <s v="2169"/>
    <s v="5/21/1979"/>
    <x v="0"/>
    <x v="1"/>
    <s v="US Citizen"/>
    <s v="No"/>
    <x v="0"/>
    <d v="2012-07-02T00:00:00"/>
    <m/>
    <x v="0"/>
    <s v="Active"/>
    <x v="0"/>
    <x v="10"/>
    <n v="14"/>
    <s v="14"/>
    <x v="0"/>
    <x v="1"/>
    <n v="5"/>
    <n v="3"/>
    <n v="0"/>
    <d v="2019-01-14T00:00:00"/>
    <n v="0"/>
    <n v="2"/>
    <n v="1979"/>
    <n v="44"/>
    <x v="0"/>
    <n v="2012"/>
    <n v="11"/>
    <x v="1"/>
    <x v="0"/>
  </r>
  <r>
    <s v="Gosciminski Phylicia"/>
    <s v="10218"/>
    <s v="0"/>
    <s v="3"/>
    <s v="0"/>
    <s v="3"/>
    <s v="5"/>
    <s v="3"/>
    <s v="0"/>
    <n v="66149"/>
    <x v="0"/>
    <s v="20"/>
    <x v="2"/>
    <s v="MA"/>
    <s v="1824"/>
    <s v="12/8/1983"/>
    <x v="1"/>
    <x v="4"/>
    <s v="US Citizen"/>
    <s v="No"/>
    <x v="4"/>
    <d v="2013-09-30T00:00:00"/>
    <m/>
    <x v="0"/>
    <s v="Active"/>
    <x v="0"/>
    <x v="2"/>
    <n v="20"/>
    <s v="20"/>
    <x v="2"/>
    <x v="1"/>
    <n v="4.4000000000000004"/>
    <n v="5"/>
    <n v="0"/>
    <d v="2019-02-21T00:00:00"/>
    <n v="0"/>
    <n v="1"/>
    <n v="1983"/>
    <n v="40"/>
    <x v="0"/>
    <n v="2013"/>
    <n v="10"/>
    <x v="1"/>
    <x v="0"/>
  </r>
  <r>
    <s v="Goyal Roxana"/>
    <s v="10256"/>
    <s v="1"/>
    <s v="1"/>
    <s v="0"/>
    <s v="3"/>
    <s v="5"/>
    <s v="3"/>
    <s v="0"/>
    <n v="49256"/>
    <x v="0"/>
    <s v="19"/>
    <x v="0"/>
    <s v="MA"/>
    <s v="1864"/>
    <s v="10/9/1974"/>
    <x v="1"/>
    <x v="1"/>
    <s v="US Citizen"/>
    <s v="No"/>
    <x v="3"/>
    <d v="2013-08-19T00:00:00"/>
    <m/>
    <x v="0"/>
    <s v="Active"/>
    <x v="0"/>
    <x v="2"/>
    <n v="20"/>
    <s v="20"/>
    <x v="0"/>
    <x v="1"/>
    <n v="4.0999999999999996"/>
    <n v="5"/>
    <n v="0"/>
    <d v="2019-02-15T00:00:00"/>
    <n v="0"/>
    <n v="3"/>
    <n v="1974"/>
    <n v="49"/>
    <x v="1"/>
    <n v="2013"/>
    <n v="10"/>
    <x v="1"/>
    <x v="0"/>
  </r>
  <r>
    <s v="Gray Elijiah"/>
    <s v="10098"/>
    <s v="0"/>
    <s v="2"/>
    <s v="1"/>
    <s v="1"/>
    <s v="5"/>
    <s v="3"/>
    <s v="0"/>
    <n v="62957"/>
    <x v="0"/>
    <s v="18"/>
    <x v="9"/>
    <s v="MA"/>
    <s v="1752"/>
    <s v="7/11/1981"/>
    <x v="0"/>
    <x v="2"/>
    <s v="US Citizen"/>
    <s v="No"/>
    <x v="0"/>
    <d v="2015-06-02T00:00:00"/>
    <m/>
    <x v="0"/>
    <s v="Active"/>
    <x v="0"/>
    <x v="13"/>
    <n v="2"/>
    <s v="2"/>
    <x v="3"/>
    <x v="1"/>
    <n v="4.63"/>
    <n v="3"/>
    <n v="0"/>
    <d v="2019-01-04T00:00:00"/>
    <n v="0"/>
    <n v="2"/>
    <n v="1981"/>
    <n v="42"/>
    <x v="0"/>
    <n v="2015"/>
    <n v="8"/>
    <x v="1"/>
    <x v="0"/>
  </r>
  <r>
    <s v="Gross Paula"/>
    <s v="10059"/>
    <s v="0"/>
    <s v="2"/>
    <s v="0"/>
    <s v="5"/>
    <s v="5"/>
    <s v="3"/>
    <s v="0"/>
    <n v="63813"/>
    <x v="1"/>
    <s v="19"/>
    <x v="0"/>
    <s v="MA"/>
    <s v="2176"/>
    <s v="5/21/1983"/>
    <x v="1"/>
    <x v="2"/>
    <s v="US Citizen"/>
    <s v="No"/>
    <x v="0"/>
    <d v="2011-02-21T00:00:00"/>
    <d v="2014-01-11T00:00:00"/>
    <x v="11"/>
    <s v="Voluntarily Terminated"/>
    <x v="0"/>
    <x v="11"/>
    <n v="18"/>
    <s v="18"/>
    <x v="6"/>
    <x v="1"/>
    <n v="5"/>
    <n v="5"/>
    <n v="0"/>
    <d v="2013-06-03T00:00:00"/>
    <n v="0"/>
    <n v="17"/>
    <n v="1983"/>
    <n v="40"/>
    <x v="0"/>
    <n v="2011"/>
    <n v="12"/>
    <x v="0"/>
    <x v="5"/>
  </r>
  <r>
    <s v="Gruber Hans"/>
    <s v="10234"/>
    <s v="1"/>
    <s v="1"/>
    <s v="1"/>
    <s v="1"/>
    <s v="3"/>
    <s v="3"/>
    <s v="0"/>
    <n v="99020"/>
    <x v="0"/>
    <s v="4"/>
    <x v="17"/>
    <s v="MA"/>
    <s v="2134"/>
    <s v="6/30/1989"/>
    <x v="0"/>
    <x v="1"/>
    <s v="US Citizen"/>
    <s v="No"/>
    <x v="1"/>
    <d v="2017-04-20T00:00:00"/>
    <m/>
    <x v="0"/>
    <s v="Active"/>
    <x v="1"/>
    <x v="19"/>
    <n v="13"/>
    <s v="13"/>
    <x v="1"/>
    <x v="1"/>
    <n v="4.2"/>
    <n v="5"/>
    <n v="5"/>
    <d v="2019-01-28T00:00:00"/>
    <n v="0"/>
    <n v="8"/>
    <n v="1989"/>
    <n v="34"/>
    <x v="2"/>
    <n v="2017"/>
    <n v="6"/>
    <x v="3"/>
    <x v="0"/>
  </r>
  <r>
    <s v="Guilianno Mike"/>
    <s v="10109"/>
    <s v="0"/>
    <s v="0"/>
    <s v="1"/>
    <s v="5"/>
    <s v="6"/>
    <s v="3"/>
    <s v="0"/>
    <n v="71707"/>
    <x v="1"/>
    <s v="3"/>
    <x v="11"/>
    <s v="TN"/>
    <s v="37129"/>
    <s v="2/9/1969"/>
    <x v="0"/>
    <x v="0"/>
    <s v="US Citizen"/>
    <s v="No"/>
    <x v="2"/>
    <d v="2012-03-07T00:00:00"/>
    <d v="2014-10-31T00:00:00"/>
    <x v="10"/>
    <s v="Voluntarily Terminated"/>
    <x v="4"/>
    <x v="14"/>
    <n v="17"/>
    <s v="17"/>
    <x v="0"/>
    <x v="1"/>
    <n v="4.5"/>
    <n v="5"/>
    <n v="0"/>
    <d v="2013-02-01T00:00:00"/>
    <n v="0"/>
    <n v="20"/>
    <n v="1969"/>
    <n v="54"/>
    <x v="1"/>
    <n v="2012"/>
    <n v="11"/>
    <x v="1"/>
    <x v="5"/>
  </r>
  <r>
    <s v="Handschiegl Joanne"/>
    <s v="10125"/>
    <s v="1"/>
    <s v="1"/>
    <s v="0"/>
    <s v="1"/>
    <s v="5"/>
    <s v="3"/>
    <s v="0"/>
    <n v="54828"/>
    <x v="0"/>
    <s v="19"/>
    <x v="0"/>
    <s v="MA"/>
    <s v="2127"/>
    <s v="3/23/1977"/>
    <x v="1"/>
    <x v="1"/>
    <s v="US Citizen"/>
    <s v="No"/>
    <x v="0"/>
    <d v="2011-11-28T00:00:00"/>
    <m/>
    <x v="0"/>
    <s v="Active"/>
    <x v="0"/>
    <x v="0"/>
    <n v="22"/>
    <s v="22"/>
    <x v="2"/>
    <x v="1"/>
    <n v="4.2"/>
    <n v="4"/>
    <n v="0"/>
    <d v="2019-02-22T00:00:00"/>
    <n v="0"/>
    <n v="13"/>
    <n v="1977"/>
    <n v="46"/>
    <x v="1"/>
    <n v="2011"/>
    <n v="12"/>
    <x v="0"/>
    <x v="0"/>
  </r>
  <r>
    <s v="Hankard Earnest"/>
    <s v="10074"/>
    <s v="0"/>
    <s v="0"/>
    <s v="1"/>
    <s v="1"/>
    <s v="5"/>
    <s v="3"/>
    <s v="0"/>
    <n v="64246"/>
    <x v="0"/>
    <s v="20"/>
    <x v="2"/>
    <s v="MA"/>
    <s v="2155"/>
    <s v="8/10/1988"/>
    <x v="0"/>
    <x v="0"/>
    <s v="US Citizen"/>
    <s v="Yes"/>
    <x v="0"/>
    <d v="2013-11-11T00:00:00"/>
    <m/>
    <x v="0"/>
    <s v="Active"/>
    <x v="0"/>
    <x v="11"/>
    <n v="18"/>
    <s v="18"/>
    <x v="0"/>
    <x v="1"/>
    <n v="5"/>
    <n v="3"/>
    <n v="0"/>
    <d v="2019-01-08T00:00:00"/>
    <n v="0"/>
    <n v="20"/>
    <n v="1988"/>
    <n v="35"/>
    <x v="0"/>
    <n v="2013"/>
    <n v="10"/>
    <x v="1"/>
    <x v="0"/>
  </r>
  <r>
    <s v="Harrington Christie"/>
    <s v="10097"/>
    <s v="0"/>
    <s v="0"/>
    <s v="0"/>
    <s v="5"/>
    <s v="5"/>
    <s v="3"/>
    <s v="0"/>
    <n v="52177"/>
    <x v="1"/>
    <s v="19"/>
    <x v="0"/>
    <s v="MA"/>
    <s v="2324"/>
    <s v="8/18/1952"/>
    <x v="1"/>
    <x v="0"/>
    <s v="US Citizen"/>
    <s v="No"/>
    <x v="0"/>
    <d v="2012-01-09T00:00:00"/>
    <d v="2015-12-15T00:00:00"/>
    <x v="9"/>
    <s v="Voluntarily Terminated"/>
    <x v="0"/>
    <x v="4"/>
    <n v="39"/>
    <s v="39"/>
    <x v="6"/>
    <x v="1"/>
    <n v="4.6399999999999997"/>
    <n v="4"/>
    <n v="0"/>
    <d v="2015-05-02T00:00:00"/>
    <n v="0"/>
    <n v="8"/>
    <n v="1952"/>
    <n v="71"/>
    <x v="3"/>
    <n v="2012"/>
    <n v="11"/>
    <x v="1"/>
    <x v="4"/>
  </r>
  <r>
    <s v="Harrison Kara"/>
    <s v="10007"/>
    <s v="1"/>
    <s v="1"/>
    <s v="0"/>
    <s v="1"/>
    <s v="5"/>
    <s v="4"/>
    <s v="0"/>
    <n v="62065"/>
    <x v="0"/>
    <s v="19"/>
    <x v="0"/>
    <s v="MA"/>
    <s v="1886"/>
    <s v="5/2/1974"/>
    <x v="1"/>
    <x v="1"/>
    <s v="US Citizen"/>
    <s v="No"/>
    <x v="0"/>
    <d v="2014-05-12T00:00:00"/>
    <m/>
    <x v="0"/>
    <s v="Active"/>
    <x v="0"/>
    <x v="5"/>
    <n v="11"/>
    <s v="11"/>
    <x v="6"/>
    <x v="0"/>
    <n v="4.76"/>
    <n v="4"/>
    <n v="0"/>
    <d v="2019-02-15T00:00:00"/>
    <n v="0"/>
    <n v="5"/>
    <n v="1974"/>
    <n v="49"/>
    <x v="1"/>
    <n v="2014"/>
    <n v="9"/>
    <x v="1"/>
    <x v="0"/>
  </r>
  <r>
    <s v="Heitzman Anthony"/>
    <s v="10129"/>
    <s v="0"/>
    <s v="0"/>
    <s v="1"/>
    <s v="1"/>
    <s v="5"/>
    <s v="3"/>
    <s v="0"/>
    <n v="46998"/>
    <x v="0"/>
    <s v="19"/>
    <x v="0"/>
    <s v="MA"/>
    <s v="2149"/>
    <s v="1/4/1984"/>
    <x v="0"/>
    <x v="0"/>
    <s v="US Citizen"/>
    <s v="No"/>
    <x v="0"/>
    <d v="2012-08-13T00:00:00"/>
    <m/>
    <x v="0"/>
    <s v="Active"/>
    <x v="0"/>
    <x v="7"/>
    <n v="19"/>
    <s v="19"/>
    <x v="2"/>
    <x v="1"/>
    <n v="4.17"/>
    <n v="4"/>
    <n v="0"/>
    <d v="2019-02-11T00:00:00"/>
    <n v="0"/>
    <n v="1"/>
    <n v="1984"/>
    <n v="39"/>
    <x v="0"/>
    <n v="2012"/>
    <n v="11"/>
    <x v="1"/>
    <x v="0"/>
  </r>
  <r>
    <s v="Hendrickson Trina"/>
    <s v="10075"/>
    <s v="0"/>
    <s v="0"/>
    <s v="0"/>
    <s v="5"/>
    <s v="5"/>
    <s v="3"/>
    <s v="0"/>
    <n v="68099"/>
    <x v="1"/>
    <s v="20"/>
    <x v="2"/>
    <s v="MA"/>
    <s v="2021"/>
    <s v="8/27/1972"/>
    <x v="1"/>
    <x v="0"/>
    <s v="US Citizen"/>
    <s v="No"/>
    <x v="0"/>
    <d v="2011-01-10T00:00:00"/>
    <d v="2013-06-18T00:00:00"/>
    <x v="2"/>
    <s v="Voluntarily Terminated"/>
    <x v="0"/>
    <x v="11"/>
    <n v="18"/>
    <s v="18"/>
    <x v="6"/>
    <x v="1"/>
    <n v="5"/>
    <n v="3"/>
    <n v="0"/>
    <d v="2013-01-30T00:00:00"/>
    <n v="0"/>
    <n v="15"/>
    <n v="1972"/>
    <n v="51"/>
    <x v="1"/>
    <n v="2011"/>
    <n v="12"/>
    <x v="0"/>
    <x v="6"/>
  </r>
  <r>
    <s v="Hitchcock Alfred"/>
    <s v="10167"/>
    <s v="1"/>
    <s v="1"/>
    <s v="1"/>
    <s v="1"/>
    <s v="6"/>
    <s v="3"/>
    <s v="0"/>
    <n v="70545"/>
    <x v="0"/>
    <s v="3"/>
    <x v="11"/>
    <s v="NH"/>
    <s v="3062"/>
    <s v="9/14/1988"/>
    <x v="0"/>
    <x v="1"/>
    <s v="US Citizen"/>
    <s v="No"/>
    <x v="4"/>
    <d v="2014-08-18T00:00:00"/>
    <m/>
    <x v="0"/>
    <s v="Active"/>
    <x v="4"/>
    <x v="14"/>
    <n v="17"/>
    <s v="17"/>
    <x v="1"/>
    <x v="1"/>
    <n v="3.6"/>
    <n v="5"/>
    <n v="0"/>
    <d v="2019-01-30T00:00:00"/>
    <n v="0"/>
    <n v="9"/>
    <n v="1988"/>
    <n v="35"/>
    <x v="0"/>
    <n v="2014"/>
    <n v="9"/>
    <x v="1"/>
    <x v="0"/>
  </r>
  <r>
    <s v="Homberger Adrienne  J"/>
    <s v="10195"/>
    <s v="1"/>
    <s v="1"/>
    <s v="0"/>
    <s v="5"/>
    <s v="5"/>
    <s v="3"/>
    <s v="0"/>
    <n v="63478"/>
    <x v="1"/>
    <s v="20"/>
    <x v="2"/>
    <s v="MA"/>
    <s v="2445"/>
    <s v="2/16/1984"/>
    <x v="1"/>
    <x v="1"/>
    <s v="Non-Citizen"/>
    <s v="No"/>
    <x v="0"/>
    <d v="2011-08-15T00:00:00"/>
    <d v="2012-04-07T00:00:00"/>
    <x v="10"/>
    <s v="Voluntarily Terminated"/>
    <x v="0"/>
    <x v="0"/>
    <n v="30"/>
    <s v="30"/>
    <x v="1"/>
    <x v="1"/>
    <n v="3.03"/>
    <n v="5"/>
    <n v="0"/>
    <d v="2012-03-05T00:00:00"/>
    <n v="0"/>
    <n v="16"/>
    <n v="1984"/>
    <n v="39"/>
    <x v="0"/>
    <n v="2011"/>
    <n v="12"/>
    <x v="0"/>
    <x v="2"/>
  </r>
  <r>
    <s v="Horton Jayne"/>
    <s v="10112"/>
    <s v="0"/>
    <s v="0"/>
    <s v="0"/>
    <s v="1"/>
    <s v="3"/>
    <s v="3"/>
    <s v="0"/>
    <n v="97999"/>
    <x v="0"/>
    <s v="8"/>
    <x v="6"/>
    <s v="MA"/>
    <s v="2493"/>
    <s v="2/21/1984"/>
    <x v="1"/>
    <x v="0"/>
    <s v="US Citizen"/>
    <s v="No"/>
    <x v="0"/>
    <d v="2015-03-30T00:00:00"/>
    <m/>
    <x v="0"/>
    <s v="Active"/>
    <x v="1"/>
    <x v="1"/>
    <n v="4"/>
    <s v="4"/>
    <x v="1"/>
    <x v="1"/>
    <n v="4.4800000000000004"/>
    <n v="5"/>
    <n v="6"/>
    <d v="2019-01-03T00:00:00"/>
    <n v="0"/>
    <n v="4"/>
    <n v="1984"/>
    <n v="39"/>
    <x v="0"/>
    <n v="2015"/>
    <n v="8"/>
    <x v="1"/>
    <x v="0"/>
  </r>
  <r>
    <s v="Houlihan Debra"/>
    <s v="10272"/>
    <s v="1"/>
    <s v="1"/>
    <s v="0"/>
    <s v="1"/>
    <s v="6"/>
    <s v="3"/>
    <s v="0"/>
    <n v="180000"/>
    <x v="0"/>
    <s v="11"/>
    <x v="21"/>
    <s v="RI"/>
    <s v="2908"/>
    <s v="3/17/1966"/>
    <x v="1"/>
    <x v="1"/>
    <s v="US Citizen"/>
    <s v="No"/>
    <x v="0"/>
    <d v="2014-05-05T00:00:00"/>
    <m/>
    <x v="0"/>
    <s v="Active"/>
    <x v="4"/>
    <x v="13"/>
    <n v="2"/>
    <s v="2"/>
    <x v="0"/>
    <x v="1"/>
    <n v="4.5"/>
    <n v="4"/>
    <n v="0"/>
    <d v="2019-01-21T00:00:00"/>
    <n v="0"/>
    <n v="19"/>
    <n v="1966"/>
    <n v="57"/>
    <x v="3"/>
    <n v="2014"/>
    <n v="9"/>
    <x v="1"/>
    <x v="0"/>
  </r>
  <r>
    <s v="Howard Estelle"/>
    <s v="10182"/>
    <s v="1"/>
    <s v="1"/>
    <s v="0"/>
    <s v="1"/>
    <s v="1"/>
    <s v="3"/>
    <s v="0"/>
    <n v="49920"/>
    <x v="1"/>
    <s v="2"/>
    <x v="22"/>
    <s v="MA"/>
    <s v="2170"/>
    <s v="9/16/1985"/>
    <x v="1"/>
    <x v="1"/>
    <s v="US Citizen"/>
    <s v="No"/>
    <x v="1"/>
    <d v="2015-02-16T00:00:00"/>
    <d v="2015-04-15T00:00:00"/>
    <x v="13"/>
    <s v="Terminated for Cause"/>
    <x v="3"/>
    <x v="12"/>
    <n v="1"/>
    <s v="1"/>
    <x v="1"/>
    <x v="1"/>
    <n v="3.24"/>
    <n v="3"/>
    <n v="4"/>
    <d v="2015-04-15T00:00:00"/>
    <n v="0"/>
    <n v="6"/>
    <n v="1985"/>
    <n v="38"/>
    <x v="0"/>
    <n v="2015"/>
    <n v="8"/>
    <x v="1"/>
    <x v="4"/>
  </r>
  <r>
    <s v="Hudson Jane"/>
    <s v="10248"/>
    <s v="0"/>
    <s v="0"/>
    <s v="0"/>
    <s v="1"/>
    <s v="5"/>
    <s v="3"/>
    <s v="0"/>
    <n v="55425"/>
    <x v="0"/>
    <s v="19"/>
    <x v="0"/>
    <s v="MA"/>
    <s v="2176"/>
    <s v="6/10/1986"/>
    <x v="1"/>
    <x v="0"/>
    <s v="US Citizen"/>
    <s v="No"/>
    <x v="0"/>
    <d v="2012-02-20T00:00:00"/>
    <m/>
    <x v="0"/>
    <s v="Active"/>
    <x v="0"/>
    <x v="7"/>
    <n v="19"/>
    <s v="19"/>
    <x v="0"/>
    <x v="1"/>
    <n v="4.8"/>
    <n v="4"/>
    <n v="0"/>
    <d v="2019-01-07T00:00:00"/>
    <n v="0"/>
    <n v="4"/>
    <n v="1986"/>
    <n v="37"/>
    <x v="0"/>
    <n v="2012"/>
    <n v="11"/>
    <x v="1"/>
    <x v="0"/>
  </r>
  <r>
    <s v="Hunts Julissa"/>
    <s v="10201"/>
    <s v="0"/>
    <s v="0"/>
    <s v="0"/>
    <s v="2"/>
    <s v="5"/>
    <s v="3"/>
    <s v="0"/>
    <n v="69340"/>
    <x v="0"/>
    <s v="20"/>
    <x v="2"/>
    <s v="MA"/>
    <s v="2021"/>
    <s v="3/11/1984"/>
    <x v="1"/>
    <x v="0"/>
    <s v="US Citizen"/>
    <s v="No"/>
    <x v="0"/>
    <d v="2016-06-06T00:00:00"/>
    <m/>
    <x v="0"/>
    <s v="Active"/>
    <x v="0"/>
    <x v="3"/>
    <n v="16"/>
    <s v="16"/>
    <x v="0"/>
    <x v="1"/>
    <n v="3"/>
    <n v="5"/>
    <n v="0"/>
    <d v="2019-01-18T00:00:00"/>
    <n v="0"/>
    <n v="4"/>
    <n v="1984"/>
    <n v="39"/>
    <x v="0"/>
    <n v="2016"/>
    <n v="7"/>
    <x v="3"/>
    <x v="0"/>
  </r>
  <r>
    <s v="Hutter Rosalie"/>
    <s v="10214"/>
    <s v="0"/>
    <s v="3"/>
    <s v="0"/>
    <s v="2"/>
    <s v="5"/>
    <s v="3"/>
    <s v="0"/>
    <n v="64995"/>
    <x v="0"/>
    <s v="20"/>
    <x v="2"/>
    <s v="MA"/>
    <s v="2351"/>
    <s v="5/7/1992"/>
    <x v="1"/>
    <x v="4"/>
    <s v="US Citizen"/>
    <s v="No"/>
    <x v="0"/>
    <d v="2015-06-05T00:00:00"/>
    <m/>
    <x v="0"/>
    <s v="Active"/>
    <x v="0"/>
    <x v="4"/>
    <n v="36"/>
    <m/>
    <x v="1"/>
    <x v="1"/>
    <n v="4.5"/>
    <n v="3"/>
    <n v="0"/>
    <d v="2019-02-14T00:00:00"/>
    <n v="0"/>
    <n v="6"/>
    <n v="1992"/>
    <n v="31"/>
    <x v="2"/>
    <n v="2015"/>
    <n v="8"/>
    <x v="1"/>
    <x v="0"/>
  </r>
  <r>
    <s v="Huynh Ming"/>
    <s v="10160"/>
    <s v="0"/>
    <s v="2"/>
    <s v="0"/>
    <s v="5"/>
    <s v="5"/>
    <s v="3"/>
    <s v="0"/>
    <n v="68182"/>
    <x v="1"/>
    <s v="20"/>
    <x v="2"/>
    <s v="MA"/>
    <s v="1742"/>
    <s v="9/22/1976"/>
    <x v="1"/>
    <x v="2"/>
    <s v="US Citizen"/>
    <s v="No"/>
    <x v="0"/>
    <d v="2011-02-21T00:00:00"/>
    <d v="2013-04-01T00:00:00"/>
    <x v="5"/>
    <s v="Voluntarily Terminated"/>
    <x v="0"/>
    <x v="5"/>
    <n v="11"/>
    <s v="11"/>
    <x v="2"/>
    <x v="1"/>
    <n v="3.72"/>
    <n v="3"/>
    <n v="0"/>
    <d v="2013-02-01T00:00:00"/>
    <n v="0"/>
    <n v="18"/>
    <n v="1976"/>
    <n v="47"/>
    <x v="1"/>
    <n v="2011"/>
    <n v="12"/>
    <x v="0"/>
    <x v="6"/>
  </r>
  <r>
    <s v="Immediato Walter"/>
    <s v="10289"/>
    <s v="1"/>
    <s v="1"/>
    <s v="1"/>
    <s v="5"/>
    <s v="5"/>
    <s v="2"/>
    <s v="0"/>
    <n v="83082"/>
    <x v="1"/>
    <s v="18"/>
    <x v="9"/>
    <s v="MA"/>
    <s v="2128"/>
    <s v="11/15/1976"/>
    <x v="0"/>
    <x v="1"/>
    <s v="US Citizen"/>
    <s v="No"/>
    <x v="3"/>
    <d v="2011-02-21T00:00:00"/>
    <d v="2012-09-24T00:00:00"/>
    <x v="5"/>
    <s v="Voluntarily Terminated"/>
    <x v="0"/>
    <x v="13"/>
    <n v="2"/>
    <s v="2"/>
    <x v="1"/>
    <x v="2"/>
    <n v="2.34"/>
    <n v="2"/>
    <n v="0"/>
    <d v="2012-04-12T00:00:00"/>
    <n v="3"/>
    <n v="4"/>
    <n v="1976"/>
    <n v="47"/>
    <x v="1"/>
    <n v="2011"/>
    <n v="12"/>
    <x v="0"/>
    <x v="2"/>
  </r>
  <r>
    <s v="Ivey Rose"/>
    <s v="10139"/>
    <s v="0"/>
    <s v="0"/>
    <s v="0"/>
    <s v="1"/>
    <s v="5"/>
    <s v="3"/>
    <s v="0"/>
    <n v="51908"/>
    <x v="0"/>
    <s v="19"/>
    <x v="0"/>
    <s v="MA"/>
    <s v="1775"/>
    <s v="1/28/1991"/>
    <x v="1"/>
    <x v="0"/>
    <s v="US Citizen"/>
    <s v="No"/>
    <x v="0"/>
    <d v="2013-08-19T00:00:00"/>
    <m/>
    <x v="0"/>
    <s v="Active"/>
    <x v="0"/>
    <x v="8"/>
    <n v="12"/>
    <s v="12"/>
    <x v="1"/>
    <x v="1"/>
    <n v="3.99"/>
    <n v="3"/>
    <n v="0"/>
    <d v="2019-01-14T00:00:00"/>
    <n v="0"/>
    <n v="14"/>
    <n v="1991"/>
    <n v="32"/>
    <x v="2"/>
    <n v="2013"/>
    <n v="10"/>
    <x v="1"/>
    <x v="0"/>
  </r>
  <r>
    <s v="Jackson Maryellen"/>
    <s v="10227"/>
    <s v="0"/>
    <s v="0"/>
    <s v="0"/>
    <s v="1"/>
    <s v="5"/>
    <s v="3"/>
    <s v="0"/>
    <n v="61242"/>
    <x v="0"/>
    <s v="19"/>
    <x v="0"/>
    <s v="MA"/>
    <s v="2081"/>
    <s v="9/11/1972"/>
    <x v="1"/>
    <x v="0"/>
    <s v="US Citizen"/>
    <s v="No"/>
    <x v="1"/>
    <d v="2012-11-05T00:00:00"/>
    <m/>
    <x v="0"/>
    <s v="Active"/>
    <x v="0"/>
    <x v="10"/>
    <n v="14"/>
    <s v="14"/>
    <x v="0"/>
    <x v="1"/>
    <n v="4.0999999999999996"/>
    <n v="3"/>
    <n v="0"/>
    <d v="2019-01-17T00:00:00"/>
    <n v="0"/>
    <n v="7"/>
    <n v="1972"/>
    <n v="51"/>
    <x v="1"/>
    <n v="2012"/>
    <n v="11"/>
    <x v="1"/>
    <x v="0"/>
  </r>
  <r>
    <s v="Jacobi Hannah"/>
    <s v="10236"/>
    <s v="0"/>
    <s v="2"/>
    <s v="0"/>
    <s v="1"/>
    <s v="5"/>
    <s v="3"/>
    <s v="0"/>
    <n v="45069"/>
    <x v="0"/>
    <s v="19"/>
    <x v="0"/>
    <s v="MA"/>
    <s v="1778"/>
    <s v="3/22/1966"/>
    <x v="1"/>
    <x v="2"/>
    <s v="US Citizen"/>
    <s v="No"/>
    <x v="0"/>
    <d v="2013-09-30T00:00:00"/>
    <m/>
    <x v="0"/>
    <s v="Active"/>
    <x v="0"/>
    <x v="2"/>
    <n v="20"/>
    <s v="20"/>
    <x v="3"/>
    <x v="1"/>
    <n v="4.3"/>
    <n v="5"/>
    <n v="0"/>
    <d v="2019-02-22T00:00:00"/>
    <n v="0"/>
    <n v="7"/>
    <n v="1966"/>
    <n v="57"/>
    <x v="3"/>
    <n v="2013"/>
    <n v="10"/>
    <x v="1"/>
    <x v="0"/>
  </r>
  <r>
    <s v="Jeannite Tayana"/>
    <s v="10009"/>
    <s v="0"/>
    <s v="2"/>
    <s v="0"/>
    <s v="1"/>
    <s v="5"/>
    <s v="4"/>
    <s v="0"/>
    <n v="60724"/>
    <x v="0"/>
    <s v="20"/>
    <x v="2"/>
    <s v="MA"/>
    <s v="1821"/>
    <s v="11/6/1986"/>
    <x v="1"/>
    <x v="2"/>
    <s v="US Citizen"/>
    <s v="No"/>
    <x v="4"/>
    <d v="2011-07-05T00:00:00"/>
    <m/>
    <x v="0"/>
    <s v="Active"/>
    <x v="0"/>
    <x v="7"/>
    <n v="19"/>
    <s v="19"/>
    <x v="0"/>
    <x v="0"/>
    <n v="4.5999999999999996"/>
    <n v="4"/>
    <n v="0"/>
    <d v="2019-02-25T00:00:00"/>
    <n v="0"/>
    <n v="11"/>
    <n v="1986"/>
    <n v="37"/>
    <x v="0"/>
    <n v="2011"/>
    <n v="12"/>
    <x v="0"/>
    <x v="0"/>
  </r>
  <r>
    <s v="Jhaveri Sneha"/>
    <s v="10060"/>
    <s v="0"/>
    <s v="3"/>
    <s v="0"/>
    <s v="1"/>
    <s v="5"/>
    <s v="3"/>
    <s v="0"/>
    <n v="60436"/>
    <x v="0"/>
    <s v="19"/>
    <x v="0"/>
    <s v="MA"/>
    <s v="2109"/>
    <s v="4/13/1964"/>
    <x v="1"/>
    <x v="4"/>
    <s v="US Citizen"/>
    <s v="No"/>
    <x v="0"/>
    <d v="2014-01-06T00:00:00"/>
    <m/>
    <x v="0"/>
    <s v="Active"/>
    <x v="0"/>
    <x v="11"/>
    <n v="18"/>
    <s v="18"/>
    <x v="0"/>
    <x v="1"/>
    <n v="5"/>
    <n v="5"/>
    <n v="0"/>
    <d v="2019-01-21T00:00:00"/>
    <n v="0"/>
    <n v="9"/>
    <n v="1964"/>
    <n v="59"/>
    <x v="3"/>
    <n v="2014"/>
    <n v="9"/>
    <x v="1"/>
    <x v="0"/>
  </r>
  <r>
    <s v="Johnson George"/>
    <s v="10034"/>
    <s v="1"/>
    <s v="1"/>
    <s v="1"/>
    <s v="5"/>
    <s v="5"/>
    <s v="4"/>
    <s v="0"/>
    <n v="46837"/>
    <x v="1"/>
    <s v="19"/>
    <x v="0"/>
    <s v="MA"/>
    <s v="2445"/>
    <s v="8/19/1959"/>
    <x v="0"/>
    <x v="1"/>
    <s v="US Citizen"/>
    <s v="No"/>
    <x v="0"/>
    <d v="2011-11-07T00:00:00"/>
    <d v="2018-04-29T00:00:00"/>
    <x v="11"/>
    <s v="Voluntarily Terminated"/>
    <x v="0"/>
    <x v="0"/>
    <n v="22"/>
    <s v="22"/>
    <x v="6"/>
    <x v="0"/>
    <n v="4.7"/>
    <n v="4"/>
    <n v="0"/>
    <d v="2018-02-14T00:00:00"/>
    <n v="0"/>
    <n v="9"/>
    <n v="1959"/>
    <n v="64"/>
    <x v="3"/>
    <n v="2011"/>
    <n v="12"/>
    <x v="0"/>
    <x v="8"/>
  </r>
  <r>
    <s v="Johnson Noelle"/>
    <s v="10156"/>
    <s v="1"/>
    <s v="1"/>
    <s v="0"/>
    <s v="3"/>
    <s v="3"/>
    <s v="3"/>
    <s v="0"/>
    <n v="105700"/>
    <x v="0"/>
    <s v="8"/>
    <x v="6"/>
    <s v="MA"/>
    <s v="2301"/>
    <s v="11/7/1986"/>
    <x v="1"/>
    <x v="1"/>
    <s v="US Citizen"/>
    <s v="No"/>
    <x v="3"/>
    <d v="2015-01-05T00:00:00"/>
    <m/>
    <x v="0"/>
    <s v="Active"/>
    <x v="1"/>
    <x v="1"/>
    <n v="4"/>
    <s v="4"/>
    <x v="1"/>
    <x v="1"/>
    <n v="3.75"/>
    <n v="3"/>
    <n v="5"/>
    <d v="2019-02-11T00:00:00"/>
    <n v="0"/>
    <n v="2"/>
    <n v="1986"/>
    <n v="37"/>
    <x v="0"/>
    <n v="2015"/>
    <n v="8"/>
    <x v="1"/>
    <x v="0"/>
  </r>
  <r>
    <s v="Johnston Yen"/>
    <s v="10036"/>
    <s v="0"/>
    <s v="0"/>
    <s v="0"/>
    <s v="1"/>
    <s v="5"/>
    <s v="4"/>
    <s v="0"/>
    <n v="63322"/>
    <x v="0"/>
    <s v="20"/>
    <x v="2"/>
    <s v="MA"/>
    <s v="2128"/>
    <s v="9/8/1969"/>
    <x v="1"/>
    <x v="0"/>
    <s v="US Citizen"/>
    <s v="No"/>
    <x v="0"/>
    <d v="2014-07-07T00:00:00"/>
    <m/>
    <x v="0"/>
    <s v="Active"/>
    <x v="0"/>
    <x v="8"/>
    <n v="12"/>
    <s v="12"/>
    <x v="0"/>
    <x v="0"/>
    <n v="4.3"/>
    <n v="3"/>
    <n v="0"/>
    <d v="2019-01-11T00:00:00"/>
    <n v="0"/>
    <n v="1"/>
    <n v="1969"/>
    <n v="54"/>
    <x v="1"/>
    <n v="2014"/>
    <n v="9"/>
    <x v="1"/>
    <x v="0"/>
  </r>
  <r>
    <s v="Jung Judy"/>
    <s v="10138"/>
    <s v="1"/>
    <s v="1"/>
    <s v="0"/>
    <s v="5"/>
    <s v="5"/>
    <s v="3"/>
    <s v="0"/>
    <n v="61154"/>
    <x v="1"/>
    <s v="19"/>
    <x v="0"/>
    <s v="MA"/>
    <s v="2446"/>
    <s v="4/17/1986"/>
    <x v="1"/>
    <x v="1"/>
    <s v="US Citizen"/>
    <s v="No"/>
    <x v="1"/>
    <d v="2011-01-10T00:00:00"/>
    <d v="2016-04-01T00:00:00"/>
    <x v="5"/>
    <s v="Voluntarily Terminated"/>
    <x v="0"/>
    <x v="3"/>
    <n v="16"/>
    <s v="16"/>
    <x v="6"/>
    <x v="1"/>
    <n v="4"/>
    <n v="4"/>
    <n v="0"/>
    <d v="2016-02-03T00:00:00"/>
    <n v="0"/>
    <n v="4"/>
    <n v="1986"/>
    <n v="37"/>
    <x v="0"/>
    <n v="2011"/>
    <n v="12"/>
    <x v="0"/>
    <x v="1"/>
  </r>
  <r>
    <s v="Kampew Donysha"/>
    <s v="10244"/>
    <s v="0"/>
    <s v="0"/>
    <s v="0"/>
    <s v="5"/>
    <s v="6"/>
    <s v="3"/>
    <s v="0"/>
    <n v="68999"/>
    <x v="1"/>
    <s v="21"/>
    <x v="16"/>
    <s v="PA"/>
    <s v="19444"/>
    <s v="11/11/1989"/>
    <x v="1"/>
    <x v="0"/>
    <s v="US Citizen"/>
    <s v="No"/>
    <x v="0"/>
    <d v="2011-11-07T00:00:00"/>
    <d v="2014-04-24T00:00:00"/>
    <x v="15"/>
    <s v="Voluntarily Terminated"/>
    <x v="4"/>
    <x v="18"/>
    <n v="15"/>
    <s v="15"/>
    <x v="2"/>
    <x v="1"/>
    <n v="4.5"/>
    <n v="5"/>
    <n v="0"/>
    <d v="2013-03-30T00:00:00"/>
    <n v="0"/>
    <n v="2"/>
    <n v="1989"/>
    <n v="34"/>
    <x v="2"/>
    <n v="2011"/>
    <n v="12"/>
    <x v="0"/>
    <x v="5"/>
  </r>
  <r>
    <s v="Keatts Kramer"/>
    <s v="10192"/>
    <s v="0"/>
    <s v="0"/>
    <s v="1"/>
    <s v="1"/>
    <s v="5"/>
    <s v="3"/>
    <s v="0"/>
    <n v="50482"/>
    <x v="0"/>
    <s v="19"/>
    <x v="0"/>
    <s v="MA"/>
    <s v="1887"/>
    <s v="1/19/1976"/>
    <x v="0"/>
    <x v="0"/>
    <s v="US Citizen"/>
    <s v="No"/>
    <x v="0"/>
    <d v="2013-09-30T00:00:00"/>
    <m/>
    <x v="0"/>
    <s v="Active"/>
    <x v="0"/>
    <x v="0"/>
    <n v="22"/>
    <s v="22"/>
    <x v="1"/>
    <x v="1"/>
    <n v="3.07"/>
    <n v="4"/>
    <n v="0"/>
    <d v="2019-01-23T00:00:00"/>
    <n v="0"/>
    <n v="10"/>
    <n v="1976"/>
    <n v="47"/>
    <x v="1"/>
    <n v="2013"/>
    <n v="10"/>
    <x v="1"/>
    <x v="0"/>
  </r>
  <r>
    <s v="Khemmich Bartholemew"/>
    <s v="10231"/>
    <s v="0"/>
    <s v="0"/>
    <s v="1"/>
    <s v="1"/>
    <s v="6"/>
    <s v="3"/>
    <s v="0"/>
    <n v="65310"/>
    <x v="0"/>
    <s v="3"/>
    <x v="11"/>
    <s v="CO"/>
    <s v="80820"/>
    <s v="11/27/1979"/>
    <x v="0"/>
    <x v="0"/>
    <s v="US Citizen"/>
    <s v="No"/>
    <x v="0"/>
    <d v="2013-08-19T00:00:00"/>
    <m/>
    <x v="0"/>
    <s v="Active"/>
    <x v="4"/>
    <x v="16"/>
    <n v="21"/>
    <s v="21"/>
    <x v="1"/>
    <x v="1"/>
    <n v="4.3"/>
    <n v="5"/>
    <n v="0"/>
    <d v="2019-01-22T00:00:00"/>
    <n v="0"/>
    <n v="13"/>
    <n v="1979"/>
    <n v="44"/>
    <x v="0"/>
    <n v="2013"/>
    <n v="10"/>
    <x v="1"/>
    <x v="0"/>
  </r>
  <r>
    <s v="King Janet"/>
    <s v="10089"/>
    <s v="1"/>
    <s v="1"/>
    <s v="0"/>
    <s v="1"/>
    <s v="2"/>
    <s v="3"/>
    <s v="0"/>
    <n v="250000"/>
    <x v="0"/>
    <s v="16"/>
    <x v="23"/>
    <s v="MA"/>
    <s v="1902"/>
    <s v="9/21/1954"/>
    <x v="1"/>
    <x v="1"/>
    <s v="US Citizen"/>
    <s v="Yes"/>
    <x v="0"/>
    <d v="2012-07-02T00:00:00"/>
    <m/>
    <x v="0"/>
    <s v="Active"/>
    <x v="5"/>
    <x v="20"/>
    <n v="9"/>
    <s v="9"/>
    <x v="1"/>
    <x v="1"/>
    <n v="4.83"/>
    <n v="3"/>
    <n v="0"/>
    <d v="2019-01-17T00:00:00"/>
    <n v="0"/>
    <n v="10"/>
    <n v="1954"/>
    <n v="69"/>
    <x v="3"/>
    <n v="2012"/>
    <n v="11"/>
    <x v="1"/>
    <x v="0"/>
  </r>
  <r>
    <s v="Kinsella Kathleen"/>
    <s v="10166"/>
    <s v="1"/>
    <s v="1"/>
    <s v="0"/>
    <s v="5"/>
    <s v="5"/>
    <s v="3"/>
    <s v="0"/>
    <n v="54005"/>
    <x v="1"/>
    <s v="19"/>
    <x v="0"/>
    <s v="MA"/>
    <s v="2170"/>
    <s v="12/8/1973"/>
    <x v="1"/>
    <x v="1"/>
    <s v="US Citizen"/>
    <s v="No"/>
    <x v="0"/>
    <d v="2011-09-26T00:00:00"/>
    <d v="2015-06-04T00:00:00"/>
    <x v="11"/>
    <s v="Voluntarily Terminated"/>
    <x v="0"/>
    <x v="4"/>
    <n v="39"/>
    <s v="39"/>
    <x v="2"/>
    <x v="1"/>
    <n v="3.6"/>
    <n v="5"/>
    <n v="0"/>
    <d v="2015-03-01T00:00:00"/>
    <n v="0"/>
    <n v="16"/>
    <n v="1973"/>
    <n v="50"/>
    <x v="1"/>
    <n v="2011"/>
    <n v="12"/>
    <x v="0"/>
    <x v="4"/>
  </r>
  <r>
    <s v="Kirill Alexandra"/>
    <s v="10170"/>
    <s v="1"/>
    <s v="1"/>
    <s v="0"/>
    <s v="5"/>
    <s v="5"/>
    <s v="3"/>
    <s v="0"/>
    <n v="45433"/>
    <x v="1"/>
    <s v="19"/>
    <x v="0"/>
    <s v="MA"/>
    <s v="2127"/>
    <s v="10/8/1970"/>
    <x v="1"/>
    <x v="1"/>
    <s v="US Citizen"/>
    <s v="No"/>
    <x v="0"/>
    <d v="2011-09-26T00:00:00"/>
    <d v="2014-01-09T00:00:00"/>
    <x v="11"/>
    <s v="Voluntarily Terminated"/>
    <x v="0"/>
    <x v="5"/>
    <n v="11"/>
    <s v="11"/>
    <x v="2"/>
    <x v="1"/>
    <n v="3.49"/>
    <n v="4"/>
    <n v="0"/>
    <d v="2013-01-30T00:00:00"/>
    <n v="0"/>
    <n v="6"/>
    <n v="1970"/>
    <n v="53"/>
    <x v="1"/>
    <n v="2011"/>
    <n v="12"/>
    <x v="0"/>
    <x v="5"/>
  </r>
  <r>
    <s v="Knapp Bradley  J"/>
    <s v="10208"/>
    <s v="0"/>
    <s v="0"/>
    <s v="1"/>
    <s v="1"/>
    <s v="5"/>
    <s v="3"/>
    <s v="0"/>
    <n v="46654"/>
    <x v="0"/>
    <s v="19"/>
    <x v="0"/>
    <s v="MA"/>
    <s v="1721"/>
    <s v="11/10/1977"/>
    <x v="0"/>
    <x v="0"/>
    <s v="US Citizen"/>
    <s v="No"/>
    <x v="1"/>
    <d v="2014-02-17T00:00:00"/>
    <m/>
    <x v="0"/>
    <s v="Active"/>
    <x v="0"/>
    <x v="7"/>
    <n v="19"/>
    <s v="19"/>
    <x v="0"/>
    <x v="1"/>
    <n v="3.1"/>
    <n v="3"/>
    <n v="0"/>
    <d v="2019-02-06T00:00:00"/>
    <n v="0"/>
    <n v="3"/>
    <n v="1977"/>
    <n v="46"/>
    <x v="1"/>
    <n v="2014"/>
    <n v="9"/>
    <x v="1"/>
    <x v="0"/>
  </r>
  <r>
    <s v="Kretschmer John"/>
    <s v="10176"/>
    <s v="1"/>
    <s v="1"/>
    <s v="1"/>
    <s v="1"/>
    <s v="5"/>
    <s v="3"/>
    <s v="0"/>
    <n v="63973"/>
    <x v="0"/>
    <s v="19"/>
    <x v="0"/>
    <s v="MA"/>
    <s v="1801"/>
    <s v="2/2/1980"/>
    <x v="0"/>
    <x v="1"/>
    <s v="US Citizen"/>
    <s v="No"/>
    <x v="3"/>
    <d v="2011-01-10T00:00:00"/>
    <m/>
    <x v="0"/>
    <s v="Active"/>
    <x v="0"/>
    <x v="8"/>
    <n v="12"/>
    <s v="12"/>
    <x v="1"/>
    <x v="1"/>
    <n v="3.38"/>
    <n v="3"/>
    <n v="0"/>
    <d v="2019-01-21T00:00:00"/>
    <n v="0"/>
    <n v="17"/>
    <n v="1980"/>
    <n v="43"/>
    <x v="0"/>
    <n v="2011"/>
    <n v="12"/>
    <x v="0"/>
    <x v="0"/>
  </r>
  <r>
    <s v="Kreuger Freddy"/>
    <s v="10165"/>
    <s v="0"/>
    <s v="0"/>
    <s v="1"/>
    <s v="1"/>
    <s v="6"/>
    <s v="3"/>
    <s v="1"/>
    <n v="71339"/>
    <x v="0"/>
    <s v="3"/>
    <x v="11"/>
    <s v="NY"/>
    <s v="10171"/>
    <s v="2/24/1969"/>
    <x v="0"/>
    <x v="0"/>
    <s v="US Citizen"/>
    <s v="Yes"/>
    <x v="1"/>
    <d v="2011-03-07T00:00:00"/>
    <m/>
    <x v="0"/>
    <s v="Active"/>
    <x v="4"/>
    <x v="14"/>
    <n v="17"/>
    <s v="17"/>
    <x v="4"/>
    <x v="1"/>
    <n v="3.65"/>
    <n v="5"/>
    <n v="0"/>
    <d v="2019-01-17T00:00:00"/>
    <n v="0"/>
    <n v="20"/>
    <n v="1969"/>
    <n v="54"/>
    <x v="1"/>
    <n v="2011"/>
    <n v="12"/>
    <x v="0"/>
    <x v="0"/>
  </r>
  <r>
    <s v="Lajiri  Jyoti"/>
    <s v="10113"/>
    <s v="1"/>
    <s v="1"/>
    <s v="1"/>
    <s v="3"/>
    <s v="3"/>
    <s v="3"/>
    <s v="0"/>
    <n v="93206"/>
    <x v="0"/>
    <s v="28"/>
    <x v="15"/>
    <s v="MA"/>
    <s v="2169"/>
    <s v="4/23/1986"/>
    <x v="0"/>
    <x v="1"/>
    <s v="US Citizen"/>
    <s v="No"/>
    <x v="0"/>
    <d v="2014-11-10T00:00:00"/>
    <m/>
    <x v="0"/>
    <s v="Active"/>
    <x v="1"/>
    <x v="9"/>
    <n v="7"/>
    <s v="7"/>
    <x v="3"/>
    <x v="1"/>
    <n v="4.46"/>
    <n v="5"/>
    <n v="6"/>
    <d v="2019-01-07T00:00:00"/>
    <n v="0"/>
    <n v="7"/>
    <n v="1986"/>
    <n v="37"/>
    <x v="0"/>
    <n v="2014"/>
    <n v="9"/>
    <x v="1"/>
    <x v="0"/>
  </r>
  <r>
    <s v="Landa Hans"/>
    <s v="10092"/>
    <s v="1"/>
    <s v="1"/>
    <s v="1"/>
    <s v="4"/>
    <s v="5"/>
    <s v="3"/>
    <s v="0"/>
    <n v="82758"/>
    <x v="1"/>
    <s v="18"/>
    <x v="9"/>
    <s v="MA"/>
    <s v="1890"/>
    <s v="7/1/1972"/>
    <x v="0"/>
    <x v="1"/>
    <s v="US Citizen"/>
    <s v="No"/>
    <x v="0"/>
    <d v="2011-01-10T00:00:00"/>
    <d v="2015-12-12T00:00:00"/>
    <x v="6"/>
    <s v="Terminated for Cause"/>
    <x v="0"/>
    <x v="13"/>
    <n v="2"/>
    <s v="2"/>
    <x v="3"/>
    <x v="1"/>
    <n v="4.78"/>
    <n v="4"/>
    <n v="0"/>
    <d v="2015-02-15T00:00:00"/>
    <n v="0"/>
    <n v="9"/>
    <n v="1972"/>
    <n v="51"/>
    <x v="1"/>
    <n v="2011"/>
    <n v="12"/>
    <x v="0"/>
    <x v="4"/>
  </r>
  <r>
    <s v="Langford Lindsey"/>
    <s v="10106"/>
    <s v="0"/>
    <s v="2"/>
    <s v="0"/>
    <s v="5"/>
    <s v="5"/>
    <s v="3"/>
    <s v="0"/>
    <n v="66074"/>
    <x v="1"/>
    <s v="20"/>
    <x v="2"/>
    <s v="MA"/>
    <s v="2090"/>
    <s v="7/25/1979"/>
    <x v="1"/>
    <x v="2"/>
    <s v="US Citizen"/>
    <s v="No"/>
    <x v="3"/>
    <d v="2013-01-07T00:00:00"/>
    <d v="2014-03-31T00:00:00"/>
    <x v="4"/>
    <s v="Voluntarily Terminated"/>
    <x v="0"/>
    <x v="10"/>
    <n v="14"/>
    <s v="14"/>
    <x v="1"/>
    <x v="1"/>
    <n v="4.5199999999999996"/>
    <n v="3"/>
    <n v="0"/>
    <d v="2014-02-20T00:00:00"/>
    <n v="0"/>
    <n v="20"/>
    <n v="1979"/>
    <n v="44"/>
    <x v="0"/>
    <n v="2013"/>
    <n v="10"/>
    <x v="1"/>
    <x v="5"/>
  </r>
  <r>
    <s v="Langton Enrico"/>
    <s v="10052"/>
    <s v="1"/>
    <s v="1"/>
    <s v="1"/>
    <s v="1"/>
    <s v="5"/>
    <s v="3"/>
    <s v="0"/>
    <n v="46120"/>
    <x v="0"/>
    <s v="19"/>
    <x v="0"/>
    <s v="MA"/>
    <s v="2048"/>
    <s v="12/9/1986"/>
    <x v="0"/>
    <x v="1"/>
    <s v="US Citizen"/>
    <s v="No"/>
    <x v="0"/>
    <d v="2012-07-09T00:00:00"/>
    <m/>
    <x v="0"/>
    <s v="Active"/>
    <x v="0"/>
    <x v="10"/>
    <n v="14"/>
    <s v="14"/>
    <x v="0"/>
    <x v="1"/>
    <n v="5"/>
    <n v="5"/>
    <n v="0"/>
    <d v="2019-02-04T00:00:00"/>
    <n v="0"/>
    <n v="13"/>
    <n v="1986"/>
    <n v="37"/>
    <x v="0"/>
    <n v="2012"/>
    <n v="11"/>
    <x v="1"/>
    <x v="0"/>
  </r>
  <r>
    <s v="LaRotonda William"/>
    <s v="10038"/>
    <s v="0"/>
    <s v="2"/>
    <s v="1"/>
    <s v="1"/>
    <s v="1"/>
    <s v="3"/>
    <s v="0"/>
    <n v="64520"/>
    <x v="0"/>
    <s v="1"/>
    <x v="10"/>
    <s v="MA"/>
    <s v="1460"/>
    <s v="4/26/1984"/>
    <x v="0"/>
    <x v="2"/>
    <s v="US Citizen"/>
    <s v="No"/>
    <x v="1"/>
    <d v="2014-01-06T00:00:00"/>
    <m/>
    <x v="0"/>
    <s v="Active"/>
    <x v="3"/>
    <x v="12"/>
    <n v="1"/>
    <s v="1"/>
    <x v="7"/>
    <x v="1"/>
    <n v="5"/>
    <n v="4"/>
    <n v="4"/>
    <d v="2019-01-17T00:00:00"/>
    <n v="0"/>
    <n v="3"/>
    <n v="1984"/>
    <n v="39"/>
    <x v="0"/>
    <n v="2014"/>
    <n v="9"/>
    <x v="1"/>
    <x v="0"/>
  </r>
  <r>
    <s v="Latif Mohammed"/>
    <s v="10249"/>
    <s v="1"/>
    <s v="1"/>
    <s v="1"/>
    <s v="5"/>
    <s v="5"/>
    <s v="3"/>
    <s v="0"/>
    <n v="61962"/>
    <x v="1"/>
    <s v="20"/>
    <x v="2"/>
    <s v="MA"/>
    <s v="2126"/>
    <s v="5/9/1984"/>
    <x v="0"/>
    <x v="1"/>
    <s v="US Citizen"/>
    <s v="No"/>
    <x v="0"/>
    <d v="2012-04-02T00:00:00"/>
    <d v="2013-04-15T00:00:00"/>
    <x v="11"/>
    <s v="Voluntarily Terminated"/>
    <x v="0"/>
    <x v="2"/>
    <n v="20"/>
    <s v="20"/>
    <x v="2"/>
    <x v="1"/>
    <n v="4.9000000000000004"/>
    <n v="3"/>
    <n v="0"/>
    <d v="2013-02-20T00:00:00"/>
    <n v="0"/>
    <n v="20"/>
    <n v="1984"/>
    <n v="39"/>
    <x v="0"/>
    <n v="2012"/>
    <n v="11"/>
    <x v="1"/>
    <x v="6"/>
  </r>
  <r>
    <s v="Le Binh"/>
    <s v="10232"/>
    <s v="0"/>
    <s v="0"/>
    <s v="0"/>
    <s v="1"/>
    <s v="3"/>
    <s v="3"/>
    <s v="0"/>
    <n v="81584"/>
    <x v="0"/>
    <s v="22"/>
    <x v="24"/>
    <s v="MA"/>
    <s v="1886"/>
    <s v="6/14/1987"/>
    <x v="1"/>
    <x v="0"/>
    <s v="US Citizen"/>
    <s v="No"/>
    <x v="3"/>
    <d v="2016-10-02T00:00:00"/>
    <m/>
    <x v="0"/>
    <s v="Active"/>
    <x v="1"/>
    <x v="19"/>
    <n v="13"/>
    <s v="13"/>
    <x v="1"/>
    <x v="1"/>
    <n v="4.0999999999999996"/>
    <n v="5"/>
    <n v="7"/>
    <d v="2019-01-08T00:00:00"/>
    <n v="0"/>
    <n v="2"/>
    <n v="1987"/>
    <n v="36"/>
    <x v="0"/>
    <n v="2016"/>
    <n v="7"/>
    <x v="3"/>
    <x v="0"/>
  </r>
  <r>
    <s v="Leach Dallas"/>
    <s v="10087"/>
    <s v="0"/>
    <s v="0"/>
    <s v="0"/>
    <s v="5"/>
    <s v="5"/>
    <s v="3"/>
    <s v="0"/>
    <n v="63676"/>
    <x v="1"/>
    <s v="19"/>
    <x v="0"/>
    <s v="MA"/>
    <s v="1810"/>
    <s v="1/17/1979"/>
    <x v="1"/>
    <x v="0"/>
    <s v="US Citizen"/>
    <s v="No"/>
    <x v="3"/>
    <d v="2011-09-26T00:00:00"/>
    <d v="2018-08-19T00:00:00"/>
    <x v="3"/>
    <s v="Voluntarily Terminated"/>
    <x v="0"/>
    <x v="2"/>
    <n v="20"/>
    <s v="20"/>
    <x v="6"/>
    <x v="1"/>
    <n v="4.88"/>
    <n v="3"/>
    <n v="0"/>
    <d v="2017-07-02T00:00:00"/>
    <n v="0"/>
    <n v="17"/>
    <n v="1979"/>
    <n v="44"/>
    <x v="0"/>
    <n v="2011"/>
    <n v="12"/>
    <x v="0"/>
    <x v="8"/>
  </r>
  <r>
    <s v="LeBlanc Brandon  R"/>
    <s v="10134"/>
    <s v="1"/>
    <s v="1"/>
    <s v="1"/>
    <s v="1"/>
    <s v="1"/>
    <s v="3"/>
    <s v="0"/>
    <n v="93046"/>
    <x v="0"/>
    <s v="23"/>
    <x v="25"/>
    <s v="MA"/>
    <s v="1460"/>
    <s v="6/10/1984"/>
    <x v="0"/>
    <x v="1"/>
    <s v="US Citizen"/>
    <s v="No"/>
    <x v="0"/>
    <d v="2016-01-05T00:00:00"/>
    <m/>
    <x v="0"/>
    <s v="Active"/>
    <x v="3"/>
    <x v="13"/>
    <n v="2"/>
    <s v="2"/>
    <x v="6"/>
    <x v="1"/>
    <n v="4.0999999999999996"/>
    <n v="4"/>
    <n v="0"/>
    <d v="2019-01-28T00:00:00"/>
    <n v="0"/>
    <n v="20"/>
    <n v="1984"/>
    <n v="39"/>
    <x v="0"/>
    <n v="2016"/>
    <n v="7"/>
    <x v="3"/>
    <x v="0"/>
  </r>
  <r>
    <s v="Lecter Hannibal"/>
    <s v="10251"/>
    <s v="1"/>
    <s v="1"/>
    <s v="1"/>
    <s v="1"/>
    <s v="5"/>
    <s v="3"/>
    <s v="0"/>
    <n v="64738"/>
    <x v="0"/>
    <s v="19"/>
    <x v="0"/>
    <s v="MA"/>
    <s v="1776"/>
    <s v="9/2/1982"/>
    <x v="0"/>
    <x v="1"/>
    <s v="US Citizen"/>
    <s v="No"/>
    <x v="3"/>
    <d v="2012-05-14T00:00:00"/>
    <m/>
    <x v="0"/>
    <s v="Active"/>
    <x v="0"/>
    <x v="3"/>
    <n v="16"/>
    <s v="16"/>
    <x v="2"/>
    <x v="1"/>
    <n v="4.0999999999999996"/>
    <n v="3"/>
    <n v="0"/>
    <d v="2019-02-22T00:00:00"/>
    <n v="0"/>
    <n v="10"/>
    <n v="1982"/>
    <n v="41"/>
    <x v="0"/>
    <n v="2012"/>
    <n v="11"/>
    <x v="1"/>
    <x v="0"/>
  </r>
  <r>
    <s v="Leruth Giovanni"/>
    <s v="10103"/>
    <s v="0"/>
    <s v="3"/>
    <s v="1"/>
    <s v="1"/>
    <s v="6"/>
    <s v="3"/>
    <s v="0"/>
    <n v="70468"/>
    <x v="0"/>
    <s v="3"/>
    <x v="11"/>
    <s v="UT"/>
    <s v="84111"/>
    <s v="12/27/1988"/>
    <x v="0"/>
    <x v="4"/>
    <s v="US Citizen"/>
    <s v="No"/>
    <x v="1"/>
    <d v="2012-04-30T00:00:00"/>
    <m/>
    <x v="0"/>
    <s v="Active"/>
    <x v="4"/>
    <x v="14"/>
    <n v="17"/>
    <s v="17"/>
    <x v="7"/>
    <x v="1"/>
    <n v="4.53"/>
    <n v="3"/>
    <n v="0"/>
    <d v="2019-01-29T00:00:00"/>
    <n v="0"/>
    <n v="16"/>
    <n v="1988"/>
    <n v="35"/>
    <x v="0"/>
    <n v="2012"/>
    <n v="11"/>
    <x v="1"/>
    <x v="0"/>
  </r>
  <r>
    <s v="Liebig Ketsia"/>
    <s v="10017"/>
    <s v="1"/>
    <s v="1"/>
    <s v="0"/>
    <s v="1"/>
    <s v="5"/>
    <s v="4"/>
    <s v="0"/>
    <n v="77915"/>
    <x v="0"/>
    <s v="18"/>
    <x v="9"/>
    <s v="MA"/>
    <s v="2110"/>
    <s v="10/26/1981"/>
    <x v="1"/>
    <x v="1"/>
    <s v="US Citizen"/>
    <s v="No"/>
    <x v="0"/>
    <d v="2013-09-30T00:00:00"/>
    <m/>
    <x v="0"/>
    <s v="Active"/>
    <x v="0"/>
    <x v="13"/>
    <n v="2"/>
    <s v="2"/>
    <x v="7"/>
    <x v="0"/>
    <n v="4.0999999999999996"/>
    <n v="3"/>
    <n v="0"/>
    <d v="2019-01-21T00:00:00"/>
    <n v="0"/>
    <n v="11"/>
    <n v="1981"/>
    <n v="42"/>
    <x v="0"/>
    <n v="2013"/>
    <n v="10"/>
    <x v="1"/>
    <x v="0"/>
  </r>
  <r>
    <s v="Linares Marilyn"/>
    <s v="10186"/>
    <s v="1"/>
    <s v="1"/>
    <s v="0"/>
    <s v="5"/>
    <s v="5"/>
    <s v="3"/>
    <s v="0"/>
    <n v="52624"/>
    <x v="1"/>
    <s v="19"/>
    <x v="0"/>
    <s v="MA"/>
    <s v="1886"/>
    <s v="3/26/1981"/>
    <x v="1"/>
    <x v="1"/>
    <s v="US Citizen"/>
    <s v="No"/>
    <x v="0"/>
    <d v="2011-07-05T00:00:00"/>
    <d v="2018-09-26T00:00:00"/>
    <x v="5"/>
    <s v="Voluntarily Terminated"/>
    <x v="0"/>
    <x v="0"/>
    <n v="22"/>
    <s v="22"/>
    <x v="1"/>
    <x v="1"/>
    <n v="3.18"/>
    <n v="4"/>
    <n v="0"/>
    <d v="2018-03-02T00:00:00"/>
    <n v="0"/>
    <n v="16"/>
    <n v="1981"/>
    <n v="42"/>
    <x v="0"/>
    <n v="2011"/>
    <n v="12"/>
    <x v="0"/>
    <x v="8"/>
  </r>
  <r>
    <s v="Linden Mathew"/>
    <s v="10137"/>
    <s v="1"/>
    <s v="1"/>
    <s v="1"/>
    <s v="3"/>
    <s v="5"/>
    <s v="3"/>
    <s v="0"/>
    <n v="63450"/>
    <x v="0"/>
    <s v="20"/>
    <x v="2"/>
    <s v="MA"/>
    <s v="1770"/>
    <s v="3/19/1979"/>
    <x v="0"/>
    <x v="1"/>
    <s v="US Citizen"/>
    <s v="No"/>
    <x v="0"/>
    <d v="2013-07-08T00:00:00"/>
    <m/>
    <x v="0"/>
    <s v="Active"/>
    <x v="0"/>
    <x v="11"/>
    <n v="18"/>
    <s v="18"/>
    <x v="0"/>
    <x v="1"/>
    <n v="4"/>
    <n v="3"/>
    <n v="0"/>
    <d v="2019-02-18T00:00:00"/>
    <n v="0"/>
    <n v="7"/>
    <n v="1979"/>
    <n v="44"/>
    <x v="0"/>
    <n v="2013"/>
    <n v="10"/>
    <x v="1"/>
    <x v="0"/>
  </r>
  <r>
    <s v="Lindsay Leonara"/>
    <s v="10008"/>
    <s v="0"/>
    <s v="0"/>
    <s v="0"/>
    <s v="1"/>
    <s v="3"/>
    <s v="4"/>
    <s v="1"/>
    <n v="51777"/>
    <x v="0"/>
    <s v="14"/>
    <x v="4"/>
    <s v="CT"/>
    <s v="6070"/>
    <s v="10/5/1988"/>
    <x v="1"/>
    <x v="0"/>
    <s v="US Citizen"/>
    <s v="Yes"/>
    <x v="1"/>
    <d v="2011-01-21T00:00:00"/>
    <m/>
    <x v="0"/>
    <s v="Active"/>
    <x v="1"/>
    <x v="17"/>
    <n v="6"/>
    <s v="6"/>
    <x v="4"/>
    <x v="0"/>
    <n v="4.6399999999999997"/>
    <n v="4"/>
    <n v="5"/>
    <d v="2019-01-25T00:00:00"/>
    <n v="0"/>
    <n v="14"/>
    <n v="1988"/>
    <n v="35"/>
    <x v="0"/>
    <n v="2011"/>
    <n v="12"/>
    <x v="0"/>
    <x v="0"/>
  </r>
  <r>
    <s v="Lundy Susan"/>
    <s v="10096"/>
    <s v="0"/>
    <s v="4"/>
    <s v="0"/>
    <s v="5"/>
    <s v="5"/>
    <s v="3"/>
    <s v="0"/>
    <n v="67237"/>
    <x v="1"/>
    <s v="20"/>
    <x v="2"/>
    <s v="MA"/>
    <s v="2122"/>
    <s v="12/26/1976"/>
    <x v="1"/>
    <x v="3"/>
    <s v="US Citizen"/>
    <s v="No"/>
    <x v="0"/>
    <d v="2013-07-08T00:00:00"/>
    <d v="2016-09-15T00:00:00"/>
    <x v="11"/>
    <s v="Voluntarily Terminated"/>
    <x v="0"/>
    <x v="0"/>
    <n v="22"/>
    <s v="22"/>
    <x v="0"/>
    <x v="1"/>
    <n v="4.6500000000000004"/>
    <n v="4"/>
    <n v="0"/>
    <d v="2016-06-10T00:00:00"/>
    <n v="0"/>
    <n v="15"/>
    <n v="1976"/>
    <n v="47"/>
    <x v="1"/>
    <n v="2013"/>
    <n v="10"/>
    <x v="1"/>
    <x v="1"/>
  </r>
  <r>
    <s v="Lunquist Lisa"/>
    <s v="10035"/>
    <s v="0"/>
    <s v="0"/>
    <s v="0"/>
    <s v="1"/>
    <s v="5"/>
    <s v="4"/>
    <s v="0"/>
    <n v="73330"/>
    <x v="0"/>
    <s v="20"/>
    <x v="2"/>
    <s v="MA"/>
    <s v="2324"/>
    <s v="3/28/1982"/>
    <x v="1"/>
    <x v="0"/>
    <s v="US Citizen"/>
    <s v="No"/>
    <x v="1"/>
    <d v="2013-08-19T00:00:00"/>
    <m/>
    <x v="0"/>
    <s v="Active"/>
    <x v="0"/>
    <x v="3"/>
    <n v="16"/>
    <s v="16"/>
    <x v="1"/>
    <x v="0"/>
    <n v="4.2"/>
    <n v="4"/>
    <n v="0"/>
    <d v="2019-02-12T00:00:00"/>
    <n v="0"/>
    <n v="19"/>
    <n v="1982"/>
    <n v="41"/>
    <x v="0"/>
    <n v="2013"/>
    <n v="10"/>
    <x v="1"/>
    <x v="0"/>
  </r>
  <r>
    <s v="Lydon Allison"/>
    <s v="10057"/>
    <s v="1"/>
    <s v="1"/>
    <s v="0"/>
    <s v="3"/>
    <s v="5"/>
    <s v="3"/>
    <s v="0"/>
    <n v="52057"/>
    <x v="0"/>
    <s v="19"/>
    <x v="0"/>
    <s v="MA"/>
    <s v="2122"/>
    <s v="10/22/1975"/>
    <x v="1"/>
    <x v="1"/>
    <s v="US Citizen"/>
    <s v="No"/>
    <x v="1"/>
    <d v="2015-02-16T00:00:00"/>
    <m/>
    <x v="0"/>
    <s v="Active"/>
    <x v="0"/>
    <x v="3"/>
    <n v="16"/>
    <s v="16"/>
    <x v="7"/>
    <x v="1"/>
    <n v="5"/>
    <n v="3"/>
    <n v="0"/>
    <d v="2019-01-23T00:00:00"/>
    <n v="0"/>
    <n v="6"/>
    <n v="1975"/>
    <n v="48"/>
    <x v="1"/>
    <n v="2015"/>
    <n v="8"/>
    <x v="1"/>
    <x v="0"/>
  </r>
  <r>
    <s v="Lynch Lindsay"/>
    <s v="10004"/>
    <s v="0"/>
    <s v="0"/>
    <s v="0"/>
    <s v="5"/>
    <s v="5"/>
    <s v="4"/>
    <s v="1"/>
    <n v="47434"/>
    <x v="1"/>
    <s v="19"/>
    <x v="0"/>
    <s v="MA"/>
    <s v="1844"/>
    <s v="2/14/1973"/>
    <x v="1"/>
    <x v="0"/>
    <s v="US Citizen"/>
    <s v="Yes"/>
    <x v="1"/>
    <d v="2011-11-07T00:00:00"/>
    <d v="2015-11-14T00:00:00"/>
    <x v="4"/>
    <s v="Voluntarily Terminated"/>
    <x v="0"/>
    <x v="4"/>
    <n v="39"/>
    <s v="39"/>
    <x v="4"/>
    <x v="0"/>
    <n v="5"/>
    <n v="4"/>
    <n v="0"/>
    <d v="2015-02-02T00:00:00"/>
    <n v="0"/>
    <n v="17"/>
    <n v="1973"/>
    <n v="50"/>
    <x v="1"/>
    <n v="2011"/>
    <n v="12"/>
    <x v="0"/>
    <x v="4"/>
  </r>
  <r>
    <s v="MacLennan Samuel"/>
    <s v="10191"/>
    <s v="0"/>
    <s v="4"/>
    <s v="1"/>
    <s v="5"/>
    <s v="5"/>
    <s v="3"/>
    <s v="0"/>
    <n v="52788"/>
    <x v="1"/>
    <s v="19"/>
    <x v="0"/>
    <s v="MA"/>
    <s v="1938"/>
    <s v="11/9/1972"/>
    <x v="0"/>
    <x v="3"/>
    <s v="US Citizen"/>
    <s v="No"/>
    <x v="0"/>
    <d v="2012-09-24T00:00:00"/>
    <d v="2017-09-26T00:00:00"/>
    <x v="2"/>
    <s v="Voluntarily Terminated"/>
    <x v="0"/>
    <x v="5"/>
    <n v="11"/>
    <s v="11"/>
    <x v="1"/>
    <x v="1"/>
    <n v="3.08"/>
    <n v="4"/>
    <n v="0"/>
    <d v="2017-04-01T00:00:00"/>
    <n v="0"/>
    <n v="18"/>
    <n v="1972"/>
    <n v="51"/>
    <x v="1"/>
    <n v="2012"/>
    <n v="11"/>
    <x v="1"/>
    <x v="3"/>
  </r>
  <r>
    <s v="Mahoney Lauren"/>
    <s v="10219"/>
    <s v="0"/>
    <s v="0"/>
    <s v="0"/>
    <s v="1"/>
    <s v="5"/>
    <s v="3"/>
    <s v="0"/>
    <n v="45395"/>
    <x v="0"/>
    <s v="19"/>
    <x v="0"/>
    <s v="MA"/>
    <s v="2189"/>
    <s v="7/7/1986"/>
    <x v="1"/>
    <x v="0"/>
    <s v="US Citizen"/>
    <s v="No"/>
    <x v="0"/>
    <d v="2014-01-06T00:00:00"/>
    <m/>
    <x v="0"/>
    <s v="Active"/>
    <x v="0"/>
    <x v="7"/>
    <n v="19"/>
    <s v="19"/>
    <x v="0"/>
    <x v="1"/>
    <n v="4.5999999999999996"/>
    <n v="4"/>
    <n v="0"/>
    <d v="2019-02-26T00:00:00"/>
    <n v="0"/>
    <n v="14"/>
    <n v="1986"/>
    <n v="37"/>
    <x v="0"/>
    <n v="2014"/>
    <n v="9"/>
    <x v="1"/>
    <x v="0"/>
  </r>
  <r>
    <s v="Manchester Robyn"/>
    <s v="10077"/>
    <s v="1"/>
    <s v="1"/>
    <s v="0"/>
    <s v="2"/>
    <s v="5"/>
    <s v="3"/>
    <s v="0"/>
    <n v="62385"/>
    <x v="0"/>
    <s v="20"/>
    <x v="2"/>
    <s v="MA"/>
    <s v="2324"/>
    <s v="8/25/1976"/>
    <x v="1"/>
    <x v="1"/>
    <s v="US Citizen"/>
    <s v="No"/>
    <x v="0"/>
    <d v="2016-05-11T00:00:00"/>
    <m/>
    <x v="0"/>
    <s v="Active"/>
    <x v="0"/>
    <x v="4"/>
    <n v="36"/>
    <m/>
    <x v="0"/>
    <x v="1"/>
    <n v="5"/>
    <n v="3"/>
    <n v="0"/>
    <d v="2019-01-21T00:00:00"/>
    <n v="0"/>
    <n v="4"/>
    <n v="1976"/>
    <n v="47"/>
    <x v="1"/>
    <n v="2016"/>
    <n v="7"/>
    <x v="3"/>
    <x v="0"/>
  </r>
  <r>
    <s v="Mancuso Karen"/>
    <s v="10073"/>
    <s v="1"/>
    <s v="1"/>
    <s v="0"/>
    <s v="5"/>
    <s v="5"/>
    <s v="3"/>
    <s v="0"/>
    <n v="68407"/>
    <x v="1"/>
    <s v="20"/>
    <x v="2"/>
    <s v="MA"/>
    <s v="2176"/>
    <s v="12/10/1986"/>
    <x v="1"/>
    <x v="1"/>
    <s v="US Citizen"/>
    <s v="No"/>
    <x v="2"/>
    <d v="2011-07-05T00:00:00"/>
    <d v="2012-08-19T00:00:00"/>
    <x v="4"/>
    <s v="Voluntarily Terminated"/>
    <x v="0"/>
    <x v="5"/>
    <n v="11"/>
    <s v="11"/>
    <x v="0"/>
    <x v="1"/>
    <n v="5"/>
    <n v="4"/>
    <n v="0"/>
    <d v="2012-07-02T00:00:00"/>
    <n v="0"/>
    <n v="16"/>
    <n v="1986"/>
    <n v="37"/>
    <x v="0"/>
    <n v="2011"/>
    <n v="12"/>
    <x v="0"/>
    <x v="2"/>
  </r>
  <r>
    <s v="Mangal Debbie"/>
    <s v="10279"/>
    <s v="1"/>
    <s v="1"/>
    <s v="0"/>
    <s v="1"/>
    <s v="5"/>
    <s v="3"/>
    <s v="0"/>
    <n v="61349"/>
    <x v="0"/>
    <s v="19"/>
    <x v="0"/>
    <s v="MA"/>
    <s v="2451"/>
    <s v="11/7/1974"/>
    <x v="1"/>
    <x v="1"/>
    <s v="US Citizen"/>
    <s v="No"/>
    <x v="0"/>
    <d v="2013-11-11T00:00:00"/>
    <m/>
    <x v="0"/>
    <s v="Active"/>
    <x v="0"/>
    <x v="8"/>
    <n v="12"/>
    <s v="12"/>
    <x v="0"/>
    <x v="1"/>
    <n v="4.0999999999999996"/>
    <n v="3"/>
    <n v="0"/>
    <d v="2019-01-22T00:00:00"/>
    <n v="0"/>
    <n v="11"/>
    <n v="1974"/>
    <n v="49"/>
    <x v="1"/>
    <n v="2013"/>
    <n v="10"/>
    <x v="1"/>
    <x v="0"/>
  </r>
  <r>
    <s v="Martin Sandra"/>
    <s v="10110"/>
    <s v="0"/>
    <s v="0"/>
    <s v="0"/>
    <s v="1"/>
    <s v="4"/>
    <s v="3"/>
    <s v="0"/>
    <n v="105688"/>
    <x v="0"/>
    <s v="24"/>
    <x v="3"/>
    <s v="MA"/>
    <s v="2135"/>
    <s v="11/7/1987"/>
    <x v="1"/>
    <x v="0"/>
    <s v="US Citizen"/>
    <s v="No"/>
    <x v="3"/>
    <d v="2013-11-11T00:00:00"/>
    <m/>
    <x v="0"/>
    <s v="Active"/>
    <x v="2"/>
    <x v="6"/>
    <n v="10"/>
    <s v="10"/>
    <x v="2"/>
    <x v="1"/>
    <n v="4.5"/>
    <n v="5"/>
    <n v="4"/>
    <d v="2019-01-14T00:00:00"/>
    <n v="0"/>
    <n v="14"/>
    <n v="1987"/>
    <n v="36"/>
    <x v="0"/>
    <n v="2013"/>
    <n v="10"/>
    <x v="1"/>
    <x v="0"/>
  </r>
  <r>
    <s v="Maurice Shana"/>
    <s v="10053"/>
    <s v="1"/>
    <s v="1"/>
    <s v="0"/>
    <s v="1"/>
    <s v="5"/>
    <s v="3"/>
    <s v="0"/>
    <n v="54132"/>
    <x v="0"/>
    <s v="19"/>
    <x v="0"/>
    <s v="MA"/>
    <s v="2330"/>
    <s v="11/22/1977"/>
    <x v="1"/>
    <x v="1"/>
    <s v="US Citizen"/>
    <s v="No"/>
    <x v="0"/>
    <d v="2011-05-31T00:00:00"/>
    <m/>
    <x v="0"/>
    <s v="Active"/>
    <x v="0"/>
    <x v="10"/>
    <n v="14"/>
    <s v="14"/>
    <x v="1"/>
    <x v="1"/>
    <n v="5"/>
    <n v="4"/>
    <n v="0"/>
    <d v="2019-01-10T00:00:00"/>
    <n v="0"/>
    <n v="8"/>
    <n v="1977"/>
    <n v="46"/>
    <x v="1"/>
    <n v="2011"/>
    <n v="12"/>
    <x v="0"/>
    <x v="0"/>
  </r>
  <r>
    <s v="Carthy B'rigit"/>
    <s v="10076"/>
    <s v="0"/>
    <s v="0"/>
    <s v="0"/>
    <s v="1"/>
    <s v="5"/>
    <s v="3"/>
    <s v="0"/>
    <n v="55315"/>
    <x v="0"/>
    <s v="20"/>
    <x v="2"/>
    <s v="MA"/>
    <s v="2149"/>
    <s v="5/21/1987"/>
    <x v="1"/>
    <x v="0"/>
    <s v="US Citizen"/>
    <s v="No"/>
    <x v="1"/>
    <d v="2015-03-30T00:00:00"/>
    <m/>
    <x v="0"/>
    <s v="Active"/>
    <x v="0"/>
    <x v="7"/>
    <n v="19"/>
    <s v="19"/>
    <x v="0"/>
    <x v="1"/>
    <n v="5"/>
    <n v="5"/>
    <n v="0"/>
    <d v="2019-02-07T00:00:00"/>
    <n v="0"/>
    <n v="16"/>
    <n v="1987"/>
    <n v="36"/>
    <x v="0"/>
    <n v="2015"/>
    <n v="8"/>
    <x v="1"/>
    <x v="0"/>
  </r>
  <r>
    <s v="Mckenna Sandy"/>
    <s v="10145"/>
    <s v="1"/>
    <s v="1"/>
    <s v="0"/>
    <s v="1"/>
    <s v="5"/>
    <s v="3"/>
    <s v="0"/>
    <n v="62810"/>
    <x v="0"/>
    <s v="19"/>
    <x v="0"/>
    <s v="MA"/>
    <s v="2184"/>
    <s v="1/7/1987"/>
    <x v="1"/>
    <x v="1"/>
    <s v="US Citizen"/>
    <s v="No"/>
    <x v="1"/>
    <d v="2013-01-07T00:00:00"/>
    <m/>
    <x v="0"/>
    <s v="Active"/>
    <x v="0"/>
    <x v="2"/>
    <n v="20"/>
    <s v="20"/>
    <x v="6"/>
    <x v="1"/>
    <n v="3.93"/>
    <n v="3"/>
    <n v="0"/>
    <d v="2019-01-30T00:00:00"/>
    <n v="0"/>
    <n v="20"/>
    <n v="1987"/>
    <n v="36"/>
    <x v="0"/>
    <n v="2013"/>
    <n v="10"/>
    <x v="1"/>
    <x v="0"/>
  </r>
  <r>
    <s v="McKinzie Jac"/>
    <s v="10202"/>
    <s v="1"/>
    <s v="1"/>
    <s v="1"/>
    <s v="2"/>
    <s v="6"/>
    <s v="3"/>
    <s v="0"/>
    <n v="63291"/>
    <x v="0"/>
    <s v="3"/>
    <x v="11"/>
    <s v="TX"/>
    <s v="78789"/>
    <s v="7/1/1984"/>
    <x v="0"/>
    <x v="1"/>
    <s v="US Citizen"/>
    <s v="No"/>
    <x v="2"/>
    <d v="2016-07-06T00:00:00"/>
    <m/>
    <x v="0"/>
    <s v="Active"/>
    <x v="4"/>
    <x v="16"/>
    <n v="21"/>
    <s v="21"/>
    <x v="7"/>
    <x v="1"/>
    <n v="3.4"/>
    <n v="4"/>
    <n v="0"/>
    <d v="2019-01-29T00:00:00"/>
    <n v="0"/>
    <n v="7"/>
    <n v="1984"/>
    <n v="39"/>
    <x v="0"/>
    <n v="2016"/>
    <n v="7"/>
    <x v="3"/>
    <x v="0"/>
  </r>
  <r>
    <s v="Meads Elizabeth"/>
    <s v="10128"/>
    <s v="0"/>
    <s v="0"/>
    <s v="0"/>
    <s v="5"/>
    <s v="5"/>
    <s v="3"/>
    <s v="1"/>
    <n v="62659"/>
    <x v="1"/>
    <s v="19"/>
    <x v="0"/>
    <s v="MA"/>
    <s v="1760"/>
    <s v="5/30/1968"/>
    <x v="1"/>
    <x v="0"/>
    <s v="US Citizen"/>
    <s v="No"/>
    <x v="1"/>
    <d v="2012-04-02T00:00:00"/>
    <d v="2016-11-11T00:00:00"/>
    <x v="4"/>
    <s v="Voluntarily Terminated"/>
    <x v="0"/>
    <x v="11"/>
    <n v="18"/>
    <s v="18"/>
    <x v="4"/>
    <x v="1"/>
    <n v="4.18"/>
    <n v="4"/>
    <n v="0"/>
    <d v="2016-02-05T00:00:00"/>
    <n v="0"/>
    <n v="17"/>
    <n v="1968"/>
    <n v="55"/>
    <x v="3"/>
    <n v="2012"/>
    <n v="11"/>
    <x v="1"/>
    <x v="1"/>
  </r>
  <r>
    <s v="Medeiros Jennifer"/>
    <s v="10068"/>
    <s v="0"/>
    <s v="0"/>
    <s v="0"/>
    <s v="1"/>
    <s v="5"/>
    <s v="3"/>
    <s v="0"/>
    <n v="55688"/>
    <x v="0"/>
    <s v="19"/>
    <x v="0"/>
    <s v="MA"/>
    <s v="2346"/>
    <s v="9/22/1976"/>
    <x v="1"/>
    <x v="0"/>
    <s v="US Citizen"/>
    <s v="No"/>
    <x v="0"/>
    <d v="2015-03-30T00:00:00"/>
    <m/>
    <x v="0"/>
    <s v="Active"/>
    <x v="0"/>
    <x v="0"/>
    <n v="22"/>
    <s v="22"/>
    <x v="6"/>
    <x v="1"/>
    <n v="5"/>
    <n v="4"/>
    <n v="0"/>
    <d v="2019-01-21T00:00:00"/>
    <n v="0"/>
    <n v="10"/>
    <n v="1976"/>
    <n v="47"/>
    <x v="1"/>
    <n v="2015"/>
    <n v="8"/>
    <x v="1"/>
    <x v="0"/>
  </r>
  <r>
    <s v="Miller Brannon"/>
    <s v="10116"/>
    <s v="0"/>
    <s v="0"/>
    <s v="1"/>
    <s v="1"/>
    <s v="5"/>
    <s v="3"/>
    <s v="0"/>
    <n v="83667"/>
    <x v="0"/>
    <s v="18"/>
    <x v="9"/>
    <s v="MA"/>
    <s v="2045"/>
    <s v="8/10/1981"/>
    <x v="0"/>
    <x v="0"/>
    <s v="US Citizen"/>
    <s v="Yes"/>
    <x v="5"/>
    <d v="2012-08-16T00:00:00"/>
    <m/>
    <x v="0"/>
    <s v="Active"/>
    <x v="0"/>
    <x v="13"/>
    <n v="2"/>
    <s v="2"/>
    <x v="1"/>
    <x v="1"/>
    <n v="4.37"/>
    <n v="3"/>
    <n v="0"/>
    <d v="2019-01-14T00:00:00"/>
    <n v="0"/>
    <n v="2"/>
    <n v="1981"/>
    <n v="42"/>
    <x v="0"/>
    <n v="2012"/>
    <n v="11"/>
    <x v="1"/>
    <x v="0"/>
  </r>
  <r>
    <s v="Miller Ned"/>
    <s v="10298"/>
    <s v="0"/>
    <s v="0"/>
    <s v="1"/>
    <s v="5"/>
    <s v="5"/>
    <s v="1"/>
    <s v="0"/>
    <n v="55800"/>
    <x v="1"/>
    <s v="20"/>
    <x v="2"/>
    <s v="MA"/>
    <s v="2472"/>
    <s v="6/29/1985"/>
    <x v="0"/>
    <x v="0"/>
    <s v="US Citizen"/>
    <s v="No"/>
    <x v="0"/>
    <d v="2011-08-15T00:00:00"/>
    <d v="2014-09-04T00:00:00"/>
    <x v="5"/>
    <s v="Voluntarily Terminated"/>
    <x v="0"/>
    <x v="8"/>
    <n v="12"/>
    <s v="12"/>
    <x v="0"/>
    <x v="3"/>
    <n v="3"/>
    <n v="2"/>
    <n v="0"/>
    <d v="2013-01-14T00:00:00"/>
    <n v="6"/>
    <n v="6"/>
    <n v="1985"/>
    <n v="38"/>
    <x v="0"/>
    <n v="2011"/>
    <n v="12"/>
    <x v="0"/>
    <x v="5"/>
  </r>
  <r>
    <s v="Monkfish Erasumus"/>
    <s v="10213"/>
    <s v="1"/>
    <s v="1"/>
    <s v="1"/>
    <s v="1"/>
    <s v="5"/>
    <s v="3"/>
    <s v="0"/>
    <n v="58207"/>
    <x v="0"/>
    <s v="20"/>
    <x v="2"/>
    <s v="MA"/>
    <s v="1450"/>
    <s v="8/17/1992"/>
    <x v="0"/>
    <x v="1"/>
    <s v="US Citizen"/>
    <s v="No"/>
    <x v="0"/>
    <d v="2011-11-07T00:00:00"/>
    <m/>
    <x v="0"/>
    <s v="Active"/>
    <x v="0"/>
    <x v="10"/>
    <n v="14"/>
    <s v="14"/>
    <x v="0"/>
    <x v="1"/>
    <n v="3.7"/>
    <n v="3"/>
    <n v="0"/>
    <d v="2019-01-08T00:00:00"/>
    <n v="0"/>
    <n v="14"/>
    <n v="1992"/>
    <n v="31"/>
    <x v="2"/>
    <n v="2011"/>
    <n v="12"/>
    <x v="0"/>
    <x v="0"/>
  </r>
  <r>
    <s v="Monroe Peter"/>
    <s v="10288"/>
    <s v="1"/>
    <s v="1"/>
    <s v="1"/>
    <s v="1"/>
    <s v="3"/>
    <s v="2"/>
    <s v="1"/>
    <n v="157000"/>
    <x v="0"/>
    <s v="13"/>
    <x v="26"/>
    <s v="MA"/>
    <s v="2134"/>
    <s v="10/5/1986"/>
    <x v="0"/>
    <x v="1"/>
    <s v="Eligible NonCitizen"/>
    <s v="Yes"/>
    <x v="1"/>
    <d v="2012-02-15T00:00:00"/>
    <m/>
    <x v="0"/>
    <s v="Active"/>
    <x v="1"/>
    <x v="15"/>
    <n v="5"/>
    <s v="5"/>
    <x v="4"/>
    <x v="2"/>
    <n v="2.39"/>
    <n v="3"/>
    <n v="6"/>
    <d v="2019-02-22T00:00:00"/>
    <n v="4"/>
    <n v="13"/>
    <n v="1986"/>
    <n v="37"/>
    <x v="0"/>
    <n v="2012"/>
    <n v="11"/>
    <x v="1"/>
    <x v="0"/>
  </r>
  <r>
    <s v="Monterro Luisa"/>
    <s v="10025"/>
    <s v="0"/>
    <s v="0"/>
    <s v="0"/>
    <s v="1"/>
    <s v="5"/>
    <s v="4"/>
    <s v="0"/>
    <n v="72460"/>
    <x v="0"/>
    <s v="20"/>
    <x v="2"/>
    <s v="MA"/>
    <s v="2126"/>
    <s v="4/24/1970"/>
    <x v="1"/>
    <x v="0"/>
    <s v="US Citizen"/>
    <s v="No"/>
    <x v="1"/>
    <d v="2013-05-13T00:00:00"/>
    <m/>
    <x v="0"/>
    <s v="Active"/>
    <x v="0"/>
    <x v="2"/>
    <n v="20"/>
    <s v="20"/>
    <x v="1"/>
    <x v="0"/>
    <n v="4.7"/>
    <n v="3"/>
    <n v="0"/>
    <d v="2019-01-14T00:00:00"/>
    <n v="0"/>
    <n v="1"/>
    <n v="1970"/>
    <n v="53"/>
    <x v="1"/>
    <n v="2013"/>
    <n v="10"/>
    <x v="1"/>
    <x v="0"/>
  </r>
  <r>
    <s v="Moran Patrick"/>
    <s v="10223"/>
    <s v="0"/>
    <s v="0"/>
    <s v="1"/>
    <s v="3"/>
    <s v="5"/>
    <s v="3"/>
    <s v="1"/>
    <n v="72106"/>
    <x v="0"/>
    <s v="20"/>
    <x v="2"/>
    <s v="MA"/>
    <s v="2127"/>
    <s v="12/3/1976"/>
    <x v="0"/>
    <x v="0"/>
    <s v="US Citizen"/>
    <s v="No"/>
    <x v="1"/>
    <d v="2012-01-09T00:00:00"/>
    <m/>
    <x v="0"/>
    <s v="Active"/>
    <x v="0"/>
    <x v="11"/>
    <n v="18"/>
    <s v="18"/>
    <x v="4"/>
    <x v="1"/>
    <n v="4.0999999999999996"/>
    <n v="4"/>
    <n v="0"/>
    <d v="2019-01-31T00:00:00"/>
    <n v="0"/>
    <n v="12"/>
    <n v="1976"/>
    <n v="47"/>
    <x v="1"/>
    <n v="2012"/>
    <n v="11"/>
    <x v="1"/>
    <x v="0"/>
  </r>
  <r>
    <s v="Morway Tanya"/>
    <s v="10151"/>
    <s v="1"/>
    <s v="1"/>
    <s v="0"/>
    <s v="1"/>
    <s v="3"/>
    <s v="3"/>
    <s v="0"/>
    <n v="52599"/>
    <x v="0"/>
    <s v="15"/>
    <x v="19"/>
    <s v="MA"/>
    <s v="2048"/>
    <s v="4/4/1979"/>
    <x v="1"/>
    <x v="1"/>
    <s v="US Citizen"/>
    <s v="No"/>
    <x v="0"/>
    <d v="2015-02-16T00:00:00"/>
    <m/>
    <x v="0"/>
    <s v="Active"/>
    <x v="1"/>
    <x v="9"/>
    <n v="7"/>
    <s v="7"/>
    <x v="6"/>
    <x v="1"/>
    <n v="3.81"/>
    <n v="3"/>
    <n v="6"/>
    <d v="2019-02-11T00:00:00"/>
    <n v="0"/>
    <n v="6"/>
    <n v="1979"/>
    <n v="44"/>
    <x v="0"/>
    <n v="2015"/>
    <n v="8"/>
    <x v="1"/>
    <x v="0"/>
  </r>
  <r>
    <s v="Motlagh  Dawn"/>
    <s v="10254"/>
    <s v="0"/>
    <s v="2"/>
    <s v="0"/>
    <s v="1"/>
    <s v="5"/>
    <s v="3"/>
    <s v="0"/>
    <n v="63430"/>
    <x v="0"/>
    <s v="19"/>
    <x v="0"/>
    <s v="MA"/>
    <s v="2453"/>
    <s v="7/7/1984"/>
    <x v="1"/>
    <x v="2"/>
    <s v="US Citizen"/>
    <s v="No"/>
    <x v="0"/>
    <d v="2013-04-01T00:00:00"/>
    <m/>
    <x v="0"/>
    <s v="Active"/>
    <x v="0"/>
    <x v="3"/>
    <n v="16"/>
    <s v="16"/>
    <x v="0"/>
    <x v="1"/>
    <n v="4.4000000000000004"/>
    <n v="4"/>
    <n v="0"/>
    <d v="2019-01-17T00:00:00"/>
    <n v="0"/>
    <n v="18"/>
    <n v="1984"/>
    <n v="39"/>
    <x v="0"/>
    <n v="2013"/>
    <n v="10"/>
    <x v="1"/>
    <x v="0"/>
  </r>
  <r>
    <s v="Moumanil Maliki"/>
    <s v="10120"/>
    <s v="0"/>
    <s v="3"/>
    <s v="1"/>
    <s v="1"/>
    <s v="5"/>
    <s v="3"/>
    <s v="0"/>
    <n v="74417"/>
    <x v="0"/>
    <s v="20"/>
    <x v="2"/>
    <s v="MA"/>
    <s v="1460"/>
    <s v="12/1/1974"/>
    <x v="0"/>
    <x v="4"/>
    <s v="US Citizen"/>
    <s v="No"/>
    <x v="1"/>
    <d v="2013-05-13T00:00:00"/>
    <m/>
    <x v="0"/>
    <s v="Active"/>
    <x v="0"/>
    <x v="0"/>
    <n v="22"/>
    <s v="22"/>
    <x v="0"/>
    <x v="1"/>
    <n v="4.29"/>
    <n v="5"/>
    <n v="0"/>
    <d v="2019-01-28T00:00:00"/>
    <n v="0"/>
    <n v="11"/>
    <n v="1974"/>
    <n v="49"/>
    <x v="1"/>
    <n v="2013"/>
    <n v="10"/>
    <x v="1"/>
    <x v="0"/>
  </r>
  <r>
    <s v="Myers Michael"/>
    <s v="10216"/>
    <s v="0"/>
    <s v="0"/>
    <s v="1"/>
    <s v="1"/>
    <s v="5"/>
    <s v="3"/>
    <s v="0"/>
    <n v="57575"/>
    <x v="0"/>
    <s v="19"/>
    <x v="0"/>
    <s v="MA"/>
    <s v="1550"/>
    <s v="4/18/1980"/>
    <x v="0"/>
    <x v="0"/>
    <s v="US Citizen"/>
    <s v="No"/>
    <x v="3"/>
    <d v="2013-07-08T00:00:00"/>
    <m/>
    <x v="0"/>
    <s v="Active"/>
    <x v="0"/>
    <x v="2"/>
    <n v="20"/>
    <s v="20"/>
    <x v="0"/>
    <x v="1"/>
    <n v="4.0999999999999996"/>
    <n v="4"/>
    <n v="0"/>
    <d v="2019-01-22T00:00:00"/>
    <n v="0"/>
    <n v="13"/>
    <n v="1980"/>
    <n v="43"/>
    <x v="0"/>
    <n v="2013"/>
    <n v="10"/>
    <x v="1"/>
    <x v="0"/>
  </r>
  <r>
    <s v="Navathe Kurt"/>
    <s v="10079"/>
    <s v="0"/>
    <s v="0"/>
    <s v="1"/>
    <s v="1"/>
    <s v="3"/>
    <s v="3"/>
    <s v="0"/>
    <n v="87921"/>
    <x v="0"/>
    <s v="22"/>
    <x v="24"/>
    <s v="MA"/>
    <s v="2056"/>
    <s v="4/25/1970"/>
    <x v="0"/>
    <x v="0"/>
    <s v="US Citizen"/>
    <s v="No"/>
    <x v="3"/>
    <d v="2017-02-10T00:00:00"/>
    <m/>
    <x v="0"/>
    <s v="Active"/>
    <x v="1"/>
    <x v="19"/>
    <n v="13"/>
    <s v="13"/>
    <x v="1"/>
    <x v="1"/>
    <n v="5"/>
    <n v="3"/>
    <n v="6"/>
    <d v="2019-02-25T00:00:00"/>
    <n v="0"/>
    <n v="17"/>
    <n v="1970"/>
    <n v="53"/>
    <x v="1"/>
    <n v="2017"/>
    <n v="6"/>
    <x v="3"/>
    <x v="0"/>
  </r>
  <r>
    <s v="Ndzi Colombui"/>
    <s v="10215"/>
    <s v="0"/>
    <s v="0"/>
    <s v="1"/>
    <s v="5"/>
    <s v="5"/>
    <s v="3"/>
    <s v="1"/>
    <n v="50470"/>
    <x v="1"/>
    <s v="19"/>
    <x v="0"/>
    <s v="MA"/>
    <s v="2110"/>
    <s v="5/2/1989"/>
    <x v="0"/>
    <x v="0"/>
    <s v="US Citizen"/>
    <s v="No"/>
    <x v="1"/>
    <d v="2011-09-26T00:00:00"/>
    <d v="2014-04-04T00:00:00"/>
    <x v="3"/>
    <s v="Voluntarily Terminated"/>
    <x v="0"/>
    <x v="4"/>
    <n v="39"/>
    <s v="39"/>
    <x v="4"/>
    <x v="1"/>
    <n v="4.3"/>
    <n v="3"/>
    <n v="0"/>
    <d v="2013-03-02T00:00:00"/>
    <n v="0"/>
    <n v="19"/>
    <n v="1989"/>
    <n v="34"/>
    <x v="2"/>
    <n v="2011"/>
    <n v="12"/>
    <x v="0"/>
    <x v="5"/>
  </r>
  <r>
    <s v="Ndzi Horia"/>
    <s v="10185"/>
    <s v="1"/>
    <s v="1"/>
    <s v="1"/>
    <s v="5"/>
    <s v="5"/>
    <s v="3"/>
    <s v="0"/>
    <n v="46664"/>
    <x v="1"/>
    <s v="19"/>
    <x v="0"/>
    <s v="MA"/>
    <s v="2421"/>
    <s v="3/28/1983"/>
    <x v="0"/>
    <x v="1"/>
    <s v="US Citizen"/>
    <s v="No"/>
    <x v="0"/>
    <d v="2013-04-01T00:00:00"/>
    <d v="2016-05-25T00:00:00"/>
    <x v="11"/>
    <s v="Voluntarily Terminated"/>
    <x v="0"/>
    <x v="5"/>
    <n v="11"/>
    <s v="11"/>
    <x v="3"/>
    <x v="1"/>
    <n v="3.18"/>
    <n v="3"/>
    <n v="0"/>
    <d v="2016-03-06T00:00:00"/>
    <n v="0"/>
    <n v="10"/>
    <n v="1983"/>
    <n v="40"/>
    <x v="0"/>
    <n v="2013"/>
    <n v="10"/>
    <x v="1"/>
    <x v="1"/>
  </r>
  <r>
    <s v="Newman Richard"/>
    <s v="10063"/>
    <s v="1"/>
    <s v="1"/>
    <s v="1"/>
    <s v="3"/>
    <s v="5"/>
    <s v="3"/>
    <s v="0"/>
    <n v="48495"/>
    <x v="0"/>
    <s v="19"/>
    <x v="0"/>
    <s v="MA"/>
    <s v="2136"/>
    <s v="4/8/1977"/>
    <x v="0"/>
    <x v="1"/>
    <s v="US Citizen"/>
    <s v="No"/>
    <x v="0"/>
    <d v="2014-05-12T00:00:00"/>
    <m/>
    <x v="0"/>
    <s v="Active"/>
    <x v="0"/>
    <x v="7"/>
    <n v="19"/>
    <s v="19"/>
    <x v="0"/>
    <x v="1"/>
    <n v="5"/>
    <n v="5"/>
    <n v="0"/>
    <d v="2019-02-18T00:00:00"/>
    <n v="0"/>
    <n v="11"/>
    <n v="1977"/>
    <n v="46"/>
    <x v="1"/>
    <n v="2014"/>
    <n v="9"/>
    <x v="1"/>
    <x v="0"/>
  </r>
  <r>
    <s v="Ngodup Shari"/>
    <s v="10037"/>
    <s v="0"/>
    <s v="3"/>
    <s v="0"/>
    <s v="1"/>
    <s v="5"/>
    <s v="4"/>
    <s v="1"/>
    <n v="52984"/>
    <x v="0"/>
    <s v="19"/>
    <x v="0"/>
    <s v="MA"/>
    <s v="1810"/>
    <s v="6/3/1967"/>
    <x v="1"/>
    <x v="4"/>
    <s v="US Citizen"/>
    <s v="No"/>
    <x v="1"/>
    <d v="2013-04-01T00:00:00"/>
    <m/>
    <x v="0"/>
    <s v="Active"/>
    <x v="0"/>
    <x v="8"/>
    <n v="12"/>
    <s v="12"/>
    <x v="4"/>
    <x v="0"/>
    <n v="4"/>
    <n v="3"/>
    <n v="0"/>
    <d v="2019-02-13T00:00:00"/>
    <n v="0"/>
    <n v="12"/>
    <n v="1967"/>
    <n v="56"/>
    <x v="3"/>
    <n v="2013"/>
    <n v="10"/>
    <x v="1"/>
    <x v="0"/>
  </r>
  <r>
    <s v="Nguyen Dheepa"/>
    <s v="10042"/>
    <s v="0"/>
    <s v="0"/>
    <s v="0"/>
    <s v="1"/>
    <s v="6"/>
    <s v="3"/>
    <s v="0"/>
    <n v="63695"/>
    <x v="0"/>
    <s v="3"/>
    <x v="11"/>
    <s v="GA"/>
    <s v="30428"/>
    <s v="3/31/1989"/>
    <x v="1"/>
    <x v="0"/>
    <s v="US Citizen"/>
    <s v="No"/>
    <x v="2"/>
    <d v="2013-07-08T00:00:00"/>
    <m/>
    <x v="0"/>
    <s v="Active"/>
    <x v="4"/>
    <x v="16"/>
    <n v="21"/>
    <s v="21"/>
    <x v="1"/>
    <x v="1"/>
    <n v="5"/>
    <n v="5"/>
    <n v="0"/>
    <d v="2019-01-25T00:00:00"/>
    <n v="0"/>
    <n v="2"/>
    <n v="1989"/>
    <n v="34"/>
    <x v="2"/>
    <n v="2013"/>
    <n v="10"/>
    <x v="1"/>
    <x v="0"/>
  </r>
  <r>
    <s v="Nguyen Lei-Ming"/>
    <s v="10206"/>
    <s v="0"/>
    <s v="0"/>
    <s v="0"/>
    <s v="1"/>
    <s v="5"/>
    <s v="3"/>
    <s v="0"/>
    <n v="62061"/>
    <x v="0"/>
    <s v="19"/>
    <x v="0"/>
    <s v="MA"/>
    <s v="2132"/>
    <s v="7/7/1984"/>
    <x v="1"/>
    <x v="0"/>
    <s v="US Citizen"/>
    <s v="No"/>
    <x v="0"/>
    <d v="2013-07-08T00:00:00"/>
    <m/>
    <x v="0"/>
    <s v="Active"/>
    <x v="0"/>
    <x v="10"/>
    <n v="14"/>
    <s v="14"/>
    <x v="0"/>
    <x v="1"/>
    <n v="3.6"/>
    <n v="5"/>
    <n v="0"/>
    <d v="2019-01-02T00:00:00"/>
    <n v="0"/>
    <n v="4"/>
    <n v="1984"/>
    <n v="39"/>
    <x v="0"/>
    <n v="2013"/>
    <n v="10"/>
    <x v="1"/>
    <x v="0"/>
  </r>
  <r>
    <s v="Nowlan Kristie"/>
    <s v="10104"/>
    <s v="0"/>
    <s v="0"/>
    <s v="0"/>
    <s v="1"/>
    <s v="5"/>
    <s v="3"/>
    <s v="0"/>
    <n v="66738"/>
    <x v="0"/>
    <s v="20"/>
    <x v="2"/>
    <s v="MA"/>
    <s v="1040"/>
    <s v="11/23/1985"/>
    <x v="1"/>
    <x v="0"/>
    <s v="US Citizen"/>
    <s v="No"/>
    <x v="0"/>
    <d v="2014-11-10T00:00:00"/>
    <m/>
    <x v="0"/>
    <s v="Active"/>
    <x v="0"/>
    <x v="3"/>
    <n v="16"/>
    <s v="16"/>
    <x v="1"/>
    <x v="1"/>
    <n v="4.53"/>
    <n v="5"/>
    <n v="0"/>
    <d v="2019-01-16T00:00:00"/>
    <n v="0"/>
    <n v="5"/>
    <n v="1985"/>
    <n v="38"/>
    <x v="0"/>
    <n v="2014"/>
    <n v="9"/>
    <x v="1"/>
    <x v="0"/>
  </r>
  <r>
    <s v="O'hare Lynn"/>
    <s v="10303"/>
    <s v="0"/>
    <s v="0"/>
    <s v="0"/>
    <s v="4"/>
    <s v="5"/>
    <s v="1"/>
    <s v="0"/>
    <n v="52674"/>
    <x v="1"/>
    <s v="19"/>
    <x v="0"/>
    <s v="MA"/>
    <s v="2152"/>
    <s v="9/30/1980"/>
    <x v="1"/>
    <x v="0"/>
    <s v="US Citizen"/>
    <s v="No"/>
    <x v="2"/>
    <d v="2014-03-31T00:00:00"/>
    <d v="2018-05-01T00:00:00"/>
    <x v="7"/>
    <s v="Terminated for Cause"/>
    <x v="0"/>
    <x v="2"/>
    <n v="20"/>
    <s v="20"/>
    <x v="0"/>
    <x v="3"/>
    <n v="2.33"/>
    <n v="2"/>
    <n v="0"/>
    <d v="2018-03-09T00:00:00"/>
    <n v="6"/>
    <n v="3"/>
    <n v="1980"/>
    <n v="43"/>
    <x v="0"/>
    <n v="2014"/>
    <n v="9"/>
    <x v="1"/>
    <x v="8"/>
  </r>
  <r>
    <s v="Oliver Brooke"/>
    <s v="10078"/>
    <s v="1"/>
    <s v="1"/>
    <s v="0"/>
    <s v="5"/>
    <s v="5"/>
    <s v="3"/>
    <s v="0"/>
    <n v="71966"/>
    <x v="1"/>
    <s v="20"/>
    <x v="2"/>
    <s v="MA"/>
    <s v="2492"/>
    <s v="2/11/1952"/>
    <x v="1"/>
    <x v="1"/>
    <s v="US Citizen"/>
    <s v="No"/>
    <x v="3"/>
    <d v="2012-05-14T00:00:00"/>
    <d v="2013-08-19T00:00:00"/>
    <x v="5"/>
    <s v="Voluntarily Terminated"/>
    <x v="0"/>
    <x v="4"/>
    <n v="39"/>
    <s v="39"/>
    <x v="0"/>
    <x v="1"/>
    <n v="5"/>
    <n v="3"/>
    <n v="0"/>
    <d v="2013-07-02T00:00:00"/>
    <n v="0"/>
    <n v="17"/>
    <n v="1952"/>
    <n v="71"/>
    <x v="3"/>
    <n v="2012"/>
    <n v="11"/>
    <x v="1"/>
    <x v="6"/>
  </r>
  <r>
    <s v="Onque Jasmine"/>
    <s v="10121"/>
    <s v="0"/>
    <s v="0"/>
    <s v="0"/>
    <s v="1"/>
    <s v="6"/>
    <s v="3"/>
    <s v="0"/>
    <n v="63051"/>
    <x v="0"/>
    <s v="3"/>
    <x v="11"/>
    <s v="FL"/>
    <s v="33174"/>
    <s v="5/11/1990"/>
    <x v="1"/>
    <x v="0"/>
    <s v="US Citizen"/>
    <s v="Yes"/>
    <x v="0"/>
    <d v="2013-09-30T00:00:00"/>
    <m/>
    <x v="0"/>
    <s v="Active"/>
    <x v="4"/>
    <x v="16"/>
    <n v="21"/>
    <s v="21"/>
    <x v="1"/>
    <x v="1"/>
    <n v="4.28"/>
    <n v="3"/>
    <n v="0"/>
    <d v="2019-01-25T00:00:00"/>
    <n v="0"/>
    <n v="1"/>
    <n v="1990"/>
    <n v="33"/>
    <x v="2"/>
    <n v="2013"/>
    <n v="10"/>
    <x v="1"/>
    <x v="0"/>
  </r>
  <r>
    <s v="Osturnka Adeel"/>
    <s v="10021"/>
    <s v="1"/>
    <s v="1"/>
    <s v="1"/>
    <s v="1"/>
    <s v="5"/>
    <s v="4"/>
    <s v="0"/>
    <n v="47414"/>
    <x v="0"/>
    <s v="19"/>
    <x v="0"/>
    <s v="MA"/>
    <s v="2478"/>
    <s v="12/11/1976"/>
    <x v="0"/>
    <x v="1"/>
    <s v="US Citizen"/>
    <s v="No"/>
    <x v="0"/>
    <d v="2013-09-30T00:00:00"/>
    <m/>
    <x v="0"/>
    <s v="Active"/>
    <x v="0"/>
    <x v="11"/>
    <n v="18"/>
    <s v="18"/>
    <x v="0"/>
    <x v="0"/>
    <n v="5"/>
    <n v="3"/>
    <n v="0"/>
    <d v="2019-02-07T00:00:00"/>
    <n v="0"/>
    <n v="13"/>
    <n v="1976"/>
    <n v="47"/>
    <x v="1"/>
    <n v="2013"/>
    <n v="10"/>
    <x v="1"/>
    <x v="0"/>
  </r>
  <r>
    <s v="Owad Clinton"/>
    <s v="10281"/>
    <s v="0"/>
    <s v="0"/>
    <s v="1"/>
    <s v="1"/>
    <s v="5"/>
    <s v="2"/>
    <s v="0"/>
    <n v="53060"/>
    <x v="0"/>
    <s v="19"/>
    <x v="0"/>
    <s v="MA"/>
    <s v="1760"/>
    <s v="11/24/1979"/>
    <x v="0"/>
    <x v="0"/>
    <s v="US Citizen"/>
    <s v="No"/>
    <x v="1"/>
    <d v="2014-02-17T00:00:00"/>
    <m/>
    <x v="0"/>
    <s v="Active"/>
    <x v="0"/>
    <x v="0"/>
    <n v="22"/>
    <s v="22"/>
    <x v="0"/>
    <x v="2"/>
    <n v="4.25"/>
    <n v="3"/>
    <n v="0"/>
    <d v="2019-02-04T00:00:00"/>
    <n v="4"/>
    <n v="6"/>
    <n v="1979"/>
    <n v="44"/>
    <x v="0"/>
    <n v="2014"/>
    <n v="9"/>
    <x v="1"/>
    <x v="0"/>
  </r>
  <r>
    <s v="Ozark Travis"/>
    <s v="10041"/>
    <s v="0"/>
    <s v="0"/>
    <s v="1"/>
    <s v="1"/>
    <s v="6"/>
    <s v="3"/>
    <s v="0"/>
    <n v="68829"/>
    <x v="0"/>
    <s v="3"/>
    <x v="11"/>
    <s v="NC"/>
    <s v="27229"/>
    <s v="5/19/1982"/>
    <x v="0"/>
    <x v="0"/>
    <s v="US Citizen"/>
    <s v="No"/>
    <x v="0"/>
    <d v="2015-01-05T00:00:00"/>
    <m/>
    <x v="0"/>
    <s v="Active"/>
    <x v="4"/>
    <x v="14"/>
    <n v="17"/>
    <s v="17"/>
    <x v="7"/>
    <x v="1"/>
    <n v="5"/>
    <n v="5"/>
    <n v="0"/>
    <d v="2019-01-14T00:00:00"/>
    <n v="0"/>
    <n v="18"/>
    <n v="1982"/>
    <n v="41"/>
    <x v="0"/>
    <n v="2015"/>
    <n v="8"/>
    <x v="1"/>
    <x v="0"/>
  </r>
  <r>
    <s v="Panjwani Nina"/>
    <s v="10148"/>
    <s v="1"/>
    <s v="1"/>
    <s v="0"/>
    <s v="5"/>
    <s v="5"/>
    <s v="3"/>
    <s v="0"/>
    <n v="63515"/>
    <x v="1"/>
    <s v="19"/>
    <x v="0"/>
    <s v="MA"/>
    <s v="2351"/>
    <s v="5/1/1979"/>
    <x v="1"/>
    <x v="1"/>
    <s v="US Citizen"/>
    <s v="No"/>
    <x v="0"/>
    <d v="2011-02-07T00:00:00"/>
    <d v="2014-01-12T00:00:00"/>
    <x v="4"/>
    <s v="Voluntarily Terminated"/>
    <x v="0"/>
    <x v="3"/>
    <n v="16"/>
    <s v="16"/>
    <x v="2"/>
    <x v="1"/>
    <n v="3.89"/>
    <n v="4"/>
    <n v="0"/>
    <d v="2013-03-04T00:00:00"/>
    <n v="0"/>
    <n v="7"/>
    <n v="1979"/>
    <n v="44"/>
    <x v="0"/>
    <n v="2011"/>
    <n v="12"/>
    <x v="0"/>
    <x v="5"/>
  </r>
  <r>
    <s v="Patronick Lucas"/>
    <s v="10005"/>
    <s v="0"/>
    <s v="0"/>
    <s v="1"/>
    <s v="5"/>
    <s v="4"/>
    <s v="4"/>
    <s v="1"/>
    <n v="108987"/>
    <x v="1"/>
    <s v="24"/>
    <x v="3"/>
    <s v="MA"/>
    <s v="1844"/>
    <s v="2/20/1979"/>
    <x v="0"/>
    <x v="0"/>
    <s v="US Citizen"/>
    <s v="No"/>
    <x v="1"/>
    <d v="2011-11-07T00:00:00"/>
    <d v="2015-09-07T00:00:00"/>
    <x v="4"/>
    <s v="Voluntarily Terminated"/>
    <x v="2"/>
    <x v="6"/>
    <n v="10"/>
    <s v="10"/>
    <x v="4"/>
    <x v="0"/>
    <n v="5"/>
    <n v="5"/>
    <n v="3"/>
    <d v="2015-08-16T00:00:00"/>
    <n v="0"/>
    <n v="13"/>
    <n v="1979"/>
    <n v="44"/>
    <x v="0"/>
    <n v="2011"/>
    <n v="12"/>
    <x v="0"/>
    <x v="4"/>
  </r>
  <r>
    <s v="Pearson Randall"/>
    <s v="10259"/>
    <s v="1"/>
    <s v="1"/>
    <s v="1"/>
    <s v="5"/>
    <s v="3"/>
    <s v="3"/>
    <s v="0"/>
    <n v="93093"/>
    <x v="1"/>
    <s v="9"/>
    <x v="5"/>
    <s v="MA"/>
    <s v="2747"/>
    <s v="9/5/1984"/>
    <x v="0"/>
    <x v="1"/>
    <s v="US Citizen"/>
    <s v="No"/>
    <x v="0"/>
    <d v="2014-12-01T00:00:00"/>
    <d v="2016-05-01T00:00:00"/>
    <x v="7"/>
    <s v="Voluntarily Terminated"/>
    <x v="1"/>
    <x v="1"/>
    <n v="4"/>
    <s v="4"/>
    <x v="3"/>
    <x v="1"/>
    <n v="4.7"/>
    <n v="4"/>
    <n v="5"/>
    <d v="2016-01-16T00:00:00"/>
    <n v="0"/>
    <n v="19"/>
    <n v="1984"/>
    <n v="39"/>
    <x v="0"/>
    <n v="2014"/>
    <n v="9"/>
    <x v="1"/>
    <x v="1"/>
  </r>
  <r>
    <s v="Smith Martin"/>
    <s v="10286"/>
    <s v="0"/>
    <s v="0"/>
    <s v="1"/>
    <s v="5"/>
    <s v="5"/>
    <s v="2"/>
    <s v="0"/>
    <n v="53564"/>
    <x v="1"/>
    <s v="19"/>
    <x v="0"/>
    <s v="MA"/>
    <s v="2458"/>
    <s v="3/17/1988"/>
    <x v="0"/>
    <x v="0"/>
    <s v="US Citizen"/>
    <s v="No"/>
    <x v="1"/>
    <d v="2011-01-10T00:00:00"/>
    <d v="2017-12-28T00:00:00"/>
    <x v="1"/>
    <s v="Voluntarily Terminated"/>
    <x v="0"/>
    <x v="4"/>
    <n v="39"/>
    <s v="39"/>
    <x v="2"/>
    <x v="2"/>
    <n v="3.54"/>
    <n v="5"/>
    <n v="0"/>
    <d v="2017-04-06T00:00:00"/>
    <n v="4"/>
    <n v="15"/>
    <n v="1988"/>
    <n v="35"/>
    <x v="0"/>
    <n v="2011"/>
    <n v="12"/>
    <x v="0"/>
    <x v="3"/>
  </r>
  <r>
    <s v="Pelletier Ermine"/>
    <s v="10297"/>
    <s v="1"/>
    <s v="1"/>
    <s v="0"/>
    <s v="5"/>
    <s v="5"/>
    <s v="2"/>
    <s v="0"/>
    <n v="60270"/>
    <x v="1"/>
    <s v="20"/>
    <x v="2"/>
    <s v="MA"/>
    <s v="2472"/>
    <s v="7/18/1989"/>
    <x v="1"/>
    <x v="1"/>
    <s v="US Citizen"/>
    <s v="No"/>
    <x v="3"/>
    <d v="2011-07-05T00:00:00"/>
    <d v="2015-09-15T00:00:00"/>
    <x v="5"/>
    <s v="Voluntarily Terminated"/>
    <x v="0"/>
    <x v="5"/>
    <n v="11"/>
    <s v="11"/>
    <x v="6"/>
    <x v="2"/>
    <n v="2.4"/>
    <n v="5"/>
    <n v="0"/>
    <d v="2015-02-06T00:00:00"/>
    <n v="5"/>
    <n v="2"/>
    <n v="1989"/>
    <n v="34"/>
    <x v="2"/>
    <n v="2011"/>
    <n v="12"/>
    <x v="0"/>
    <x v="4"/>
  </r>
  <r>
    <s v="Perry Shakira"/>
    <s v="10171"/>
    <s v="0"/>
    <s v="0"/>
    <s v="0"/>
    <s v="5"/>
    <s v="5"/>
    <s v="3"/>
    <s v="0"/>
    <n v="45998"/>
    <x v="1"/>
    <s v="19"/>
    <x v="0"/>
    <s v="MA"/>
    <s v="2176"/>
    <s v="7/20/1986"/>
    <x v="1"/>
    <x v="0"/>
    <s v="US Citizen"/>
    <s v="No"/>
    <x v="0"/>
    <d v="2011-05-16T00:00:00"/>
    <d v="2015-10-25T00:00:00"/>
    <x v="16"/>
    <s v="Voluntarily Terminated"/>
    <x v="0"/>
    <x v="5"/>
    <n v="11"/>
    <s v="11"/>
    <x v="0"/>
    <x v="1"/>
    <n v="3.45"/>
    <n v="4"/>
    <n v="0"/>
    <d v="2014-05-13T00:00:00"/>
    <n v="0"/>
    <n v="5"/>
    <n v="1986"/>
    <n v="37"/>
    <x v="0"/>
    <n v="2011"/>
    <n v="12"/>
    <x v="0"/>
    <x v="4"/>
  </r>
  <r>
    <s v="Peters Lauren"/>
    <s v="10032"/>
    <s v="1"/>
    <s v="1"/>
    <s v="0"/>
    <s v="5"/>
    <s v="5"/>
    <s v="4"/>
    <s v="0"/>
    <n v="57954"/>
    <x v="1"/>
    <s v="20"/>
    <x v="2"/>
    <s v="MA"/>
    <s v="1886"/>
    <s v="8/17/1986"/>
    <x v="1"/>
    <x v="1"/>
    <s v="US Citizen"/>
    <s v="No"/>
    <x v="0"/>
    <d v="2011-05-16T00:00:00"/>
    <d v="2013-02-04T00:00:00"/>
    <x v="11"/>
    <s v="Voluntarily Terminated"/>
    <x v="0"/>
    <x v="7"/>
    <n v="19"/>
    <s v="19"/>
    <x v="1"/>
    <x v="0"/>
    <n v="4.2"/>
    <n v="5"/>
    <n v="0"/>
    <d v="2013-01-10T00:00:00"/>
    <n v="0"/>
    <n v="12"/>
    <n v="1986"/>
    <n v="37"/>
    <x v="0"/>
    <n v="2011"/>
    <n v="12"/>
    <x v="0"/>
    <x v="6"/>
  </r>
  <r>
    <s v="Peterson Ebonee"/>
    <s v="10130"/>
    <s v="1"/>
    <s v="1"/>
    <s v="0"/>
    <s v="5"/>
    <s v="5"/>
    <s v="3"/>
    <s v="0"/>
    <n v="74669"/>
    <x v="1"/>
    <s v="18"/>
    <x v="9"/>
    <s v="MA"/>
    <s v="2030"/>
    <s v="5/9/1977"/>
    <x v="1"/>
    <x v="1"/>
    <s v="US Citizen"/>
    <s v="No"/>
    <x v="0"/>
    <d v="2010-10-25T00:00:00"/>
    <d v="2016-05-18T00:00:00"/>
    <x v="4"/>
    <s v="Voluntarily Terminated"/>
    <x v="0"/>
    <x v="13"/>
    <n v="2"/>
    <s v="2"/>
    <x v="1"/>
    <x v="1"/>
    <n v="4.16"/>
    <n v="5"/>
    <n v="0"/>
    <d v="2015-03-05T00:00:00"/>
    <n v="0"/>
    <n v="6"/>
    <n v="1977"/>
    <n v="46"/>
    <x v="1"/>
    <n v="2010"/>
    <n v="13"/>
    <x v="0"/>
    <x v="1"/>
  </r>
  <r>
    <s v="Petingill Shana"/>
    <s v="10217"/>
    <s v="1"/>
    <s v="1"/>
    <s v="0"/>
    <s v="1"/>
    <s v="5"/>
    <s v="3"/>
    <s v="0"/>
    <n v="74226"/>
    <x v="0"/>
    <s v="20"/>
    <x v="2"/>
    <s v="MA"/>
    <s v="2050"/>
    <s v="3/10/1979"/>
    <x v="1"/>
    <x v="1"/>
    <s v="Eligible NonCitizen"/>
    <s v="No"/>
    <x v="3"/>
    <d v="2012-04-02T00:00:00"/>
    <m/>
    <x v="0"/>
    <s v="Active"/>
    <x v="0"/>
    <x v="8"/>
    <n v="12"/>
    <s v="12"/>
    <x v="0"/>
    <x v="1"/>
    <n v="4.3"/>
    <n v="3"/>
    <n v="0"/>
    <d v="2019-01-14T00:00:00"/>
    <n v="0"/>
    <n v="14"/>
    <n v="1979"/>
    <n v="44"/>
    <x v="0"/>
    <n v="2012"/>
    <n v="11"/>
    <x v="1"/>
    <x v="0"/>
  </r>
  <r>
    <s v="Petrowsky Thelma"/>
    <s v="10016"/>
    <s v="1"/>
    <s v="1"/>
    <s v="0"/>
    <s v="1"/>
    <s v="3"/>
    <s v="4"/>
    <s v="0"/>
    <n v="93554"/>
    <x v="0"/>
    <s v="9"/>
    <x v="5"/>
    <s v="MA"/>
    <s v="1886"/>
    <s v="9/16/1984"/>
    <x v="1"/>
    <x v="1"/>
    <s v="US Citizen"/>
    <s v="No"/>
    <x v="1"/>
    <d v="2014-11-10T00:00:00"/>
    <m/>
    <x v="0"/>
    <s v="Active"/>
    <x v="1"/>
    <x v="1"/>
    <n v="4"/>
    <s v="4"/>
    <x v="3"/>
    <x v="0"/>
    <n v="4.5999999999999996"/>
    <n v="5"/>
    <n v="7"/>
    <d v="2019-01-04T00:00:00"/>
    <n v="0"/>
    <n v="16"/>
    <n v="1984"/>
    <n v="39"/>
    <x v="0"/>
    <n v="2014"/>
    <n v="9"/>
    <x v="1"/>
    <x v="0"/>
  </r>
  <r>
    <s v="Pham Hong"/>
    <s v="10050"/>
    <s v="1"/>
    <s v="1"/>
    <s v="1"/>
    <s v="5"/>
    <s v="5"/>
    <s v="3"/>
    <s v="0"/>
    <n v="64724"/>
    <x v="1"/>
    <s v="19"/>
    <x v="0"/>
    <s v="MA"/>
    <s v="2451"/>
    <s v="3/6/1988"/>
    <x v="0"/>
    <x v="1"/>
    <s v="US Citizen"/>
    <s v="No"/>
    <x v="3"/>
    <d v="2011-07-05T00:00:00"/>
    <d v="2012-11-30T00:00:00"/>
    <x v="11"/>
    <s v="Voluntarily Terminated"/>
    <x v="0"/>
    <x v="8"/>
    <n v="12"/>
    <s v="12"/>
    <x v="2"/>
    <x v="1"/>
    <n v="5"/>
    <n v="3"/>
    <n v="0"/>
    <d v="2012-02-20T00:00:00"/>
    <n v="0"/>
    <n v="13"/>
    <n v="1988"/>
    <n v="35"/>
    <x v="0"/>
    <n v="2011"/>
    <n v="12"/>
    <x v="0"/>
    <x v="2"/>
  </r>
  <r>
    <s v="Pitt Brad"/>
    <s v="10164"/>
    <s v="0"/>
    <s v="0"/>
    <s v="1"/>
    <s v="1"/>
    <s v="5"/>
    <s v="3"/>
    <s v="0"/>
    <n v="47001"/>
    <x v="0"/>
    <s v="19"/>
    <x v="0"/>
    <s v="MA"/>
    <s v="2451"/>
    <s v="11/23/1981"/>
    <x v="0"/>
    <x v="0"/>
    <s v="US Citizen"/>
    <s v="No"/>
    <x v="0"/>
    <d v="2007-11-05T00:00:00"/>
    <m/>
    <x v="0"/>
    <s v="Active"/>
    <x v="0"/>
    <x v="10"/>
    <n v="14"/>
    <s v="14"/>
    <x v="2"/>
    <x v="1"/>
    <n v="3.66"/>
    <n v="3"/>
    <n v="0"/>
    <d v="2019-02-25T00:00:00"/>
    <n v="0"/>
    <n v="15"/>
    <n v="1981"/>
    <n v="42"/>
    <x v="0"/>
    <n v="2007"/>
    <n v="16"/>
    <x v="2"/>
    <x v="0"/>
  </r>
  <r>
    <s v="Potts Xana"/>
    <s v="10124"/>
    <s v="1"/>
    <s v="1"/>
    <s v="0"/>
    <s v="1"/>
    <s v="6"/>
    <s v="3"/>
    <s v="0"/>
    <n v="61844"/>
    <x v="0"/>
    <s v="3"/>
    <x v="11"/>
    <s v="KY"/>
    <s v="40220"/>
    <s v="8/29/1988"/>
    <x v="1"/>
    <x v="1"/>
    <s v="US Citizen"/>
    <s v="No"/>
    <x v="1"/>
    <d v="2012-01-09T00:00:00"/>
    <m/>
    <x v="0"/>
    <s v="Active"/>
    <x v="4"/>
    <x v="16"/>
    <n v="21"/>
    <s v="21"/>
    <x v="7"/>
    <x v="1"/>
    <n v="4.2"/>
    <n v="5"/>
    <n v="0"/>
    <d v="2019-02-01T00:00:00"/>
    <n v="0"/>
    <n v="9"/>
    <n v="1988"/>
    <n v="35"/>
    <x v="0"/>
    <n v="2012"/>
    <n v="11"/>
    <x v="1"/>
    <x v="0"/>
  </r>
  <r>
    <s v="Power Morissa"/>
    <s v="10187"/>
    <s v="0"/>
    <s v="2"/>
    <s v="0"/>
    <s v="5"/>
    <s v="5"/>
    <s v="3"/>
    <s v="0"/>
    <n v="46799"/>
    <x v="1"/>
    <s v="19"/>
    <x v="0"/>
    <s v="MA"/>
    <s v="1742"/>
    <s v="10/15/1984"/>
    <x v="1"/>
    <x v="2"/>
    <s v="Eligible NonCitizen"/>
    <s v="No"/>
    <x v="3"/>
    <d v="2011-05-16T00:00:00"/>
    <d v="2018-06-04T00:00:00"/>
    <x v="4"/>
    <s v="Voluntarily Terminated"/>
    <x v="0"/>
    <x v="2"/>
    <n v="20"/>
    <s v="20"/>
    <x v="2"/>
    <x v="1"/>
    <n v="3.17"/>
    <n v="4"/>
    <n v="0"/>
    <d v="2018-04-02T00:00:00"/>
    <n v="0"/>
    <n v="14"/>
    <n v="1984"/>
    <n v="39"/>
    <x v="0"/>
    <n v="2011"/>
    <n v="12"/>
    <x v="0"/>
    <x v="8"/>
  </r>
  <r>
    <s v="Punjabhi Louis"/>
    <s v="10225"/>
    <s v="0"/>
    <s v="0"/>
    <s v="1"/>
    <s v="1"/>
    <s v="5"/>
    <s v="3"/>
    <s v="0"/>
    <n v="59472"/>
    <x v="0"/>
    <s v="19"/>
    <x v="0"/>
    <s v="MA"/>
    <s v="2109"/>
    <s v="6/19/1961"/>
    <x v="0"/>
    <x v="0"/>
    <s v="US Citizen"/>
    <s v="No"/>
    <x v="0"/>
    <d v="2014-01-06T00:00:00"/>
    <m/>
    <x v="0"/>
    <s v="Active"/>
    <x v="0"/>
    <x v="11"/>
    <n v="18"/>
    <s v="18"/>
    <x v="3"/>
    <x v="1"/>
    <n v="4.8"/>
    <n v="3"/>
    <n v="0"/>
    <d v="2019-01-07T00:00:00"/>
    <n v="0"/>
    <n v="14"/>
    <n v="1961"/>
    <n v="62"/>
    <x v="3"/>
    <n v="2014"/>
    <n v="9"/>
    <x v="1"/>
    <x v="0"/>
  </r>
  <r>
    <s v="Purinton Janine"/>
    <s v="10262"/>
    <s v="0"/>
    <s v="2"/>
    <s v="0"/>
    <s v="5"/>
    <s v="5"/>
    <s v="3"/>
    <s v="0"/>
    <n v="46430"/>
    <x v="1"/>
    <s v="19"/>
    <x v="0"/>
    <s v="MA"/>
    <s v="2474"/>
    <s v="9/22/1970"/>
    <x v="1"/>
    <x v="2"/>
    <s v="US Citizen"/>
    <s v="No"/>
    <x v="0"/>
    <d v="2012-09-24T00:00:00"/>
    <d v="2013-06-18T00:00:00"/>
    <x v="5"/>
    <s v="Voluntarily Terminated"/>
    <x v="0"/>
    <x v="2"/>
    <n v="20"/>
    <s v="20"/>
    <x v="1"/>
    <x v="1"/>
    <n v="4.5"/>
    <n v="5"/>
    <n v="0"/>
    <d v="2013-04-02T00:00:00"/>
    <n v="0"/>
    <n v="16"/>
    <n v="1970"/>
    <n v="53"/>
    <x v="1"/>
    <n v="2012"/>
    <n v="11"/>
    <x v="1"/>
    <x v="6"/>
  </r>
  <r>
    <s v="Quinn Sean"/>
    <s v="10131"/>
    <s v="1"/>
    <s v="1"/>
    <s v="1"/>
    <s v="5"/>
    <s v="1"/>
    <s v="3"/>
    <s v="1"/>
    <n v="83363"/>
    <x v="1"/>
    <s v="23"/>
    <x v="3"/>
    <s v="MA"/>
    <s v="2045"/>
    <s v="11/6/1984"/>
    <x v="0"/>
    <x v="1"/>
    <s v="Eligible NonCitizen"/>
    <s v="No"/>
    <x v="1"/>
    <d v="2011-02-21T00:00:00"/>
    <d v="2015-08-15T00:00:00"/>
    <x v="1"/>
    <s v="Voluntarily Terminated"/>
    <x v="2"/>
    <x v="13"/>
    <n v="2"/>
    <s v="2"/>
    <x v="4"/>
    <x v="1"/>
    <n v="4.1500000000000004"/>
    <n v="4"/>
    <n v="0"/>
    <d v="2014-04-19T00:00:00"/>
    <n v="0"/>
    <n v="4"/>
    <n v="1984"/>
    <n v="39"/>
    <x v="0"/>
    <n v="2011"/>
    <n v="12"/>
    <x v="0"/>
    <x v="4"/>
  </r>
  <r>
    <s v="Rachael Maggie"/>
    <s v="10239"/>
    <s v="1"/>
    <s v="1"/>
    <s v="0"/>
    <s v="1"/>
    <s v="3"/>
    <s v="3"/>
    <s v="0"/>
    <n v="95920"/>
    <x v="0"/>
    <s v="4"/>
    <x v="17"/>
    <s v="MA"/>
    <s v="2110"/>
    <s v="5/12/1980"/>
    <x v="1"/>
    <x v="1"/>
    <s v="US Citizen"/>
    <s v="No"/>
    <x v="1"/>
    <d v="2016-10-02T00:00:00"/>
    <m/>
    <x v="0"/>
    <s v="Active"/>
    <x v="1"/>
    <x v="19"/>
    <n v="13"/>
    <s v="13"/>
    <x v="1"/>
    <x v="1"/>
    <n v="4.4000000000000004"/>
    <n v="4"/>
    <n v="6"/>
    <d v="2019-02-06T00:00:00"/>
    <n v="0"/>
    <n v="10"/>
    <n v="1980"/>
    <n v="43"/>
    <x v="0"/>
    <n v="2016"/>
    <n v="7"/>
    <x v="3"/>
    <x v="0"/>
  </r>
  <r>
    <s v="Rarrick Quinn"/>
    <s v="10152"/>
    <s v="0"/>
    <s v="2"/>
    <s v="1"/>
    <s v="5"/>
    <s v="5"/>
    <s v="3"/>
    <s v="0"/>
    <n v="61729"/>
    <x v="1"/>
    <s v="19"/>
    <x v="0"/>
    <s v="MA"/>
    <s v="2478"/>
    <s v="12/31/1984"/>
    <x v="0"/>
    <x v="2"/>
    <s v="US Citizen"/>
    <s v="No"/>
    <x v="0"/>
    <d v="2011-09-26T00:00:00"/>
    <d v="2018-04-07T00:00:00"/>
    <x v="11"/>
    <s v="Voluntarily Terminated"/>
    <x v="0"/>
    <x v="0"/>
    <n v="22"/>
    <s v="22"/>
    <x v="1"/>
    <x v="1"/>
    <n v="3.8"/>
    <n v="5"/>
    <n v="0"/>
    <d v="2018-02-04T00:00:00"/>
    <n v="0"/>
    <n v="19"/>
    <n v="1984"/>
    <n v="39"/>
    <x v="0"/>
    <n v="2011"/>
    <n v="12"/>
    <x v="0"/>
    <x v="8"/>
  </r>
  <r>
    <s v="Ren Kylo"/>
    <s v="10140"/>
    <s v="1"/>
    <s v="1"/>
    <s v="1"/>
    <s v="1"/>
    <s v="6"/>
    <s v="3"/>
    <s v="0"/>
    <n v="61809"/>
    <x v="0"/>
    <s v="3"/>
    <x v="11"/>
    <s v="ID"/>
    <s v="83706"/>
    <s v="10/12/1954"/>
    <x v="0"/>
    <x v="1"/>
    <s v="US Citizen"/>
    <s v="No"/>
    <x v="0"/>
    <d v="2014-05-12T00:00:00"/>
    <m/>
    <x v="0"/>
    <s v="Active"/>
    <x v="4"/>
    <x v="14"/>
    <n v="17"/>
    <s v="17"/>
    <x v="6"/>
    <x v="1"/>
    <n v="3.98"/>
    <n v="3"/>
    <n v="0"/>
    <d v="2019-01-28T00:00:00"/>
    <n v="0"/>
    <n v="4"/>
    <n v="1954"/>
    <n v="69"/>
    <x v="3"/>
    <n v="2014"/>
    <n v="9"/>
    <x v="1"/>
    <x v="0"/>
  </r>
  <r>
    <s v="Rhoads Thomas"/>
    <s v="10058"/>
    <s v="0"/>
    <s v="2"/>
    <s v="1"/>
    <s v="5"/>
    <s v="5"/>
    <s v="3"/>
    <s v="0"/>
    <n v="45115"/>
    <x v="1"/>
    <s v="19"/>
    <x v="0"/>
    <s v="MA"/>
    <s v="2176"/>
    <s v="7/22/1982"/>
    <x v="0"/>
    <x v="2"/>
    <s v="US Citizen"/>
    <s v="Yes"/>
    <x v="0"/>
    <d v="2011-05-16T00:00:00"/>
    <d v="2016-01-15T00:00:00"/>
    <x v="9"/>
    <s v="Voluntarily Terminated"/>
    <x v="0"/>
    <x v="3"/>
    <n v="16"/>
    <s v="16"/>
    <x v="0"/>
    <x v="1"/>
    <n v="5"/>
    <n v="4"/>
    <n v="0"/>
    <d v="2015-03-30T00:00:00"/>
    <n v="0"/>
    <n v="11"/>
    <n v="1982"/>
    <n v="41"/>
    <x v="0"/>
    <n v="2011"/>
    <n v="12"/>
    <x v="0"/>
    <x v="1"/>
  </r>
  <r>
    <s v="Rivera Haley"/>
    <s v="10011"/>
    <s v="1"/>
    <s v="1"/>
    <s v="0"/>
    <s v="1"/>
    <s v="5"/>
    <s v="4"/>
    <s v="0"/>
    <n v="46738"/>
    <x v="0"/>
    <s v="19"/>
    <x v="0"/>
    <s v="MA"/>
    <s v="2171"/>
    <s v="1/12/1973"/>
    <x v="1"/>
    <x v="1"/>
    <s v="US Citizen"/>
    <s v="No"/>
    <x v="3"/>
    <d v="2011-11-28T00:00:00"/>
    <m/>
    <x v="0"/>
    <s v="Active"/>
    <x v="0"/>
    <x v="4"/>
    <n v="36"/>
    <m/>
    <x v="2"/>
    <x v="0"/>
    <n v="4.3600000000000003"/>
    <n v="5"/>
    <n v="0"/>
    <d v="2019-02-11T00:00:00"/>
    <n v="0"/>
    <n v="16"/>
    <n v="1973"/>
    <n v="50"/>
    <x v="1"/>
    <n v="2011"/>
    <n v="12"/>
    <x v="0"/>
    <x v="0"/>
  </r>
  <r>
    <s v="Roberson May"/>
    <s v="10230"/>
    <s v="0"/>
    <s v="2"/>
    <s v="0"/>
    <s v="5"/>
    <s v="5"/>
    <s v="3"/>
    <s v="0"/>
    <n v="64971"/>
    <x v="1"/>
    <s v="20"/>
    <x v="2"/>
    <s v="MA"/>
    <s v="1902"/>
    <s v="9/5/1981"/>
    <x v="1"/>
    <x v="2"/>
    <s v="Eligible NonCitizen"/>
    <s v="No"/>
    <x v="1"/>
    <d v="2011-09-26T00:00:00"/>
    <d v="2011-10-22T00:00:00"/>
    <x v="3"/>
    <s v="Voluntarily Terminated"/>
    <x v="0"/>
    <x v="10"/>
    <n v="14"/>
    <s v="14"/>
    <x v="2"/>
    <x v="1"/>
    <n v="4.5"/>
    <n v="4"/>
    <n v="0"/>
    <d v="2011-10-22T00:00:00"/>
    <n v="0"/>
    <n v="10"/>
    <n v="1981"/>
    <n v="42"/>
    <x v="0"/>
    <n v="2011"/>
    <n v="12"/>
    <x v="0"/>
    <x v="7"/>
  </r>
  <r>
    <s v="Robertson Peter"/>
    <s v="10224"/>
    <s v="1"/>
    <s v="1"/>
    <s v="1"/>
    <s v="5"/>
    <s v="5"/>
    <s v="3"/>
    <s v="0"/>
    <n v="55578"/>
    <x v="1"/>
    <s v="20"/>
    <x v="2"/>
    <s v="MA"/>
    <s v="2138"/>
    <s v="7/3/1972"/>
    <x v="0"/>
    <x v="1"/>
    <s v="US Citizen"/>
    <s v="No"/>
    <x v="0"/>
    <d v="2011-07-05T00:00:00"/>
    <d v="2012-02-08T00:00:00"/>
    <x v="4"/>
    <s v="Voluntarily Terminated"/>
    <x v="0"/>
    <x v="2"/>
    <n v="20"/>
    <s v="20"/>
    <x v="1"/>
    <x v="1"/>
    <n v="4.2"/>
    <n v="5"/>
    <n v="0"/>
    <d v="2012-01-06T00:00:00"/>
    <n v="0"/>
    <n v="13"/>
    <n v="1972"/>
    <n v="51"/>
    <x v="1"/>
    <n v="2011"/>
    <n v="12"/>
    <x v="0"/>
    <x v="2"/>
  </r>
  <r>
    <s v="Robinson Alain"/>
    <s v="10047"/>
    <s v="1"/>
    <s v="1"/>
    <s v="1"/>
    <s v="5"/>
    <s v="5"/>
    <s v="3"/>
    <s v="0"/>
    <n v="50428"/>
    <x v="1"/>
    <s v="19"/>
    <x v="0"/>
    <s v="MA"/>
    <s v="1420"/>
    <s v="1/7/1974"/>
    <x v="0"/>
    <x v="1"/>
    <s v="US Citizen"/>
    <s v="No"/>
    <x v="1"/>
    <d v="2011-01-10T00:00:00"/>
    <d v="2016-01-26T00:00:00"/>
    <x v="6"/>
    <s v="Voluntarily Terminated"/>
    <x v="0"/>
    <x v="5"/>
    <n v="11"/>
    <s v="11"/>
    <x v="1"/>
    <x v="1"/>
    <n v="5"/>
    <n v="3"/>
    <n v="0"/>
    <d v="2015-01-10T00:00:00"/>
    <n v="0"/>
    <n v="11"/>
    <n v="1974"/>
    <n v="49"/>
    <x v="1"/>
    <n v="2011"/>
    <n v="12"/>
    <x v="0"/>
    <x v="1"/>
  </r>
  <r>
    <s v="Robinson Cherly"/>
    <s v="10285"/>
    <s v="1"/>
    <s v="1"/>
    <s v="0"/>
    <s v="4"/>
    <s v="5"/>
    <s v="2"/>
    <s v="0"/>
    <n v="61422"/>
    <x v="1"/>
    <s v="19"/>
    <x v="0"/>
    <s v="MA"/>
    <s v="1460"/>
    <s v="1/7/1985"/>
    <x v="1"/>
    <x v="1"/>
    <s v="US Citizen"/>
    <s v="No"/>
    <x v="0"/>
    <d v="2011-01-10T00:00:00"/>
    <d v="2016-05-17T00:00:00"/>
    <x v="6"/>
    <s v="Terminated for Cause"/>
    <x v="0"/>
    <x v="7"/>
    <n v="19"/>
    <s v="19"/>
    <x v="1"/>
    <x v="2"/>
    <n v="3.6"/>
    <n v="3"/>
    <n v="0"/>
    <d v="2016-04-05T00:00:00"/>
    <n v="4"/>
    <n v="16"/>
    <n v="1985"/>
    <n v="38"/>
    <x v="0"/>
    <n v="2011"/>
    <n v="12"/>
    <x v="0"/>
    <x v="1"/>
  </r>
  <r>
    <s v="Robinson Elias"/>
    <s v="10020"/>
    <s v="0"/>
    <s v="4"/>
    <s v="1"/>
    <s v="1"/>
    <s v="5"/>
    <s v="4"/>
    <s v="0"/>
    <n v="63353"/>
    <x v="0"/>
    <s v="19"/>
    <x v="0"/>
    <s v="MA"/>
    <s v="1730"/>
    <s v="1/28/1985"/>
    <x v="0"/>
    <x v="3"/>
    <s v="US Citizen"/>
    <s v="No"/>
    <x v="0"/>
    <d v="2013-07-08T00:00:00"/>
    <m/>
    <x v="0"/>
    <s v="Active"/>
    <x v="0"/>
    <x v="8"/>
    <n v="12"/>
    <s v="12"/>
    <x v="3"/>
    <x v="0"/>
    <n v="3.6"/>
    <n v="5"/>
    <n v="0"/>
    <d v="2019-02-11T00:00:00"/>
    <n v="0"/>
    <n v="4"/>
    <n v="1985"/>
    <n v="38"/>
    <x v="0"/>
    <n v="2013"/>
    <n v="10"/>
    <x v="1"/>
    <x v="0"/>
  </r>
  <r>
    <s v="Roby Lori"/>
    <s v="10162"/>
    <s v="1"/>
    <s v="1"/>
    <s v="0"/>
    <s v="1"/>
    <s v="3"/>
    <s v="3"/>
    <s v="0"/>
    <n v="89883"/>
    <x v="0"/>
    <s v="9"/>
    <x v="5"/>
    <s v="MA"/>
    <s v="1886"/>
    <s v="10/11/1981"/>
    <x v="1"/>
    <x v="1"/>
    <s v="US Citizen"/>
    <s v="No"/>
    <x v="0"/>
    <d v="2015-02-16T00:00:00"/>
    <m/>
    <x v="0"/>
    <s v="Active"/>
    <x v="1"/>
    <x v="1"/>
    <n v="4"/>
    <s v="4"/>
    <x v="3"/>
    <x v="1"/>
    <n v="3.69"/>
    <n v="5"/>
    <n v="6"/>
    <d v="2019-02-14T00:00:00"/>
    <n v="0"/>
    <n v="15"/>
    <n v="1981"/>
    <n v="42"/>
    <x v="0"/>
    <n v="2015"/>
    <n v="8"/>
    <x v="1"/>
    <x v="0"/>
  </r>
  <r>
    <s v="Roehrich Bianca"/>
    <s v="10149"/>
    <s v="0"/>
    <s v="0"/>
    <s v="0"/>
    <s v="5"/>
    <s v="3"/>
    <s v="3"/>
    <s v="0"/>
    <n v="120000"/>
    <x v="1"/>
    <s v="29"/>
    <x v="27"/>
    <s v="MA"/>
    <s v="2703"/>
    <s v="5/27/1973"/>
    <x v="1"/>
    <x v="0"/>
    <s v="US Citizen"/>
    <s v="Yes"/>
    <x v="0"/>
    <d v="2015-01-05T00:00:00"/>
    <d v="2018-11-10T00:00:00"/>
    <x v="4"/>
    <s v="Voluntarily Terminated"/>
    <x v="1"/>
    <x v="1"/>
    <n v="4"/>
    <s v="4"/>
    <x v="0"/>
    <x v="1"/>
    <n v="3.88"/>
    <n v="3"/>
    <n v="7"/>
    <d v="2018-02-13T00:00:00"/>
    <n v="0"/>
    <n v="12"/>
    <n v="1973"/>
    <n v="50"/>
    <x v="1"/>
    <n v="2015"/>
    <n v="8"/>
    <x v="1"/>
    <x v="8"/>
  </r>
  <r>
    <s v="Roper Katie"/>
    <s v="10086"/>
    <s v="0"/>
    <s v="0"/>
    <s v="0"/>
    <s v="1"/>
    <s v="3"/>
    <s v="3"/>
    <s v="0"/>
    <n v="150290"/>
    <x v="0"/>
    <s v="7"/>
    <x v="28"/>
    <s v="MA"/>
    <s v="2056"/>
    <s v="11/21/1972"/>
    <x v="1"/>
    <x v="0"/>
    <s v="US Citizen"/>
    <s v="No"/>
    <x v="1"/>
    <d v="2017-01-07T00:00:00"/>
    <m/>
    <x v="0"/>
    <s v="Active"/>
    <x v="1"/>
    <x v="19"/>
    <n v="13"/>
    <s v="13"/>
    <x v="1"/>
    <x v="1"/>
    <n v="4.9400000000000004"/>
    <n v="3"/>
    <n v="5"/>
    <d v="2019-02-06T00:00:00"/>
    <n v="0"/>
    <n v="17"/>
    <n v="1972"/>
    <n v="51"/>
    <x v="1"/>
    <n v="2017"/>
    <n v="6"/>
    <x v="3"/>
    <x v="0"/>
  </r>
  <r>
    <s v="Rose Ashley"/>
    <s v="10054"/>
    <s v="0"/>
    <s v="3"/>
    <s v="0"/>
    <s v="1"/>
    <s v="5"/>
    <s v="3"/>
    <s v="0"/>
    <n v="60627"/>
    <x v="0"/>
    <s v="19"/>
    <x v="0"/>
    <s v="MA"/>
    <s v="1886"/>
    <s v="12/5/1974"/>
    <x v="1"/>
    <x v="4"/>
    <s v="US Citizen"/>
    <s v="No"/>
    <x v="0"/>
    <d v="2014-01-06T00:00:00"/>
    <m/>
    <x v="0"/>
    <s v="Active"/>
    <x v="0"/>
    <x v="10"/>
    <n v="14"/>
    <s v="14"/>
    <x v="7"/>
    <x v="1"/>
    <n v="5"/>
    <n v="4"/>
    <n v="0"/>
    <d v="2019-01-31T00:00:00"/>
    <n v="0"/>
    <n v="8"/>
    <n v="1974"/>
    <n v="49"/>
    <x v="1"/>
    <n v="2014"/>
    <n v="9"/>
    <x v="1"/>
    <x v="0"/>
  </r>
  <r>
    <s v="Rossetti Bruno"/>
    <s v="10065"/>
    <s v="0"/>
    <s v="0"/>
    <s v="1"/>
    <s v="5"/>
    <s v="5"/>
    <s v="3"/>
    <s v="0"/>
    <n v="53180"/>
    <x v="1"/>
    <s v="19"/>
    <x v="0"/>
    <s v="MA"/>
    <s v="2155"/>
    <s v="3/18/1987"/>
    <x v="0"/>
    <x v="0"/>
    <s v="US Citizen"/>
    <s v="No"/>
    <x v="0"/>
    <d v="2011-04-04T00:00:00"/>
    <d v="2018-08-13T00:00:00"/>
    <x v="4"/>
    <s v="Voluntarily Terminated"/>
    <x v="0"/>
    <x v="2"/>
    <n v="20"/>
    <s v="20"/>
    <x v="2"/>
    <x v="1"/>
    <n v="5"/>
    <n v="5"/>
    <n v="0"/>
    <d v="2018-07-02T00:00:00"/>
    <n v="0"/>
    <n v="4"/>
    <n v="1987"/>
    <n v="36"/>
    <x v="0"/>
    <n v="2011"/>
    <n v="12"/>
    <x v="0"/>
    <x v="8"/>
  </r>
  <r>
    <s v="RoupSimon"/>
    <s v="10198"/>
    <s v="0"/>
    <s v="0"/>
    <s v="1"/>
    <s v="1"/>
    <s v="3"/>
    <s v="3"/>
    <s v="0"/>
    <n v="140920"/>
    <x v="0"/>
    <s v="13"/>
    <x v="29"/>
    <s v="MA"/>
    <s v="2481"/>
    <s v="4/5/1973"/>
    <x v="0"/>
    <x v="0"/>
    <s v="US Citizen"/>
    <s v="No"/>
    <x v="0"/>
    <d v="2013-01-20T00:00:00"/>
    <m/>
    <x v="0"/>
    <s v="Active"/>
    <x v="1"/>
    <x v="15"/>
    <n v="5"/>
    <s v="5"/>
    <x v="1"/>
    <x v="1"/>
    <n v="3.6"/>
    <n v="5"/>
    <n v="7"/>
    <d v="2019-02-18T00:00:00"/>
    <n v="0"/>
    <n v="13"/>
    <n v="1973"/>
    <n v="50"/>
    <x v="1"/>
    <n v="2013"/>
    <n v="10"/>
    <x v="1"/>
    <x v="0"/>
  </r>
  <r>
    <s v="Ruiz Ricardo"/>
    <s v="10222"/>
    <s v="0"/>
    <s v="2"/>
    <s v="1"/>
    <s v="5"/>
    <s v="3"/>
    <s v="3"/>
    <s v="1"/>
    <n v="148999"/>
    <x v="1"/>
    <s v="13"/>
    <x v="29"/>
    <s v="MA"/>
    <s v="1915"/>
    <s v="1/4/1964"/>
    <x v="0"/>
    <x v="2"/>
    <s v="US Citizen"/>
    <s v="No"/>
    <x v="1"/>
    <d v="2012-01-09T00:00:00"/>
    <d v="2015-11-04T00:00:00"/>
    <x v="2"/>
    <s v="Voluntarily Terminated"/>
    <x v="1"/>
    <x v="15"/>
    <n v="5"/>
    <s v="5"/>
    <x v="4"/>
    <x v="1"/>
    <n v="4.3"/>
    <n v="4"/>
    <n v="6"/>
    <d v="2015-01-04T00:00:00"/>
    <n v="0"/>
    <n v="8"/>
    <n v="1964"/>
    <n v="59"/>
    <x v="3"/>
    <n v="2012"/>
    <n v="11"/>
    <x v="1"/>
    <x v="4"/>
  </r>
  <r>
    <s v="Saada Adell"/>
    <s v="10126"/>
    <s v="1"/>
    <s v="1"/>
    <s v="0"/>
    <s v="1"/>
    <s v="4"/>
    <s v="3"/>
    <s v="0"/>
    <n v="86214"/>
    <x v="0"/>
    <s v="24"/>
    <x v="3"/>
    <s v="MA"/>
    <s v="2132"/>
    <s v="7/24/1986"/>
    <x v="1"/>
    <x v="1"/>
    <s v="US Citizen"/>
    <s v="No"/>
    <x v="0"/>
    <d v="2012-11-05T00:00:00"/>
    <m/>
    <x v="0"/>
    <s v="Active"/>
    <x v="2"/>
    <x v="6"/>
    <n v="10"/>
    <s v="10"/>
    <x v="1"/>
    <x v="1"/>
    <n v="4.2"/>
    <n v="3"/>
    <n v="6"/>
    <d v="2019-02-13T00:00:00"/>
    <n v="0"/>
    <n v="2"/>
    <n v="1986"/>
    <n v="37"/>
    <x v="0"/>
    <n v="2012"/>
    <n v="11"/>
    <x v="1"/>
    <x v="0"/>
  </r>
  <r>
    <s v="Saar-Beckles Melinda"/>
    <s v="10295"/>
    <s v="0"/>
    <s v="0"/>
    <s v="0"/>
    <s v="2"/>
    <s v="5"/>
    <s v="2"/>
    <s v="1"/>
    <n v="47750"/>
    <x v="0"/>
    <s v="19"/>
    <x v="0"/>
    <s v="MA"/>
    <s v="1801"/>
    <s v="6/6/1968"/>
    <x v="1"/>
    <x v="0"/>
    <s v="US Citizen"/>
    <s v="No"/>
    <x v="1"/>
    <d v="2016-07-04T00:00:00"/>
    <m/>
    <x v="0"/>
    <s v="Active"/>
    <x v="0"/>
    <x v="11"/>
    <n v="18"/>
    <s v="18"/>
    <x v="4"/>
    <x v="2"/>
    <n v="2.6"/>
    <n v="4"/>
    <n v="0"/>
    <d v="2019-02-18T00:00:00"/>
    <n v="5"/>
    <n v="4"/>
    <n v="1968"/>
    <n v="55"/>
    <x v="3"/>
    <n v="2016"/>
    <n v="7"/>
    <x v="3"/>
    <x v="0"/>
  </r>
  <r>
    <s v="Sadki Nore"/>
    <s v="10260"/>
    <s v="0"/>
    <s v="0"/>
    <s v="1"/>
    <s v="5"/>
    <s v="5"/>
    <s v="3"/>
    <s v="0"/>
    <n v="46428"/>
    <x v="1"/>
    <s v="19"/>
    <x v="0"/>
    <s v="MA"/>
    <s v="2148"/>
    <s v="12/21/1974"/>
    <x v="0"/>
    <x v="0"/>
    <s v="US Citizen"/>
    <s v="No"/>
    <x v="0"/>
    <d v="2009-01-05T00:00:00"/>
    <d v="2018-07-30T00:00:00"/>
    <x v="10"/>
    <s v="Voluntarily Terminated"/>
    <x v="0"/>
    <x v="0"/>
    <n v="22"/>
    <s v="22"/>
    <x v="2"/>
    <x v="1"/>
    <n v="4.5999999999999996"/>
    <n v="5"/>
    <n v="0"/>
    <d v="2018-02-05T00:00:00"/>
    <n v="0"/>
    <n v="7"/>
    <n v="1974"/>
    <n v="49"/>
    <x v="1"/>
    <n v="2009"/>
    <n v="14"/>
    <x v="0"/>
    <x v="8"/>
  </r>
  <r>
    <s v="Sahoo Adil"/>
    <s v="10233"/>
    <s v="1"/>
    <s v="1"/>
    <s v="1"/>
    <s v="1"/>
    <s v="5"/>
    <s v="3"/>
    <s v="0"/>
    <n v="57975"/>
    <x v="0"/>
    <s v="20"/>
    <x v="2"/>
    <s v="MA"/>
    <s v="2062"/>
    <s v="4/26/1986"/>
    <x v="0"/>
    <x v="1"/>
    <s v="US Citizen"/>
    <s v="No"/>
    <x v="0"/>
    <d v="2010-08-30T00:00:00"/>
    <m/>
    <x v="0"/>
    <s v="Active"/>
    <x v="0"/>
    <x v="11"/>
    <n v="18"/>
    <s v="18"/>
    <x v="6"/>
    <x v="1"/>
    <n v="4.0999999999999996"/>
    <n v="3"/>
    <n v="0"/>
    <d v="2019-01-10T00:00:00"/>
    <n v="0"/>
    <n v="13"/>
    <n v="1986"/>
    <n v="37"/>
    <x v="0"/>
    <n v="2010"/>
    <n v="13"/>
    <x v="0"/>
    <x v="0"/>
  </r>
  <r>
    <s v="Salter Jason"/>
    <s v="10229"/>
    <s v="0"/>
    <s v="2"/>
    <s v="1"/>
    <s v="5"/>
    <s v="3"/>
    <s v="3"/>
    <s v="0"/>
    <n v="88527"/>
    <x v="1"/>
    <s v="9"/>
    <x v="5"/>
    <s v="MA"/>
    <s v="2452"/>
    <s v="12/17/1987"/>
    <x v="0"/>
    <x v="2"/>
    <s v="US Citizen"/>
    <s v="No"/>
    <x v="1"/>
    <d v="2015-01-05T00:00:00"/>
    <d v="2015-10-31T00:00:00"/>
    <x v="2"/>
    <s v="Voluntarily Terminated"/>
    <x v="1"/>
    <x v="1"/>
    <n v="4"/>
    <s v="4"/>
    <x v="0"/>
    <x v="1"/>
    <n v="4.2"/>
    <n v="3"/>
    <n v="5"/>
    <d v="2015-04-20T00:00:00"/>
    <n v="0"/>
    <n v="2"/>
    <n v="1987"/>
    <n v="36"/>
    <x v="0"/>
    <n v="2015"/>
    <n v="8"/>
    <x v="1"/>
    <x v="4"/>
  </r>
  <r>
    <s v="Sander Kamrin"/>
    <s v="10169"/>
    <s v="1"/>
    <s v="1"/>
    <s v="0"/>
    <s v="1"/>
    <s v="5"/>
    <s v="3"/>
    <s v="0"/>
    <n v="56147"/>
    <x v="0"/>
    <s v="19"/>
    <x v="0"/>
    <s v="MA"/>
    <s v="2154"/>
    <s v="7/10/1988"/>
    <x v="1"/>
    <x v="1"/>
    <s v="US Citizen"/>
    <s v="No"/>
    <x v="1"/>
    <d v="2014-09-29T00:00:00"/>
    <m/>
    <x v="0"/>
    <s v="Active"/>
    <x v="0"/>
    <x v="3"/>
    <n v="16"/>
    <s v="16"/>
    <x v="0"/>
    <x v="1"/>
    <n v="3.51"/>
    <n v="3"/>
    <n v="0"/>
    <d v="2019-02-18T00:00:00"/>
    <n v="0"/>
    <n v="2"/>
    <n v="1988"/>
    <n v="35"/>
    <x v="0"/>
    <n v="2014"/>
    <n v="9"/>
    <x v="1"/>
    <x v="0"/>
  </r>
  <r>
    <s v="Sewkumar Nori"/>
    <s v="10071"/>
    <s v="0"/>
    <s v="0"/>
    <s v="0"/>
    <s v="3"/>
    <s v="5"/>
    <s v="3"/>
    <s v="0"/>
    <n v="50923"/>
    <x v="0"/>
    <s v="19"/>
    <x v="0"/>
    <s v="MA"/>
    <s v="2191"/>
    <s v="3/10/1975"/>
    <x v="1"/>
    <x v="0"/>
    <s v="US Citizen"/>
    <s v="No"/>
    <x v="3"/>
    <d v="2013-09-30T00:00:00"/>
    <m/>
    <x v="0"/>
    <s v="Active"/>
    <x v="0"/>
    <x v="4"/>
    <n v="36"/>
    <m/>
    <x v="2"/>
    <x v="1"/>
    <n v="5"/>
    <n v="5"/>
    <n v="0"/>
    <d v="2019-02-06T00:00:00"/>
    <n v="0"/>
    <n v="14"/>
    <n v="1975"/>
    <n v="48"/>
    <x v="1"/>
    <n v="2013"/>
    <n v="10"/>
    <x v="1"/>
    <x v="0"/>
  </r>
  <r>
    <s v="Shepard Anita"/>
    <s v="10179"/>
    <s v="1"/>
    <s v="1"/>
    <s v="0"/>
    <s v="1"/>
    <s v="3"/>
    <s v="3"/>
    <s v="0"/>
    <n v="50750"/>
    <x v="0"/>
    <s v="15"/>
    <x v="19"/>
    <s v="MA"/>
    <s v="1773"/>
    <s v="4/14/1981"/>
    <x v="1"/>
    <x v="1"/>
    <s v="US Citizen"/>
    <s v="No"/>
    <x v="0"/>
    <d v="2014-09-30T00:00:00"/>
    <m/>
    <x v="0"/>
    <s v="Active"/>
    <x v="1"/>
    <x v="9"/>
    <n v="7"/>
    <s v="7"/>
    <x v="0"/>
    <x v="1"/>
    <n v="3.31"/>
    <n v="3"/>
    <n v="6"/>
    <d v="2019-01-07T00:00:00"/>
    <n v="0"/>
    <n v="7"/>
    <n v="1981"/>
    <n v="42"/>
    <x v="0"/>
    <n v="2014"/>
    <n v="9"/>
    <x v="1"/>
    <x v="0"/>
  </r>
  <r>
    <s v="Shields Seffi"/>
    <s v="10091"/>
    <s v="1"/>
    <s v="1"/>
    <s v="0"/>
    <s v="1"/>
    <s v="5"/>
    <s v="3"/>
    <s v="0"/>
    <n v="52087"/>
    <x v="0"/>
    <s v="19"/>
    <x v="0"/>
    <s v="MA"/>
    <s v="2149"/>
    <s v="8/24/1985"/>
    <x v="1"/>
    <x v="1"/>
    <s v="US Citizen"/>
    <s v="No"/>
    <x v="0"/>
    <d v="2013-08-19T00:00:00"/>
    <m/>
    <x v="0"/>
    <s v="Active"/>
    <x v="0"/>
    <x v="5"/>
    <n v="11"/>
    <s v="11"/>
    <x v="0"/>
    <x v="1"/>
    <n v="4.8099999999999996"/>
    <n v="4"/>
    <n v="0"/>
    <d v="2019-02-15T00:00:00"/>
    <n v="0"/>
    <n v="15"/>
    <n v="1985"/>
    <n v="38"/>
    <x v="0"/>
    <n v="2013"/>
    <n v="10"/>
    <x v="1"/>
    <x v="0"/>
  </r>
  <r>
    <s v="Simard Kramer"/>
    <s v="10178"/>
    <s v="1"/>
    <s v="1"/>
    <s v="1"/>
    <s v="1"/>
    <s v="3"/>
    <s v="3"/>
    <s v="0"/>
    <n v="87826"/>
    <x v="0"/>
    <s v="9"/>
    <x v="5"/>
    <s v="MA"/>
    <s v="2110"/>
    <s v="2/8/1970"/>
    <x v="0"/>
    <x v="1"/>
    <s v="US Citizen"/>
    <s v="Yes"/>
    <x v="0"/>
    <d v="2015-01-05T00:00:00"/>
    <m/>
    <x v="0"/>
    <s v="Active"/>
    <x v="1"/>
    <x v="1"/>
    <n v="4"/>
    <s v="4"/>
    <x v="3"/>
    <x v="1"/>
    <n v="3.32"/>
    <n v="3"/>
    <n v="7"/>
    <d v="2019-01-14T00:00:00"/>
    <n v="0"/>
    <n v="16"/>
    <n v="1970"/>
    <n v="53"/>
    <x v="1"/>
    <n v="2015"/>
    <n v="8"/>
    <x v="1"/>
    <x v="0"/>
  </r>
  <r>
    <s v="Singh Nan"/>
    <s v="10039"/>
    <s v="0"/>
    <s v="0"/>
    <s v="0"/>
    <s v="1"/>
    <s v="1"/>
    <s v="3"/>
    <s v="0"/>
    <n v="51920"/>
    <x v="0"/>
    <s v="2"/>
    <x v="22"/>
    <s v="MA"/>
    <s v="2330"/>
    <s v="5/19/1988"/>
    <x v="1"/>
    <x v="0"/>
    <s v="US Citizen"/>
    <s v="No"/>
    <x v="0"/>
    <d v="2015-05-01T00:00:00"/>
    <m/>
    <x v="0"/>
    <s v="Active"/>
    <x v="3"/>
    <x v="12"/>
    <n v="1"/>
    <s v="1"/>
    <x v="7"/>
    <x v="1"/>
    <n v="5"/>
    <n v="3"/>
    <n v="5"/>
    <d v="2019-01-15T00:00:00"/>
    <n v="0"/>
    <n v="2"/>
    <n v="1988"/>
    <n v="35"/>
    <x v="0"/>
    <n v="2015"/>
    <n v="8"/>
    <x v="1"/>
    <x v="0"/>
  </r>
  <r>
    <s v="Sloan Constance"/>
    <s v="10095"/>
    <s v="0"/>
    <s v="0"/>
    <s v="0"/>
    <s v="5"/>
    <s v="5"/>
    <s v="3"/>
    <s v="0"/>
    <n v="63878"/>
    <x v="1"/>
    <s v="20"/>
    <x v="2"/>
    <s v="MA"/>
    <s v="1851"/>
    <s v="11/25/1987"/>
    <x v="1"/>
    <x v="0"/>
    <s v="US Citizen"/>
    <s v="No"/>
    <x v="0"/>
    <d v="2009-10-26T00:00:00"/>
    <d v="2015-04-08T00:00:00"/>
    <x v="15"/>
    <s v="Voluntarily Terminated"/>
    <x v="0"/>
    <x v="0"/>
    <n v="22"/>
    <s v="22"/>
    <x v="6"/>
    <x v="1"/>
    <n v="4.68"/>
    <n v="4"/>
    <n v="0"/>
    <d v="2015-04-02T00:00:00"/>
    <n v="0"/>
    <n v="20"/>
    <n v="1987"/>
    <n v="36"/>
    <x v="0"/>
    <n v="2009"/>
    <n v="14"/>
    <x v="0"/>
    <x v="4"/>
  </r>
  <r>
    <s v="Smith Joe"/>
    <s v="10027"/>
    <s v="0"/>
    <s v="0"/>
    <s v="1"/>
    <s v="1"/>
    <s v="5"/>
    <s v="4"/>
    <s v="0"/>
    <n v="60656"/>
    <x v="0"/>
    <s v="20"/>
    <x v="2"/>
    <s v="MA"/>
    <s v="2045"/>
    <s v="10/30/1963"/>
    <x v="0"/>
    <x v="0"/>
    <s v="US Citizen"/>
    <s v="No"/>
    <x v="0"/>
    <d v="2014-09-29T00:00:00"/>
    <m/>
    <x v="0"/>
    <s v="Active"/>
    <x v="0"/>
    <x v="3"/>
    <n v="16"/>
    <s v="16"/>
    <x v="1"/>
    <x v="0"/>
    <n v="4.3"/>
    <n v="3"/>
    <n v="0"/>
    <d v="2019-01-28T00:00:00"/>
    <n v="0"/>
    <n v="4"/>
    <n v="1963"/>
    <n v="60"/>
    <x v="3"/>
    <n v="2014"/>
    <n v="9"/>
    <x v="1"/>
    <x v="0"/>
  </r>
  <r>
    <s v="Smith John"/>
    <s v="10291"/>
    <s v="0"/>
    <s v="2"/>
    <s v="1"/>
    <s v="1"/>
    <s v="6"/>
    <s v="2"/>
    <s v="1"/>
    <n v="72992"/>
    <x v="0"/>
    <s v="21"/>
    <x v="16"/>
    <s v="MA"/>
    <s v="1886"/>
    <s v="8/16/1984"/>
    <x v="0"/>
    <x v="2"/>
    <s v="US Citizen"/>
    <s v="No"/>
    <x v="1"/>
    <d v="2014-05-18T00:00:00"/>
    <m/>
    <x v="0"/>
    <s v="Active"/>
    <x v="4"/>
    <x v="18"/>
    <n v="15"/>
    <s v="15"/>
    <x v="4"/>
    <x v="2"/>
    <n v="2.4"/>
    <n v="4"/>
    <n v="0"/>
    <d v="2019-01-16T00:00:00"/>
    <n v="2"/>
    <n v="16"/>
    <n v="1984"/>
    <n v="39"/>
    <x v="0"/>
    <n v="2014"/>
    <n v="9"/>
    <x v="1"/>
    <x v="0"/>
  </r>
  <r>
    <s v="Smith Leigh Ann"/>
    <s v="10153"/>
    <s v="1"/>
    <s v="1"/>
    <s v="0"/>
    <s v="5"/>
    <s v="1"/>
    <s v="3"/>
    <s v="1"/>
    <n v="55000"/>
    <x v="1"/>
    <s v="2"/>
    <x v="22"/>
    <s v="MA"/>
    <s v="1844"/>
    <s v="6/14/1987"/>
    <x v="1"/>
    <x v="1"/>
    <s v="US Citizen"/>
    <s v="No"/>
    <x v="1"/>
    <d v="2011-09-26T00:00:00"/>
    <d v="2013-09-25T00:00:00"/>
    <x v="1"/>
    <s v="Voluntarily Terminated"/>
    <x v="3"/>
    <x v="12"/>
    <n v="1"/>
    <s v="1"/>
    <x v="4"/>
    <x v="1"/>
    <n v="3.8"/>
    <n v="4"/>
    <n v="4"/>
    <d v="2013-08-15T00:00:00"/>
    <n v="0"/>
    <n v="17"/>
    <n v="1987"/>
    <n v="36"/>
    <x v="0"/>
    <n v="2011"/>
    <n v="12"/>
    <x v="0"/>
    <x v="6"/>
  </r>
  <r>
    <s v="Smith Sade"/>
    <s v="10157"/>
    <s v="0"/>
    <s v="0"/>
    <s v="0"/>
    <s v="1"/>
    <s v="5"/>
    <s v="3"/>
    <s v="0"/>
    <n v="58939"/>
    <x v="0"/>
    <s v="19"/>
    <x v="0"/>
    <s v="MA"/>
    <s v="2130"/>
    <s v="2/2/1965"/>
    <x v="1"/>
    <x v="0"/>
    <s v="US Citizen"/>
    <s v="No"/>
    <x v="0"/>
    <d v="2013-11-11T00:00:00"/>
    <m/>
    <x v="0"/>
    <s v="Active"/>
    <x v="0"/>
    <x v="7"/>
    <n v="19"/>
    <s v="19"/>
    <x v="3"/>
    <x v="1"/>
    <n v="3.73"/>
    <n v="3"/>
    <n v="0"/>
    <d v="2019-01-24T00:00:00"/>
    <n v="0"/>
    <n v="16"/>
    <n v="1965"/>
    <n v="58"/>
    <x v="3"/>
    <n v="2013"/>
    <n v="10"/>
    <x v="1"/>
    <x v="0"/>
  </r>
  <r>
    <s v="Soto Julia"/>
    <s v="10119"/>
    <s v="1"/>
    <s v="1"/>
    <s v="0"/>
    <s v="1"/>
    <s v="3"/>
    <s v="3"/>
    <s v="0"/>
    <n v="66593"/>
    <x v="0"/>
    <s v="14"/>
    <x v="4"/>
    <s v="MA"/>
    <s v="2360"/>
    <s v="3/12/1973"/>
    <x v="1"/>
    <x v="1"/>
    <s v="US Citizen"/>
    <s v="No"/>
    <x v="1"/>
    <d v="2011-06-10T00:00:00"/>
    <m/>
    <x v="0"/>
    <s v="Active"/>
    <x v="1"/>
    <x v="17"/>
    <n v="6"/>
    <s v="6"/>
    <x v="0"/>
    <x v="1"/>
    <n v="4.3"/>
    <n v="3"/>
    <n v="5"/>
    <d v="2019-02-08T00:00:00"/>
    <n v="0"/>
    <n v="19"/>
    <n v="1973"/>
    <n v="50"/>
    <x v="1"/>
    <n v="2011"/>
    <n v="12"/>
    <x v="0"/>
    <x v="0"/>
  </r>
  <r>
    <s v="Soze Keyser"/>
    <s v="10180"/>
    <s v="1"/>
    <s v="1"/>
    <s v="1"/>
    <s v="2"/>
    <s v="3"/>
    <s v="3"/>
    <s v="0"/>
    <n v="87565"/>
    <x v="0"/>
    <s v="28"/>
    <x v="15"/>
    <s v="MA"/>
    <s v="1545"/>
    <s v="2/9/1983"/>
    <x v="0"/>
    <x v="1"/>
    <s v="US Citizen"/>
    <s v="No"/>
    <x v="3"/>
    <d v="2016-06-30T00:00:00"/>
    <m/>
    <x v="0"/>
    <s v="Active"/>
    <x v="1"/>
    <x v="9"/>
    <n v="7"/>
    <s v="7"/>
    <x v="0"/>
    <x v="1"/>
    <n v="3.27"/>
    <n v="4"/>
    <n v="5"/>
    <d v="2019-01-14T00:00:00"/>
    <n v="0"/>
    <n v="13"/>
    <n v="1983"/>
    <n v="40"/>
    <x v="0"/>
    <n v="2016"/>
    <n v="7"/>
    <x v="3"/>
    <x v="0"/>
  </r>
  <r>
    <s v="Sparks Taylor"/>
    <s v="10302"/>
    <s v="1"/>
    <s v="1"/>
    <s v="0"/>
    <s v="1"/>
    <s v="5"/>
    <s v="1"/>
    <s v="0"/>
    <n v="64021"/>
    <x v="0"/>
    <s v="19"/>
    <x v="0"/>
    <s v="MA"/>
    <s v="2093"/>
    <s v="7/20/1968"/>
    <x v="1"/>
    <x v="1"/>
    <s v="US Citizen"/>
    <s v="No"/>
    <x v="0"/>
    <d v="2012-02-20T00:00:00"/>
    <m/>
    <x v="0"/>
    <s v="Active"/>
    <x v="0"/>
    <x v="8"/>
    <n v="12"/>
    <s v="12"/>
    <x v="1"/>
    <x v="3"/>
    <n v="2.4"/>
    <n v="2"/>
    <n v="1"/>
    <d v="2019-02-25T00:00:00"/>
    <n v="6"/>
    <n v="20"/>
    <n v="1968"/>
    <n v="55"/>
    <x v="3"/>
    <n v="2012"/>
    <n v="11"/>
    <x v="1"/>
    <x v="0"/>
  </r>
  <r>
    <s v="Spirea Kelley"/>
    <s v="10090"/>
    <s v="1"/>
    <s v="1"/>
    <s v="0"/>
    <s v="1"/>
    <s v="5"/>
    <s v="3"/>
    <s v="0"/>
    <n v="65714"/>
    <x v="0"/>
    <s v="18"/>
    <x v="9"/>
    <s v="MA"/>
    <s v="2451"/>
    <s v="9/30/1975"/>
    <x v="1"/>
    <x v="1"/>
    <s v="US Citizen"/>
    <s v="No"/>
    <x v="0"/>
    <d v="2012-10-02T00:00:00"/>
    <m/>
    <x v="0"/>
    <s v="Active"/>
    <x v="0"/>
    <x v="13"/>
    <n v="2"/>
    <s v="2"/>
    <x v="0"/>
    <x v="1"/>
    <n v="4.83"/>
    <n v="5"/>
    <n v="0"/>
    <d v="2019-02-14T00:00:00"/>
    <n v="0"/>
    <n v="15"/>
    <n v="1975"/>
    <n v="48"/>
    <x v="1"/>
    <n v="2012"/>
    <n v="11"/>
    <x v="1"/>
    <x v="0"/>
  </r>
  <r>
    <s v="Squatrito Kristen"/>
    <s v="10030"/>
    <s v="0"/>
    <s v="2"/>
    <s v="0"/>
    <s v="5"/>
    <s v="5"/>
    <s v="4"/>
    <s v="0"/>
    <n v="62425"/>
    <x v="1"/>
    <s v="19"/>
    <x v="0"/>
    <s v="MA"/>
    <s v="2359"/>
    <s v="3/26/1973"/>
    <x v="1"/>
    <x v="2"/>
    <s v="US Citizen"/>
    <s v="No"/>
    <x v="0"/>
    <d v="2013-05-13T00:00:00"/>
    <d v="2015-06-29T00:00:00"/>
    <x v="5"/>
    <s v="Voluntarily Terminated"/>
    <x v="0"/>
    <x v="10"/>
    <n v="14"/>
    <s v="14"/>
    <x v="0"/>
    <x v="0"/>
    <n v="4.0999999999999996"/>
    <n v="4"/>
    <n v="0"/>
    <d v="2015-03-02T00:00:00"/>
    <n v="0"/>
    <n v="16"/>
    <n v="1973"/>
    <n v="50"/>
    <x v="1"/>
    <n v="2013"/>
    <n v="10"/>
    <x v="1"/>
    <x v="4"/>
  </r>
  <r>
    <s v="StanfordBarbara  M"/>
    <s v="10278"/>
    <s v="0"/>
    <s v="2"/>
    <s v="0"/>
    <s v="1"/>
    <s v="5"/>
    <s v="3"/>
    <s v="0"/>
    <n v="47961"/>
    <x v="0"/>
    <s v="19"/>
    <x v="0"/>
    <s v="MA"/>
    <s v="2050"/>
    <s v="8/25/1982"/>
    <x v="1"/>
    <x v="2"/>
    <s v="US Citizen"/>
    <s v="No"/>
    <x v="2"/>
    <d v="2011-01-10T00:00:00"/>
    <m/>
    <x v="0"/>
    <s v="Active"/>
    <x v="0"/>
    <x v="2"/>
    <n v="20"/>
    <s v="20"/>
    <x v="2"/>
    <x v="1"/>
    <n v="4.0999999999999996"/>
    <n v="4"/>
    <n v="0"/>
    <d v="2019-02-07T00:00:00"/>
    <n v="0"/>
    <n v="9"/>
    <n v="1982"/>
    <n v="41"/>
    <x v="0"/>
    <n v="2011"/>
    <n v="12"/>
    <x v="0"/>
    <x v="0"/>
  </r>
  <r>
    <s v="Stansfield Norman"/>
    <s v="10307"/>
    <s v="1"/>
    <s v="1"/>
    <s v="1"/>
    <s v="1"/>
    <s v="6"/>
    <s v="1"/>
    <s v="0"/>
    <n v="58273"/>
    <x v="0"/>
    <s v="3"/>
    <x v="11"/>
    <s v="NV"/>
    <s v="89139"/>
    <s v="5/9/1974"/>
    <x v="0"/>
    <x v="1"/>
    <s v="US Citizen"/>
    <s v="No"/>
    <x v="0"/>
    <d v="2014-05-12T00:00:00"/>
    <m/>
    <x v="0"/>
    <s v="Active"/>
    <x v="4"/>
    <x v="16"/>
    <n v="21"/>
    <s v="21"/>
    <x v="7"/>
    <x v="3"/>
    <n v="1.81"/>
    <n v="2"/>
    <n v="0"/>
    <d v="2019-01-17T00:00:00"/>
    <n v="3"/>
    <n v="5"/>
    <n v="1974"/>
    <n v="49"/>
    <x v="1"/>
    <n v="2014"/>
    <n v="9"/>
    <x v="1"/>
    <x v="0"/>
  </r>
  <r>
    <s v="Steans Tyrone"/>
    <s v="10147"/>
    <s v="0"/>
    <s v="0"/>
    <s v="1"/>
    <s v="1"/>
    <s v="1"/>
    <s v="3"/>
    <s v="0"/>
    <n v="63003"/>
    <x v="0"/>
    <s v="1"/>
    <x v="10"/>
    <s v="MA"/>
    <s v="2703"/>
    <s v="9/1/1986"/>
    <x v="0"/>
    <x v="0"/>
    <s v="US Citizen"/>
    <s v="No"/>
    <x v="0"/>
    <d v="2014-09-29T00:00:00"/>
    <m/>
    <x v="0"/>
    <s v="Active"/>
    <x v="3"/>
    <x v="12"/>
    <n v="1"/>
    <s v="1"/>
    <x v="1"/>
    <x v="1"/>
    <n v="3.9"/>
    <n v="5"/>
    <n v="5"/>
    <d v="2019-01-18T00:00:00"/>
    <n v="0"/>
    <n v="9"/>
    <n v="1986"/>
    <n v="37"/>
    <x v="0"/>
    <n v="2014"/>
    <n v="9"/>
    <x v="1"/>
    <x v="0"/>
  </r>
  <r>
    <s v="Stoica Rick"/>
    <s v="10266"/>
    <s v="1"/>
    <s v="1"/>
    <s v="1"/>
    <s v="1"/>
    <s v="5"/>
    <s v="3"/>
    <s v="0"/>
    <n v="61355"/>
    <x v="0"/>
    <s v="19"/>
    <x v="0"/>
    <s v="MA"/>
    <s v="2301"/>
    <s v="3/14/1985"/>
    <x v="0"/>
    <x v="1"/>
    <s v="US Citizen"/>
    <s v="No"/>
    <x v="3"/>
    <d v="2014-02-17T00:00:00"/>
    <m/>
    <x v="0"/>
    <s v="Active"/>
    <x v="0"/>
    <x v="11"/>
    <n v="18"/>
    <s v="18"/>
    <x v="0"/>
    <x v="1"/>
    <n v="4.7"/>
    <n v="3"/>
    <n v="0"/>
    <d v="2019-01-11T00:00:00"/>
    <n v="0"/>
    <n v="4"/>
    <n v="1985"/>
    <n v="38"/>
    <x v="0"/>
    <n v="2014"/>
    <n v="9"/>
    <x v="1"/>
    <x v="0"/>
  </r>
  <r>
    <s v="Strong Caitrin"/>
    <s v="10241"/>
    <s v="1"/>
    <s v="1"/>
    <s v="0"/>
    <s v="1"/>
    <s v="6"/>
    <s v="3"/>
    <s v="0"/>
    <n v="60120"/>
    <x v="0"/>
    <s v="3"/>
    <x v="11"/>
    <s v="MT"/>
    <s v="59102"/>
    <s v="5/12/1989"/>
    <x v="1"/>
    <x v="1"/>
    <s v="US Citizen"/>
    <s v="No"/>
    <x v="1"/>
    <d v="2010-09-27T00:00:00"/>
    <m/>
    <x v="0"/>
    <s v="Active"/>
    <x v="4"/>
    <x v="14"/>
    <n v="17"/>
    <s v="17"/>
    <x v="1"/>
    <x v="1"/>
    <n v="4.0999999999999996"/>
    <n v="4"/>
    <n v="0"/>
    <d v="2019-01-31T00:00:00"/>
    <n v="0"/>
    <n v="18"/>
    <n v="1989"/>
    <n v="34"/>
    <x v="2"/>
    <n v="2010"/>
    <n v="13"/>
    <x v="0"/>
    <x v="0"/>
  </r>
  <r>
    <s v="Sullivan Kissy"/>
    <s v="10158"/>
    <s v="1"/>
    <s v="1"/>
    <s v="0"/>
    <s v="1"/>
    <s v="5"/>
    <s v="3"/>
    <s v="0"/>
    <n v="63682"/>
    <x v="0"/>
    <s v="18"/>
    <x v="9"/>
    <s v="MA"/>
    <s v="1776"/>
    <s v="3/28/1978"/>
    <x v="1"/>
    <x v="1"/>
    <s v="US Citizen"/>
    <s v="No"/>
    <x v="1"/>
    <d v="2009-01-08T00:00:00"/>
    <m/>
    <x v="0"/>
    <s v="Active"/>
    <x v="0"/>
    <x v="13"/>
    <n v="2"/>
    <s v="2"/>
    <x v="1"/>
    <x v="1"/>
    <n v="3.73"/>
    <n v="4"/>
    <n v="0"/>
    <d v="2019-01-24T00:00:00"/>
    <n v="0"/>
    <n v="12"/>
    <n v="1978"/>
    <n v="45"/>
    <x v="1"/>
    <n v="2009"/>
    <n v="14"/>
    <x v="0"/>
    <x v="0"/>
  </r>
  <r>
    <s v="Sullivan Timothy"/>
    <s v="10117"/>
    <s v="1"/>
    <s v="1"/>
    <s v="1"/>
    <s v="1"/>
    <s v="5"/>
    <s v="3"/>
    <s v="0"/>
    <n v="63025"/>
    <x v="0"/>
    <s v="19"/>
    <x v="0"/>
    <s v="MA"/>
    <s v="2747"/>
    <s v="10/7/1982"/>
    <x v="0"/>
    <x v="1"/>
    <s v="US Citizen"/>
    <s v="Yes"/>
    <x v="0"/>
    <d v="2015-01-05T00:00:00"/>
    <m/>
    <x v="0"/>
    <s v="Active"/>
    <x v="0"/>
    <x v="0"/>
    <n v="22"/>
    <s v="22"/>
    <x v="2"/>
    <x v="1"/>
    <n v="4.3600000000000003"/>
    <n v="5"/>
    <n v="0"/>
    <d v="2019-01-24T00:00:00"/>
    <n v="0"/>
    <n v="10"/>
    <n v="1982"/>
    <n v="41"/>
    <x v="0"/>
    <n v="2015"/>
    <n v="8"/>
    <x v="1"/>
    <x v="0"/>
  </r>
  <r>
    <s v="Sutwell Barbara"/>
    <s v="10209"/>
    <s v="0"/>
    <s v="0"/>
    <s v="0"/>
    <s v="1"/>
    <s v="5"/>
    <s v="3"/>
    <s v="0"/>
    <n v="59238"/>
    <x v="0"/>
    <s v="19"/>
    <x v="0"/>
    <s v="MA"/>
    <s v="2718"/>
    <s v="8/15/1968"/>
    <x v="1"/>
    <x v="0"/>
    <s v="Eligible NonCitizen"/>
    <s v="No"/>
    <x v="3"/>
    <d v="2012-05-14T00:00:00"/>
    <m/>
    <x v="0"/>
    <s v="Active"/>
    <x v="0"/>
    <x v="3"/>
    <n v="16"/>
    <s v="16"/>
    <x v="1"/>
    <x v="1"/>
    <n v="3.4"/>
    <n v="5"/>
    <n v="0"/>
    <d v="2019-01-31T00:00:00"/>
    <n v="0"/>
    <n v="13"/>
    <n v="1968"/>
    <n v="55"/>
    <x v="3"/>
    <n v="2012"/>
    <n v="11"/>
    <x v="1"/>
    <x v="0"/>
  </r>
  <r>
    <s v="Szabo Andrew"/>
    <s v="10024"/>
    <s v="0"/>
    <s v="0"/>
    <s v="1"/>
    <s v="1"/>
    <s v="4"/>
    <s v="4"/>
    <s v="0"/>
    <n v="92989"/>
    <x v="0"/>
    <s v="24"/>
    <x v="3"/>
    <s v="MA"/>
    <s v="2140"/>
    <s v="5/6/1983"/>
    <x v="0"/>
    <x v="0"/>
    <s v="US Citizen"/>
    <s v="No"/>
    <x v="0"/>
    <d v="2014-07-07T00:00:00"/>
    <m/>
    <x v="0"/>
    <s v="Active"/>
    <x v="2"/>
    <x v="6"/>
    <n v="10"/>
    <s v="10"/>
    <x v="0"/>
    <x v="0"/>
    <n v="4.5"/>
    <n v="5"/>
    <n v="5"/>
    <d v="2019-02-18T00:00:00"/>
    <n v="0"/>
    <n v="1"/>
    <n v="1983"/>
    <n v="40"/>
    <x v="0"/>
    <n v="2014"/>
    <n v="9"/>
    <x v="1"/>
    <x v="0"/>
  </r>
  <r>
    <s v="Tannen Biff"/>
    <s v="10173"/>
    <s v="1"/>
    <s v="1"/>
    <s v="1"/>
    <s v="1"/>
    <s v="3"/>
    <s v="3"/>
    <s v="0"/>
    <n v="90100"/>
    <x v="0"/>
    <s v="4"/>
    <x v="17"/>
    <s v="MA"/>
    <s v="2134"/>
    <s v="10/24/1987"/>
    <x v="0"/>
    <x v="1"/>
    <s v="US Citizen"/>
    <s v="No"/>
    <x v="0"/>
    <d v="2017-04-20T00:00:00"/>
    <m/>
    <x v="0"/>
    <s v="Active"/>
    <x v="1"/>
    <x v="19"/>
    <n v="13"/>
    <s v="13"/>
    <x v="1"/>
    <x v="1"/>
    <n v="3.4"/>
    <n v="3"/>
    <n v="6"/>
    <d v="2019-01-02T00:00:00"/>
    <n v="0"/>
    <n v="14"/>
    <n v="1987"/>
    <n v="36"/>
    <x v="0"/>
    <n v="2017"/>
    <n v="6"/>
    <x v="3"/>
    <x v="0"/>
  </r>
  <r>
    <s v="Tavares Desiree"/>
    <s v="10221"/>
    <s v="1"/>
    <s v="1"/>
    <s v="0"/>
    <s v="5"/>
    <s v="5"/>
    <s v="3"/>
    <s v="1"/>
    <n v="60754"/>
    <x v="1"/>
    <s v="19"/>
    <x v="0"/>
    <s v="MA"/>
    <s v="1801"/>
    <s v="4/3/1975"/>
    <x v="1"/>
    <x v="1"/>
    <s v="Non-Citizen"/>
    <s v="No"/>
    <x v="1"/>
    <d v="2009-04-27T00:00:00"/>
    <d v="2013-04-01T00:00:00"/>
    <x v="4"/>
    <s v="Voluntarily Terminated"/>
    <x v="0"/>
    <x v="4"/>
    <n v="39"/>
    <s v="39"/>
    <x v="4"/>
    <x v="1"/>
    <n v="4.5"/>
    <n v="5"/>
    <n v="0"/>
    <d v="2012-02-15T00:00:00"/>
    <n v="0"/>
    <n v="11"/>
    <n v="1975"/>
    <n v="48"/>
    <x v="1"/>
    <n v="2009"/>
    <n v="14"/>
    <x v="0"/>
    <x v="6"/>
  </r>
  <r>
    <s v="Tejeda Lenora"/>
    <s v="10146"/>
    <s v="1"/>
    <s v="1"/>
    <s v="0"/>
    <s v="5"/>
    <s v="5"/>
    <s v="3"/>
    <s v="0"/>
    <n v="72202"/>
    <x v="1"/>
    <s v="20"/>
    <x v="2"/>
    <s v="MA"/>
    <s v="2129"/>
    <s v="5/24/1953"/>
    <x v="1"/>
    <x v="1"/>
    <s v="US Citizen"/>
    <s v="No"/>
    <x v="0"/>
    <d v="2011-05-16T00:00:00"/>
    <d v="2017-07-08T00:00:00"/>
    <x v="4"/>
    <s v="Voluntarily Terminated"/>
    <x v="0"/>
    <x v="3"/>
    <n v="16"/>
    <s v="16"/>
    <x v="2"/>
    <x v="1"/>
    <n v="3.93"/>
    <n v="3"/>
    <n v="0"/>
    <d v="2017-04-18T00:00:00"/>
    <n v="0"/>
    <n v="3"/>
    <n v="1953"/>
    <n v="70"/>
    <x v="3"/>
    <n v="2011"/>
    <n v="12"/>
    <x v="0"/>
    <x v="3"/>
  </r>
  <r>
    <s v="Terry Sharlene"/>
    <s v="10161"/>
    <s v="0"/>
    <s v="0"/>
    <s v="0"/>
    <s v="1"/>
    <s v="6"/>
    <s v="3"/>
    <s v="0"/>
    <n v="58370"/>
    <x v="0"/>
    <s v="3"/>
    <x v="11"/>
    <s v="OR"/>
    <s v="97756"/>
    <s v="5/7/1965"/>
    <x v="1"/>
    <x v="0"/>
    <s v="US Citizen"/>
    <s v="No"/>
    <x v="1"/>
    <d v="2014-09-29T00:00:00"/>
    <m/>
    <x v="0"/>
    <s v="Active"/>
    <x v="4"/>
    <x v="16"/>
    <n v="21"/>
    <s v="21"/>
    <x v="1"/>
    <x v="1"/>
    <n v="3.69"/>
    <n v="3"/>
    <n v="0"/>
    <d v="2019-01-28T00:00:00"/>
    <n v="0"/>
    <n v="18"/>
    <n v="1965"/>
    <n v="58"/>
    <x v="3"/>
    <n v="2014"/>
    <n v="9"/>
    <x v="1"/>
    <x v="0"/>
  </r>
  <r>
    <s v="Theamstern Sophia"/>
    <s v="10141"/>
    <s v="0"/>
    <s v="0"/>
    <s v="0"/>
    <s v="5"/>
    <s v="5"/>
    <s v="3"/>
    <s v="0"/>
    <n v="48413"/>
    <x v="1"/>
    <s v="19"/>
    <x v="0"/>
    <s v="MA"/>
    <s v="2066"/>
    <s v="5/9/1965"/>
    <x v="1"/>
    <x v="0"/>
    <s v="US Citizen"/>
    <s v="No"/>
    <x v="0"/>
    <d v="2011-07-05T00:00:00"/>
    <d v="2016-09-05T00:00:00"/>
    <x v="3"/>
    <s v="Voluntarily Terminated"/>
    <x v="0"/>
    <x v="5"/>
    <n v="11"/>
    <s v="11"/>
    <x v="1"/>
    <x v="1"/>
    <n v="3.98"/>
    <n v="4"/>
    <n v="0"/>
    <d v="2016-03-02T00:00:00"/>
    <n v="0"/>
    <n v="1"/>
    <n v="1965"/>
    <n v="58"/>
    <x v="3"/>
    <n v="2011"/>
    <n v="12"/>
    <x v="0"/>
    <x v="1"/>
  </r>
  <r>
    <s v="Thibaud Kenneth"/>
    <s v="10268"/>
    <s v="0"/>
    <s v="4"/>
    <s v="1"/>
    <s v="5"/>
    <s v="5"/>
    <s v="3"/>
    <s v="0"/>
    <n v="67176"/>
    <x v="1"/>
    <s v="20"/>
    <x v="2"/>
    <s v="MA"/>
    <s v="2472"/>
    <s v="9/16/1975"/>
    <x v="0"/>
    <x v="3"/>
    <s v="US Citizen"/>
    <s v="No"/>
    <x v="0"/>
    <d v="2007-06-25T00:00:00"/>
    <d v="2010-08-30T00:00:00"/>
    <x v="12"/>
    <s v="Voluntarily Terminated"/>
    <x v="0"/>
    <x v="4"/>
    <n v="39"/>
    <s v="39"/>
    <x v="8"/>
    <x v="1"/>
    <n v="4.0999999999999996"/>
    <n v="4"/>
    <n v="0"/>
    <d v="2010-07-14T00:00:00"/>
    <n v="0"/>
    <n v="15"/>
    <n v="1975"/>
    <n v="48"/>
    <x v="1"/>
    <n v="2007"/>
    <n v="16"/>
    <x v="2"/>
    <x v="9"/>
  </r>
  <r>
    <s v="Tippett Jeanette"/>
    <s v="10123"/>
    <s v="0"/>
    <s v="2"/>
    <s v="0"/>
    <s v="1"/>
    <s v="5"/>
    <s v="3"/>
    <s v="0"/>
    <n v="56339"/>
    <x v="0"/>
    <s v="19"/>
    <x v="0"/>
    <s v="MA"/>
    <s v="2093"/>
    <s v="6/5/1967"/>
    <x v="1"/>
    <x v="2"/>
    <s v="US Citizen"/>
    <s v="No"/>
    <x v="1"/>
    <d v="2013-02-18T00:00:00"/>
    <m/>
    <x v="0"/>
    <s v="Active"/>
    <x v="0"/>
    <x v="8"/>
    <n v="12"/>
    <s v="12"/>
    <x v="1"/>
    <x v="1"/>
    <n v="4.21"/>
    <n v="5"/>
    <n v="0"/>
    <d v="2019-01-14T00:00:00"/>
    <n v="0"/>
    <n v="4"/>
    <n v="1967"/>
    <n v="56"/>
    <x v="3"/>
    <n v="2013"/>
    <n v="10"/>
    <x v="1"/>
    <x v="0"/>
  </r>
  <r>
    <s v="Torrence Jack"/>
    <s v="10013"/>
    <s v="0"/>
    <s v="3"/>
    <s v="1"/>
    <s v="1"/>
    <s v="6"/>
    <s v="4"/>
    <s v="0"/>
    <n v="64397"/>
    <x v="0"/>
    <s v="3"/>
    <x v="11"/>
    <s v="ND"/>
    <s v="58782"/>
    <s v="1/15/1968"/>
    <x v="0"/>
    <x v="4"/>
    <s v="US Citizen"/>
    <s v="No"/>
    <x v="0"/>
    <d v="2006-01-09T00:00:00"/>
    <m/>
    <x v="0"/>
    <s v="Active"/>
    <x v="4"/>
    <x v="16"/>
    <n v="21"/>
    <s v="21"/>
    <x v="1"/>
    <x v="0"/>
    <n v="4.0999999999999996"/>
    <n v="3"/>
    <n v="0"/>
    <d v="2019-01-04T00:00:00"/>
    <n v="0"/>
    <n v="6"/>
    <n v="1968"/>
    <n v="55"/>
    <x v="3"/>
    <n v="2006"/>
    <n v="17"/>
    <x v="2"/>
    <x v="0"/>
  </r>
  <r>
    <s v="Trang Mei"/>
    <s v="10287"/>
    <s v="0"/>
    <s v="0"/>
    <s v="0"/>
    <s v="1"/>
    <s v="5"/>
    <s v="2"/>
    <s v="0"/>
    <n v="63025"/>
    <x v="0"/>
    <s v="19"/>
    <x v="0"/>
    <s v="MA"/>
    <s v="2021"/>
    <s v="5/16/1983"/>
    <x v="1"/>
    <x v="0"/>
    <s v="US Citizen"/>
    <s v="No"/>
    <x v="0"/>
    <d v="2014-02-17T00:00:00"/>
    <m/>
    <x v="0"/>
    <s v="Active"/>
    <x v="0"/>
    <x v="10"/>
    <n v="14"/>
    <s v="14"/>
    <x v="0"/>
    <x v="2"/>
    <n v="2.44"/>
    <n v="5"/>
    <n v="0"/>
    <d v="2019-02-11T00:00:00"/>
    <n v="4"/>
    <n v="18"/>
    <n v="1983"/>
    <n v="40"/>
    <x v="0"/>
    <n v="2014"/>
    <n v="9"/>
    <x v="1"/>
    <x v="0"/>
  </r>
  <r>
    <s v="Tredinnick Neville"/>
    <s v="10044"/>
    <s v="1"/>
    <s v="1"/>
    <s v="1"/>
    <s v="5"/>
    <s v="3"/>
    <s v="3"/>
    <s v="0"/>
    <n v="75281"/>
    <x v="1"/>
    <s v="15"/>
    <x v="19"/>
    <s v="MA"/>
    <s v="1420"/>
    <s v="5/5/1988"/>
    <x v="0"/>
    <x v="1"/>
    <s v="US Citizen"/>
    <s v="No"/>
    <x v="0"/>
    <d v="2015-01-05T00:00:00"/>
    <d v="2016-02-12T00:00:00"/>
    <x v="16"/>
    <s v="Voluntarily Terminated"/>
    <x v="1"/>
    <x v="9"/>
    <n v="7"/>
    <s v="7"/>
    <x v="6"/>
    <x v="1"/>
    <n v="5"/>
    <n v="3"/>
    <n v="5"/>
    <d v="2015-04-15T00:00:00"/>
    <n v="0"/>
    <n v="11"/>
    <n v="1988"/>
    <n v="35"/>
    <x v="0"/>
    <n v="2015"/>
    <n v="8"/>
    <x v="1"/>
    <x v="1"/>
  </r>
  <r>
    <s v="True Edward"/>
    <s v="10102"/>
    <s v="0"/>
    <s v="0"/>
    <s v="1"/>
    <s v="5"/>
    <s v="4"/>
    <s v="3"/>
    <s v="1"/>
    <n v="100416"/>
    <x v="1"/>
    <s v="24"/>
    <x v="3"/>
    <s v="MA"/>
    <s v="2451"/>
    <s v="6/14/1983"/>
    <x v="0"/>
    <x v="0"/>
    <s v="Non-Citizen"/>
    <s v="No"/>
    <x v="1"/>
    <d v="2013-02-18T00:00:00"/>
    <d v="2018-04-15T00:00:00"/>
    <x v="16"/>
    <s v="Voluntarily Terminated"/>
    <x v="2"/>
    <x v="6"/>
    <n v="10"/>
    <s v="10"/>
    <x v="4"/>
    <x v="1"/>
    <n v="4.5999999999999996"/>
    <n v="3"/>
    <n v="4"/>
    <d v="2017-02-12T00:00:00"/>
    <n v="0"/>
    <n v="9"/>
    <n v="1983"/>
    <n v="40"/>
    <x v="0"/>
    <n v="2013"/>
    <n v="10"/>
    <x v="1"/>
    <x v="8"/>
  </r>
  <r>
    <s v="Trzeciak Cybil"/>
    <s v="10270"/>
    <s v="0"/>
    <s v="0"/>
    <s v="0"/>
    <s v="5"/>
    <s v="5"/>
    <s v="3"/>
    <s v="0"/>
    <n v="74813"/>
    <x v="1"/>
    <s v="20"/>
    <x v="2"/>
    <s v="MA"/>
    <s v="1778"/>
    <s v="3/15/1985"/>
    <x v="1"/>
    <x v="0"/>
    <s v="US Citizen"/>
    <s v="No"/>
    <x v="0"/>
    <d v="2011-01-10T00:00:00"/>
    <d v="2014-07-02T00:00:00"/>
    <x v="5"/>
    <s v="Voluntarily Terminated"/>
    <x v="0"/>
    <x v="5"/>
    <n v="11"/>
    <s v="11"/>
    <x v="0"/>
    <x v="1"/>
    <n v="4.4000000000000004"/>
    <n v="3"/>
    <n v="0"/>
    <d v="2014-01-05T00:00:00"/>
    <n v="0"/>
    <n v="5"/>
    <n v="1985"/>
    <n v="38"/>
    <x v="0"/>
    <n v="2011"/>
    <n v="12"/>
    <x v="0"/>
    <x v="5"/>
  </r>
  <r>
    <s v="Turpin Jumil"/>
    <s v="10045"/>
    <s v="1"/>
    <s v="1"/>
    <s v="1"/>
    <s v="1"/>
    <s v="3"/>
    <s v="3"/>
    <s v="0"/>
    <n v="76029"/>
    <x v="0"/>
    <s v="15"/>
    <x v="19"/>
    <s v="MA"/>
    <s v="2343"/>
    <s v="3/31/1969"/>
    <x v="0"/>
    <x v="1"/>
    <s v="Eligible NonCitizen"/>
    <s v="No"/>
    <x v="0"/>
    <d v="2015-03-30T00:00:00"/>
    <m/>
    <x v="0"/>
    <s v="Active"/>
    <x v="1"/>
    <x v="9"/>
    <n v="7"/>
    <s v="7"/>
    <x v="3"/>
    <x v="1"/>
    <n v="5"/>
    <n v="4"/>
    <n v="7"/>
    <d v="2019-01-14T00:00:00"/>
    <n v="0"/>
    <n v="8"/>
    <n v="1969"/>
    <n v="54"/>
    <x v="1"/>
    <n v="2015"/>
    <n v="8"/>
    <x v="1"/>
    <x v="0"/>
  </r>
  <r>
    <s v="ValentinJackie"/>
    <s v="10205"/>
    <s v="1"/>
    <s v="1"/>
    <s v="0"/>
    <s v="1"/>
    <s v="6"/>
    <s v="3"/>
    <s v="0"/>
    <n v="57859"/>
    <x v="0"/>
    <s v="3"/>
    <x v="11"/>
    <s v="AZ"/>
    <s v="85006"/>
    <s v="5/23/1991"/>
    <x v="1"/>
    <x v="1"/>
    <s v="US Citizen"/>
    <s v="No"/>
    <x v="2"/>
    <d v="2011-07-05T00:00:00"/>
    <m/>
    <x v="0"/>
    <s v="Active"/>
    <x v="4"/>
    <x v="14"/>
    <n v="17"/>
    <s v="17"/>
    <x v="1"/>
    <x v="1"/>
    <n v="2.81"/>
    <n v="3"/>
    <n v="0"/>
    <d v="2019-01-17T00:00:00"/>
    <n v="0"/>
    <n v="16"/>
    <n v="1991"/>
    <n v="32"/>
    <x v="2"/>
    <n v="2011"/>
    <n v="12"/>
    <x v="0"/>
    <x v="0"/>
  </r>
  <r>
    <s v="Veera Abdellah"/>
    <s v="10014"/>
    <s v="0"/>
    <s v="2"/>
    <s v="1"/>
    <s v="5"/>
    <s v="5"/>
    <s v="4"/>
    <s v="0"/>
    <n v="58523"/>
    <x v="1"/>
    <s v="19"/>
    <x v="0"/>
    <s v="MA"/>
    <s v="2171"/>
    <s v="1/31/1987"/>
    <x v="0"/>
    <x v="2"/>
    <s v="US Citizen"/>
    <s v="No"/>
    <x v="0"/>
    <d v="2012-08-13T00:00:00"/>
    <d v="2016-02-05T00:00:00"/>
    <x v="15"/>
    <s v="Voluntarily Terminated"/>
    <x v="0"/>
    <x v="2"/>
    <n v="20"/>
    <s v="20"/>
    <x v="0"/>
    <x v="0"/>
    <n v="4.5"/>
    <n v="5"/>
    <n v="0"/>
    <d v="2016-02-01T00:00:00"/>
    <n v="0"/>
    <n v="15"/>
    <n v="1987"/>
    <n v="36"/>
    <x v="0"/>
    <n v="2012"/>
    <n v="11"/>
    <x v="1"/>
    <x v="1"/>
  </r>
  <r>
    <s v="Vega Vincent"/>
    <s v="10144"/>
    <s v="0"/>
    <s v="2"/>
    <s v="1"/>
    <s v="1"/>
    <s v="5"/>
    <s v="3"/>
    <s v="0"/>
    <n v="88976"/>
    <x v="0"/>
    <s v="17"/>
    <x v="9"/>
    <s v="MA"/>
    <s v="2169"/>
    <s v="10/10/1968"/>
    <x v="0"/>
    <x v="2"/>
    <s v="US Citizen"/>
    <s v="No"/>
    <x v="0"/>
    <d v="2011-08-01T00:00:00"/>
    <m/>
    <x v="0"/>
    <s v="Active"/>
    <x v="0"/>
    <x v="13"/>
    <n v="2"/>
    <s v="2"/>
    <x v="3"/>
    <x v="1"/>
    <n v="3.93"/>
    <n v="3"/>
    <n v="0"/>
    <d v="2019-02-27T00:00:00"/>
    <n v="0"/>
    <n v="19"/>
    <n v="1968"/>
    <n v="55"/>
    <x v="3"/>
    <n v="2011"/>
    <n v="12"/>
    <x v="0"/>
    <x v="0"/>
  </r>
  <r>
    <s v="Villanueva Noah"/>
    <s v="10253"/>
    <s v="0"/>
    <s v="0"/>
    <s v="1"/>
    <s v="1"/>
    <s v="6"/>
    <s v="3"/>
    <s v="0"/>
    <n v="55875"/>
    <x v="0"/>
    <s v="3"/>
    <x v="11"/>
    <s v="ME"/>
    <s v="4063"/>
    <s v="7/11/1989"/>
    <x v="0"/>
    <x v="0"/>
    <s v="US Citizen"/>
    <s v="No"/>
    <x v="3"/>
    <d v="2012-03-05T00:00:00"/>
    <m/>
    <x v="0"/>
    <s v="Active"/>
    <x v="4"/>
    <x v="14"/>
    <n v="17"/>
    <s v="17"/>
    <x v="7"/>
    <x v="1"/>
    <n v="4.5"/>
    <n v="4"/>
    <n v="0"/>
    <d v="2019-01-18T00:00:00"/>
    <n v="0"/>
    <n v="11"/>
    <n v="1989"/>
    <n v="34"/>
    <x v="2"/>
    <n v="2012"/>
    <n v="11"/>
    <x v="1"/>
    <x v="0"/>
  </r>
  <r>
    <s v="Voldemort Lord"/>
    <s v="10118"/>
    <s v="1"/>
    <s v="1"/>
    <s v="1"/>
    <s v="4"/>
    <s v="3"/>
    <s v="3"/>
    <s v="0"/>
    <n v="113999"/>
    <x v="1"/>
    <s v="8"/>
    <x v="6"/>
    <s v="MA"/>
    <s v="1960"/>
    <s v="8/7/1986"/>
    <x v="0"/>
    <x v="1"/>
    <s v="US Citizen"/>
    <s v="No"/>
    <x v="1"/>
    <d v="2015-02-16T00:00:00"/>
    <d v="2017-02-22T00:00:00"/>
    <x v="13"/>
    <s v="Terminated for Cause"/>
    <x v="1"/>
    <x v="1"/>
    <n v="4"/>
    <s v="4"/>
    <x v="3"/>
    <x v="1"/>
    <n v="4.33"/>
    <n v="3"/>
    <n v="7"/>
    <d v="2017-02-15T00:00:00"/>
    <n v="0"/>
    <n v="9"/>
    <n v="1986"/>
    <n v="37"/>
    <x v="0"/>
    <n v="2015"/>
    <n v="8"/>
    <x v="1"/>
    <x v="3"/>
  </r>
  <r>
    <s v="Volk Colleen"/>
    <s v="10022"/>
    <s v="1"/>
    <s v="1"/>
    <s v="0"/>
    <s v="4"/>
    <s v="5"/>
    <s v="4"/>
    <s v="0"/>
    <n v="49773"/>
    <x v="1"/>
    <s v="19"/>
    <x v="0"/>
    <s v="MA"/>
    <s v="2747"/>
    <s v="6/3/1986"/>
    <x v="1"/>
    <x v="1"/>
    <s v="US Citizen"/>
    <s v="No"/>
    <x v="0"/>
    <d v="2011-09-26T00:00:00"/>
    <d v="2016-02-08T00:00:00"/>
    <x v="17"/>
    <s v="Terminated for Cause"/>
    <x v="0"/>
    <x v="11"/>
    <n v="18"/>
    <s v="18"/>
    <x v="2"/>
    <x v="0"/>
    <n v="4.3"/>
    <n v="5"/>
    <n v="0"/>
    <d v="2015-02-01T00:00:00"/>
    <n v="0"/>
    <n v="18"/>
    <n v="1986"/>
    <n v="37"/>
    <x v="0"/>
    <n v="2011"/>
    <n v="12"/>
    <x v="0"/>
    <x v="1"/>
  </r>
  <r>
    <s v="Von Massenbach Anna"/>
    <s v="10183"/>
    <s v="0"/>
    <s v="0"/>
    <s v="0"/>
    <s v="2"/>
    <s v="5"/>
    <s v="3"/>
    <s v="0"/>
    <n v="62068"/>
    <x v="0"/>
    <s v="19"/>
    <x v="0"/>
    <s v="MA"/>
    <s v="2124"/>
    <s v="4/6/1985"/>
    <x v="1"/>
    <x v="0"/>
    <s v="US Citizen"/>
    <s v="No"/>
    <x v="0"/>
    <d v="2015-07-05T00:00:00"/>
    <m/>
    <x v="0"/>
    <s v="Active"/>
    <x v="0"/>
    <x v="0"/>
    <n v="22"/>
    <s v="22"/>
    <x v="0"/>
    <x v="1"/>
    <n v="3.21"/>
    <n v="3"/>
    <n v="0"/>
    <d v="2019-01-29T00:00:00"/>
    <n v="0"/>
    <n v="7"/>
    <n v="1985"/>
    <n v="38"/>
    <x v="0"/>
    <n v="2015"/>
    <n v="8"/>
    <x v="1"/>
    <x v="0"/>
  </r>
  <r>
    <s v="Walker Roger"/>
    <s v="10190"/>
    <s v="0"/>
    <s v="0"/>
    <s v="1"/>
    <s v="1"/>
    <s v="5"/>
    <s v="3"/>
    <s v="0"/>
    <n v="66541"/>
    <x v="0"/>
    <s v="20"/>
    <x v="2"/>
    <s v="MA"/>
    <s v="2459"/>
    <s v="2/10/1976"/>
    <x v="0"/>
    <x v="0"/>
    <s v="US Citizen"/>
    <s v="No"/>
    <x v="1"/>
    <d v="2014-08-18T00:00:00"/>
    <m/>
    <x v="0"/>
    <s v="Active"/>
    <x v="0"/>
    <x v="7"/>
    <n v="19"/>
    <s v="19"/>
    <x v="3"/>
    <x v="1"/>
    <n v="3.11"/>
    <n v="5"/>
    <n v="0"/>
    <d v="2019-02-12T00:00:00"/>
    <n v="0"/>
    <n v="4"/>
    <n v="1976"/>
    <n v="47"/>
    <x v="1"/>
    <n v="2014"/>
    <n v="9"/>
    <x v="1"/>
    <x v="0"/>
  </r>
  <r>
    <s v="Wallace Courtney  E"/>
    <s v="10274"/>
    <s v="1"/>
    <s v="1"/>
    <s v="0"/>
    <s v="5"/>
    <s v="5"/>
    <s v="3"/>
    <s v="1"/>
    <n v="80512"/>
    <x v="1"/>
    <s v="18"/>
    <x v="9"/>
    <s v="MA"/>
    <s v="2478"/>
    <s v="11/14/1955"/>
    <x v="1"/>
    <x v="1"/>
    <s v="US Citizen"/>
    <s v="No"/>
    <x v="1"/>
    <d v="2011-09-26T00:00:00"/>
    <d v="2012-01-02T00:00:00"/>
    <x v="4"/>
    <s v="Voluntarily Terminated"/>
    <x v="0"/>
    <x v="13"/>
    <n v="2"/>
    <s v="2"/>
    <x v="4"/>
    <x v="1"/>
    <n v="4.5"/>
    <n v="3"/>
    <n v="0"/>
    <d v="2012-01-02T00:00:00"/>
    <n v="0"/>
    <n v="5"/>
    <n v="1955"/>
    <n v="68"/>
    <x v="3"/>
    <n v="2011"/>
    <n v="12"/>
    <x v="0"/>
    <x v="2"/>
  </r>
  <r>
    <s v="Wallace Theresa"/>
    <s v="10293"/>
    <s v="0"/>
    <s v="0"/>
    <s v="0"/>
    <s v="5"/>
    <s v="5"/>
    <s v="2"/>
    <s v="0"/>
    <n v="50274"/>
    <x v="1"/>
    <s v="19"/>
    <x v="0"/>
    <s v="MA"/>
    <s v="1887"/>
    <s v="8/2/1980"/>
    <x v="1"/>
    <x v="0"/>
    <s v="US Citizen"/>
    <s v="No"/>
    <x v="0"/>
    <d v="2012-08-13T00:00:00"/>
    <d v="2015-09-01T00:00:00"/>
    <x v="1"/>
    <s v="Voluntarily Terminated"/>
    <x v="0"/>
    <x v="3"/>
    <n v="16"/>
    <s v="16"/>
    <x v="6"/>
    <x v="2"/>
    <n v="2.5"/>
    <n v="3"/>
    <n v="0"/>
    <d v="2014-09-05T00:00:00"/>
    <n v="6"/>
    <n v="13"/>
    <n v="1980"/>
    <n v="43"/>
    <x v="0"/>
    <n v="2012"/>
    <n v="11"/>
    <x v="1"/>
    <x v="4"/>
  </r>
  <r>
    <s v="Wang Charlie"/>
    <s v="10172"/>
    <s v="0"/>
    <s v="0"/>
    <s v="1"/>
    <s v="1"/>
    <s v="3"/>
    <s v="3"/>
    <s v="0"/>
    <n v="84903"/>
    <x v="0"/>
    <s v="22"/>
    <x v="24"/>
    <s v="MA"/>
    <s v="1887"/>
    <s v="7/8/1981"/>
    <x v="0"/>
    <x v="0"/>
    <s v="US Citizen"/>
    <s v="No"/>
    <x v="3"/>
    <d v="2017-02-15T00:00:00"/>
    <m/>
    <x v="0"/>
    <s v="Active"/>
    <x v="1"/>
    <x v="19"/>
    <n v="13"/>
    <s v="13"/>
    <x v="1"/>
    <x v="1"/>
    <n v="3.42"/>
    <n v="4"/>
    <n v="7"/>
    <d v="2019-01-04T00:00:00"/>
    <n v="0"/>
    <n v="17"/>
    <n v="1981"/>
    <n v="42"/>
    <x v="0"/>
    <n v="2017"/>
    <n v="6"/>
    <x v="3"/>
    <x v="0"/>
  </r>
  <r>
    <s v="Warfield Sarah"/>
    <s v="10127"/>
    <s v="0"/>
    <s v="4"/>
    <s v="0"/>
    <s v="1"/>
    <s v="3"/>
    <s v="3"/>
    <s v="0"/>
    <n v="107226"/>
    <x v="0"/>
    <s v="28"/>
    <x v="15"/>
    <s v="MA"/>
    <s v="2453"/>
    <s v="5/2/1978"/>
    <x v="1"/>
    <x v="3"/>
    <s v="US Citizen"/>
    <s v="No"/>
    <x v="3"/>
    <d v="2015-03-30T00:00:00"/>
    <m/>
    <x v="0"/>
    <s v="Active"/>
    <x v="1"/>
    <x v="9"/>
    <n v="7"/>
    <s v="7"/>
    <x v="3"/>
    <x v="1"/>
    <n v="4.2"/>
    <n v="4"/>
    <n v="8"/>
    <d v="2019-02-05T00:00:00"/>
    <n v="0"/>
    <n v="7"/>
    <n v="1978"/>
    <n v="45"/>
    <x v="1"/>
    <n v="2015"/>
    <n v="8"/>
    <x v="1"/>
    <x v="0"/>
  </r>
  <r>
    <s v="Whittier Scott"/>
    <s v="10072"/>
    <s v="0"/>
    <s v="0"/>
    <s v="1"/>
    <s v="5"/>
    <s v="5"/>
    <s v="3"/>
    <s v="0"/>
    <n v="58371"/>
    <x v="1"/>
    <s v="19"/>
    <x v="0"/>
    <s v="MA"/>
    <s v="2030"/>
    <s v="5/24/1987"/>
    <x v="0"/>
    <x v="0"/>
    <s v="US Citizen"/>
    <s v="Yes"/>
    <x v="0"/>
    <d v="2011-01-10T00:00:00"/>
    <d v="2014-05-15T00:00:00"/>
    <x v="2"/>
    <s v="Voluntarily Terminated"/>
    <x v="0"/>
    <x v="4"/>
    <n v="39"/>
    <s v="39"/>
    <x v="0"/>
    <x v="1"/>
    <n v="5"/>
    <n v="5"/>
    <n v="0"/>
    <d v="2014-05-15T00:00:00"/>
    <n v="0"/>
    <n v="11"/>
    <n v="1987"/>
    <n v="36"/>
    <x v="0"/>
    <n v="2011"/>
    <n v="12"/>
    <x v="0"/>
    <x v="5"/>
  </r>
  <r>
    <s v="Wilber Barry"/>
    <s v="10048"/>
    <s v="1"/>
    <s v="1"/>
    <s v="1"/>
    <s v="5"/>
    <s v="5"/>
    <s v="3"/>
    <s v="0"/>
    <n v="55140"/>
    <x v="1"/>
    <s v="19"/>
    <x v="0"/>
    <s v="MA"/>
    <s v="2324"/>
    <s v="9/9/1965"/>
    <x v="0"/>
    <x v="1"/>
    <s v="Eligible NonCitizen"/>
    <s v="No"/>
    <x v="0"/>
    <d v="2011-05-16T00:00:00"/>
    <d v="2015-09-07T00:00:00"/>
    <x v="5"/>
    <s v="Voluntarily Terminated"/>
    <x v="0"/>
    <x v="5"/>
    <n v="11"/>
    <s v="11"/>
    <x v="7"/>
    <x v="1"/>
    <n v="5"/>
    <n v="3"/>
    <n v="0"/>
    <d v="2015-02-15T00:00:00"/>
    <n v="0"/>
    <n v="7"/>
    <n v="1965"/>
    <n v="58"/>
    <x v="3"/>
    <n v="2011"/>
    <n v="12"/>
    <x v="0"/>
    <x v="4"/>
  </r>
  <r>
    <s v="Wilkes Annie"/>
    <s v="10204"/>
    <s v="0"/>
    <s v="2"/>
    <s v="0"/>
    <s v="5"/>
    <s v="5"/>
    <s v="3"/>
    <s v="0"/>
    <n v="58062"/>
    <x v="1"/>
    <s v="19"/>
    <x v="0"/>
    <s v="MA"/>
    <s v="1876"/>
    <s v="7/30/1983"/>
    <x v="1"/>
    <x v="2"/>
    <s v="US Citizen"/>
    <s v="No"/>
    <x v="0"/>
    <d v="2011-01-10T00:00:00"/>
    <d v="2012-05-14T00:00:00"/>
    <x v="4"/>
    <s v="Voluntarily Terminated"/>
    <x v="0"/>
    <x v="7"/>
    <n v="19"/>
    <s v="19"/>
    <x v="2"/>
    <x v="1"/>
    <n v="3.6"/>
    <n v="5"/>
    <n v="0"/>
    <d v="2011-02-06T00:00:00"/>
    <n v="0"/>
    <n v="9"/>
    <n v="1983"/>
    <n v="40"/>
    <x v="0"/>
    <n v="2011"/>
    <n v="12"/>
    <x v="0"/>
    <x v="2"/>
  </r>
  <r>
    <s v="Williams Jacquelyn"/>
    <s v="10264"/>
    <s v="0"/>
    <s v="0"/>
    <s v="0"/>
    <s v="5"/>
    <s v="5"/>
    <s v="3"/>
    <s v="1"/>
    <n v="59728"/>
    <x v="1"/>
    <s v="19"/>
    <x v="0"/>
    <s v="MA"/>
    <s v="2109"/>
    <s v="10/2/1969"/>
    <x v="1"/>
    <x v="0"/>
    <s v="US Citizen"/>
    <s v="Yes"/>
    <x v="1"/>
    <d v="2012-01-09T00:00:00"/>
    <d v="2015-06-27T00:00:00"/>
    <x v="10"/>
    <s v="Voluntarily Terminated"/>
    <x v="0"/>
    <x v="7"/>
    <n v="19"/>
    <s v="19"/>
    <x v="4"/>
    <x v="1"/>
    <n v="4.3"/>
    <n v="4"/>
    <n v="0"/>
    <d v="2014-06-02T00:00:00"/>
    <n v="0"/>
    <n v="16"/>
    <n v="1969"/>
    <n v="54"/>
    <x v="1"/>
    <n v="2012"/>
    <n v="11"/>
    <x v="1"/>
    <x v="4"/>
  </r>
  <r>
    <s v="Winthrop Jordan"/>
    <s v="10033"/>
    <s v="0"/>
    <s v="0"/>
    <s v="1"/>
    <s v="5"/>
    <s v="5"/>
    <s v="4"/>
    <s v="0"/>
    <n v="70507"/>
    <x v="1"/>
    <s v="20"/>
    <x v="2"/>
    <s v="MA"/>
    <s v="2045"/>
    <s v="11/7/1958"/>
    <x v="0"/>
    <x v="0"/>
    <s v="US Citizen"/>
    <s v="No"/>
    <x v="0"/>
    <d v="2013-01-07T00:00:00"/>
    <d v="2016-02-21T00:00:00"/>
    <x v="9"/>
    <s v="Voluntarily Terminated"/>
    <x v="0"/>
    <x v="8"/>
    <n v="12"/>
    <s v="12"/>
    <x v="0"/>
    <x v="0"/>
    <n v="5"/>
    <n v="3"/>
    <n v="0"/>
    <d v="2016-01-19T00:00:00"/>
    <n v="0"/>
    <n v="7"/>
    <n v="1958"/>
    <n v="65"/>
    <x v="3"/>
    <n v="2013"/>
    <n v="10"/>
    <x v="1"/>
    <x v="1"/>
  </r>
  <r>
    <s v="Wolk Hang  T"/>
    <s v="10174"/>
    <s v="0"/>
    <s v="0"/>
    <s v="0"/>
    <s v="1"/>
    <s v="5"/>
    <s v="3"/>
    <s v="0"/>
    <n v="60446"/>
    <x v="0"/>
    <s v="20"/>
    <x v="2"/>
    <s v="MA"/>
    <s v="2302"/>
    <s v="4/20/1985"/>
    <x v="1"/>
    <x v="0"/>
    <s v="US Citizen"/>
    <s v="No"/>
    <x v="0"/>
    <d v="2014-09-29T00:00:00"/>
    <m/>
    <x v="0"/>
    <s v="Active"/>
    <x v="0"/>
    <x v="10"/>
    <n v="14"/>
    <s v="14"/>
    <x v="0"/>
    <x v="1"/>
    <n v="3.4"/>
    <n v="4"/>
    <n v="0"/>
    <d v="2019-02-21T00:00:00"/>
    <n v="0"/>
    <n v="14"/>
    <n v="1985"/>
    <n v="38"/>
    <x v="0"/>
    <n v="2014"/>
    <n v="9"/>
    <x v="1"/>
    <x v="0"/>
  </r>
  <r>
    <s v="Woodson Jason"/>
    <s v="10135"/>
    <s v="0"/>
    <s v="0"/>
    <s v="1"/>
    <s v="1"/>
    <s v="5"/>
    <s v="3"/>
    <s v="0"/>
    <n v="65893"/>
    <x v="0"/>
    <s v="20"/>
    <x v="2"/>
    <s v="MA"/>
    <s v="1810"/>
    <s v="5/11/1985"/>
    <x v="0"/>
    <x v="0"/>
    <s v="US Citizen"/>
    <s v="No"/>
    <x v="0"/>
    <d v="2014-07-07T00:00:00"/>
    <m/>
    <x v="0"/>
    <s v="Active"/>
    <x v="0"/>
    <x v="2"/>
    <n v="20"/>
    <s v="20"/>
    <x v="0"/>
    <x v="1"/>
    <n v="4.07"/>
    <n v="4"/>
    <n v="0"/>
    <d v="2019-02-28T00:00:00"/>
    <n v="0"/>
    <n v="13"/>
    <n v="1985"/>
    <n v="38"/>
    <x v="0"/>
    <n v="2014"/>
    <n v="9"/>
    <x v="1"/>
    <x v="0"/>
  </r>
  <r>
    <s v="Ybarra Catherine"/>
    <s v="10301"/>
    <s v="0"/>
    <s v="0"/>
    <s v="0"/>
    <s v="5"/>
    <s v="5"/>
    <s v="1"/>
    <s v="0"/>
    <n v="48513"/>
    <x v="1"/>
    <s v="19"/>
    <x v="0"/>
    <s v="MA"/>
    <s v="2458"/>
    <s v="5/4/1982"/>
    <x v="1"/>
    <x v="0"/>
    <s v="US Citizen"/>
    <s v="No"/>
    <x v="3"/>
    <d v="2008-09-02T00:00:00"/>
    <d v="2015-09-29T00:00:00"/>
    <x v="4"/>
    <s v="Voluntarily Terminated"/>
    <x v="0"/>
    <x v="8"/>
    <n v="12"/>
    <s v="12"/>
    <x v="2"/>
    <x v="3"/>
    <n v="3.2"/>
    <n v="2"/>
    <n v="0"/>
    <d v="2015-09-02T00:00:00"/>
    <n v="5"/>
    <n v="4"/>
    <n v="1982"/>
    <n v="41"/>
    <x v="0"/>
    <n v="2008"/>
    <n v="15"/>
    <x v="2"/>
    <x v="4"/>
  </r>
  <r>
    <s v="Zamora Jennifer"/>
    <s v="10010"/>
    <s v="0"/>
    <s v="0"/>
    <s v="0"/>
    <s v="1"/>
    <s v="3"/>
    <s v="4"/>
    <s v="0"/>
    <n v="220450"/>
    <x v="0"/>
    <s v="6"/>
    <x v="30"/>
    <s v="MA"/>
    <s v="2067"/>
    <s v="8/30/1979"/>
    <x v="1"/>
    <x v="0"/>
    <s v="US Citizen"/>
    <s v="No"/>
    <x v="0"/>
    <d v="2010-04-10T00:00:00"/>
    <m/>
    <x v="0"/>
    <s v="Active"/>
    <x v="1"/>
    <x v="13"/>
    <n v="2"/>
    <s v="2"/>
    <x v="3"/>
    <x v="0"/>
    <n v="4.5999999999999996"/>
    <n v="5"/>
    <n v="6"/>
    <d v="2019-02-21T00:00:00"/>
    <n v="0"/>
    <n v="16"/>
    <n v="1979"/>
    <n v="44"/>
    <x v="0"/>
    <n v="2010"/>
    <n v="13"/>
    <x v="0"/>
    <x v="0"/>
  </r>
  <r>
    <s v="Zhou Julia"/>
    <s v="10043"/>
    <s v="0"/>
    <s v="0"/>
    <s v="0"/>
    <s v="1"/>
    <s v="3"/>
    <s v="3"/>
    <s v="0"/>
    <n v="89292"/>
    <x v="0"/>
    <s v="9"/>
    <x v="5"/>
    <s v="MA"/>
    <s v="2148"/>
    <s v="2/24/1979"/>
    <x v="1"/>
    <x v="0"/>
    <s v="US Citizen"/>
    <s v="No"/>
    <x v="0"/>
    <d v="2015-03-30T00:00:00"/>
    <m/>
    <x v="0"/>
    <s v="Active"/>
    <x v="1"/>
    <x v="1"/>
    <n v="4"/>
    <s v="4"/>
    <x v="3"/>
    <x v="1"/>
    <n v="5"/>
    <n v="3"/>
    <n v="5"/>
    <d v="2019-02-01T00:00:00"/>
    <n v="0"/>
    <n v="11"/>
    <n v="1979"/>
    <n v="44"/>
    <x v="0"/>
    <n v="2015"/>
    <n v="8"/>
    <x v="1"/>
    <x v="0"/>
  </r>
  <r>
    <s v="Zima Colleen"/>
    <s v="10271"/>
    <s v="0"/>
    <s v="4"/>
    <s v="0"/>
    <s v="1"/>
    <s v="5"/>
    <s v="3"/>
    <s v="0"/>
    <n v="45046"/>
    <x v="0"/>
    <s v="19"/>
    <x v="0"/>
    <s v="MA"/>
    <s v="1730"/>
    <s v="8/17/1978"/>
    <x v="1"/>
    <x v="3"/>
    <s v="US Citizen"/>
    <s v="No"/>
    <x v="3"/>
    <d v="2014-09-29T00:00:00"/>
    <m/>
    <x v="0"/>
    <s v="Active"/>
    <x v="0"/>
    <x v="10"/>
    <n v="14"/>
    <s v="14"/>
    <x v="0"/>
    <x v="1"/>
    <n v="4.5"/>
    <n v="5"/>
    <n v="0"/>
    <d v="2019-01-30T00:00:00"/>
    <n v="0"/>
    <n v="2"/>
    <n v="1978"/>
    <n v="45"/>
    <x v="1"/>
    <n v="2014"/>
    <n v="9"/>
    <x v="1"/>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1CEE71E-20B5-4D63-9FDF-E6A4E583AA71}" name="PivotTable15"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4">
  <location ref="A179:C185" firstHeaderRow="0" firstDataRow="1" firstDataCol="1" rowPageCount="1" colPageCount="1"/>
  <pivotFields count="44">
    <pivotField showAll="0"/>
    <pivotField showAll="0"/>
    <pivotField showAll="0"/>
    <pivotField showAll="0"/>
    <pivotField showAll="0"/>
    <pivotField showAll="0"/>
    <pivotField showAll="0"/>
    <pivotField showAll="0"/>
    <pivotField showAll="0"/>
    <pivotField numFmtId="164" showAll="0"/>
    <pivotField axis="axisPage"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numFmtId="14" showAll="0"/>
    <pivotField showAll="0"/>
    <pivotField showAll="0">
      <items count="19">
        <item x="4"/>
        <item x="6"/>
        <item x="1"/>
        <item x="14"/>
        <item x="17"/>
        <item x="2"/>
        <item x="8"/>
        <item x="15"/>
        <item x="16"/>
        <item x="12"/>
        <item x="11"/>
        <item x="0"/>
        <item x="13"/>
        <item x="7"/>
        <item x="10"/>
        <item x="9"/>
        <item x="3"/>
        <item x="5"/>
        <item t="default"/>
      </items>
    </pivotField>
    <pivotField showAll="0"/>
    <pivotField axis="axisRow" showAll="0">
      <items count="8">
        <item x="3"/>
        <item x="5"/>
        <item x="1"/>
        <item x="0"/>
        <item x="4"/>
        <item x="2"/>
        <item m="1" x="6"/>
        <item t="default"/>
      </items>
    </pivotField>
    <pivotField showAll="0"/>
    <pivotField showAll="0"/>
    <pivotField showAll="0"/>
    <pivotField showAll="0">
      <items count="10">
        <item x="6"/>
        <item x="4"/>
        <item x="3"/>
        <item x="2"/>
        <item x="1"/>
        <item x="0"/>
        <item x="5"/>
        <item x="8"/>
        <item x="7"/>
        <item t="default"/>
      </items>
    </pivotField>
    <pivotField showAll="0"/>
    <pivotField numFmtId="2" showAll="0"/>
    <pivotField numFmtId="1" showAll="0"/>
    <pivotField numFmtId="1" showAll="0"/>
    <pivotField numFmtId="14" showAll="0"/>
    <pivotField dataField="1" numFmtId="1" showAll="0"/>
    <pivotField dataField="1" numFmtId="1" showAll="0"/>
    <pivotField numFmtId="1" showAll="0"/>
    <pivotField numFmtId="1" showAll="0"/>
    <pivotField showAll="0"/>
    <pivotField numFmtId="1" showAll="0"/>
    <pivotField numFmtId="1" showAll="0"/>
    <pivotField showAll="0">
      <items count="5">
        <item x="0"/>
        <item x="3"/>
        <item x="2"/>
        <item x="1"/>
        <item t="default"/>
      </items>
    </pivotField>
    <pivotField showAll="0"/>
  </pivotFields>
  <rowFields count="1">
    <field x="25"/>
  </rowFields>
  <rowItems count="6">
    <i>
      <x/>
    </i>
    <i>
      <x v="2"/>
    </i>
    <i>
      <x v="3"/>
    </i>
    <i>
      <x v="4"/>
    </i>
    <i>
      <x v="5"/>
    </i>
    <i t="grand">
      <x/>
    </i>
  </rowItems>
  <colFields count="1">
    <field x="-2"/>
  </colFields>
  <colItems count="2">
    <i>
      <x/>
    </i>
    <i i="1">
      <x v="1"/>
    </i>
  </colItems>
  <pageFields count="1">
    <pageField fld="10" item="1" hier="-1"/>
  </pageFields>
  <dataFields count="2">
    <dataField name="Count of Absences" fld="36" subtotal="count" showDataAs="percentOfTotal" baseField="25" baseItem="0" numFmtId="10"/>
    <dataField name="Sum of DaysLateLast30" fld="35" showDataAs="percentOfTotal" baseField="25" baseItem="0" numFmtId="10"/>
  </dataFields>
  <chartFormats count="2">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4D85C45-FF50-427F-9894-79BA47A223E3}" name="PivotTable4"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4">
  <location ref="A60:B78" firstHeaderRow="1" firstDataRow="1" firstDataCol="1" rowPageCount="1" colPageCount="1"/>
  <pivotFields count="44">
    <pivotField showAll="0"/>
    <pivotField dataField="1" showAll="0"/>
    <pivotField showAll="0"/>
    <pivotField showAll="0"/>
    <pivotField showAll="0"/>
    <pivotField showAll="0"/>
    <pivotField showAll="0"/>
    <pivotField showAll="0"/>
    <pivotField showAll="0"/>
    <pivotField numFmtId="164" showAll="0"/>
    <pivotField axis="axisPage"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numFmtId="14" showAll="0"/>
    <pivotField showAll="0"/>
    <pivotField axis="axisRow" showAll="0" sortType="descending">
      <items count="19">
        <item x="4"/>
        <item x="6"/>
        <item x="1"/>
        <item x="14"/>
        <item x="17"/>
        <item x="2"/>
        <item x="8"/>
        <item x="15"/>
        <item x="16"/>
        <item x="12"/>
        <item x="11"/>
        <item x="0"/>
        <item x="13"/>
        <item x="7"/>
        <item x="10"/>
        <item x="9"/>
        <item x="3"/>
        <item x="5"/>
        <item t="default"/>
      </items>
      <autoSortScope>
        <pivotArea dataOnly="0" outline="0" fieldPosition="0">
          <references count="1">
            <reference field="4294967294" count="1" selected="0">
              <x v="0"/>
            </reference>
          </references>
        </pivotArea>
      </autoSortScope>
    </pivotField>
    <pivotField showAll="0"/>
    <pivotField showAll="0">
      <items count="8">
        <item x="3"/>
        <item m="1" x="6"/>
        <item x="5"/>
        <item x="1"/>
        <item x="0"/>
        <item x="4"/>
        <item x="2"/>
        <item t="default"/>
      </items>
    </pivotField>
    <pivotField showAll="0"/>
    <pivotField showAll="0"/>
    <pivotField showAll="0"/>
    <pivotField showAll="0">
      <items count="10">
        <item x="6"/>
        <item x="4"/>
        <item x="3"/>
        <item x="2"/>
        <item x="1"/>
        <item x="0"/>
        <item x="5"/>
        <item x="8"/>
        <item x="7"/>
        <item t="default"/>
      </items>
    </pivotField>
    <pivotField showAll="0"/>
    <pivotField numFmtId="2" showAll="0"/>
    <pivotField numFmtId="1" showAll="0"/>
    <pivotField numFmtId="1" showAll="0"/>
    <pivotField numFmtId="14" showAll="0"/>
    <pivotField numFmtId="1" showAll="0"/>
    <pivotField numFmtId="1" showAll="0"/>
    <pivotField numFmtId="1" showAll="0"/>
    <pivotField numFmtId="1" showAll="0"/>
    <pivotField showAll="0"/>
    <pivotField numFmtId="1" showAll="0"/>
    <pivotField numFmtId="1" showAll="0"/>
    <pivotField showAll="0">
      <items count="5">
        <item x="0"/>
        <item x="3"/>
        <item x="2"/>
        <item x="1"/>
        <item t="default"/>
      </items>
    </pivotField>
    <pivotField showAll="0"/>
  </pivotFields>
  <rowFields count="1">
    <field x="23"/>
  </rowFields>
  <rowItems count="18">
    <i>
      <x/>
    </i>
    <i>
      <x v="17"/>
    </i>
    <i>
      <x v="10"/>
    </i>
    <i>
      <x v="2"/>
    </i>
    <i>
      <x v="5"/>
    </i>
    <i>
      <x v="1"/>
    </i>
    <i>
      <x v="14"/>
    </i>
    <i>
      <x v="16"/>
    </i>
    <i>
      <x v="15"/>
    </i>
    <i>
      <x v="13"/>
    </i>
    <i>
      <x v="12"/>
    </i>
    <i>
      <x v="9"/>
    </i>
    <i>
      <x v="7"/>
    </i>
    <i>
      <x v="8"/>
    </i>
    <i>
      <x v="3"/>
    </i>
    <i>
      <x v="4"/>
    </i>
    <i>
      <x v="6"/>
    </i>
    <i t="grand">
      <x/>
    </i>
  </rowItems>
  <colItems count="1">
    <i/>
  </colItems>
  <pageFields count="1">
    <pageField fld="10" item="1" hier="-1"/>
  </pageFields>
  <dataFields count="1">
    <dataField name="Count of EmpID" fld="1" subtotal="count" baseField="0" baseItem="0"/>
  </dataFields>
  <chartFormats count="1">
    <chartFormat chart="2"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D4ECC54-5D94-4808-9F9B-293910B89952}" name="PivotTable3"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7">
  <location ref="A30:B41" firstHeaderRow="1" firstDataRow="1" firstDataCol="1" rowPageCount="1" colPageCount="1"/>
  <pivotFields count="44">
    <pivotField showAll="0"/>
    <pivotField dataField="1" showAll="0"/>
    <pivotField showAll="0"/>
    <pivotField showAll="0"/>
    <pivotField showAll="0"/>
    <pivotField showAll="0"/>
    <pivotField showAll="0"/>
    <pivotField showAll="0"/>
    <pivotField showAll="0"/>
    <pivotField numFmtId="164" showAll="0"/>
    <pivotField axis="axisPage"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numFmtId="14" showAll="0"/>
    <pivotField showAll="0"/>
    <pivotField showAll="0">
      <items count="19">
        <item x="4"/>
        <item x="6"/>
        <item x="1"/>
        <item x="14"/>
        <item x="17"/>
        <item x="2"/>
        <item x="8"/>
        <item x="15"/>
        <item x="16"/>
        <item x="12"/>
        <item x="11"/>
        <item x="0"/>
        <item x="13"/>
        <item x="7"/>
        <item x="10"/>
        <item x="9"/>
        <item x="3"/>
        <item x="5"/>
        <item t="default"/>
      </items>
    </pivotField>
    <pivotField showAll="0"/>
    <pivotField showAll="0">
      <items count="8">
        <item x="3"/>
        <item m="1" x="6"/>
        <item x="5"/>
        <item x="1"/>
        <item x="0"/>
        <item x="4"/>
        <item x="2"/>
        <item t="default"/>
      </items>
    </pivotField>
    <pivotField axis="axisRow" showAll="0" measureFilter="1" sortType="descending">
      <items count="22">
        <item x="6"/>
        <item x="5"/>
        <item x="20"/>
        <item x="12"/>
        <item x="8"/>
        <item x="19"/>
        <item x="10"/>
        <item x="18"/>
        <item x="3"/>
        <item x="17"/>
        <item x="13"/>
        <item x="15"/>
        <item x="14"/>
        <item x="11"/>
        <item x="7"/>
        <item x="2"/>
        <item x="16"/>
        <item x="0"/>
        <item x="9"/>
        <item x="1"/>
        <item x="4"/>
        <item t="default"/>
      </items>
      <autoSortScope>
        <pivotArea dataOnly="0" outline="0" fieldPosition="0">
          <references count="1">
            <reference field="4294967294" count="1" selected="0">
              <x v="0"/>
            </reference>
          </references>
        </pivotArea>
      </autoSortScope>
    </pivotField>
    <pivotField showAll="0"/>
    <pivotField showAll="0"/>
    <pivotField showAll="0">
      <items count="10">
        <item x="6"/>
        <item x="4"/>
        <item x="3"/>
        <item x="2"/>
        <item x="1"/>
        <item x="0"/>
        <item x="5"/>
        <item x="8"/>
        <item x="7"/>
        <item t="default"/>
      </items>
    </pivotField>
    <pivotField showAll="0"/>
    <pivotField numFmtId="2" showAll="0"/>
    <pivotField numFmtId="1" showAll="0"/>
    <pivotField numFmtId="1" showAll="0"/>
    <pivotField numFmtId="14" showAll="0"/>
    <pivotField numFmtId="1" showAll="0"/>
    <pivotField numFmtId="1" showAll="0"/>
    <pivotField numFmtId="1" showAll="0"/>
    <pivotField numFmtId="1" showAll="0"/>
    <pivotField showAll="0"/>
    <pivotField numFmtId="1" showAll="0"/>
    <pivotField numFmtId="1" showAll="0"/>
    <pivotField showAll="0">
      <items count="5">
        <item x="0"/>
        <item x="3"/>
        <item x="2"/>
        <item x="1"/>
        <item t="default"/>
      </items>
    </pivotField>
    <pivotField showAll="0"/>
  </pivotFields>
  <rowFields count="1">
    <field x="26"/>
  </rowFields>
  <rowItems count="11">
    <i>
      <x v="20"/>
    </i>
    <i>
      <x v="1"/>
    </i>
    <i>
      <x v="15"/>
    </i>
    <i>
      <x v="17"/>
    </i>
    <i>
      <x v="8"/>
    </i>
    <i>
      <x v="19"/>
    </i>
    <i>
      <x v="6"/>
    </i>
    <i>
      <x v="4"/>
    </i>
    <i>
      <x v="13"/>
    </i>
    <i>
      <x v="10"/>
    </i>
    <i t="grand">
      <x/>
    </i>
  </rowItems>
  <colItems count="1">
    <i/>
  </colItems>
  <pageFields count="1">
    <pageField fld="10" item="1" hier="-1"/>
  </pageFields>
  <dataFields count="1">
    <dataField name="Count of EmpID" fld="1" subtotal="count"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6"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FB135E-F2E8-4EA6-AA5D-243324A2E073}" name="PivotTable7" cacheId="0" applyNumberFormats="0" applyBorderFormats="0" applyFontFormats="0" applyPatternFormats="0" applyAlignmentFormats="0" applyWidthHeightFormats="1" dataCaption="Values" updatedVersion="8" minRefreshableVersion="3" useAutoFormatting="1" itemPrintTitles="1" createdVersion="8" indent="0" multipleFieldFilters="0">
  <location ref="A114:B119" firstHeaderRow="1" firstDataRow="1" firstDataCol="1" rowPageCount="1" colPageCount="1"/>
  <pivotFields count="44">
    <pivotField showAll="0"/>
    <pivotField dataField="1" showAll="0"/>
    <pivotField showAll="0"/>
    <pivotField showAll="0"/>
    <pivotField showAll="0"/>
    <pivotField showAll="0"/>
    <pivotField showAll="0"/>
    <pivotField showAll="0"/>
    <pivotField showAll="0"/>
    <pivotField numFmtId="164" showAll="0"/>
    <pivotField axis="axisPage" showAll="0">
      <items count="3">
        <item x="0"/>
        <item x="1"/>
        <item t="default"/>
      </items>
    </pivotField>
    <pivotField showAll="0"/>
    <pivotField showAll="0"/>
    <pivotField showAll="0"/>
    <pivotField showAll="0"/>
    <pivotField showAll="0"/>
    <pivotField showAll="0"/>
    <pivotField showAll="0"/>
    <pivotField showAll="0"/>
    <pivotField showAll="0"/>
    <pivotField axis="axisRow" showAll="0" sortType="descending">
      <items count="7">
        <item x="4"/>
        <item x="3"/>
        <item x="1"/>
        <item x="5"/>
        <item x="2"/>
        <item x="0"/>
        <item t="default"/>
      </items>
      <autoSortScope>
        <pivotArea dataOnly="0" outline="0" fieldPosition="0">
          <references count="1">
            <reference field="4294967294" count="1" selected="0">
              <x v="0"/>
            </reference>
          </references>
        </pivotArea>
      </autoSortScope>
    </pivotField>
    <pivotField numFmtId="14" showAll="0"/>
    <pivotField showAll="0"/>
    <pivotField showAll="0">
      <items count="19">
        <item x="4"/>
        <item x="6"/>
        <item x="1"/>
        <item x="14"/>
        <item x="17"/>
        <item x="2"/>
        <item x="8"/>
        <item x="15"/>
        <item x="16"/>
        <item x="12"/>
        <item x="11"/>
        <item x="0"/>
        <item x="13"/>
        <item x="7"/>
        <item x="10"/>
        <item x="9"/>
        <item x="3"/>
        <item x="5"/>
        <item t="default"/>
      </items>
    </pivotField>
    <pivotField showAll="0"/>
    <pivotField showAll="0">
      <items count="8">
        <item x="3"/>
        <item m="1" x="6"/>
        <item x="5"/>
        <item x="1"/>
        <item x="0"/>
        <item x="4"/>
        <item x="2"/>
        <item t="default"/>
      </items>
    </pivotField>
    <pivotField showAll="0"/>
    <pivotField showAll="0"/>
    <pivotField showAll="0"/>
    <pivotField showAll="0">
      <items count="10">
        <item x="6"/>
        <item x="4"/>
        <item x="3"/>
        <item x="2"/>
        <item x="1"/>
        <item x="0"/>
        <item x="5"/>
        <item x="8"/>
        <item x="7"/>
        <item t="default"/>
      </items>
    </pivotField>
    <pivotField showAll="0"/>
    <pivotField numFmtId="2" showAll="0"/>
    <pivotField numFmtId="1" showAll="0"/>
    <pivotField numFmtId="1" showAll="0"/>
    <pivotField numFmtId="14" showAll="0"/>
    <pivotField numFmtId="1" showAll="0"/>
    <pivotField numFmtId="1" showAll="0"/>
    <pivotField numFmtId="1" showAll="0"/>
    <pivotField numFmtId="1" showAll="0"/>
    <pivotField showAll="0"/>
    <pivotField numFmtId="1" showAll="0"/>
    <pivotField numFmtId="1" showAll="0"/>
    <pivotField showAll="0">
      <items count="5">
        <item x="0"/>
        <item x="3"/>
        <item x="2"/>
        <item x="1"/>
        <item t="default"/>
      </items>
    </pivotField>
    <pivotField showAll="0"/>
  </pivotFields>
  <rowFields count="1">
    <field x="20"/>
  </rowFields>
  <rowItems count="5">
    <i>
      <x v="5"/>
    </i>
    <i>
      <x v="2"/>
    </i>
    <i>
      <x v="1"/>
    </i>
    <i>
      <x v="4"/>
    </i>
    <i t="grand">
      <x/>
    </i>
  </rowItems>
  <colItems count="1">
    <i/>
  </colItems>
  <pageFields count="1">
    <pageField fld="10" item="1" hier="-1"/>
  </pageFields>
  <dataFields count="1">
    <dataField name="Count of EmpID"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975793C-CA20-4D0C-8D9E-54226B0131D2}" name="PivotTable5"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21">
  <location ref="A90:B95" firstHeaderRow="1" firstDataRow="1" firstDataCol="1" rowPageCount="1" colPageCount="1"/>
  <pivotFields count="44">
    <pivotField showAll="0"/>
    <pivotField dataField="1" showAll="0"/>
    <pivotField showAll="0"/>
    <pivotField showAll="0"/>
    <pivotField showAll="0"/>
    <pivotField showAll="0"/>
    <pivotField showAll="0"/>
    <pivotField showAll="0"/>
    <pivotField showAll="0"/>
    <pivotField numFmtId="164" showAll="0"/>
    <pivotField axis="axisPage"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numFmtId="14" showAll="0"/>
    <pivotField showAll="0"/>
    <pivotField showAll="0">
      <items count="19">
        <item x="4"/>
        <item x="6"/>
        <item x="1"/>
        <item x="14"/>
        <item x="17"/>
        <item x="2"/>
        <item x="8"/>
        <item x="15"/>
        <item x="16"/>
        <item x="12"/>
        <item x="11"/>
        <item x="0"/>
        <item x="13"/>
        <item x="7"/>
        <item x="10"/>
        <item x="9"/>
        <item x="3"/>
        <item x="5"/>
        <item t="default"/>
      </items>
    </pivotField>
    <pivotField showAll="0"/>
    <pivotField showAll="0">
      <items count="8">
        <item x="3"/>
        <item m="1" x="6"/>
        <item x="5"/>
        <item x="1"/>
        <item x="0"/>
        <item x="4"/>
        <item x="2"/>
        <item t="default"/>
      </items>
    </pivotField>
    <pivotField showAll="0"/>
    <pivotField showAll="0"/>
    <pivotField showAll="0"/>
    <pivotField showAll="0">
      <items count="10">
        <item x="6"/>
        <item x="4"/>
        <item x="3"/>
        <item x="2"/>
        <item x="1"/>
        <item x="0"/>
        <item x="5"/>
        <item x="8"/>
        <item x="7"/>
        <item t="default"/>
      </items>
    </pivotField>
    <pivotField axis="axisRow" showAll="0" sortType="descending">
      <items count="5">
        <item x="0"/>
        <item x="1"/>
        <item x="2"/>
        <item x="3"/>
        <item t="default"/>
      </items>
      <autoSortScope>
        <pivotArea dataOnly="0" outline="0" fieldPosition="0">
          <references count="1">
            <reference field="4294967294" count="1" selected="0">
              <x v="0"/>
            </reference>
          </references>
        </pivotArea>
      </autoSortScope>
    </pivotField>
    <pivotField numFmtId="2" showAll="0"/>
    <pivotField numFmtId="1" showAll="0"/>
    <pivotField numFmtId="1" showAll="0"/>
    <pivotField numFmtId="14" showAll="0"/>
    <pivotField numFmtId="1" showAll="0"/>
    <pivotField numFmtId="1" showAll="0"/>
    <pivotField numFmtId="1" showAll="0"/>
    <pivotField numFmtId="1" showAll="0"/>
    <pivotField showAll="0"/>
    <pivotField numFmtId="1" showAll="0"/>
    <pivotField numFmtId="1" showAll="0"/>
    <pivotField showAll="0">
      <items count="5">
        <item x="0"/>
        <item x="3"/>
        <item x="2"/>
        <item x="1"/>
        <item t="default"/>
      </items>
    </pivotField>
    <pivotField showAll="0"/>
  </pivotFields>
  <rowFields count="1">
    <field x="30"/>
  </rowFields>
  <rowItems count="5">
    <i>
      <x v="1"/>
    </i>
    <i>
      <x v="2"/>
    </i>
    <i>
      <x/>
    </i>
    <i>
      <x v="3"/>
    </i>
    <i t="grand">
      <x/>
    </i>
  </rowItems>
  <colItems count="1">
    <i/>
  </colItems>
  <pageFields count="1">
    <pageField fld="10" item="1" hier="-1"/>
  </pageFields>
  <dataFields count="1">
    <dataField name="Count of EmpID" fld="1" subtotal="count" showDataAs="percentOfTotal" baseField="29" baseItem="1" numFmtId="10"/>
  </dataFields>
  <chartFormats count="10">
    <chartFormat chart="2" format="0" series="1">
      <pivotArea type="data" outline="0" fieldPosition="0">
        <references count="1">
          <reference field="4294967294" count="1" selected="0">
            <x v="0"/>
          </reference>
        </references>
      </pivotArea>
    </chartFormat>
    <chartFormat chart="2" format="1">
      <pivotArea type="data" outline="0" fieldPosition="0">
        <references count="2">
          <reference field="4294967294" count="1" selected="0">
            <x v="0"/>
          </reference>
          <reference field="30" count="1" selected="0">
            <x v="1"/>
          </reference>
        </references>
      </pivotArea>
    </chartFormat>
    <chartFormat chart="2" format="2">
      <pivotArea type="data" outline="0" fieldPosition="0">
        <references count="2">
          <reference field="4294967294" count="1" selected="0">
            <x v="0"/>
          </reference>
          <reference field="30" count="1" selected="0">
            <x v="3"/>
          </reference>
        </references>
      </pivotArea>
    </chartFormat>
    <chartFormat chart="2" format="3">
      <pivotArea type="data" outline="0" fieldPosition="0">
        <references count="2">
          <reference field="4294967294" count="1" selected="0">
            <x v="0"/>
          </reference>
          <reference field="30" count="1" selected="0">
            <x v="0"/>
          </reference>
        </references>
      </pivotArea>
    </chartFormat>
    <chartFormat chart="2" format="4">
      <pivotArea type="data" outline="0" fieldPosition="0">
        <references count="2">
          <reference field="4294967294" count="1" selected="0">
            <x v="0"/>
          </reference>
          <reference field="30" count="1" selected="0">
            <x v="2"/>
          </reference>
        </references>
      </pivotArea>
    </chartFormat>
    <chartFormat chart="12" format="10" series="1">
      <pivotArea type="data" outline="0" fieldPosition="0">
        <references count="1">
          <reference field="4294967294" count="1" selected="0">
            <x v="0"/>
          </reference>
        </references>
      </pivotArea>
    </chartFormat>
    <chartFormat chart="12" format="11">
      <pivotArea type="data" outline="0" fieldPosition="0">
        <references count="2">
          <reference field="4294967294" count="1" selected="0">
            <x v="0"/>
          </reference>
          <reference field="30" count="1" selected="0">
            <x v="1"/>
          </reference>
        </references>
      </pivotArea>
    </chartFormat>
    <chartFormat chart="12" format="12">
      <pivotArea type="data" outline="0" fieldPosition="0">
        <references count="2">
          <reference field="4294967294" count="1" selected="0">
            <x v="0"/>
          </reference>
          <reference field="30" count="1" selected="0">
            <x v="2"/>
          </reference>
        </references>
      </pivotArea>
    </chartFormat>
    <chartFormat chart="12" format="13">
      <pivotArea type="data" outline="0" fieldPosition="0">
        <references count="2">
          <reference field="4294967294" count="1" selected="0">
            <x v="0"/>
          </reference>
          <reference field="30" count="1" selected="0">
            <x v="0"/>
          </reference>
        </references>
      </pivotArea>
    </chartFormat>
    <chartFormat chart="12" format="14">
      <pivotArea type="data" outline="0" fieldPosition="0">
        <references count="2">
          <reference field="4294967294" count="1" selected="0">
            <x v="0"/>
          </reference>
          <reference field="30"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307E3F6-F8D6-40E3-99FF-6FAB33F9AF49}" name="PivotTable13"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29">
  <location ref="A141:B147" firstHeaderRow="1" firstDataRow="1" firstDataCol="1" rowPageCount="1" colPageCount="1"/>
  <pivotFields count="44">
    <pivotField showAll="0"/>
    <pivotField showAll="0"/>
    <pivotField showAll="0"/>
    <pivotField showAll="0"/>
    <pivotField showAll="0"/>
    <pivotField showAll="0"/>
    <pivotField showAll="0"/>
    <pivotField showAll="0"/>
    <pivotField showAll="0"/>
    <pivotField numFmtId="164" showAll="0"/>
    <pivotField axis="axisPage"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numFmtId="14" showAll="0"/>
    <pivotField showAll="0"/>
    <pivotField showAll="0">
      <items count="19">
        <item x="4"/>
        <item x="6"/>
        <item x="1"/>
        <item x="14"/>
        <item x="17"/>
        <item x="2"/>
        <item x="8"/>
        <item x="15"/>
        <item x="16"/>
        <item x="12"/>
        <item x="11"/>
        <item x="0"/>
        <item x="13"/>
        <item x="7"/>
        <item x="10"/>
        <item x="9"/>
        <item x="3"/>
        <item x="5"/>
        <item t="default"/>
      </items>
    </pivotField>
    <pivotField showAll="0"/>
    <pivotField axis="axisRow" showAll="0">
      <items count="8">
        <item x="3"/>
        <item x="5"/>
        <item x="1"/>
        <item x="0"/>
        <item x="4"/>
        <item x="2"/>
        <item m="1" x="6"/>
        <item t="default"/>
      </items>
    </pivotField>
    <pivotField showAll="0"/>
    <pivotField showAll="0"/>
    <pivotField showAll="0"/>
    <pivotField showAll="0">
      <items count="10">
        <item x="6"/>
        <item x="4"/>
        <item x="3"/>
        <item x="2"/>
        <item x="1"/>
        <item x="0"/>
        <item x="5"/>
        <item x="8"/>
        <item x="7"/>
        <item t="default"/>
      </items>
    </pivotField>
    <pivotField showAll="0"/>
    <pivotField numFmtId="2" showAll="0"/>
    <pivotField numFmtId="1" showAll="0"/>
    <pivotField dataField="1" numFmtId="1" showAll="0"/>
    <pivotField numFmtId="14" showAll="0"/>
    <pivotField numFmtId="1" showAll="0"/>
    <pivotField numFmtId="1" showAll="0"/>
    <pivotField numFmtId="1" showAll="0"/>
    <pivotField numFmtId="1" showAll="0"/>
    <pivotField showAll="0"/>
    <pivotField numFmtId="1" showAll="0"/>
    <pivotField numFmtId="1" showAll="0"/>
    <pivotField showAll="0">
      <items count="5">
        <item x="0"/>
        <item x="3"/>
        <item x="2"/>
        <item x="1"/>
        <item t="default"/>
      </items>
    </pivotField>
    <pivotField showAll="0"/>
  </pivotFields>
  <rowFields count="1">
    <field x="25"/>
  </rowFields>
  <rowItems count="6">
    <i>
      <x/>
    </i>
    <i>
      <x v="2"/>
    </i>
    <i>
      <x v="3"/>
    </i>
    <i>
      <x v="4"/>
    </i>
    <i>
      <x v="5"/>
    </i>
    <i t="grand">
      <x/>
    </i>
  </rowItems>
  <colItems count="1">
    <i/>
  </colItems>
  <pageFields count="1">
    <pageField fld="10" item="1" hier="-1"/>
  </pageFields>
  <dataFields count="1">
    <dataField name="Count of SpecialProjectsCount" fld="33" subtotal="count" baseField="25" baseItem="3"/>
  </dataFields>
  <chartFormats count="7">
    <chartFormat chart="6"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 chart="16" format="0" series="1">
      <pivotArea type="data" outline="0" fieldPosition="0">
        <references count="1">
          <reference field="4294967294" count="1" selected="0">
            <x v="0"/>
          </reference>
        </references>
      </pivotArea>
    </chartFormat>
    <chartFormat chart="18" format="0" series="1">
      <pivotArea type="data" outline="0" fieldPosition="0">
        <references count="1">
          <reference field="4294967294" count="1" selected="0">
            <x v="0"/>
          </reference>
        </references>
      </pivotArea>
    </chartFormat>
    <chartFormat chart="19" format="0" series="1">
      <pivotArea type="data" outline="0" fieldPosition="0">
        <references count="1">
          <reference field="4294967294" count="1" selected="0">
            <x v="0"/>
          </reference>
        </references>
      </pivotArea>
    </chartFormat>
    <chartFormat chart="25" format="2" series="1">
      <pivotArea type="data" outline="0" fieldPosition="0">
        <references count="1">
          <reference field="4294967294" count="1" selected="0">
            <x v="0"/>
          </reference>
        </references>
      </pivotArea>
    </chartFormat>
    <chartFormat chart="25" format="3">
      <pivotArea type="data" outline="0" fieldPosition="0">
        <references count="2">
          <reference field="4294967294" count="1" selected="0">
            <x v="0"/>
          </reference>
          <reference field="2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C05A26-5C79-48D3-9454-EFA375F40C7B}" name="PivotTable16"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12">
  <location ref="A197:G203" firstHeaderRow="1" firstDataRow="2" firstDataCol="1" rowPageCount="1" colPageCount="1"/>
  <pivotFields count="44">
    <pivotField showAll="0"/>
    <pivotField dataField="1" showAll="0"/>
    <pivotField showAll="0"/>
    <pivotField showAll="0"/>
    <pivotField showAll="0"/>
    <pivotField showAll="0"/>
    <pivotField showAll="0"/>
    <pivotField showAll="0"/>
    <pivotField showAll="0"/>
    <pivotField numFmtId="164" showAll="0"/>
    <pivotField axis="axisPage" showAll="0">
      <items count="3">
        <item x="0"/>
        <item x="1"/>
        <item t="default"/>
      </items>
    </pivotField>
    <pivotField showAll="0"/>
    <pivotField showAll="0"/>
    <pivotField showAll="0"/>
    <pivotField showAll="0"/>
    <pivotField showAll="0"/>
    <pivotField showAll="0"/>
    <pivotField axis="axisCol" showAll="0">
      <items count="6">
        <item x="2"/>
        <item x="1"/>
        <item x="4"/>
        <item x="0"/>
        <item x="3"/>
        <item t="default"/>
      </items>
    </pivotField>
    <pivotField showAll="0"/>
    <pivotField showAll="0"/>
    <pivotField showAll="0"/>
    <pivotField numFmtId="14" showAll="0"/>
    <pivotField showAll="0"/>
    <pivotField showAll="0">
      <items count="19">
        <item x="4"/>
        <item x="6"/>
        <item x="1"/>
        <item x="14"/>
        <item x="17"/>
        <item x="2"/>
        <item x="8"/>
        <item x="15"/>
        <item x="16"/>
        <item x="12"/>
        <item x="11"/>
        <item x="0"/>
        <item x="13"/>
        <item x="7"/>
        <item x="10"/>
        <item x="9"/>
        <item x="3"/>
        <item x="5"/>
        <item t="default"/>
      </items>
    </pivotField>
    <pivotField showAll="0"/>
    <pivotField showAll="0">
      <items count="8">
        <item x="3"/>
        <item m="1" x="6"/>
        <item x="5"/>
        <item x="1"/>
        <item x="0"/>
        <item x="4"/>
        <item x="2"/>
        <item t="default"/>
      </items>
    </pivotField>
    <pivotField showAll="0"/>
    <pivotField showAll="0"/>
    <pivotField showAll="0"/>
    <pivotField showAll="0">
      <items count="10">
        <item x="6"/>
        <item x="4"/>
        <item x="3"/>
        <item x="2"/>
        <item x="1"/>
        <item x="0"/>
        <item x="5"/>
        <item x="8"/>
        <item x="7"/>
        <item t="default"/>
      </items>
    </pivotField>
    <pivotField showAll="0"/>
    <pivotField numFmtId="2" showAll="0"/>
    <pivotField numFmtId="1" showAll="0"/>
    <pivotField numFmtId="1" showAll="0"/>
    <pivotField numFmtId="14" showAll="0"/>
    <pivotField numFmtId="1" showAll="0"/>
    <pivotField numFmtId="1" showAll="0"/>
    <pivotField numFmtId="1" showAll="0"/>
    <pivotField numFmtId="1" showAll="0"/>
    <pivotField axis="axisRow" showAll="0">
      <items count="5">
        <item x="2"/>
        <item x="0"/>
        <item x="1"/>
        <item x="3"/>
        <item t="default"/>
      </items>
    </pivotField>
    <pivotField numFmtId="1" showAll="0"/>
    <pivotField numFmtId="1" showAll="0"/>
    <pivotField showAll="0">
      <items count="5">
        <item x="0"/>
        <item x="3"/>
        <item x="2"/>
        <item x="1"/>
        <item t="default"/>
      </items>
    </pivotField>
    <pivotField showAll="0"/>
  </pivotFields>
  <rowFields count="1">
    <field x="39"/>
  </rowFields>
  <rowItems count="5">
    <i>
      <x/>
    </i>
    <i>
      <x v="1"/>
    </i>
    <i>
      <x v="2"/>
    </i>
    <i>
      <x v="3"/>
    </i>
    <i t="grand">
      <x/>
    </i>
  </rowItems>
  <colFields count="1">
    <field x="17"/>
  </colFields>
  <colItems count="6">
    <i>
      <x/>
    </i>
    <i>
      <x v="1"/>
    </i>
    <i>
      <x v="2"/>
    </i>
    <i>
      <x v="3"/>
    </i>
    <i>
      <x v="4"/>
    </i>
    <i t="grand">
      <x/>
    </i>
  </colItems>
  <pageFields count="1">
    <pageField fld="10" item="1" hier="-1"/>
  </pageFields>
  <dataFields count="1">
    <dataField name="Count of EmpID" fld="1" subtotal="count" baseField="0" baseItem="0"/>
  </dataFields>
  <chartFormats count="12">
    <chartFormat chart="4" format="0" series="1">
      <pivotArea type="data" outline="0" fieldPosition="0">
        <references count="2">
          <reference field="4294967294" count="1" selected="0">
            <x v="0"/>
          </reference>
          <reference field="17" count="1" selected="0">
            <x v="0"/>
          </reference>
        </references>
      </pivotArea>
    </chartFormat>
    <chartFormat chart="4" format="1" series="1">
      <pivotArea type="data" outline="0" fieldPosition="0">
        <references count="2">
          <reference field="4294967294" count="1" selected="0">
            <x v="0"/>
          </reference>
          <reference field="17" count="1" selected="0">
            <x v="1"/>
          </reference>
        </references>
      </pivotArea>
    </chartFormat>
    <chartFormat chart="4" format="2" series="1">
      <pivotArea type="data" outline="0" fieldPosition="0">
        <references count="2">
          <reference field="4294967294" count="1" selected="0">
            <x v="0"/>
          </reference>
          <reference field="17" count="1" selected="0">
            <x v="2"/>
          </reference>
        </references>
      </pivotArea>
    </chartFormat>
    <chartFormat chart="4" format="3" series="1">
      <pivotArea type="data" outline="0" fieldPosition="0">
        <references count="2">
          <reference field="4294967294" count="1" selected="0">
            <x v="0"/>
          </reference>
          <reference field="17" count="1" selected="0">
            <x v="3"/>
          </reference>
        </references>
      </pivotArea>
    </chartFormat>
    <chartFormat chart="4" format="4" series="1">
      <pivotArea type="data" outline="0" fieldPosition="0">
        <references count="2">
          <reference field="4294967294" count="1" selected="0">
            <x v="0"/>
          </reference>
          <reference field="17" count="1" selected="0">
            <x v="4"/>
          </reference>
        </references>
      </pivotArea>
    </chartFormat>
    <chartFormat chart="6" format="10" series="1">
      <pivotArea type="data" outline="0" fieldPosition="0">
        <references count="2">
          <reference field="4294967294" count="1" selected="0">
            <x v="0"/>
          </reference>
          <reference field="17" count="1" selected="0">
            <x v="0"/>
          </reference>
        </references>
      </pivotArea>
    </chartFormat>
    <chartFormat chart="6" format="11" series="1">
      <pivotArea type="data" outline="0" fieldPosition="0">
        <references count="2">
          <reference field="4294967294" count="1" selected="0">
            <x v="0"/>
          </reference>
          <reference field="17" count="1" selected="0">
            <x v="1"/>
          </reference>
        </references>
      </pivotArea>
    </chartFormat>
    <chartFormat chart="6" format="12" series="1">
      <pivotArea type="data" outline="0" fieldPosition="0">
        <references count="2">
          <reference field="4294967294" count="1" selected="0">
            <x v="0"/>
          </reference>
          <reference field="17" count="1" selected="0">
            <x v="2"/>
          </reference>
        </references>
      </pivotArea>
    </chartFormat>
    <chartFormat chart="6" format="13" series="1">
      <pivotArea type="data" outline="0" fieldPosition="0">
        <references count="2">
          <reference field="4294967294" count="1" selected="0">
            <x v="0"/>
          </reference>
          <reference field="17" count="1" selected="0">
            <x v="3"/>
          </reference>
        </references>
      </pivotArea>
    </chartFormat>
    <chartFormat chart="6" format="14" series="1">
      <pivotArea type="data" outline="0" fieldPosition="0">
        <references count="2">
          <reference field="4294967294" count="1" selected="0">
            <x v="0"/>
          </reference>
          <reference field="17" count="1" selected="0">
            <x v="4"/>
          </reference>
        </references>
      </pivotArea>
    </chartFormat>
    <chartFormat chart="6" format="15"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689CBB5-E233-48D1-8D11-99A68DD32F87}" name="PivotTable14"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8">
  <location ref="A157:B167" firstHeaderRow="1" firstDataRow="1" firstDataCol="1"/>
  <pivotFields count="44">
    <pivotField showAll="0"/>
    <pivotField dataField="1" showAll="0"/>
    <pivotField showAll="0"/>
    <pivotField showAll="0"/>
    <pivotField showAll="0"/>
    <pivotField showAll="0"/>
    <pivotField showAll="0"/>
    <pivotField showAll="0"/>
    <pivotField showAll="0"/>
    <pivotField numFmtId="164" showAll="0"/>
    <pivotField showAll="0"/>
    <pivotField showAll="0"/>
    <pivotField showAll="0"/>
    <pivotField showAll="0"/>
    <pivotField showAll="0"/>
    <pivotField showAll="0"/>
    <pivotField showAll="0">
      <items count="3">
        <item x="1"/>
        <item x="0"/>
        <item t="default"/>
      </items>
    </pivotField>
    <pivotField showAll="0"/>
    <pivotField showAll="0"/>
    <pivotField showAll="0"/>
    <pivotField showAll="0"/>
    <pivotField numFmtId="14" showAll="0"/>
    <pivotField showAll="0"/>
    <pivotField showAll="0">
      <items count="19">
        <item x="4"/>
        <item x="6"/>
        <item x="1"/>
        <item x="14"/>
        <item x="17"/>
        <item x="2"/>
        <item x="8"/>
        <item x="15"/>
        <item x="16"/>
        <item x="12"/>
        <item x="11"/>
        <item x="0"/>
        <item x="13"/>
        <item x="7"/>
        <item x="10"/>
        <item x="9"/>
        <item x="3"/>
        <item x="5"/>
        <item t="default"/>
      </items>
    </pivotField>
    <pivotField showAll="0"/>
    <pivotField showAll="0">
      <items count="8">
        <item x="3"/>
        <item m="1" x="6"/>
        <item x="5"/>
        <item x="1"/>
        <item x="0"/>
        <item x="4"/>
        <item x="2"/>
        <item t="default"/>
      </items>
    </pivotField>
    <pivotField showAll="0"/>
    <pivotField showAll="0"/>
    <pivotField showAll="0"/>
    <pivotField showAll="0">
      <items count="10">
        <item x="6"/>
        <item x="4"/>
        <item x="3"/>
        <item x="2"/>
        <item x="1"/>
        <item x="0"/>
        <item x="5"/>
        <item x="8"/>
        <item x="7"/>
        <item t="default"/>
      </items>
    </pivotField>
    <pivotField showAll="0"/>
    <pivotField numFmtId="2" showAll="0"/>
    <pivotField numFmtId="1" showAll="0"/>
    <pivotField numFmtId="1" showAll="0"/>
    <pivotField numFmtId="14" showAll="0"/>
    <pivotField numFmtId="1" showAll="0"/>
    <pivotField numFmtId="1" showAll="0"/>
    <pivotField numFmtId="1" showAll="0"/>
    <pivotField numFmtId="1" showAll="0"/>
    <pivotField showAll="0"/>
    <pivotField numFmtId="1" showAll="0"/>
    <pivotField numFmtId="1" showAll="0"/>
    <pivotField showAll="0">
      <items count="5">
        <item x="0"/>
        <item x="3"/>
        <item x="2"/>
        <item x="1"/>
        <item t="default"/>
      </items>
    </pivotField>
    <pivotField axis="axisRow" showAll="0" sortType="ascending">
      <items count="12">
        <item h="1" m="1" x="10"/>
        <item x="9"/>
        <item x="7"/>
        <item x="2"/>
        <item x="6"/>
        <item x="5"/>
        <item x="4"/>
        <item x="1"/>
        <item x="3"/>
        <item x="8"/>
        <item h="1" x="0"/>
        <item t="default"/>
      </items>
    </pivotField>
  </pivotFields>
  <rowFields count="1">
    <field x="43"/>
  </rowFields>
  <rowItems count="10">
    <i>
      <x v="1"/>
    </i>
    <i>
      <x v="2"/>
    </i>
    <i>
      <x v="3"/>
    </i>
    <i>
      <x v="4"/>
    </i>
    <i>
      <x v="5"/>
    </i>
    <i>
      <x v="6"/>
    </i>
    <i>
      <x v="7"/>
    </i>
    <i>
      <x v="8"/>
    </i>
    <i>
      <x v="9"/>
    </i>
    <i t="grand">
      <x/>
    </i>
  </rowItems>
  <colItems count="1">
    <i/>
  </colItems>
  <dataFields count="1">
    <dataField name="Count of EmpID" fld="1" subtotal="count" baseField="0" baseItem="0"/>
  </dataFields>
  <chartFormats count="1">
    <chartFormat chart="6"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706CE50-EB89-47C7-BEA5-59A63C03365A}" name="PivotTable8" cacheId="0" applyNumberFormats="0" applyBorderFormats="0" applyFontFormats="0" applyPatternFormats="0" applyAlignmentFormats="0" applyWidthHeightFormats="1" dataCaption="Values" updatedVersion="8" minRefreshableVersion="3" useAutoFormatting="1" itemPrintTitles="1" createdVersion="8" indent="0" multipleFieldFilters="0">
  <location ref="A127:B131" firstHeaderRow="1" firstDataRow="1" firstDataCol="1" rowPageCount="1" colPageCount="1"/>
  <pivotFields count="44">
    <pivotField showAll="0"/>
    <pivotField dataField="1" showAll="0"/>
    <pivotField showAll="0"/>
    <pivotField showAll="0"/>
    <pivotField showAll="0"/>
    <pivotField showAll="0"/>
    <pivotField showAll="0"/>
    <pivotField showAll="0"/>
    <pivotField showAll="0"/>
    <pivotField numFmtId="164" showAll="0"/>
    <pivotField axis="axisPage"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numFmtId="14" showAll="0"/>
    <pivotField showAll="0"/>
    <pivotField showAll="0">
      <items count="19">
        <item x="4"/>
        <item x="6"/>
        <item x="1"/>
        <item x="14"/>
        <item x="17"/>
        <item x="2"/>
        <item x="8"/>
        <item x="15"/>
        <item x="16"/>
        <item x="12"/>
        <item x="11"/>
        <item x="0"/>
        <item x="13"/>
        <item x="7"/>
        <item x="10"/>
        <item x="9"/>
        <item x="3"/>
        <item x="5"/>
        <item t="default"/>
      </items>
    </pivotField>
    <pivotField showAll="0"/>
    <pivotField showAll="0">
      <items count="8">
        <item x="3"/>
        <item m="1" x="6"/>
        <item x="5"/>
        <item x="1"/>
        <item x="0"/>
        <item x="4"/>
        <item x="2"/>
        <item t="default"/>
      </items>
    </pivotField>
    <pivotField showAll="0"/>
    <pivotField showAll="0"/>
    <pivotField showAll="0"/>
    <pivotField showAll="0">
      <items count="10">
        <item x="6"/>
        <item x="4"/>
        <item x="3"/>
        <item x="2"/>
        <item x="1"/>
        <item x="0"/>
        <item x="5"/>
        <item x="8"/>
        <item x="7"/>
        <item t="default"/>
      </items>
    </pivotField>
    <pivotField showAll="0"/>
    <pivotField numFmtId="2" showAll="0"/>
    <pivotField numFmtId="1" showAll="0"/>
    <pivotField numFmtId="1" showAll="0"/>
    <pivotField numFmtId="14" showAll="0"/>
    <pivotField numFmtId="1" showAll="0"/>
    <pivotField numFmtId="1" showAll="0"/>
    <pivotField numFmtId="1" showAll="0"/>
    <pivotField numFmtId="1" showAll="0"/>
    <pivotField showAll="0"/>
    <pivotField numFmtId="1" showAll="0"/>
    <pivotField numFmtId="1" showAll="0"/>
    <pivotField axis="axisRow" showAll="0" sortType="descending">
      <items count="5">
        <item x="0"/>
        <item x="3"/>
        <item x="2"/>
        <item x="1"/>
        <item t="default"/>
      </items>
      <autoSortScope>
        <pivotArea dataOnly="0" outline="0" fieldPosition="0">
          <references count="1">
            <reference field="4294967294" count="1" selected="0">
              <x v="0"/>
            </reference>
          </references>
        </pivotArea>
      </autoSortScope>
    </pivotField>
    <pivotField showAll="0"/>
  </pivotFields>
  <rowFields count="1">
    <field x="42"/>
  </rowFields>
  <rowItems count="4">
    <i>
      <x/>
    </i>
    <i>
      <x v="3"/>
    </i>
    <i>
      <x v="2"/>
    </i>
    <i t="grand">
      <x/>
    </i>
  </rowItems>
  <colItems count="1">
    <i/>
  </colItems>
  <pageFields count="1">
    <pageField fld="10" item="1" hier="-1"/>
  </pageFields>
  <dataFields count="1">
    <dataField name="Count of EmpID"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22FE6F0-3943-4985-88B8-C4855EAA4AEC}" name="PivotTable1"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5">
  <location ref="A3:B10" firstHeaderRow="1" firstDataRow="1" firstDataCol="1"/>
  <pivotFields count="44">
    <pivotField showAll="0"/>
    <pivotField showAll="0"/>
    <pivotField showAll="0"/>
    <pivotField showAll="0"/>
    <pivotField showAll="0"/>
    <pivotField showAll="0"/>
    <pivotField showAll="0"/>
    <pivotField showAll="0"/>
    <pivotField showAll="0"/>
    <pivotField dataField="1" numFmtId="164" showAll="0"/>
    <pivotField showAll="0"/>
    <pivotField showAll="0"/>
    <pivotField showAll="0"/>
    <pivotField showAll="0"/>
    <pivotField showAll="0"/>
    <pivotField showAll="0"/>
    <pivotField showAll="0"/>
    <pivotField showAll="0"/>
    <pivotField showAll="0"/>
    <pivotField showAll="0"/>
    <pivotField showAll="0"/>
    <pivotField numFmtId="14" showAll="0"/>
    <pivotField showAll="0"/>
    <pivotField showAll="0">
      <items count="19">
        <item x="4"/>
        <item x="6"/>
        <item x="1"/>
        <item x="14"/>
        <item x="17"/>
        <item x="2"/>
        <item x="8"/>
        <item x="15"/>
        <item x="16"/>
        <item x="12"/>
        <item x="11"/>
        <item x="0"/>
        <item x="13"/>
        <item x="7"/>
        <item x="10"/>
        <item x="9"/>
        <item x="3"/>
        <item x="5"/>
        <item t="default"/>
      </items>
    </pivotField>
    <pivotField showAll="0"/>
    <pivotField axis="axisRow" showAll="0" sortType="descending">
      <items count="8">
        <item x="3"/>
        <item x="5"/>
        <item x="1"/>
        <item x="0"/>
        <item x="4"/>
        <item x="2"/>
        <item m="1" x="6"/>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items count="10">
        <item x="6"/>
        <item x="4"/>
        <item x="3"/>
        <item x="2"/>
        <item x="1"/>
        <item x="0"/>
        <item x="5"/>
        <item x="8"/>
        <item x="7"/>
        <item t="default"/>
      </items>
    </pivotField>
    <pivotField showAll="0"/>
    <pivotField numFmtId="2" showAll="0"/>
    <pivotField numFmtId="1" showAll="0"/>
    <pivotField numFmtId="1" showAll="0"/>
    <pivotField numFmtId="14" showAll="0"/>
    <pivotField numFmtId="1" showAll="0"/>
    <pivotField numFmtId="1" showAll="0"/>
    <pivotField numFmtId="1" showAll="0"/>
    <pivotField numFmtId="1" showAll="0"/>
    <pivotField showAll="0"/>
    <pivotField numFmtId="1" showAll="0"/>
    <pivotField numFmtId="1" showAll="0"/>
    <pivotField showAll="0">
      <items count="5">
        <item x="0"/>
        <item x="3"/>
        <item x="2"/>
        <item x="1"/>
        <item t="default"/>
      </items>
    </pivotField>
    <pivotField showAll="0"/>
  </pivotFields>
  <rowFields count="1">
    <field x="25"/>
  </rowFields>
  <rowItems count="7">
    <i>
      <x v="1"/>
    </i>
    <i>
      <x v="2"/>
    </i>
    <i>
      <x v="5"/>
    </i>
    <i>
      <x/>
    </i>
    <i>
      <x v="4"/>
    </i>
    <i>
      <x v="3"/>
    </i>
    <i t="grand">
      <x/>
    </i>
  </rowItems>
  <colItems count="1">
    <i/>
  </colItems>
  <dataFields count="1">
    <dataField name="Average of Salary" fld="9" subtotal="average" baseField="25" baseItem="0" numFmtId="164"/>
  </dataFields>
  <chartFormats count="8">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2" format="3">
      <pivotArea type="data" outline="0" fieldPosition="0">
        <references count="2">
          <reference field="4294967294" count="1" selected="0">
            <x v="0"/>
          </reference>
          <reference field="25" count="1" selected="0">
            <x v="1"/>
          </reference>
        </references>
      </pivotArea>
    </chartFormat>
    <chartFormat chart="2" format="4">
      <pivotArea type="data" outline="0" fieldPosition="0">
        <references count="2">
          <reference field="4294967294" count="1" selected="0">
            <x v="0"/>
          </reference>
          <reference field="25" count="1" selected="0">
            <x v="3"/>
          </reference>
        </references>
      </pivotArea>
    </chartFormat>
    <chartFormat chart="2" format="5">
      <pivotArea type="data" outline="0" fieldPosition="0">
        <references count="2">
          <reference field="4294967294" count="1" selected="0">
            <x v="0"/>
          </reference>
          <reference field="25" count="1" selected="0">
            <x v="2"/>
          </reference>
        </references>
      </pivotArea>
    </chartFormat>
    <chartFormat chart="2" format="6">
      <pivotArea type="data" outline="0" fieldPosition="0">
        <references count="2">
          <reference field="4294967294" count="1" selected="0">
            <x v="0"/>
          </reference>
          <reference field="25" count="1" selected="0">
            <x v="5"/>
          </reference>
        </references>
      </pivotArea>
    </chartFormat>
    <chartFormat chart="2" format="7">
      <pivotArea type="data" outline="0" fieldPosition="0">
        <references count="2">
          <reference field="4294967294" count="1" selected="0">
            <x v="0"/>
          </reference>
          <reference field="25" count="1" selected="0">
            <x v="4"/>
          </reference>
        </references>
      </pivotArea>
    </chartFormat>
    <chartFormat chart="2" format="8">
      <pivotArea type="data" outline="0" fieldPosition="0">
        <references count="2">
          <reference field="4294967294" count="1" selected="0">
            <x v="0"/>
          </reference>
          <reference field="25"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79C43BC-C7D8-48D8-B0D7-885DDC7924D8}" name="PivotTable2"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24">
  <location ref="A16:B22" firstHeaderRow="1" firstDataRow="1" firstDataCol="1" rowPageCount="1" colPageCount="1"/>
  <pivotFields count="44">
    <pivotField showAll="0"/>
    <pivotField dataField="1" showAll="0"/>
    <pivotField showAll="0"/>
    <pivotField showAll="0"/>
    <pivotField showAll="0"/>
    <pivotField showAll="0"/>
    <pivotField showAll="0"/>
    <pivotField showAll="0"/>
    <pivotField showAll="0"/>
    <pivotField numFmtId="164" showAll="0"/>
    <pivotField axis="axisPage" showAll="0">
      <items count="3">
        <item x="0"/>
        <item x="1"/>
        <item t="default"/>
      </items>
    </pivotField>
    <pivotField showAll="0"/>
    <pivotField showAll="0">
      <items count="32">
        <item x="10"/>
        <item x="22"/>
        <item x="11"/>
        <item x="17"/>
        <item x="13"/>
        <item x="30"/>
        <item x="5"/>
        <item x="28"/>
        <item x="6"/>
        <item x="14"/>
        <item x="21"/>
        <item x="7"/>
        <item x="20"/>
        <item x="29"/>
        <item x="26"/>
        <item x="18"/>
        <item x="4"/>
        <item x="19"/>
        <item x="23"/>
        <item x="27"/>
        <item x="9"/>
        <item x="0"/>
        <item x="2"/>
        <item x="16"/>
        <item x="24"/>
        <item x="25"/>
        <item x="3"/>
        <item x="12"/>
        <item x="8"/>
        <item x="1"/>
        <item x="15"/>
        <item t="default"/>
      </items>
    </pivotField>
    <pivotField showAll="0"/>
    <pivotField showAll="0"/>
    <pivotField showAll="0"/>
    <pivotField showAll="0"/>
    <pivotField showAll="0"/>
    <pivotField showAll="0"/>
    <pivotField showAll="0"/>
    <pivotField showAll="0"/>
    <pivotField numFmtId="14" showAll="0"/>
    <pivotField showAll="0"/>
    <pivotField showAll="0">
      <items count="19">
        <item x="4"/>
        <item x="6"/>
        <item x="1"/>
        <item x="14"/>
        <item x="17"/>
        <item x="2"/>
        <item x="8"/>
        <item x="15"/>
        <item x="16"/>
        <item x="12"/>
        <item x="11"/>
        <item x="0"/>
        <item x="13"/>
        <item x="7"/>
        <item x="10"/>
        <item x="9"/>
        <item x="3"/>
        <item x="5"/>
        <item t="default"/>
      </items>
    </pivotField>
    <pivotField showAll="0"/>
    <pivotField axis="axisRow" showAll="0" sortType="descending">
      <items count="8">
        <item x="3"/>
        <item x="5"/>
        <item x="1"/>
        <item x="0"/>
        <item x="4"/>
        <item x="2"/>
        <item m="1" x="6"/>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items count="10">
        <item x="6"/>
        <item x="4"/>
        <item x="3"/>
        <item x="2"/>
        <item x="1"/>
        <item x="0"/>
        <item x="5"/>
        <item x="8"/>
        <item x="7"/>
        <item t="default"/>
      </items>
    </pivotField>
    <pivotField showAll="0"/>
    <pivotField numFmtId="2" showAll="0"/>
    <pivotField numFmtId="1" showAll="0"/>
    <pivotField numFmtId="1" showAll="0"/>
    <pivotField numFmtId="14" showAll="0"/>
    <pivotField numFmtId="1" showAll="0"/>
    <pivotField numFmtId="1" showAll="0"/>
    <pivotField numFmtId="1" showAll="0"/>
    <pivotField numFmtId="1" showAll="0"/>
    <pivotField showAll="0"/>
    <pivotField numFmtId="1" showAll="0"/>
    <pivotField numFmtId="1" showAll="0"/>
    <pivotField showAll="0">
      <items count="5">
        <item x="0"/>
        <item x="3"/>
        <item x="2"/>
        <item x="1"/>
        <item t="default"/>
      </items>
    </pivotField>
    <pivotField showAll="0"/>
  </pivotFields>
  <rowFields count="1">
    <field x="25"/>
  </rowFields>
  <rowItems count="6">
    <i>
      <x v="3"/>
    </i>
    <i>
      <x v="2"/>
    </i>
    <i>
      <x v="4"/>
    </i>
    <i>
      <x v="5"/>
    </i>
    <i>
      <x/>
    </i>
    <i t="grand">
      <x/>
    </i>
  </rowItems>
  <colItems count="1">
    <i/>
  </colItems>
  <pageFields count="1">
    <pageField fld="10" item="1" hier="-1"/>
  </pageFields>
  <dataFields count="1">
    <dataField name="Count of EmpID" fld="1" subtotal="count" showDataAs="percentOfTotal" baseField="25" baseItem="3" numFmtId="10"/>
  </dataFields>
  <chartFormats count="12">
    <chartFormat chart="3" format="0" series="1">
      <pivotArea type="data" outline="0" fieldPosition="0">
        <references count="1">
          <reference field="4294967294" count="1" selected="0">
            <x v="0"/>
          </reference>
        </references>
      </pivotArea>
    </chartFormat>
    <chartFormat chart="3" format="1">
      <pivotArea type="data" outline="0" fieldPosition="0">
        <references count="2">
          <reference field="4294967294" count="1" selected="0">
            <x v="0"/>
          </reference>
          <reference field="25" count="1" selected="0">
            <x v="3"/>
          </reference>
        </references>
      </pivotArea>
    </chartFormat>
    <chartFormat chart="5" format="8" series="1">
      <pivotArea type="data" outline="0" fieldPosition="0">
        <references count="1">
          <reference field="4294967294" count="1" selected="0">
            <x v="0"/>
          </reference>
        </references>
      </pivotArea>
    </chartFormat>
    <chartFormat chart="5" format="9">
      <pivotArea type="data" outline="0" fieldPosition="0">
        <references count="2">
          <reference field="4294967294" count="1" selected="0">
            <x v="0"/>
          </reference>
          <reference field="25" count="1" selected="0">
            <x v="3"/>
          </reference>
        </references>
      </pivotArea>
    </chartFormat>
    <chartFormat chart="5" format="10">
      <pivotArea type="data" outline="0" fieldPosition="0">
        <references count="2">
          <reference field="4294967294" count="1" selected="0">
            <x v="0"/>
          </reference>
          <reference field="25" count="1" selected="0">
            <x v="2"/>
          </reference>
        </references>
      </pivotArea>
    </chartFormat>
    <chartFormat chart="5" format="11">
      <pivotArea type="data" outline="0" fieldPosition="0">
        <references count="2">
          <reference field="4294967294" count="1" selected="0">
            <x v="0"/>
          </reference>
          <reference field="25" count="1" selected="0">
            <x v="4"/>
          </reference>
        </references>
      </pivotArea>
    </chartFormat>
    <chartFormat chart="5" format="12">
      <pivotArea type="data" outline="0" fieldPosition="0">
        <references count="2">
          <reference field="4294967294" count="1" selected="0">
            <x v="0"/>
          </reference>
          <reference field="25" count="1" selected="0">
            <x v="5"/>
          </reference>
        </references>
      </pivotArea>
    </chartFormat>
    <chartFormat chart="5" format="13">
      <pivotArea type="data" outline="0" fieldPosition="0">
        <references count="2">
          <reference field="4294967294" count="1" selected="0">
            <x v="0"/>
          </reference>
          <reference field="25" count="1" selected="0">
            <x v="0"/>
          </reference>
        </references>
      </pivotArea>
    </chartFormat>
    <chartFormat chart="3" format="2">
      <pivotArea type="data" outline="0" fieldPosition="0">
        <references count="2">
          <reference field="4294967294" count="1" selected="0">
            <x v="0"/>
          </reference>
          <reference field="25" count="1" selected="0">
            <x v="2"/>
          </reference>
        </references>
      </pivotArea>
    </chartFormat>
    <chartFormat chart="3" format="3">
      <pivotArea type="data" outline="0" fieldPosition="0">
        <references count="2">
          <reference field="4294967294" count="1" selected="0">
            <x v="0"/>
          </reference>
          <reference field="25" count="1" selected="0">
            <x v="4"/>
          </reference>
        </references>
      </pivotArea>
    </chartFormat>
    <chartFormat chart="3" format="4">
      <pivotArea type="data" outline="0" fieldPosition="0">
        <references count="2">
          <reference field="4294967294" count="1" selected="0">
            <x v="0"/>
          </reference>
          <reference field="25" count="1" selected="0">
            <x v="5"/>
          </reference>
        </references>
      </pivotArea>
    </chartFormat>
    <chartFormat chart="3" format="5">
      <pivotArea type="data" outline="0" fieldPosition="0">
        <references count="2">
          <reference field="4294967294" count="1" selected="0">
            <x v="0"/>
          </reference>
          <reference field="25"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1A5386E-B287-4EDC-AF19-C71DB15B29D6}" name="PivotTable6"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1">
  <location ref="A102:D108" firstHeaderRow="1" firstDataRow="2" firstDataCol="1" rowPageCount="1" colPageCount="1"/>
  <pivotFields count="44">
    <pivotField showAll="0"/>
    <pivotField dataField="1" showAll="0"/>
    <pivotField showAll="0"/>
    <pivotField showAll="0"/>
    <pivotField showAll="0"/>
    <pivotField showAll="0"/>
    <pivotField showAll="0"/>
    <pivotField showAll="0"/>
    <pivotField showAll="0"/>
    <pivotField numFmtId="164" showAll="0"/>
    <pivotField axis="axisPage" showAll="0">
      <items count="3">
        <item x="0"/>
        <item x="1"/>
        <item t="default"/>
      </items>
    </pivotField>
    <pivotField showAll="0"/>
    <pivotField showAll="0"/>
    <pivotField showAll="0"/>
    <pivotField showAll="0"/>
    <pivotField showAll="0"/>
    <pivotField axis="axisCol" showAll="0">
      <items count="3">
        <item x="1"/>
        <item x="0"/>
        <item t="default"/>
      </items>
    </pivotField>
    <pivotField showAll="0"/>
    <pivotField showAll="0"/>
    <pivotField showAll="0"/>
    <pivotField showAll="0"/>
    <pivotField numFmtId="14" showAll="0"/>
    <pivotField showAll="0"/>
    <pivotField showAll="0">
      <items count="19">
        <item x="4"/>
        <item x="6"/>
        <item x="1"/>
        <item x="14"/>
        <item x="17"/>
        <item x="2"/>
        <item x="8"/>
        <item x="15"/>
        <item x="16"/>
        <item x="12"/>
        <item x="11"/>
        <item x="0"/>
        <item x="13"/>
        <item x="7"/>
        <item x="10"/>
        <item x="9"/>
        <item x="3"/>
        <item x="5"/>
        <item t="default"/>
      </items>
    </pivotField>
    <pivotField showAll="0"/>
    <pivotField showAll="0">
      <items count="8">
        <item x="3"/>
        <item m="1" x="6"/>
        <item x="5"/>
        <item x="1"/>
        <item x="0"/>
        <item x="4"/>
        <item x="2"/>
        <item t="default"/>
      </items>
    </pivotField>
    <pivotField showAll="0"/>
    <pivotField showAll="0"/>
    <pivotField showAll="0"/>
    <pivotField showAll="0">
      <items count="10">
        <item x="6"/>
        <item x="4"/>
        <item x="3"/>
        <item x="2"/>
        <item x="1"/>
        <item x="0"/>
        <item x="5"/>
        <item x="8"/>
        <item x="7"/>
        <item t="default"/>
      </items>
    </pivotField>
    <pivotField showAll="0"/>
    <pivotField numFmtId="2" showAll="0"/>
    <pivotField numFmtId="1" showAll="0"/>
    <pivotField numFmtId="1" showAll="0"/>
    <pivotField numFmtId="14" showAll="0"/>
    <pivotField numFmtId="1" showAll="0"/>
    <pivotField numFmtId="1" showAll="0"/>
    <pivotField numFmtId="1" showAll="0"/>
    <pivotField numFmtId="1" showAll="0"/>
    <pivotField axis="axisRow" showAll="0">
      <items count="5">
        <item x="2"/>
        <item x="0"/>
        <item x="1"/>
        <item x="3"/>
        <item t="default"/>
      </items>
    </pivotField>
    <pivotField numFmtId="1" showAll="0"/>
    <pivotField numFmtId="1" showAll="0"/>
    <pivotField showAll="0">
      <items count="5">
        <item x="0"/>
        <item x="3"/>
        <item x="2"/>
        <item x="1"/>
        <item t="default"/>
      </items>
    </pivotField>
    <pivotField showAll="0"/>
  </pivotFields>
  <rowFields count="1">
    <field x="39"/>
  </rowFields>
  <rowItems count="5">
    <i>
      <x/>
    </i>
    <i>
      <x v="1"/>
    </i>
    <i>
      <x v="2"/>
    </i>
    <i>
      <x v="3"/>
    </i>
    <i t="grand">
      <x/>
    </i>
  </rowItems>
  <colFields count="1">
    <field x="16"/>
  </colFields>
  <colItems count="3">
    <i>
      <x/>
    </i>
    <i>
      <x v="1"/>
    </i>
    <i t="grand">
      <x/>
    </i>
  </colItems>
  <pageFields count="1">
    <pageField fld="10" item="1" hier="-1"/>
  </pageFields>
  <dataFields count="1">
    <dataField name="Count of EmpID"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1D5941FA-3E7E-44AD-AD21-6DAAC87E87CA}" autoFormatId="16" applyNumberFormats="0" applyBorderFormats="0" applyFontFormats="0" applyPatternFormats="0" applyAlignmentFormats="0" applyWidthHeightFormats="0">
  <queryTableRefresh nextId="53" unboundColumnsRight="7">
    <queryTableFields count="44">
      <queryTableField id="1" name="Employee_Name" tableColumnId="1"/>
      <queryTableField id="2" name="EmpID" tableColumnId="2"/>
      <queryTableField id="3" name="MarriedID" tableColumnId="3"/>
      <queryTableField id="4" name="MaritalStatusID" tableColumnId="4"/>
      <queryTableField id="5" name="GenderID" tableColumnId="5"/>
      <queryTableField id="6" name="EmpStatusID" tableColumnId="6"/>
      <queryTableField id="7" name="DeptID" tableColumnId="7"/>
      <queryTableField id="8" name="PerfScoreID" tableColumnId="8"/>
      <queryTableField id="9" name="FromDiversityJobFairID" tableColumnId="9"/>
      <queryTableField id="10" name="Salary" tableColumnId="10"/>
      <queryTableField id="11" name="Termd" tableColumnId="11"/>
      <queryTableField id="12" name="PositionID" tableColumnId="12"/>
      <queryTableField id="13" name="Position" tableColumnId="13"/>
      <queryTableField id="14" name="State" tableColumnId="14"/>
      <queryTableField id="15" name="Zip" tableColumnId="15"/>
      <queryTableField id="16" name="DOB" tableColumnId="16"/>
      <queryTableField id="37" name="Gender" tableColumnId="37"/>
      <queryTableField id="18" name="MaritalDesc" tableColumnId="18"/>
      <queryTableField id="19" name="CitizenDesc" tableColumnId="19"/>
      <queryTableField id="20" name="HispanicLatino" tableColumnId="20"/>
      <queryTableField id="21" name="RaceDesc" tableColumnId="21"/>
      <queryTableField id="22" name="DateofHire" tableColumnId="22"/>
      <queryTableField id="23" name="DateofTermination" tableColumnId="23"/>
      <queryTableField id="24" name="TermReason" tableColumnId="24"/>
      <queryTableField id="25" name="EmploymentStatus" tableColumnId="25"/>
      <queryTableField id="26" name="Department" tableColumnId="26"/>
      <queryTableField id="27" name="ManagerName" tableColumnId="27"/>
      <queryTableField id="50" dataBound="0" tableColumnId="45"/>
      <queryTableField id="51" name="ManagerID" tableColumnId="28"/>
      <queryTableField id="29" name="RecruitmentSource" tableColumnId="29"/>
      <queryTableField id="30" name="PerformanceScore" tableColumnId="30"/>
      <queryTableField id="31" name="EngagementSurvey" tableColumnId="31"/>
      <queryTableField id="32" name="EmpSatisfaction" tableColumnId="32"/>
      <queryTableField id="33" name="SpecialProjectsCount" tableColumnId="33"/>
      <queryTableField id="34" name="LastPerformanceReview_Date" tableColumnId="34"/>
      <queryTableField id="35" name="DaysLateLast30" tableColumnId="35"/>
      <queryTableField id="36" name="Absences" tableColumnId="36"/>
      <queryTableField id="43" dataBound="0" tableColumnId="42"/>
      <queryTableField id="44" dataBound="0" tableColumnId="43"/>
      <queryTableField id="42" dataBound="0" tableColumnId="41"/>
      <queryTableField id="45" dataBound="0" tableColumnId="44"/>
      <queryTableField id="46" dataBound="0" tableColumnId="17"/>
      <queryTableField id="47" dataBound="0" tableColumnId="38"/>
      <queryTableField id="48" dataBound="0" tableColumnId="39"/>
    </queryTableFields>
    <queryTableDeletedFields count="1">
      <deletedField name="ManagerID"/>
    </queryTableDeleted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2" xr10:uid="{A88C0323-28E8-49DE-8A0F-5F09372FBB32}" sourceName="Department">
  <pivotTables>
    <pivotTable tabId="8" name="PivotTable1"/>
    <pivotTable tabId="8" name="PivotTable13"/>
    <pivotTable tabId="8" name="PivotTable14"/>
    <pivotTable tabId="8" name="PivotTable15"/>
    <pivotTable tabId="8" name="PivotTable16"/>
    <pivotTable tabId="8" name="PivotTable2"/>
    <pivotTable tabId="8" name="PivotTable3"/>
    <pivotTable tabId="8" name="PivotTable4"/>
    <pivotTable tabId="8" name="PivotTable5"/>
    <pivotTable tabId="8" name="PivotTable6"/>
    <pivotTable tabId="8" name="PivotTable7"/>
    <pivotTable tabId="8" name="PivotTable8"/>
  </pivotTables>
  <data>
    <tabular pivotCacheId="1055507041">
      <items count="7">
        <i x="3" s="1"/>
        <i x="5" s="1"/>
        <i x="1" s="1"/>
        <i x="0" s="1"/>
        <i x="4" s="1"/>
        <i x="2" s="1"/>
        <i x="6"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OfService" xr10:uid="{8A56D5CA-39E0-43D1-9B39-7338C760AA8A}" sourceName="YearOfService">
  <pivotTables>
    <pivotTable tabId="8" name="PivotTable2"/>
    <pivotTable tabId="8" name="PivotTable1"/>
    <pivotTable tabId="8" name="PivotTable13"/>
    <pivotTable tabId="8" name="PivotTable14"/>
    <pivotTable tabId="8" name="PivotTable3"/>
    <pivotTable tabId="8" name="PivotTable4"/>
    <pivotTable tabId="8" name="PivotTable5"/>
    <pivotTable tabId="8" name="PivotTable6"/>
    <pivotTable tabId="8" name="PivotTable7"/>
    <pivotTable tabId="8" name="PivotTable8"/>
    <pivotTable tabId="8" name="PivotTable15"/>
    <pivotTable tabId="8" name="PivotTable16"/>
  </pivotTables>
  <data>
    <tabular pivotCacheId="1055507041">
      <items count="4">
        <i x="0" s="1"/>
        <i x="3"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ermReason" xr10:uid="{350385BC-7360-4760-BF11-80216F20C333}" sourceName="TermReason">
  <pivotTables>
    <pivotTable tabId="8" name="PivotTable5"/>
    <pivotTable tabId="8" name="PivotTable1"/>
    <pivotTable tabId="8" name="PivotTable13"/>
    <pivotTable tabId="8" name="PivotTable14"/>
    <pivotTable tabId="8" name="PivotTable15"/>
    <pivotTable tabId="8" name="PivotTable16"/>
    <pivotTable tabId="8" name="PivotTable2"/>
    <pivotTable tabId="8" name="PivotTable3"/>
    <pivotTable tabId="8" name="PivotTable4"/>
    <pivotTable tabId="8" name="PivotTable6"/>
    <pivotTable tabId="8" name="PivotTable7"/>
    <pivotTable tabId="8" name="PivotTable8"/>
  </pivotTables>
  <data>
    <tabular pivotCacheId="1055507041">
      <items count="18">
        <i x="4" s="1"/>
        <i x="6" s="1"/>
        <i x="1" s="1"/>
        <i x="14" s="1"/>
        <i x="17" s="1"/>
        <i x="2" s="1"/>
        <i x="8" s="1"/>
        <i x="15" s="1"/>
        <i x="16" s="1"/>
        <i x="12" s="1"/>
        <i x="11" s="1"/>
        <i x="0" s="1"/>
        <i x="13" s="1"/>
        <i x="7" s="1"/>
        <i x="10" s="1"/>
        <i x="9" s="1"/>
        <i x="3" s="1"/>
        <i x="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1" xr10:uid="{CFCF18B9-3DF0-4708-A517-F657835F25C2}" cache="Slicer_Department2" caption="Department" rowHeight="257175"/>
  <slicer name="Department" xr10:uid="{F0C82259-75F9-482F-86E0-35DD50BCF8A4}" cache="Slicer_Department2" caption="Department"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2" xr10:uid="{87F37B4A-2D3C-4B09-81FE-85C75F914813}" cache="Slicer_Department2" caption="Department" rowHeight="257175"/>
  <slicer name="YearOfService" xr10:uid="{A1AAC8E9-0F7A-469A-921F-EB8ABC443E2E}" cache="Slicer_YearOfService" caption="YearOfService" rowHeight="257175"/>
  <slicer name="TermReason" xr10:uid="{4980D8FE-533A-436C-9651-C89CEE216E6B}" cache="Slicer_TermReason" caption="TermReason" startItem="7" rowHeight="257175"/>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26F5837-F754-447A-8574-FD69A4C95F23}" name="worksheet" displayName="worksheet" ref="A1:AR312" tableType="queryTable" totalsRowShown="0">
  <autoFilter ref="A1:AR312" xr:uid="{926F5837-F754-447A-8574-FD69A4C95F23}"/>
  <tableColumns count="44">
    <tableColumn id="1" xr3:uid="{20554BD6-1260-42EC-9B55-FB3298E1F1B8}" uniqueName="1" name="Employee_Name" queryTableFieldId="1" dataDxfId="42"/>
    <tableColumn id="2" xr3:uid="{2DAFF2E6-A72B-4FD9-AAA9-A0E5D5F92554}" uniqueName="2" name="EmpID" queryTableFieldId="2" dataDxfId="41"/>
    <tableColumn id="3" xr3:uid="{FDA87CF6-BAC4-43BB-B3F4-9B6685FE29B0}" uniqueName="3" name="MarriedID" queryTableFieldId="3" dataDxfId="40"/>
    <tableColumn id="4" xr3:uid="{982A5D69-B004-428C-AB62-B387EB58C136}" uniqueName="4" name="MaritalStatusID" queryTableFieldId="4" dataDxfId="39"/>
    <tableColumn id="5" xr3:uid="{CB548520-9A62-4EE4-89BA-F39C4B652FF1}" uniqueName="5" name="GenderID" queryTableFieldId="5" dataDxfId="38"/>
    <tableColumn id="6" xr3:uid="{BDE69CE6-FBC5-43E0-B444-EA97510CD37F}" uniqueName="6" name="EmpStatusID" queryTableFieldId="6" dataDxfId="37"/>
    <tableColumn id="7" xr3:uid="{93C4FEB4-DE2A-4C2B-884C-B30363DE622F}" uniqueName="7" name="DeptID" queryTableFieldId="7" dataDxfId="36"/>
    <tableColumn id="8" xr3:uid="{48A3E51D-7D6F-4C9A-B276-B05685D157A9}" uniqueName="8" name="PerfScoreID" queryTableFieldId="8" dataDxfId="35"/>
    <tableColumn id="9" xr3:uid="{22E139AC-8721-4B88-A27E-BA66F6868175}" uniqueName="9" name="FromDiversityJobFairID" queryTableFieldId="9" dataDxfId="34"/>
    <tableColumn id="10" xr3:uid="{D40BD1B2-E6C3-46CE-8BCB-D00926B2E1EE}" uniqueName="10" name="Salary" queryTableFieldId="10" dataDxfId="33"/>
    <tableColumn id="11" xr3:uid="{1AF9F207-6217-46E1-AA6D-73CE6BF3571E}" uniqueName="11" name="Termd" queryTableFieldId="11" dataDxfId="32"/>
    <tableColumn id="12" xr3:uid="{DC299CCF-C877-4565-8E29-11CEBE73FFA7}" uniqueName="12" name="PositionID" queryTableFieldId="12" dataDxfId="31"/>
    <tableColumn id="13" xr3:uid="{C4B0C533-4EB9-4BC7-8EA6-69E3FD34C3FA}" uniqueName="13" name="Position" queryTableFieldId="13" dataDxfId="30"/>
    <tableColumn id="14" xr3:uid="{BD2EBBFB-C8CE-4B6C-BACF-9BD27204734F}" uniqueName="14" name="State" queryTableFieldId="14" dataDxfId="29"/>
    <tableColumn id="15" xr3:uid="{A4281437-700B-4140-AC42-D78456D1A013}" uniqueName="15" name="Zip" queryTableFieldId="15" dataDxfId="28"/>
    <tableColumn id="16" xr3:uid="{D82E0B73-52F4-47B3-BF7E-8FFC6316B217}" uniqueName="16" name="DOB" queryTableFieldId="16" dataDxfId="27"/>
    <tableColumn id="37" xr3:uid="{5207774C-6D85-4648-966A-39A5DD41D6DC}" uniqueName="37" name="Gender" queryTableFieldId="37" dataDxfId="26"/>
    <tableColumn id="18" xr3:uid="{01A4202D-C346-4D6D-8167-0FE7A334A756}" uniqueName="18" name="MaritalDesc" queryTableFieldId="18" dataDxfId="25"/>
    <tableColumn id="19" xr3:uid="{71CD5884-445F-4789-B277-6E96C2138467}" uniqueName="19" name="CitizenDesc" queryTableFieldId="19" dataDxfId="24"/>
    <tableColumn id="20" xr3:uid="{9A990D94-7EFF-438A-B9BF-D2B0140DB494}" uniqueName="20" name="HispanicLatino" queryTableFieldId="20" dataDxfId="23"/>
    <tableColumn id="21" xr3:uid="{811AA62D-89BD-439F-9366-FE5433EF807D}" uniqueName="21" name="RaceDesc" queryTableFieldId="21" dataDxfId="22"/>
    <tableColumn id="22" xr3:uid="{95EAB1E7-56B7-4B17-BB61-23AAFA3BFB76}" uniqueName="22" name="DateofHire" queryTableFieldId="22" dataDxfId="21"/>
    <tableColumn id="23" xr3:uid="{95F89831-EF49-46DC-B82B-198E552F124E}" uniqueName="23" name="DateofTermination" queryTableFieldId="23" dataDxfId="20"/>
    <tableColumn id="24" xr3:uid="{B11C26EA-D4D7-4265-BB1E-513156E12FA9}" uniqueName="24" name="TermReason" queryTableFieldId="24" dataDxfId="19"/>
    <tableColumn id="25" xr3:uid="{4A7C9A11-6EDD-450B-82C1-299F0B5C8D5E}" uniqueName="25" name="EmploymentStatus" queryTableFieldId="25" dataDxfId="18"/>
    <tableColumn id="26" xr3:uid="{804A8380-CCA3-4783-A9FC-9F2DA70C5557}" uniqueName="26" name="Department" queryTableFieldId="26" dataDxfId="17"/>
    <tableColumn id="27" xr3:uid="{AFCFD23F-BA42-4B6D-BC02-14E03A690E87}" uniqueName="27" name="ManagerName" queryTableFieldId="27" dataDxfId="16"/>
    <tableColumn id="45" xr3:uid="{5C574B69-9025-44EA-9FCB-E26A0215D73A}" uniqueName="45" name="ManagerID" queryTableFieldId="50"/>
    <tableColumn id="28" xr3:uid="{68A4AAEB-7CC6-4739-95C5-771723D86E3F}" uniqueName="28" name="ManagerID2" queryTableFieldId="51" dataDxfId="15"/>
    <tableColumn id="29" xr3:uid="{1B3B67A8-E7AA-4F36-8EF4-0245C6150ACB}" uniqueName="29" name="RecruitmentSource" queryTableFieldId="29" dataDxfId="14"/>
    <tableColumn id="30" xr3:uid="{58E3F48C-42FF-4D3C-9C65-1330705DEAC2}" uniqueName="30" name="PerformanceScore" queryTableFieldId="30" dataDxfId="13"/>
    <tableColumn id="31" xr3:uid="{8D465F71-A451-45DB-AE53-C6D4198CE7AC}" uniqueName="31" name="EngagementSurvey" queryTableFieldId="31" dataDxfId="12"/>
    <tableColumn id="32" xr3:uid="{BE9D9793-E7FB-4FF9-AB66-6230E643D371}" uniqueName="32" name="EmpSatisfaction" queryTableFieldId="32" dataDxfId="11"/>
    <tableColumn id="33" xr3:uid="{137C5368-22F5-4FAB-9459-F546EEBE3468}" uniqueName="33" name="SpecialProjectsCount" queryTableFieldId="33" dataDxfId="10"/>
    <tableColumn id="34" xr3:uid="{05ECF210-C9E1-4AFA-B541-404E587E7D3F}" uniqueName="34" name="LastPerformanceReview_Date" queryTableFieldId="34" dataDxfId="9"/>
    <tableColumn id="35" xr3:uid="{DC9193E1-12BF-418F-8560-84F0CE3932B0}" uniqueName="35" name="DaysLateLast30" queryTableFieldId="35" dataDxfId="8"/>
    <tableColumn id="36" xr3:uid="{9A290155-3162-41BB-8002-90F1C1C05CF0}" uniqueName="36" name="Absences" queryTableFieldId="36" dataDxfId="7"/>
    <tableColumn id="42" xr3:uid="{5333BA56-7EF7-4487-B23F-06663264088A}" uniqueName="42" name="YOB" queryTableFieldId="43" dataDxfId="6">
      <calculatedColumnFormula>YEAR(worksheet[[#This Row],[DOB]])</calculatedColumnFormula>
    </tableColumn>
    <tableColumn id="43" xr3:uid="{8ED49200-03B6-48E1-9E58-F52199702CF3}" uniqueName="43" name="Age" queryTableFieldId="44" dataDxfId="5">
      <calculatedColumnFormula>2023-worksheet[[#This Row],[YOB]]</calculatedColumnFormula>
    </tableColumn>
    <tableColumn id="41" xr3:uid="{FE131711-DCB8-4EA9-9074-019ED4B6580C}" uniqueName="41" name="AgeBracket" queryTableFieldId="42" dataDxfId="4">
      <calculatedColumnFormula array="1">_xlfn.IFS(worksheet[[#This Row],[Age]]&lt;25, "Under 25", worksheet[[#This Row],[Age]]&lt;=34,"25 - 34", worksheet[[#This Row],[Age]]&lt;=44, "35 - 44",worksheet[[#This Row],[Age]]&lt;=54, "45 - 54",worksheet[[#This Row],[Age]]&gt;=55, "Over 55")</calculatedColumnFormula>
    </tableColumn>
    <tableColumn id="44" xr3:uid="{BC929818-9914-4FAB-B0D9-F486491EB376}" uniqueName="44" name="YearOfHire" queryTableFieldId="45" dataDxfId="3">
      <calculatedColumnFormula>YEAR(worksheet[[#This Row],[DateofHire]])</calculatedColumnFormula>
    </tableColumn>
    <tableColumn id="17" xr3:uid="{5555A730-E0A7-47A2-ADA8-A2D49C63C668}" uniqueName="17" name="CompanyWorkExperience" queryTableFieldId="46" dataDxfId="2">
      <calculatedColumnFormula>2023-worksheet[[#This Row],[YearOfHire]]</calculatedColumnFormula>
    </tableColumn>
    <tableColumn id="38" xr3:uid="{BD6E8F47-7F1D-49BF-81F7-29187B46975B}" uniqueName="38" name="YearOfService" queryTableFieldId="47" dataDxfId="1">
      <calculatedColumnFormula array="1">_xlfn.IFS(worksheet[[#This Row],[CompanyWorkExperience]]&gt;=15, "Long Term Employees", worksheet[[#This Row],[CompanyWorkExperience]]&gt;=12, "Expericenced", worksheet[[#This Row],[CompanyWorkExperience]]&gt;=8, "Mid Level", worksheet[[#This Row],[CompanyWorkExperience]]&gt;=5, "Junior")</calculatedColumnFormula>
    </tableColumn>
    <tableColumn id="39" xr3:uid="{997FBEF9-1998-4FA4-BB3D-2264AFD3B1DB}" uniqueName="39" name="YearTerm" queryTableFieldId="48" dataDxfId="0">
      <calculatedColumnFormula>IF(worksheet[[#This Row],[DateofTermination]]&lt;&gt;"", YEAR(worksheet[[#This Row],[DateofTermination]]), "")</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drawing" Target="../drawings/drawing1.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microsoft.com/office/2007/relationships/slicer" Target="../slicers/slicer1.xml"/></Relationships>
</file>

<file path=xl/worksheets/_rels/sheet4.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C7EBD1-838E-4DE9-8479-2E0A52E60751}">
  <dimension ref="A1:AJ312"/>
  <sheetViews>
    <sheetView topLeftCell="K1" workbookViewId="0">
      <selection activeCell="AG1" sqref="AG1"/>
    </sheetView>
  </sheetViews>
  <sheetFormatPr defaultRowHeight="15" x14ac:dyDescent="0.25"/>
  <sheetData>
    <row r="1" spans="1:3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spans="1:36" x14ac:dyDescent="0.25">
      <c r="A2" t="s">
        <v>36</v>
      </c>
      <c r="B2">
        <v>10026</v>
      </c>
      <c r="C2">
        <v>0</v>
      </c>
      <c r="D2">
        <v>0</v>
      </c>
      <c r="E2">
        <v>1</v>
      </c>
      <c r="F2">
        <v>1</v>
      </c>
      <c r="G2">
        <v>5</v>
      </c>
      <c r="H2">
        <v>4</v>
      </c>
      <c r="I2">
        <v>0</v>
      </c>
      <c r="J2">
        <v>62506</v>
      </c>
      <c r="K2">
        <v>0</v>
      </c>
      <c r="L2">
        <v>19</v>
      </c>
      <c r="M2" t="s">
        <v>37</v>
      </c>
      <c r="N2" t="s">
        <v>38</v>
      </c>
      <c r="O2">
        <v>1960</v>
      </c>
      <c r="P2" s="1">
        <v>30507</v>
      </c>
      <c r="Q2" t="s">
        <v>39</v>
      </c>
      <c r="R2" t="s">
        <v>40</v>
      </c>
      <c r="S2" t="s">
        <v>41</v>
      </c>
      <c r="T2" t="s">
        <v>42</v>
      </c>
      <c r="U2" t="s">
        <v>43</v>
      </c>
      <c r="V2" s="1">
        <v>40729</v>
      </c>
      <c r="X2" t="s">
        <v>44</v>
      </c>
      <c r="Y2" t="s">
        <v>45</v>
      </c>
      <c r="Z2" t="s">
        <v>46</v>
      </c>
      <c r="AA2" t="s">
        <v>47</v>
      </c>
      <c r="AB2">
        <v>22</v>
      </c>
      <c r="AC2" t="s">
        <v>48</v>
      </c>
      <c r="AD2" t="s">
        <v>49</v>
      </c>
      <c r="AE2">
        <v>4.5999999999999996</v>
      </c>
      <c r="AF2">
        <v>5</v>
      </c>
      <c r="AG2">
        <v>0</v>
      </c>
      <c r="AH2" s="1">
        <v>43482</v>
      </c>
      <c r="AI2">
        <v>0</v>
      </c>
      <c r="AJ2">
        <v>1</v>
      </c>
    </row>
    <row r="3" spans="1:36" x14ac:dyDescent="0.25">
      <c r="A3" t="s">
        <v>50</v>
      </c>
      <c r="B3">
        <v>10084</v>
      </c>
      <c r="C3">
        <v>1</v>
      </c>
      <c r="D3">
        <v>1</v>
      </c>
      <c r="E3">
        <v>1</v>
      </c>
      <c r="F3">
        <v>5</v>
      </c>
      <c r="G3">
        <v>3</v>
      </c>
      <c r="H3">
        <v>3</v>
      </c>
      <c r="I3">
        <v>0</v>
      </c>
      <c r="J3">
        <v>104437</v>
      </c>
      <c r="K3">
        <v>1</v>
      </c>
      <c r="L3">
        <v>27</v>
      </c>
      <c r="M3" t="s">
        <v>51</v>
      </c>
      <c r="N3" t="s">
        <v>38</v>
      </c>
      <c r="O3">
        <v>2148</v>
      </c>
      <c r="P3" s="1">
        <v>27519</v>
      </c>
      <c r="Q3" t="s">
        <v>39</v>
      </c>
      <c r="R3" t="s">
        <v>52</v>
      </c>
      <c r="S3" t="s">
        <v>41</v>
      </c>
      <c r="T3" t="s">
        <v>42</v>
      </c>
      <c r="U3" t="s">
        <v>43</v>
      </c>
      <c r="V3" s="1">
        <v>42093</v>
      </c>
      <c r="W3" s="1">
        <v>42537</v>
      </c>
      <c r="X3" t="s">
        <v>53</v>
      </c>
      <c r="Y3" t="s">
        <v>54</v>
      </c>
      <c r="Z3" t="s">
        <v>55</v>
      </c>
      <c r="AA3" t="s">
        <v>56</v>
      </c>
      <c r="AB3">
        <v>4</v>
      </c>
      <c r="AC3" t="s">
        <v>57</v>
      </c>
      <c r="AD3" t="s">
        <v>58</v>
      </c>
      <c r="AE3">
        <v>4.96</v>
      </c>
      <c r="AF3">
        <v>3</v>
      </c>
      <c r="AG3">
        <v>6</v>
      </c>
      <c r="AH3" s="1">
        <v>42424</v>
      </c>
      <c r="AI3">
        <v>0</v>
      </c>
      <c r="AJ3">
        <v>17</v>
      </c>
    </row>
    <row r="4" spans="1:36" x14ac:dyDescent="0.25">
      <c r="A4" t="s">
        <v>59</v>
      </c>
      <c r="B4">
        <v>10196</v>
      </c>
      <c r="C4">
        <v>1</v>
      </c>
      <c r="D4">
        <v>1</v>
      </c>
      <c r="E4">
        <v>0</v>
      </c>
      <c r="F4">
        <v>5</v>
      </c>
      <c r="G4">
        <v>5</v>
      </c>
      <c r="H4">
        <v>3</v>
      </c>
      <c r="I4">
        <v>0</v>
      </c>
      <c r="J4">
        <v>64955</v>
      </c>
      <c r="K4">
        <v>1</v>
      </c>
      <c r="L4">
        <v>20</v>
      </c>
      <c r="M4" t="s">
        <v>60</v>
      </c>
      <c r="N4" t="s">
        <v>38</v>
      </c>
      <c r="O4">
        <v>1810</v>
      </c>
      <c r="P4" s="1">
        <v>32405</v>
      </c>
      <c r="Q4" t="s">
        <v>61</v>
      </c>
      <c r="R4" t="s">
        <v>52</v>
      </c>
      <c r="S4" t="s">
        <v>41</v>
      </c>
      <c r="T4" t="s">
        <v>42</v>
      </c>
      <c r="U4" t="s">
        <v>43</v>
      </c>
      <c r="V4" s="1">
        <v>40729</v>
      </c>
      <c r="W4" s="1">
        <v>41176</v>
      </c>
      <c r="X4" t="s">
        <v>62</v>
      </c>
      <c r="Y4" t="s">
        <v>54</v>
      </c>
      <c r="Z4" t="s">
        <v>46</v>
      </c>
      <c r="AA4" t="s">
        <v>63</v>
      </c>
      <c r="AB4">
        <v>20</v>
      </c>
      <c r="AC4" t="s">
        <v>48</v>
      </c>
      <c r="AD4" t="s">
        <v>58</v>
      </c>
      <c r="AE4">
        <v>3.02</v>
      </c>
      <c r="AF4">
        <v>3</v>
      </c>
      <c r="AG4">
        <v>0</v>
      </c>
      <c r="AH4" s="1">
        <v>41044</v>
      </c>
      <c r="AI4">
        <v>0</v>
      </c>
      <c r="AJ4">
        <v>3</v>
      </c>
    </row>
    <row r="5" spans="1:36" x14ac:dyDescent="0.25">
      <c r="A5" t="s">
        <v>64</v>
      </c>
      <c r="B5">
        <v>10088</v>
      </c>
      <c r="C5">
        <v>1</v>
      </c>
      <c r="D5">
        <v>1</v>
      </c>
      <c r="E5">
        <v>0</v>
      </c>
      <c r="F5">
        <v>1</v>
      </c>
      <c r="G5">
        <v>5</v>
      </c>
      <c r="H5">
        <v>3</v>
      </c>
      <c r="I5">
        <v>0</v>
      </c>
      <c r="J5">
        <v>64991</v>
      </c>
      <c r="K5">
        <v>0</v>
      </c>
      <c r="L5">
        <v>19</v>
      </c>
      <c r="M5" t="s">
        <v>37</v>
      </c>
      <c r="N5" t="s">
        <v>38</v>
      </c>
      <c r="O5">
        <v>1886</v>
      </c>
      <c r="P5" s="1">
        <v>32413</v>
      </c>
      <c r="Q5" t="s">
        <v>61</v>
      </c>
      <c r="R5" t="s">
        <v>52</v>
      </c>
      <c r="S5" t="s">
        <v>41</v>
      </c>
      <c r="T5" t="s">
        <v>42</v>
      </c>
      <c r="U5" t="s">
        <v>43</v>
      </c>
      <c r="V5" s="1">
        <v>39454</v>
      </c>
      <c r="X5" t="s">
        <v>44</v>
      </c>
      <c r="Y5" t="s">
        <v>45</v>
      </c>
      <c r="Z5" t="s">
        <v>46</v>
      </c>
      <c r="AA5" t="s">
        <v>65</v>
      </c>
      <c r="AB5">
        <v>16</v>
      </c>
      <c r="AC5" t="s">
        <v>57</v>
      </c>
      <c r="AD5" t="s">
        <v>58</v>
      </c>
      <c r="AE5">
        <v>4.84</v>
      </c>
      <c r="AF5">
        <v>5</v>
      </c>
      <c r="AG5">
        <v>0</v>
      </c>
      <c r="AH5" s="1">
        <v>43468</v>
      </c>
      <c r="AI5">
        <v>0</v>
      </c>
      <c r="AJ5">
        <v>15</v>
      </c>
    </row>
    <row r="6" spans="1:36" x14ac:dyDescent="0.25">
      <c r="A6" t="s">
        <v>66</v>
      </c>
      <c r="B6">
        <v>10069</v>
      </c>
      <c r="C6">
        <v>0</v>
      </c>
      <c r="D6">
        <v>2</v>
      </c>
      <c r="E6">
        <v>0</v>
      </c>
      <c r="F6">
        <v>5</v>
      </c>
      <c r="G6">
        <v>5</v>
      </c>
      <c r="H6">
        <v>3</v>
      </c>
      <c r="I6">
        <v>0</v>
      </c>
      <c r="J6">
        <v>50825</v>
      </c>
      <c r="K6">
        <v>1</v>
      </c>
      <c r="L6">
        <v>19</v>
      </c>
      <c r="M6" t="s">
        <v>37</v>
      </c>
      <c r="N6" t="s">
        <v>38</v>
      </c>
      <c r="O6">
        <v>2169</v>
      </c>
      <c r="P6" s="1">
        <v>32759</v>
      </c>
      <c r="Q6" t="s">
        <v>61</v>
      </c>
      <c r="R6" t="s">
        <v>67</v>
      </c>
      <c r="S6" t="s">
        <v>41</v>
      </c>
      <c r="T6" t="s">
        <v>42</v>
      </c>
      <c r="U6" t="s">
        <v>43</v>
      </c>
      <c r="V6" s="1">
        <v>40735</v>
      </c>
      <c r="W6" s="1">
        <v>42619</v>
      </c>
      <c r="X6" t="s">
        <v>68</v>
      </c>
      <c r="Y6" t="s">
        <v>54</v>
      </c>
      <c r="Z6" t="s">
        <v>46</v>
      </c>
      <c r="AA6" t="s">
        <v>69</v>
      </c>
      <c r="AB6">
        <v>39</v>
      </c>
      <c r="AC6" t="s">
        <v>70</v>
      </c>
      <c r="AD6" t="s">
        <v>58</v>
      </c>
      <c r="AE6">
        <v>5</v>
      </c>
      <c r="AF6">
        <v>4</v>
      </c>
      <c r="AG6">
        <v>0</v>
      </c>
      <c r="AH6" s="1">
        <v>42401</v>
      </c>
      <c r="AI6">
        <v>0</v>
      </c>
      <c r="AJ6">
        <v>2</v>
      </c>
    </row>
    <row r="7" spans="1:36" x14ac:dyDescent="0.25">
      <c r="A7" t="s">
        <v>71</v>
      </c>
      <c r="B7">
        <v>10002</v>
      </c>
      <c r="C7">
        <v>0</v>
      </c>
      <c r="D7">
        <v>0</v>
      </c>
      <c r="E7">
        <v>0</v>
      </c>
      <c r="F7">
        <v>1</v>
      </c>
      <c r="G7">
        <v>5</v>
      </c>
      <c r="H7">
        <v>4</v>
      </c>
      <c r="I7">
        <v>0</v>
      </c>
      <c r="J7">
        <v>57568</v>
      </c>
      <c r="K7">
        <v>0</v>
      </c>
      <c r="L7">
        <v>19</v>
      </c>
      <c r="M7" t="s">
        <v>37</v>
      </c>
      <c r="N7" t="s">
        <v>38</v>
      </c>
      <c r="O7">
        <v>1844</v>
      </c>
      <c r="P7" s="1">
        <v>28267</v>
      </c>
      <c r="Q7" t="s">
        <v>61</v>
      </c>
      <c r="R7" t="s">
        <v>40</v>
      </c>
      <c r="S7" t="s">
        <v>41</v>
      </c>
      <c r="T7" t="s">
        <v>42</v>
      </c>
      <c r="U7" t="s">
        <v>43</v>
      </c>
      <c r="V7" s="1">
        <v>40917</v>
      </c>
      <c r="X7" t="s">
        <v>44</v>
      </c>
      <c r="Y7" t="s">
        <v>45</v>
      </c>
      <c r="Z7" t="s">
        <v>46</v>
      </c>
      <c r="AA7" t="s">
        <v>72</v>
      </c>
      <c r="AB7">
        <v>11</v>
      </c>
      <c r="AC7" t="s">
        <v>48</v>
      </c>
      <c r="AD7" t="s">
        <v>49</v>
      </c>
      <c r="AE7">
        <v>5</v>
      </c>
      <c r="AF7">
        <v>5</v>
      </c>
      <c r="AG7">
        <v>0</v>
      </c>
      <c r="AH7" s="1">
        <v>43472</v>
      </c>
      <c r="AI7">
        <v>0</v>
      </c>
      <c r="AJ7">
        <v>15</v>
      </c>
    </row>
    <row r="8" spans="1:36" x14ac:dyDescent="0.25">
      <c r="A8" t="s">
        <v>73</v>
      </c>
      <c r="B8">
        <v>10194</v>
      </c>
      <c r="C8">
        <v>0</v>
      </c>
      <c r="D8">
        <v>0</v>
      </c>
      <c r="E8">
        <v>0</v>
      </c>
      <c r="F8">
        <v>1</v>
      </c>
      <c r="G8">
        <v>4</v>
      </c>
      <c r="H8">
        <v>3</v>
      </c>
      <c r="I8">
        <v>0</v>
      </c>
      <c r="J8">
        <v>95660</v>
      </c>
      <c r="K8">
        <v>0</v>
      </c>
      <c r="L8">
        <v>24</v>
      </c>
      <c r="M8" t="s">
        <v>74</v>
      </c>
      <c r="N8" t="s">
        <v>38</v>
      </c>
      <c r="O8">
        <v>2110</v>
      </c>
      <c r="P8" s="1">
        <v>28999</v>
      </c>
      <c r="Q8" t="s">
        <v>61</v>
      </c>
      <c r="R8" t="s">
        <v>40</v>
      </c>
      <c r="S8" t="s">
        <v>41</v>
      </c>
      <c r="T8" t="s">
        <v>42</v>
      </c>
      <c r="U8" t="s">
        <v>43</v>
      </c>
      <c r="V8" s="1">
        <v>41953</v>
      </c>
      <c r="X8" t="s">
        <v>44</v>
      </c>
      <c r="Y8" t="s">
        <v>45</v>
      </c>
      <c r="Z8" t="s">
        <v>75</v>
      </c>
      <c r="AA8" t="s">
        <v>76</v>
      </c>
      <c r="AB8">
        <v>10</v>
      </c>
      <c r="AC8" t="s">
        <v>48</v>
      </c>
      <c r="AD8" t="s">
        <v>58</v>
      </c>
      <c r="AE8">
        <v>3.04</v>
      </c>
      <c r="AF8">
        <v>3</v>
      </c>
      <c r="AG8">
        <v>4</v>
      </c>
      <c r="AH8" s="1">
        <v>43467</v>
      </c>
      <c r="AI8">
        <v>0</v>
      </c>
      <c r="AJ8">
        <v>19</v>
      </c>
    </row>
    <row r="9" spans="1:36" x14ac:dyDescent="0.25">
      <c r="A9" t="s">
        <v>77</v>
      </c>
      <c r="B9">
        <v>10062</v>
      </c>
      <c r="C9">
        <v>0</v>
      </c>
      <c r="D9">
        <v>4</v>
      </c>
      <c r="E9">
        <v>1</v>
      </c>
      <c r="F9">
        <v>1</v>
      </c>
      <c r="G9">
        <v>5</v>
      </c>
      <c r="H9">
        <v>3</v>
      </c>
      <c r="I9">
        <v>0</v>
      </c>
      <c r="J9">
        <v>59365</v>
      </c>
      <c r="K9">
        <v>0</v>
      </c>
      <c r="L9">
        <v>19</v>
      </c>
      <c r="M9" t="s">
        <v>37</v>
      </c>
      <c r="N9" t="s">
        <v>38</v>
      </c>
      <c r="O9">
        <v>2199</v>
      </c>
      <c r="P9" s="1">
        <v>30365</v>
      </c>
      <c r="Q9" t="s">
        <v>39</v>
      </c>
      <c r="R9" t="s">
        <v>78</v>
      </c>
      <c r="S9" t="s">
        <v>41</v>
      </c>
      <c r="T9" t="s">
        <v>42</v>
      </c>
      <c r="U9" t="s">
        <v>43</v>
      </c>
      <c r="V9" s="1">
        <v>41547</v>
      </c>
      <c r="X9" t="s">
        <v>44</v>
      </c>
      <c r="Y9" t="s">
        <v>45</v>
      </c>
      <c r="Z9" t="s">
        <v>46</v>
      </c>
      <c r="AA9" t="s">
        <v>79</v>
      </c>
      <c r="AB9">
        <v>19</v>
      </c>
      <c r="AC9" t="s">
        <v>80</v>
      </c>
      <c r="AD9" t="s">
        <v>58</v>
      </c>
      <c r="AE9">
        <v>5</v>
      </c>
      <c r="AF9">
        <v>4</v>
      </c>
      <c r="AG9">
        <v>0</v>
      </c>
      <c r="AH9" s="1">
        <v>43521</v>
      </c>
      <c r="AI9">
        <v>0</v>
      </c>
      <c r="AJ9">
        <v>19</v>
      </c>
    </row>
    <row r="10" spans="1:36" x14ac:dyDescent="0.25">
      <c r="A10" t="s">
        <v>81</v>
      </c>
      <c r="B10">
        <v>10114</v>
      </c>
      <c r="C10">
        <v>0</v>
      </c>
      <c r="D10">
        <v>0</v>
      </c>
      <c r="E10">
        <v>0</v>
      </c>
      <c r="F10">
        <v>3</v>
      </c>
      <c r="G10">
        <v>5</v>
      </c>
      <c r="H10">
        <v>3</v>
      </c>
      <c r="I10">
        <v>1</v>
      </c>
      <c r="J10">
        <v>47837</v>
      </c>
      <c r="K10">
        <v>0</v>
      </c>
      <c r="L10">
        <v>19</v>
      </c>
      <c r="M10" t="s">
        <v>37</v>
      </c>
      <c r="N10" t="s">
        <v>38</v>
      </c>
      <c r="O10">
        <v>1902</v>
      </c>
      <c r="P10" s="1">
        <v>25610</v>
      </c>
      <c r="Q10" t="s">
        <v>61</v>
      </c>
      <c r="R10" t="s">
        <v>40</v>
      </c>
      <c r="S10" t="s">
        <v>41</v>
      </c>
      <c r="T10" t="s">
        <v>42</v>
      </c>
      <c r="U10" t="s">
        <v>82</v>
      </c>
      <c r="V10" s="1">
        <v>40000</v>
      </c>
      <c r="X10" t="s">
        <v>44</v>
      </c>
      <c r="Y10" t="s">
        <v>45</v>
      </c>
      <c r="Z10" t="s">
        <v>46</v>
      </c>
      <c r="AA10" t="s">
        <v>83</v>
      </c>
      <c r="AB10">
        <v>12</v>
      </c>
      <c r="AC10" t="s">
        <v>84</v>
      </c>
      <c r="AD10" t="s">
        <v>58</v>
      </c>
      <c r="AE10">
        <v>4.46</v>
      </c>
      <c r="AF10">
        <v>3</v>
      </c>
      <c r="AG10">
        <v>0</v>
      </c>
      <c r="AH10" s="1">
        <v>43490</v>
      </c>
      <c r="AI10">
        <v>0</v>
      </c>
      <c r="AJ10">
        <v>4</v>
      </c>
    </row>
    <row r="11" spans="1:36" x14ac:dyDescent="0.25">
      <c r="A11" t="s">
        <v>85</v>
      </c>
      <c r="B11">
        <v>10250</v>
      </c>
      <c r="C11">
        <v>0</v>
      </c>
      <c r="D11">
        <v>2</v>
      </c>
      <c r="E11">
        <v>1</v>
      </c>
      <c r="F11">
        <v>1</v>
      </c>
      <c r="G11">
        <v>3</v>
      </c>
      <c r="H11">
        <v>3</v>
      </c>
      <c r="I11">
        <v>0</v>
      </c>
      <c r="J11">
        <v>50178</v>
      </c>
      <c r="K11">
        <v>0</v>
      </c>
      <c r="L11">
        <v>14</v>
      </c>
      <c r="M11" t="s">
        <v>86</v>
      </c>
      <c r="N11" t="s">
        <v>38</v>
      </c>
      <c r="O11">
        <v>1886</v>
      </c>
      <c r="P11" s="1">
        <v>32149</v>
      </c>
      <c r="Q11" t="s">
        <v>39</v>
      </c>
      <c r="R11" t="s">
        <v>67</v>
      </c>
      <c r="S11" t="s">
        <v>41</v>
      </c>
      <c r="T11" t="s">
        <v>42</v>
      </c>
      <c r="U11" t="s">
        <v>43</v>
      </c>
      <c r="V11" s="1">
        <v>42009</v>
      </c>
      <c r="X11" t="s">
        <v>44</v>
      </c>
      <c r="Y11" t="s">
        <v>45</v>
      </c>
      <c r="Z11" t="s">
        <v>55</v>
      </c>
      <c r="AA11" t="s">
        <v>87</v>
      </c>
      <c r="AB11">
        <v>7</v>
      </c>
      <c r="AC11" t="s">
        <v>57</v>
      </c>
      <c r="AD11" t="s">
        <v>58</v>
      </c>
      <c r="AE11">
        <v>5</v>
      </c>
      <c r="AF11">
        <v>5</v>
      </c>
      <c r="AG11">
        <v>6</v>
      </c>
      <c r="AH11" s="1">
        <v>43514</v>
      </c>
      <c r="AI11">
        <v>0</v>
      </c>
      <c r="AJ11">
        <v>16</v>
      </c>
    </row>
    <row r="12" spans="1:36" x14ac:dyDescent="0.25">
      <c r="A12" t="s">
        <v>88</v>
      </c>
      <c r="B12">
        <v>10252</v>
      </c>
      <c r="C12">
        <v>1</v>
      </c>
      <c r="D12">
        <v>1</v>
      </c>
      <c r="E12">
        <v>0</v>
      </c>
      <c r="F12">
        <v>5</v>
      </c>
      <c r="G12">
        <v>5</v>
      </c>
      <c r="H12">
        <v>3</v>
      </c>
      <c r="I12">
        <v>1</v>
      </c>
      <c r="J12">
        <v>54670</v>
      </c>
      <c r="K12">
        <v>1</v>
      </c>
      <c r="L12">
        <v>19</v>
      </c>
      <c r="M12" t="s">
        <v>37</v>
      </c>
      <c r="N12" t="s">
        <v>38</v>
      </c>
      <c r="O12">
        <v>1902</v>
      </c>
      <c r="P12" s="1">
        <v>27041</v>
      </c>
      <c r="Q12" t="s">
        <v>61</v>
      </c>
      <c r="R12" t="s">
        <v>52</v>
      </c>
      <c r="S12" t="s">
        <v>41</v>
      </c>
      <c r="T12" t="s">
        <v>89</v>
      </c>
      <c r="U12" t="s">
        <v>82</v>
      </c>
      <c r="V12" s="1">
        <v>40553</v>
      </c>
      <c r="W12" s="1">
        <v>42747</v>
      </c>
      <c r="X12" t="s">
        <v>90</v>
      </c>
      <c r="Y12" t="s">
        <v>54</v>
      </c>
      <c r="Z12" t="s">
        <v>46</v>
      </c>
      <c r="AA12" t="s">
        <v>91</v>
      </c>
      <c r="AB12">
        <v>14</v>
      </c>
      <c r="AC12" t="s">
        <v>84</v>
      </c>
      <c r="AD12" t="s">
        <v>58</v>
      </c>
      <c r="AE12">
        <v>4.2</v>
      </c>
      <c r="AF12">
        <v>4</v>
      </c>
      <c r="AG12">
        <v>0</v>
      </c>
      <c r="AH12" s="1">
        <v>42399</v>
      </c>
      <c r="AI12">
        <v>0</v>
      </c>
      <c r="AJ12">
        <v>12</v>
      </c>
    </row>
    <row r="13" spans="1:36" x14ac:dyDescent="0.25">
      <c r="A13" t="s">
        <v>92</v>
      </c>
      <c r="B13">
        <v>10242</v>
      </c>
      <c r="C13">
        <v>1</v>
      </c>
      <c r="D13">
        <v>1</v>
      </c>
      <c r="E13">
        <v>1</v>
      </c>
      <c r="F13">
        <v>5</v>
      </c>
      <c r="G13">
        <v>5</v>
      </c>
      <c r="H13">
        <v>3</v>
      </c>
      <c r="I13">
        <v>1</v>
      </c>
      <c r="J13">
        <v>47211</v>
      </c>
      <c r="K13">
        <v>1</v>
      </c>
      <c r="L13">
        <v>19</v>
      </c>
      <c r="M13" t="s">
        <v>37</v>
      </c>
      <c r="N13" t="s">
        <v>38</v>
      </c>
      <c r="O13">
        <v>2062</v>
      </c>
      <c r="P13" s="1">
        <v>27081</v>
      </c>
      <c r="Q13" t="s">
        <v>39</v>
      </c>
      <c r="R13" t="s">
        <v>52</v>
      </c>
      <c r="S13" t="s">
        <v>41</v>
      </c>
      <c r="T13" t="s">
        <v>89</v>
      </c>
      <c r="U13" t="s">
        <v>82</v>
      </c>
      <c r="V13" s="1">
        <v>41001</v>
      </c>
      <c r="W13" s="1">
        <v>42632</v>
      </c>
      <c r="X13" t="s">
        <v>93</v>
      </c>
      <c r="Y13" t="s">
        <v>54</v>
      </c>
      <c r="Z13" t="s">
        <v>46</v>
      </c>
      <c r="AA13" t="s">
        <v>63</v>
      </c>
      <c r="AB13">
        <v>20</v>
      </c>
      <c r="AC13" t="s">
        <v>84</v>
      </c>
      <c r="AD13" t="s">
        <v>58</v>
      </c>
      <c r="AE13">
        <v>4.2</v>
      </c>
      <c r="AF13">
        <v>3</v>
      </c>
      <c r="AG13">
        <v>0</v>
      </c>
      <c r="AH13" s="1">
        <v>42496</v>
      </c>
      <c r="AI13">
        <v>0</v>
      </c>
      <c r="AJ13">
        <v>15</v>
      </c>
    </row>
    <row r="14" spans="1:36" x14ac:dyDescent="0.25">
      <c r="A14" t="s">
        <v>94</v>
      </c>
      <c r="B14">
        <v>10012</v>
      </c>
      <c r="C14">
        <v>0</v>
      </c>
      <c r="D14">
        <v>2</v>
      </c>
      <c r="E14">
        <v>1</v>
      </c>
      <c r="F14">
        <v>1</v>
      </c>
      <c r="G14">
        <v>3</v>
      </c>
      <c r="H14">
        <v>4</v>
      </c>
      <c r="I14">
        <v>1</v>
      </c>
      <c r="J14">
        <v>92328</v>
      </c>
      <c r="K14">
        <v>0</v>
      </c>
      <c r="L14">
        <v>9</v>
      </c>
      <c r="M14" t="s">
        <v>95</v>
      </c>
      <c r="N14" t="s">
        <v>96</v>
      </c>
      <c r="O14">
        <v>78230</v>
      </c>
      <c r="P14" s="1">
        <v>32328</v>
      </c>
      <c r="Q14" t="s">
        <v>39</v>
      </c>
      <c r="R14" t="s">
        <v>67</v>
      </c>
      <c r="S14" t="s">
        <v>41</v>
      </c>
      <c r="T14" t="s">
        <v>42</v>
      </c>
      <c r="U14" t="s">
        <v>82</v>
      </c>
      <c r="V14" s="1">
        <v>41953</v>
      </c>
      <c r="X14" t="s">
        <v>44</v>
      </c>
      <c r="Y14" t="s">
        <v>45</v>
      </c>
      <c r="Z14" t="s">
        <v>55</v>
      </c>
      <c r="AA14" t="s">
        <v>56</v>
      </c>
      <c r="AB14">
        <v>4</v>
      </c>
      <c r="AC14" t="s">
        <v>84</v>
      </c>
      <c r="AD14" t="s">
        <v>49</v>
      </c>
      <c r="AE14">
        <v>4.28</v>
      </c>
      <c r="AF14">
        <v>4</v>
      </c>
      <c r="AG14">
        <v>5</v>
      </c>
      <c r="AH14" s="1">
        <v>43521</v>
      </c>
      <c r="AI14">
        <v>0</v>
      </c>
      <c r="AJ14">
        <v>9</v>
      </c>
    </row>
    <row r="15" spans="1:36" x14ac:dyDescent="0.25">
      <c r="A15" t="s">
        <v>97</v>
      </c>
      <c r="B15">
        <v>10265</v>
      </c>
      <c r="C15">
        <v>0</v>
      </c>
      <c r="D15">
        <v>0</v>
      </c>
      <c r="E15">
        <v>1</v>
      </c>
      <c r="F15">
        <v>1</v>
      </c>
      <c r="G15">
        <v>5</v>
      </c>
      <c r="H15">
        <v>3</v>
      </c>
      <c r="I15">
        <v>0</v>
      </c>
      <c r="J15">
        <v>58709</v>
      </c>
      <c r="K15">
        <v>0</v>
      </c>
      <c r="L15">
        <v>19</v>
      </c>
      <c r="M15" t="s">
        <v>37</v>
      </c>
      <c r="N15" t="s">
        <v>38</v>
      </c>
      <c r="O15">
        <v>1810</v>
      </c>
      <c r="P15" s="1">
        <v>30517</v>
      </c>
      <c r="Q15" t="s">
        <v>39</v>
      </c>
      <c r="R15" t="s">
        <v>40</v>
      </c>
      <c r="S15" t="s">
        <v>41</v>
      </c>
      <c r="T15" t="s">
        <v>42</v>
      </c>
      <c r="U15" t="s">
        <v>98</v>
      </c>
      <c r="V15" s="1">
        <v>40959</v>
      </c>
      <c r="X15" t="s">
        <v>44</v>
      </c>
      <c r="Y15" t="s">
        <v>45</v>
      </c>
      <c r="Z15" t="s">
        <v>46</v>
      </c>
      <c r="AA15" t="s">
        <v>99</v>
      </c>
      <c r="AB15">
        <v>18</v>
      </c>
      <c r="AC15" t="s">
        <v>70</v>
      </c>
      <c r="AD15" t="s">
        <v>58</v>
      </c>
      <c r="AE15">
        <v>4.5999999999999996</v>
      </c>
      <c r="AF15">
        <v>4</v>
      </c>
      <c r="AG15">
        <v>0</v>
      </c>
      <c r="AH15" s="1">
        <v>43510</v>
      </c>
      <c r="AI15">
        <v>0</v>
      </c>
      <c r="AJ15">
        <v>7</v>
      </c>
    </row>
    <row r="16" spans="1:36" x14ac:dyDescent="0.25">
      <c r="A16" t="s">
        <v>100</v>
      </c>
      <c r="B16">
        <v>10066</v>
      </c>
      <c r="C16">
        <v>0</v>
      </c>
      <c r="D16">
        <v>2</v>
      </c>
      <c r="E16">
        <v>1</v>
      </c>
      <c r="F16">
        <v>5</v>
      </c>
      <c r="G16">
        <v>5</v>
      </c>
      <c r="H16">
        <v>3</v>
      </c>
      <c r="I16">
        <v>0</v>
      </c>
      <c r="J16">
        <v>52505</v>
      </c>
      <c r="K16">
        <v>1</v>
      </c>
      <c r="L16">
        <v>19</v>
      </c>
      <c r="M16" t="s">
        <v>37</v>
      </c>
      <c r="N16" t="s">
        <v>38</v>
      </c>
      <c r="O16">
        <v>2747</v>
      </c>
      <c r="P16" s="1">
        <v>28321</v>
      </c>
      <c r="Q16" t="s">
        <v>39</v>
      </c>
      <c r="R16" t="s">
        <v>67</v>
      </c>
      <c r="S16" t="s">
        <v>41</v>
      </c>
      <c r="T16" t="s">
        <v>42</v>
      </c>
      <c r="U16" t="s">
        <v>43</v>
      </c>
      <c r="V16" s="1">
        <v>41176</v>
      </c>
      <c r="W16" s="1">
        <v>42831</v>
      </c>
      <c r="X16" t="s">
        <v>90</v>
      </c>
      <c r="Y16" t="s">
        <v>54</v>
      </c>
      <c r="Z16" t="s">
        <v>46</v>
      </c>
      <c r="AA16" t="s">
        <v>47</v>
      </c>
      <c r="AB16">
        <v>22</v>
      </c>
      <c r="AC16" t="s">
        <v>101</v>
      </c>
      <c r="AD16" t="s">
        <v>58</v>
      </c>
      <c r="AE16">
        <v>5</v>
      </c>
      <c r="AF16">
        <v>5</v>
      </c>
      <c r="AG16">
        <v>0</v>
      </c>
      <c r="AH16" s="1">
        <v>42796</v>
      </c>
      <c r="AI16">
        <v>0</v>
      </c>
      <c r="AJ16">
        <v>1</v>
      </c>
    </row>
    <row r="17" spans="1:36" x14ac:dyDescent="0.25">
      <c r="A17" t="s">
        <v>102</v>
      </c>
      <c r="B17">
        <v>10061</v>
      </c>
      <c r="C17">
        <v>0</v>
      </c>
      <c r="D17">
        <v>0</v>
      </c>
      <c r="E17">
        <v>1</v>
      </c>
      <c r="F17">
        <v>4</v>
      </c>
      <c r="G17">
        <v>5</v>
      </c>
      <c r="H17">
        <v>3</v>
      </c>
      <c r="I17">
        <v>0</v>
      </c>
      <c r="J17">
        <v>57834</v>
      </c>
      <c r="K17">
        <v>1</v>
      </c>
      <c r="L17">
        <v>19</v>
      </c>
      <c r="M17" t="s">
        <v>37</v>
      </c>
      <c r="N17" t="s">
        <v>38</v>
      </c>
      <c r="O17">
        <v>2050</v>
      </c>
      <c r="P17" s="1">
        <v>29877</v>
      </c>
      <c r="Q17" t="s">
        <v>39</v>
      </c>
      <c r="R17" t="s">
        <v>40</v>
      </c>
      <c r="S17" t="s">
        <v>41</v>
      </c>
      <c r="T17" t="s">
        <v>42</v>
      </c>
      <c r="U17" t="s">
        <v>43</v>
      </c>
      <c r="V17" s="1">
        <v>40595</v>
      </c>
      <c r="W17" s="1">
        <v>42951</v>
      </c>
      <c r="X17" t="s">
        <v>103</v>
      </c>
      <c r="Y17" t="s">
        <v>104</v>
      </c>
      <c r="Z17" t="s">
        <v>46</v>
      </c>
      <c r="AA17" t="s">
        <v>99</v>
      </c>
      <c r="AB17">
        <v>18</v>
      </c>
      <c r="AC17" t="s">
        <v>70</v>
      </c>
      <c r="AD17" t="s">
        <v>58</v>
      </c>
      <c r="AE17">
        <v>5</v>
      </c>
      <c r="AF17">
        <v>4</v>
      </c>
      <c r="AG17">
        <v>0</v>
      </c>
      <c r="AH17" s="1">
        <v>42830</v>
      </c>
      <c r="AI17">
        <v>0</v>
      </c>
      <c r="AJ17">
        <v>20</v>
      </c>
    </row>
    <row r="18" spans="1:36" x14ac:dyDescent="0.25">
      <c r="A18" t="s">
        <v>105</v>
      </c>
      <c r="B18">
        <v>10023</v>
      </c>
      <c r="C18">
        <v>1</v>
      </c>
      <c r="D18">
        <v>1</v>
      </c>
      <c r="E18">
        <v>0</v>
      </c>
      <c r="F18">
        <v>2</v>
      </c>
      <c r="G18">
        <v>5</v>
      </c>
      <c r="H18">
        <v>4</v>
      </c>
      <c r="I18">
        <v>0</v>
      </c>
      <c r="J18">
        <v>70131</v>
      </c>
      <c r="K18">
        <v>0</v>
      </c>
      <c r="L18">
        <v>20</v>
      </c>
      <c r="M18" t="s">
        <v>60</v>
      </c>
      <c r="N18" t="s">
        <v>38</v>
      </c>
      <c r="O18">
        <v>2145</v>
      </c>
      <c r="P18" s="1">
        <v>24214</v>
      </c>
      <c r="Q18" t="s">
        <v>61</v>
      </c>
      <c r="R18" t="s">
        <v>52</v>
      </c>
      <c r="S18" t="s">
        <v>41</v>
      </c>
      <c r="T18" t="s">
        <v>42</v>
      </c>
      <c r="U18" t="s">
        <v>43</v>
      </c>
      <c r="V18" s="1">
        <v>42572</v>
      </c>
      <c r="X18" t="s">
        <v>44</v>
      </c>
      <c r="Y18" t="s">
        <v>45</v>
      </c>
      <c r="Z18" t="s">
        <v>46</v>
      </c>
      <c r="AA18" t="s">
        <v>99</v>
      </c>
      <c r="AB18">
        <v>18</v>
      </c>
      <c r="AC18" t="s">
        <v>80</v>
      </c>
      <c r="AD18" t="s">
        <v>49</v>
      </c>
      <c r="AE18">
        <v>4.4000000000000004</v>
      </c>
      <c r="AF18">
        <v>3</v>
      </c>
      <c r="AG18">
        <v>0</v>
      </c>
      <c r="AH18" s="1">
        <v>43479</v>
      </c>
      <c r="AI18">
        <v>0</v>
      </c>
      <c r="AJ18">
        <v>16</v>
      </c>
    </row>
    <row r="19" spans="1:36" x14ac:dyDescent="0.25">
      <c r="A19" t="s">
        <v>106</v>
      </c>
      <c r="B19">
        <v>10055</v>
      </c>
      <c r="C19">
        <v>0</v>
      </c>
      <c r="D19">
        <v>0</v>
      </c>
      <c r="E19">
        <v>0</v>
      </c>
      <c r="F19">
        <v>1</v>
      </c>
      <c r="G19">
        <v>5</v>
      </c>
      <c r="H19">
        <v>3</v>
      </c>
      <c r="I19">
        <v>0</v>
      </c>
      <c r="J19">
        <v>59026</v>
      </c>
      <c r="K19">
        <v>0</v>
      </c>
      <c r="L19">
        <v>19</v>
      </c>
      <c r="M19" t="s">
        <v>37</v>
      </c>
      <c r="N19" t="s">
        <v>38</v>
      </c>
      <c r="O19">
        <v>1915</v>
      </c>
      <c r="P19" s="1">
        <v>25868</v>
      </c>
      <c r="Q19" t="s">
        <v>61</v>
      </c>
      <c r="R19" t="s">
        <v>40</v>
      </c>
      <c r="S19" t="s">
        <v>107</v>
      </c>
      <c r="T19" t="s">
        <v>42</v>
      </c>
      <c r="U19" t="s">
        <v>43</v>
      </c>
      <c r="V19" s="1">
        <v>40637</v>
      </c>
      <c r="X19" t="s">
        <v>44</v>
      </c>
      <c r="Y19" t="s">
        <v>45</v>
      </c>
      <c r="Z19" t="s">
        <v>46</v>
      </c>
      <c r="AA19" t="s">
        <v>65</v>
      </c>
      <c r="AB19">
        <v>16</v>
      </c>
      <c r="AC19" t="s">
        <v>70</v>
      </c>
      <c r="AD19" t="s">
        <v>58</v>
      </c>
      <c r="AE19">
        <v>5</v>
      </c>
      <c r="AF19">
        <v>5</v>
      </c>
      <c r="AG19">
        <v>0</v>
      </c>
      <c r="AH19" s="1">
        <v>43479</v>
      </c>
      <c r="AI19">
        <v>0</v>
      </c>
      <c r="AJ19">
        <v>12</v>
      </c>
    </row>
    <row r="20" spans="1:36" x14ac:dyDescent="0.25">
      <c r="A20" t="s">
        <v>108</v>
      </c>
      <c r="B20">
        <v>10245</v>
      </c>
      <c r="C20">
        <v>0</v>
      </c>
      <c r="D20">
        <v>0</v>
      </c>
      <c r="E20">
        <v>0</v>
      </c>
      <c r="F20">
        <v>4</v>
      </c>
      <c r="G20">
        <v>3</v>
      </c>
      <c r="H20">
        <v>3</v>
      </c>
      <c r="I20">
        <v>0</v>
      </c>
      <c r="J20">
        <v>110000</v>
      </c>
      <c r="K20">
        <v>1</v>
      </c>
      <c r="L20">
        <v>8</v>
      </c>
      <c r="M20" t="s">
        <v>109</v>
      </c>
      <c r="N20" t="s">
        <v>38</v>
      </c>
      <c r="O20">
        <v>2026</v>
      </c>
      <c r="P20" s="1">
        <v>31506</v>
      </c>
      <c r="Q20" t="s">
        <v>61</v>
      </c>
      <c r="R20" t="s">
        <v>40</v>
      </c>
      <c r="S20" t="s">
        <v>41</v>
      </c>
      <c r="T20" t="s">
        <v>89</v>
      </c>
      <c r="U20" t="s">
        <v>43</v>
      </c>
      <c r="V20" s="1">
        <v>41827</v>
      </c>
      <c r="W20" s="1">
        <v>42259</v>
      </c>
      <c r="X20" t="s">
        <v>110</v>
      </c>
      <c r="Y20" t="s">
        <v>104</v>
      </c>
      <c r="Z20" t="s">
        <v>55</v>
      </c>
      <c r="AA20" t="s">
        <v>56</v>
      </c>
      <c r="AB20">
        <v>4</v>
      </c>
      <c r="AC20" t="s">
        <v>70</v>
      </c>
      <c r="AD20" t="s">
        <v>58</v>
      </c>
      <c r="AE20">
        <v>4.5</v>
      </c>
      <c r="AF20">
        <v>4</v>
      </c>
      <c r="AG20">
        <v>5</v>
      </c>
      <c r="AH20" s="1">
        <v>42019</v>
      </c>
      <c r="AI20">
        <v>0</v>
      </c>
      <c r="AJ20">
        <v>8</v>
      </c>
    </row>
    <row r="21" spans="1:36" x14ac:dyDescent="0.25">
      <c r="A21" t="s">
        <v>111</v>
      </c>
      <c r="B21">
        <v>10277</v>
      </c>
      <c r="C21">
        <v>0</v>
      </c>
      <c r="D21">
        <v>0</v>
      </c>
      <c r="E21">
        <v>1</v>
      </c>
      <c r="F21">
        <v>3</v>
      </c>
      <c r="G21">
        <v>5</v>
      </c>
      <c r="H21">
        <v>3</v>
      </c>
      <c r="I21">
        <v>0</v>
      </c>
      <c r="J21">
        <v>53250</v>
      </c>
      <c r="K21">
        <v>0</v>
      </c>
      <c r="L21">
        <v>19</v>
      </c>
      <c r="M21" t="s">
        <v>37</v>
      </c>
      <c r="N21" t="s">
        <v>38</v>
      </c>
      <c r="O21">
        <v>2452</v>
      </c>
      <c r="P21" s="1">
        <v>28951</v>
      </c>
      <c r="Q21" t="s">
        <v>39</v>
      </c>
      <c r="R21" t="s">
        <v>40</v>
      </c>
      <c r="S21" t="s">
        <v>41</v>
      </c>
      <c r="T21" t="s">
        <v>42</v>
      </c>
      <c r="U21" t="s">
        <v>112</v>
      </c>
      <c r="V21" s="1">
        <v>41463</v>
      </c>
      <c r="X21" t="s">
        <v>44</v>
      </c>
      <c r="Y21" t="s">
        <v>45</v>
      </c>
      <c r="Z21" t="s">
        <v>46</v>
      </c>
      <c r="AA21" t="s">
        <v>69</v>
      </c>
      <c r="AC21" t="s">
        <v>48</v>
      </c>
      <c r="AD21" t="s">
        <v>58</v>
      </c>
      <c r="AE21">
        <v>4.2</v>
      </c>
      <c r="AF21">
        <v>4</v>
      </c>
      <c r="AG21">
        <v>0</v>
      </c>
      <c r="AH21" s="1">
        <v>43476</v>
      </c>
      <c r="AI21">
        <v>0</v>
      </c>
      <c r="AJ21">
        <v>13</v>
      </c>
    </row>
    <row r="22" spans="1:36" x14ac:dyDescent="0.25">
      <c r="A22" t="s">
        <v>113</v>
      </c>
      <c r="B22">
        <v>10046</v>
      </c>
      <c r="C22">
        <v>0</v>
      </c>
      <c r="D22">
        <v>0</v>
      </c>
      <c r="E22">
        <v>1</v>
      </c>
      <c r="F22">
        <v>1</v>
      </c>
      <c r="G22">
        <v>5</v>
      </c>
      <c r="H22">
        <v>3</v>
      </c>
      <c r="I22">
        <v>0</v>
      </c>
      <c r="J22">
        <v>51044</v>
      </c>
      <c r="K22">
        <v>0</v>
      </c>
      <c r="L22">
        <v>19</v>
      </c>
      <c r="M22" t="s">
        <v>37</v>
      </c>
      <c r="N22" t="s">
        <v>38</v>
      </c>
      <c r="O22">
        <v>2072</v>
      </c>
      <c r="P22" s="1">
        <v>25924</v>
      </c>
      <c r="Q22" t="s">
        <v>39</v>
      </c>
      <c r="R22" t="s">
        <v>40</v>
      </c>
      <c r="S22" t="s">
        <v>41</v>
      </c>
      <c r="T22" t="s">
        <v>89</v>
      </c>
      <c r="U22" t="s">
        <v>43</v>
      </c>
      <c r="V22" s="1">
        <v>41001</v>
      </c>
      <c r="X22" t="s">
        <v>44</v>
      </c>
      <c r="Y22" t="s">
        <v>45</v>
      </c>
      <c r="Z22" t="s">
        <v>46</v>
      </c>
      <c r="AA22" t="s">
        <v>72</v>
      </c>
      <c r="AB22">
        <v>11</v>
      </c>
      <c r="AC22" t="s">
        <v>70</v>
      </c>
      <c r="AD22" t="s">
        <v>58</v>
      </c>
      <c r="AE22">
        <v>5</v>
      </c>
      <c r="AF22">
        <v>3</v>
      </c>
      <c r="AG22">
        <v>0</v>
      </c>
      <c r="AH22" s="1">
        <v>43479</v>
      </c>
      <c r="AI22">
        <v>0</v>
      </c>
      <c r="AJ22">
        <v>13</v>
      </c>
    </row>
    <row r="23" spans="1:36" x14ac:dyDescent="0.25">
      <c r="A23" t="s">
        <v>114</v>
      </c>
      <c r="B23">
        <v>10226</v>
      </c>
      <c r="C23">
        <v>0</v>
      </c>
      <c r="D23">
        <v>2</v>
      </c>
      <c r="E23">
        <v>0</v>
      </c>
      <c r="F23">
        <v>1</v>
      </c>
      <c r="G23">
        <v>5</v>
      </c>
      <c r="H23">
        <v>3</v>
      </c>
      <c r="I23">
        <v>0</v>
      </c>
      <c r="J23">
        <v>64919</v>
      </c>
      <c r="K23">
        <v>0</v>
      </c>
      <c r="L23">
        <v>19</v>
      </c>
      <c r="M23" t="s">
        <v>37</v>
      </c>
      <c r="N23" t="s">
        <v>38</v>
      </c>
      <c r="O23">
        <v>2027</v>
      </c>
      <c r="P23" s="1">
        <v>21546</v>
      </c>
      <c r="Q23" t="s">
        <v>61</v>
      </c>
      <c r="R23" t="s">
        <v>67</v>
      </c>
      <c r="S23" t="s">
        <v>41</v>
      </c>
      <c r="T23" t="s">
        <v>42</v>
      </c>
      <c r="U23" t="s">
        <v>112</v>
      </c>
      <c r="V23" s="1">
        <v>41505</v>
      </c>
      <c r="X23" t="s">
        <v>44</v>
      </c>
      <c r="Y23" t="s">
        <v>45</v>
      </c>
      <c r="Z23" t="s">
        <v>46</v>
      </c>
      <c r="AA23" t="s">
        <v>79</v>
      </c>
      <c r="AB23">
        <v>19</v>
      </c>
      <c r="AC23" t="s">
        <v>57</v>
      </c>
      <c r="AD23" t="s">
        <v>58</v>
      </c>
      <c r="AE23">
        <v>4.2</v>
      </c>
      <c r="AF23">
        <v>3</v>
      </c>
      <c r="AG23">
        <v>0</v>
      </c>
      <c r="AH23" s="1">
        <v>43475</v>
      </c>
      <c r="AI23">
        <v>0</v>
      </c>
      <c r="AJ23">
        <v>2</v>
      </c>
    </row>
    <row r="24" spans="1:36" x14ac:dyDescent="0.25">
      <c r="A24" t="s">
        <v>115</v>
      </c>
      <c r="B24">
        <v>10003</v>
      </c>
      <c r="C24">
        <v>1</v>
      </c>
      <c r="D24">
        <v>1</v>
      </c>
      <c r="E24">
        <v>0</v>
      </c>
      <c r="F24">
        <v>1</v>
      </c>
      <c r="G24">
        <v>5</v>
      </c>
      <c r="H24">
        <v>4</v>
      </c>
      <c r="I24">
        <v>0</v>
      </c>
      <c r="J24">
        <v>62910</v>
      </c>
      <c r="K24">
        <v>0</v>
      </c>
      <c r="L24">
        <v>19</v>
      </c>
      <c r="M24" t="s">
        <v>37</v>
      </c>
      <c r="N24" t="s">
        <v>38</v>
      </c>
      <c r="O24">
        <v>2031</v>
      </c>
      <c r="P24" s="1">
        <v>32752</v>
      </c>
      <c r="Q24" t="s">
        <v>61</v>
      </c>
      <c r="R24" t="s">
        <v>52</v>
      </c>
      <c r="S24" t="s">
        <v>41</v>
      </c>
      <c r="T24" t="s">
        <v>42</v>
      </c>
      <c r="U24" t="s">
        <v>43</v>
      </c>
      <c r="V24" s="1">
        <v>41827</v>
      </c>
      <c r="X24" t="s">
        <v>44</v>
      </c>
      <c r="Y24" t="s">
        <v>45</v>
      </c>
      <c r="Z24" t="s">
        <v>46</v>
      </c>
      <c r="AA24" t="s">
        <v>83</v>
      </c>
      <c r="AB24">
        <v>12</v>
      </c>
      <c r="AC24" t="s">
        <v>57</v>
      </c>
      <c r="AD24" t="s">
        <v>49</v>
      </c>
      <c r="AE24">
        <v>5</v>
      </c>
      <c r="AF24">
        <v>3</v>
      </c>
      <c r="AG24">
        <v>0</v>
      </c>
      <c r="AH24" s="1">
        <v>43523</v>
      </c>
      <c r="AI24">
        <v>0</v>
      </c>
      <c r="AJ24">
        <v>19</v>
      </c>
    </row>
    <row r="25" spans="1:36" x14ac:dyDescent="0.25">
      <c r="A25" t="s">
        <v>116</v>
      </c>
      <c r="B25">
        <v>10294</v>
      </c>
      <c r="C25">
        <v>0</v>
      </c>
      <c r="D25">
        <v>0</v>
      </c>
      <c r="E25">
        <v>0</v>
      </c>
      <c r="F25">
        <v>1</v>
      </c>
      <c r="G25">
        <v>5</v>
      </c>
      <c r="H25">
        <v>2</v>
      </c>
      <c r="I25">
        <v>0</v>
      </c>
      <c r="J25">
        <v>66441</v>
      </c>
      <c r="K25">
        <v>0</v>
      </c>
      <c r="L25">
        <v>20</v>
      </c>
      <c r="M25" t="s">
        <v>60</v>
      </c>
      <c r="N25" t="s">
        <v>38</v>
      </c>
      <c r="O25">
        <v>2171</v>
      </c>
      <c r="P25" s="1">
        <v>33137</v>
      </c>
      <c r="Q25" t="s">
        <v>61</v>
      </c>
      <c r="R25" t="s">
        <v>40</v>
      </c>
      <c r="S25" t="s">
        <v>41</v>
      </c>
      <c r="T25" t="s">
        <v>42</v>
      </c>
      <c r="U25" t="s">
        <v>43</v>
      </c>
      <c r="V25" s="1">
        <v>40637</v>
      </c>
      <c r="X25" t="s">
        <v>44</v>
      </c>
      <c r="Y25" t="s">
        <v>45</v>
      </c>
      <c r="Z25" t="s">
        <v>46</v>
      </c>
      <c r="AA25" t="s">
        <v>47</v>
      </c>
      <c r="AB25">
        <v>22</v>
      </c>
      <c r="AC25" t="s">
        <v>117</v>
      </c>
      <c r="AD25" t="s">
        <v>118</v>
      </c>
      <c r="AE25">
        <v>2</v>
      </c>
      <c r="AF25">
        <v>3</v>
      </c>
      <c r="AG25">
        <v>0</v>
      </c>
      <c r="AH25" s="1">
        <v>43523</v>
      </c>
      <c r="AI25">
        <v>2</v>
      </c>
      <c r="AJ25">
        <v>3</v>
      </c>
    </row>
    <row r="26" spans="1:36" x14ac:dyDescent="0.25">
      <c r="A26" t="s">
        <v>119</v>
      </c>
      <c r="B26">
        <v>10267</v>
      </c>
      <c r="C26">
        <v>0</v>
      </c>
      <c r="D26">
        <v>0</v>
      </c>
      <c r="E26">
        <v>0</v>
      </c>
      <c r="F26">
        <v>5</v>
      </c>
      <c r="G26">
        <v>5</v>
      </c>
      <c r="H26">
        <v>3</v>
      </c>
      <c r="I26">
        <v>0</v>
      </c>
      <c r="J26">
        <v>57815</v>
      </c>
      <c r="K26">
        <v>1</v>
      </c>
      <c r="L26">
        <v>20</v>
      </c>
      <c r="M26" t="s">
        <v>60</v>
      </c>
      <c r="N26" t="s">
        <v>38</v>
      </c>
      <c r="O26">
        <v>2210</v>
      </c>
      <c r="P26" s="1">
        <v>24488</v>
      </c>
      <c r="Q26" t="s">
        <v>61</v>
      </c>
      <c r="R26" t="s">
        <v>40</v>
      </c>
      <c r="S26" t="s">
        <v>41</v>
      </c>
      <c r="T26" t="s">
        <v>42</v>
      </c>
      <c r="U26" t="s">
        <v>43</v>
      </c>
      <c r="V26" s="1">
        <v>40553</v>
      </c>
      <c r="W26" s="1">
        <v>41733</v>
      </c>
      <c r="X26" t="s">
        <v>53</v>
      </c>
      <c r="Y26" t="s">
        <v>54</v>
      </c>
      <c r="Z26" t="s">
        <v>46</v>
      </c>
      <c r="AA26" t="s">
        <v>65</v>
      </c>
      <c r="AB26">
        <v>16</v>
      </c>
      <c r="AC26" t="s">
        <v>70</v>
      </c>
      <c r="AD26" t="s">
        <v>58</v>
      </c>
      <c r="AE26">
        <v>4.8</v>
      </c>
      <c r="AF26">
        <v>5</v>
      </c>
      <c r="AG26">
        <v>0</v>
      </c>
      <c r="AH26" s="1">
        <v>41702</v>
      </c>
      <c r="AI26">
        <v>0</v>
      </c>
      <c r="AJ26">
        <v>5</v>
      </c>
    </row>
    <row r="27" spans="1:36" x14ac:dyDescent="0.25">
      <c r="A27" t="s">
        <v>120</v>
      </c>
      <c r="B27">
        <v>10199</v>
      </c>
      <c r="C27">
        <v>0</v>
      </c>
      <c r="D27">
        <v>0</v>
      </c>
      <c r="E27">
        <v>1</v>
      </c>
      <c r="F27">
        <v>4</v>
      </c>
      <c r="G27">
        <v>3</v>
      </c>
      <c r="H27">
        <v>3</v>
      </c>
      <c r="I27">
        <v>0</v>
      </c>
      <c r="J27">
        <v>103613</v>
      </c>
      <c r="K27">
        <v>1</v>
      </c>
      <c r="L27">
        <v>30</v>
      </c>
      <c r="M27" t="s">
        <v>121</v>
      </c>
      <c r="N27" t="s">
        <v>122</v>
      </c>
      <c r="O27">
        <v>6033</v>
      </c>
      <c r="P27" s="1">
        <v>23588</v>
      </c>
      <c r="Q27" t="s">
        <v>39</v>
      </c>
      <c r="R27" t="s">
        <v>40</v>
      </c>
      <c r="S27" t="s">
        <v>41</v>
      </c>
      <c r="T27" t="s">
        <v>42</v>
      </c>
      <c r="U27" t="s">
        <v>82</v>
      </c>
      <c r="V27" s="1">
        <v>41687</v>
      </c>
      <c r="W27" s="1">
        <v>42419</v>
      </c>
      <c r="X27" t="s">
        <v>123</v>
      </c>
      <c r="Y27" t="s">
        <v>104</v>
      </c>
      <c r="Z27" t="s">
        <v>55</v>
      </c>
      <c r="AA27" t="s">
        <v>56</v>
      </c>
      <c r="AB27">
        <v>4</v>
      </c>
      <c r="AC27" t="s">
        <v>48</v>
      </c>
      <c r="AD27" t="s">
        <v>58</v>
      </c>
      <c r="AE27">
        <v>3.5</v>
      </c>
      <c r="AF27">
        <v>5</v>
      </c>
      <c r="AG27">
        <v>7</v>
      </c>
      <c r="AH27" s="1">
        <v>42379</v>
      </c>
      <c r="AI27">
        <v>0</v>
      </c>
      <c r="AJ27">
        <v>2</v>
      </c>
    </row>
    <row r="28" spans="1:36" x14ac:dyDescent="0.25">
      <c r="A28" t="s">
        <v>124</v>
      </c>
      <c r="B28">
        <v>10081</v>
      </c>
      <c r="C28">
        <v>1</v>
      </c>
      <c r="D28">
        <v>1</v>
      </c>
      <c r="E28">
        <v>0</v>
      </c>
      <c r="F28">
        <v>1</v>
      </c>
      <c r="G28">
        <v>1</v>
      </c>
      <c r="H28">
        <v>3</v>
      </c>
      <c r="I28">
        <v>1</v>
      </c>
      <c r="J28">
        <v>106367</v>
      </c>
      <c r="K28">
        <v>0</v>
      </c>
      <c r="L28">
        <v>26</v>
      </c>
      <c r="M28" t="s">
        <v>125</v>
      </c>
      <c r="N28" t="s">
        <v>38</v>
      </c>
      <c r="O28">
        <v>2468</v>
      </c>
      <c r="P28" s="1">
        <v>31871</v>
      </c>
      <c r="Q28" t="s">
        <v>61</v>
      </c>
      <c r="R28" t="s">
        <v>52</v>
      </c>
      <c r="S28" t="s">
        <v>41</v>
      </c>
      <c r="T28" t="s">
        <v>42</v>
      </c>
      <c r="U28" t="s">
        <v>82</v>
      </c>
      <c r="V28" s="1">
        <v>42051</v>
      </c>
      <c r="X28" t="s">
        <v>44</v>
      </c>
      <c r="Y28" t="s">
        <v>45</v>
      </c>
      <c r="Z28" t="s">
        <v>126</v>
      </c>
      <c r="AA28" t="s">
        <v>127</v>
      </c>
      <c r="AB28">
        <v>3</v>
      </c>
      <c r="AC28" t="s">
        <v>84</v>
      </c>
      <c r="AD28" t="s">
        <v>58</v>
      </c>
      <c r="AE28">
        <v>5</v>
      </c>
      <c r="AF28">
        <v>4</v>
      </c>
      <c r="AG28">
        <v>3</v>
      </c>
      <c r="AH28" s="1">
        <v>43514</v>
      </c>
      <c r="AI28">
        <v>0</v>
      </c>
      <c r="AJ28">
        <v>4</v>
      </c>
    </row>
    <row r="29" spans="1:36" x14ac:dyDescent="0.25">
      <c r="A29" t="s">
        <v>128</v>
      </c>
      <c r="B29">
        <v>10175</v>
      </c>
      <c r="C29">
        <v>0</v>
      </c>
      <c r="D29">
        <v>0</v>
      </c>
      <c r="E29">
        <v>1</v>
      </c>
      <c r="F29">
        <v>5</v>
      </c>
      <c r="G29">
        <v>5</v>
      </c>
      <c r="H29">
        <v>3</v>
      </c>
      <c r="I29">
        <v>0</v>
      </c>
      <c r="J29">
        <v>74312</v>
      </c>
      <c r="K29">
        <v>1</v>
      </c>
      <c r="L29">
        <v>18</v>
      </c>
      <c r="M29" t="s">
        <v>129</v>
      </c>
      <c r="N29" t="s">
        <v>38</v>
      </c>
      <c r="O29">
        <v>1901</v>
      </c>
      <c r="P29" s="1">
        <v>25637</v>
      </c>
      <c r="Q29" t="s">
        <v>39</v>
      </c>
      <c r="R29" t="s">
        <v>40</v>
      </c>
      <c r="S29" t="s">
        <v>41</v>
      </c>
      <c r="T29" t="s">
        <v>42</v>
      </c>
      <c r="U29" t="s">
        <v>112</v>
      </c>
      <c r="V29" s="1">
        <v>41547</v>
      </c>
      <c r="W29" s="1">
        <v>41858</v>
      </c>
      <c r="X29" t="s">
        <v>130</v>
      </c>
      <c r="Y29" t="s">
        <v>54</v>
      </c>
      <c r="Z29" t="s">
        <v>46</v>
      </c>
      <c r="AA29" t="s">
        <v>131</v>
      </c>
      <c r="AB29">
        <v>2</v>
      </c>
      <c r="AC29" t="s">
        <v>57</v>
      </c>
      <c r="AD29" t="s">
        <v>58</v>
      </c>
      <c r="AE29">
        <v>3.39</v>
      </c>
      <c r="AF29">
        <v>3</v>
      </c>
      <c r="AG29">
        <v>0</v>
      </c>
      <c r="AH29" s="1">
        <v>41690</v>
      </c>
      <c r="AI29">
        <v>0</v>
      </c>
      <c r="AJ29">
        <v>14</v>
      </c>
    </row>
    <row r="30" spans="1:36" x14ac:dyDescent="0.25">
      <c r="A30" t="s">
        <v>132</v>
      </c>
      <c r="B30">
        <v>10177</v>
      </c>
      <c r="C30">
        <v>1</v>
      </c>
      <c r="D30">
        <v>1</v>
      </c>
      <c r="E30">
        <v>0</v>
      </c>
      <c r="F30">
        <v>5</v>
      </c>
      <c r="G30">
        <v>5</v>
      </c>
      <c r="H30">
        <v>3</v>
      </c>
      <c r="I30">
        <v>0</v>
      </c>
      <c r="J30">
        <v>53492</v>
      </c>
      <c r="K30">
        <v>1</v>
      </c>
      <c r="L30">
        <v>19</v>
      </c>
      <c r="M30" t="s">
        <v>37</v>
      </c>
      <c r="N30" t="s">
        <v>38</v>
      </c>
      <c r="O30">
        <v>1701</v>
      </c>
      <c r="P30" s="1">
        <v>33109</v>
      </c>
      <c r="Q30" t="s">
        <v>61</v>
      </c>
      <c r="R30" t="s">
        <v>52</v>
      </c>
      <c r="S30" t="s">
        <v>41</v>
      </c>
      <c r="T30" t="s">
        <v>42</v>
      </c>
      <c r="U30" t="s">
        <v>43</v>
      </c>
      <c r="V30" s="1">
        <v>41001</v>
      </c>
      <c r="W30" s="1">
        <v>41440</v>
      </c>
      <c r="X30" t="s">
        <v>90</v>
      </c>
      <c r="Y30" t="s">
        <v>54</v>
      </c>
      <c r="Z30" t="s">
        <v>46</v>
      </c>
      <c r="AA30" t="s">
        <v>91</v>
      </c>
      <c r="AB30">
        <v>14</v>
      </c>
      <c r="AC30" t="s">
        <v>70</v>
      </c>
      <c r="AD30" t="s">
        <v>58</v>
      </c>
      <c r="AE30">
        <v>3.35</v>
      </c>
      <c r="AF30">
        <v>4</v>
      </c>
      <c r="AG30">
        <v>0</v>
      </c>
      <c r="AH30" s="1">
        <v>41337</v>
      </c>
      <c r="AI30">
        <v>0</v>
      </c>
      <c r="AJ30">
        <v>6</v>
      </c>
    </row>
    <row r="31" spans="1:36" x14ac:dyDescent="0.25">
      <c r="A31" t="s">
        <v>133</v>
      </c>
      <c r="B31">
        <v>10238</v>
      </c>
      <c r="C31">
        <v>1</v>
      </c>
      <c r="D31">
        <v>1</v>
      </c>
      <c r="E31">
        <v>0</v>
      </c>
      <c r="F31">
        <v>1</v>
      </c>
      <c r="G31">
        <v>1</v>
      </c>
      <c r="H31">
        <v>3</v>
      </c>
      <c r="I31">
        <v>1</v>
      </c>
      <c r="J31">
        <v>63000</v>
      </c>
      <c r="K31">
        <v>0</v>
      </c>
      <c r="L31">
        <v>1</v>
      </c>
      <c r="M31" t="s">
        <v>134</v>
      </c>
      <c r="N31" t="s">
        <v>38</v>
      </c>
      <c r="O31">
        <v>1450</v>
      </c>
      <c r="P31" s="1">
        <v>32105</v>
      </c>
      <c r="Q31" t="s">
        <v>61</v>
      </c>
      <c r="R31" t="s">
        <v>52</v>
      </c>
      <c r="S31" t="s">
        <v>41</v>
      </c>
      <c r="T31" t="s">
        <v>42</v>
      </c>
      <c r="U31" t="s">
        <v>82</v>
      </c>
      <c r="V31" s="1">
        <v>39748</v>
      </c>
      <c r="X31" t="s">
        <v>44</v>
      </c>
      <c r="Y31" t="s">
        <v>45</v>
      </c>
      <c r="Z31" t="s">
        <v>126</v>
      </c>
      <c r="AA31" t="s">
        <v>127</v>
      </c>
      <c r="AB31">
        <v>1</v>
      </c>
      <c r="AC31" t="s">
        <v>84</v>
      </c>
      <c r="AD31" t="s">
        <v>58</v>
      </c>
      <c r="AE31">
        <v>4.5</v>
      </c>
      <c r="AF31">
        <v>2</v>
      </c>
      <c r="AG31">
        <v>6</v>
      </c>
      <c r="AH31" s="1">
        <v>43480</v>
      </c>
      <c r="AI31">
        <v>0</v>
      </c>
      <c r="AJ31">
        <v>14</v>
      </c>
    </row>
    <row r="32" spans="1:36" x14ac:dyDescent="0.25">
      <c r="A32" t="s">
        <v>135</v>
      </c>
      <c r="B32">
        <v>10184</v>
      </c>
      <c r="C32">
        <v>0</v>
      </c>
      <c r="D32">
        <v>0</v>
      </c>
      <c r="E32">
        <v>1</v>
      </c>
      <c r="F32">
        <v>1</v>
      </c>
      <c r="G32">
        <v>5</v>
      </c>
      <c r="H32">
        <v>3</v>
      </c>
      <c r="I32">
        <v>0</v>
      </c>
      <c r="J32">
        <v>65288</v>
      </c>
      <c r="K32">
        <v>0</v>
      </c>
      <c r="L32">
        <v>20</v>
      </c>
      <c r="M32" t="s">
        <v>60</v>
      </c>
      <c r="N32" t="s">
        <v>38</v>
      </c>
      <c r="O32">
        <v>1013</v>
      </c>
      <c r="P32" s="1">
        <v>30525</v>
      </c>
      <c r="Q32" t="s">
        <v>39</v>
      </c>
      <c r="R32" t="s">
        <v>40</v>
      </c>
      <c r="S32" t="s">
        <v>41</v>
      </c>
      <c r="T32" t="s">
        <v>42</v>
      </c>
      <c r="U32" t="s">
        <v>43</v>
      </c>
      <c r="V32" s="1">
        <v>41911</v>
      </c>
      <c r="X32" t="s">
        <v>44</v>
      </c>
      <c r="Y32" t="s">
        <v>45</v>
      </c>
      <c r="Z32" t="s">
        <v>46</v>
      </c>
      <c r="AA32" t="s">
        <v>69</v>
      </c>
      <c r="AC32" t="s">
        <v>70</v>
      </c>
      <c r="AD32" t="s">
        <v>58</v>
      </c>
      <c r="AE32">
        <v>3.19</v>
      </c>
      <c r="AF32">
        <v>3</v>
      </c>
      <c r="AG32">
        <v>0</v>
      </c>
      <c r="AH32" s="1">
        <v>43497</v>
      </c>
      <c r="AI32">
        <v>0</v>
      </c>
      <c r="AJ32">
        <v>9</v>
      </c>
    </row>
    <row r="33" spans="1:36" x14ac:dyDescent="0.25">
      <c r="A33" t="s">
        <v>136</v>
      </c>
      <c r="B33">
        <v>10203</v>
      </c>
      <c r="C33">
        <v>0</v>
      </c>
      <c r="D33">
        <v>3</v>
      </c>
      <c r="E33">
        <v>0</v>
      </c>
      <c r="F33">
        <v>3</v>
      </c>
      <c r="G33">
        <v>5</v>
      </c>
      <c r="H33">
        <v>3</v>
      </c>
      <c r="I33">
        <v>1</v>
      </c>
      <c r="J33">
        <v>64375</v>
      </c>
      <c r="K33">
        <v>0</v>
      </c>
      <c r="L33">
        <v>19</v>
      </c>
      <c r="M33" t="s">
        <v>37</v>
      </c>
      <c r="N33" t="s">
        <v>38</v>
      </c>
      <c r="O33">
        <v>2043</v>
      </c>
      <c r="P33" s="1">
        <v>25506</v>
      </c>
      <c r="Q33" t="s">
        <v>61</v>
      </c>
      <c r="R33" t="s">
        <v>137</v>
      </c>
      <c r="S33" t="s">
        <v>41</v>
      </c>
      <c r="T33" t="s">
        <v>42</v>
      </c>
      <c r="U33" t="s">
        <v>82</v>
      </c>
      <c r="V33" s="1">
        <v>41589</v>
      </c>
      <c r="X33" t="s">
        <v>44</v>
      </c>
      <c r="Y33" t="s">
        <v>45</v>
      </c>
      <c r="Z33" t="s">
        <v>46</v>
      </c>
      <c r="AA33" t="s">
        <v>63</v>
      </c>
      <c r="AB33">
        <v>20</v>
      </c>
      <c r="AC33" t="s">
        <v>84</v>
      </c>
      <c r="AD33" t="s">
        <v>58</v>
      </c>
      <c r="AE33">
        <v>3.5</v>
      </c>
      <c r="AF33">
        <v>5</v>
      </c>
      <c r="AG33">
        <v>0</v>
      </c>
      <c r="AH33" s="1">
        <v>43486</v>
      </c>
      <c r="AI33">
        <v>0</v>
      </c>
      <c r="AJ33">
        <v>17</v>
      </c>
    </row>
    <row r="34" spans="1:36" x14ac:dyDescent="0.25">
      <c r="A34" t="s">
        <v>138</v>
      </c>
      <c r="B34">
        <v>10188</v>
      </c>
      <c r="C34">
        <v>1</v>
      </c>
      <c r="D34">
        <v>1</v>
      </c>
      <c r="E34">
        <v>0</v>
      </c>
      <c r="F34">
        <v>5</v>
      </c>
      <c r="G34">
        <v>6</v>
      </c>
      <c r="H34">
        <v>3</v>
      </c>
      <c r="I34">
        <v>0</v>
      </c>
      <c r="J34">
        <v>74326</v>
      </c>
      <c r="K34">
        <v>1</v>
      </c>
      <c r="L34">
        <v>3</v>
      </c>
      <c r="M34" t="s">
        <v>139</v>
      </c>
      <c r="N34" t="s">
        <v>140</v>
      </c>
      <c r="O34">
        <v>21851</v>
      </c>
      <c r="P34" s="1">
        <v>23529</v>
      </c>
      <c r="Q34" t="s">
        <v>61</v>
      </c>
      <c r="R34" t="s">
        <v>52</v>
      </c>
      <c r="S34" t="s">
        <v>107</v>
      </c>
      <c r="T34" t="s">
        <v>42</v>
      </c>
      <c r="U34" t="s">
        <v>82</v>
      </c>
      <c r="V34" s="1">
        <v>40770</v>
      </c>
      <c r="W34" s="1">
        <v>41853</v>
      </c>
      <c r="X34" t="s">
        <v>90</v>
      </c>
      <c r="Y34" t="s">
        <v>54</v>
      </c>
      <c r="Z34" t="s">
        <v>141</v>
      </c>
      <c r="AA34" t="s">
        <v>142</v>
      </c>
      <c r="AB34">
        <v>17</v>
      </c>
      <c r="AC34" t="s">
        <v>70</v>
      </c>
      <c r="AD34" t="s">
        <v>58</v>
      </c>
      <c r="AE34">
        <v>3.14</v>
      </c>
      <c r="AF34">
        <v>5</v>
      </c>
      <c r="AG34">
        <v>0</v>
      </c>
      <c r="AH34" s="1">
        <v>41315</v>
      </c>
      <c r="AI34">
        <v>1</v>
      </c>
      <c r="AJ34">
        <v>19</v>
      </c>
    </row>
    <row r="35" spans="1:36" x14ac:dyDescent="0.25">
      <c r="A35" t="s">
        <v>143</v>
      </c>
      <c r="B35">
        <v>10107</v>
      </c>
      <c r="C35">
        <v>0</v>
      </c>
      <c r="D35">
        <v>0</v>
      </c>
      <c r="E35">
        <v>0</v>
      </c>
      <c r="F35">
        <v>1</v>
      </c>
      <c r="G35">
        <v>5</v>
      </c>
      <c r="H35">
        <v>3</v>
      </c>
      <c r="I35">
        <v>0</v>
      </c>
      <c r="J35">
        <v>63763</v>
      </c>
      <c r="K35">
        <v>0</v>
      </c>
      <c r="L35">
        <v>20</v>
      </c>
      <c r="M35" t="s">
        <v>60</v>
      </c>
      <c r="N35" t="s">
        <v>38</v>
      </c>
      <c r="O35">
        <v>2148</v>
      </c>
      <c r="P35" s="1">
        <v>29282</v>
      </c>
      <c r="Q35" t="s">
        <v>61</v>
      </c>
      <c r="R35" t="s">
        <v>40</v>
      </c>
      <c r="S35" t="s">
        <v>41</v>
      </c>
      <c r="T35" t="s">
        <v>42</v>
      </c>
      <c r="U35" t="s">
        <v>82</v>
      </c>
      <c r="V35" s="1">
        <v>40973</v>
      </c>
      <c r="X35" t="s">
        <v>44</v>
      </c>
      <c r="Y35" t="s">
        <v>45</v>
      </c>
      <c r="Z35" t="s">
        <v>46</v>
      </c>
      <c r="AA35" t="s">
        <v>72</v>
      </c>
      <c r="AB35">
        <v>11</v>
      </c>
      <c r="AC35" t="s">
        <v>80</v>
      </c>
      <c r="AD35" t="s">
        <v>58</v>
      </c>
      <c r="AE35">
        <v>4.51</v>
      </c>
      <c r="AF35">
        <v>4</v>
      </c>
      <c r="AG35">
        <v>0</v>
      </c>
      <c r="AH35" s="1">
        <v>43517</v>
      </c>
      <c r="AI35">
        <v>0</v>
      </c>
      <c r="AJ35">
        <v>3</v>
      </c>
    </row>
    <row r="36" spans="1:36" x14ac:dyDescent="0.25">
      <c r="A36" t="s">
        <v>144</v>
      </c>
      <c r="B36">
        <v>10181</v>
      </c>
      <c r="C36">
        <v>1</v>
      </c>
      <c r="D36">
        <v>1</v>
      </c>
      <c r="E36">
        <v>1</v>
      </c>
      <c r="F36">
        <v>1</v>
      </c>
      <c r="G36">
        <v>5</v>
      </c>
      <c r="H36">
        <v>3</v>
      </c>
      <c r="I36">
        <v>0</v>
      </c>
      <c r="J36">
        <v>62162</v>
      </c>
      <c r="K36">
        <v>0</v>
      </c>
      <c r="L36">
        <v>20</v>
      </c>
      <c r="M36" t="s">
        <v>60</v>
      </c>
      <c r="N36" t="s">
        <v>38</v>
      </c>
      <c r="O36">
        <v>1890</v>
      </c>
      <c r="P36" s="1">
        <v>28356</v>
      </c>
      <c r="Q36" t="s">
        <v>39</v>
      </c>
      <c r="R36" t="s">
        <v>52</v>
      </c>
      <c r="S36" t="s">
        <v>41</v>
      </c>
      <c r="T36" t="s">
        <v>42</v>
      </c>
      <c r="U36" t="s">
        <v>43</v>
      </c>
      <c r="V36" s="1">
        <v>40637</v>
      </c>
      <c r="X36" t="s">
        <v>44</v>
      </c>
      <c r="Y36" t="s">
        <v>45</v>
      </c>
      <c r="Z36" t="s">
        <v>46</v>
      </c>
      <c r="AA36" t="s">
        <v>79</v>
      </c>
      <c r="AB36">
        <v>19</v>
      </c>
      <c r="AC36" t="s">
        <v>57</v>
      </c>
      <c r="AD36" t="s">
        <v>58</v>
      </c>
      <c r="AE36">
        <v>3.25</v>
      </c>
      <c r="AF36">
        <v>5</v>
      </c>
      <c r="AG36">
        <v>0</v>
      </c>
      <c r="AH36" s="1">
        <v>43479</v>
      </c>
      <c r="AI36">
        <v>0</v>
      </c>
      <c r="AJ36">
        <v>15</v>
      </c>
    </row>
    <row r="37" spans="1:36" x14ac:dyDescent="0.25">
      <c r="A37" t="s">
        <v>145</v>
      </c>
      <c r="B37">
        <v>10150</v>
      </c>
      <c r="C37">
        <v>0</v>
      </c>
      <c r="D37">
        <v>0</v>
      </c>
      <c r="E37">
        <v>1</v>
      </c>
      <c r="F37">
        <v>1</v>
      </c>
      <c r="G37">
        <v>4</v>
      </c>
      <c r="H37">
        <v>3</v>
      </c>
      <c r="I37">
        <v>0</v>
      </c>
      <c r="J37">
        <v>77692</v>
      </c>
      <c r="K37">
        <v>0</v>
      </c>
      <c r="L37">
        <v>25</v>
      </c>
      <c r="M37" t="s">
        <v>146</v>
      </c>
      <c r="N37" t="s">
        <v>38</v>
      </c>
      <c r="O37">
        <v>2184</v>
      </c>
      <c r="P37" s="1">
        <v>24433</v>
      </c>
      <c r="Q37" t="s">
        <v>39</v>
      </c>
      <c r="R37" t="s">
        <v>40</v>
      </c>
      <c r="S37" t="s">
        <v>41</v>
      </c>
      <c r="T37" t="s">
        <v>42</v>
      </c>
      <c r="U37" t="s">
        <v>43</v>
      </c>
      <c r="V37" s="1">
        <v>40770</v>
      </c>
      <c r="X37" t="s">
        <v>44</v>
      </c>
      <c r="Y37" t="s">
        <v>45</v>
      </c>
      <c r="Z37" t="s">
        <v>75</v>
      </c>
      <c r="AA37" t="s">
        <v>147</v>
      </c>
      <c r="AB37">
        <v>5</v>
      </c>
      <c r="AC37" t="s">
        <v>70</v>
      </c>
      <c r="AD37" t="s">
        <v>58</v>
      </c>
      <c r="AE37">
        <v>3.84</v>
      </c>
      <c r="AF37">
        <v>3</v>
      </c>
      <c r="AG37">
        <v>5</v>
      </c>
      <c r="AH37" s="1">
        <v>43486</v>
      </c>
      <c r="AI37">
        <v>0</v>
      </c>
      <c r="AJ37">
        <v>4</v>
      </c>
    </row>
    <row r="38" spans="1:36" x14ac:dyDescent="0.25">
      <c r="A38" t="s">
        <v>148</v>
      </c>
      <c r="B38">
        <v>10001</v>
      </c>
      <c r="C38">
        <v>0</v>
      </c>
      <c r="D38">
        <v>0</v>
      </c>
      <c r="E38">
        <v>1</v>
      </c>
      <c r="F38">
        <v>1</v>
      </c>
      <c r="G38">
        <v>5</v>
      </c>
      <c r="H38">
        <v>4</v>
      </c>
      <c r="I38">
        <v>0</v>
      </c>
      <c r="J38">
        <v>72640</v>
      </c>
      <c r="K38">
        <v>0</v>
      </c>
      <c r="L38">
        <v>18</v>
      </c>
      <c r="M38" t="s">
        <v>129</v>
      </c>
      <c r="N38" t="s">
        <v>38</v>
      </c>
      <c r="O38">
        <v>2169</v>
      </c>
      <c r="P38" s="1">
        <v>30537</v>
      </c>
      <c r="Q38" t="s">
        <v>39</v>
      </c>
      <c r="R38" t="s">
        <v>40</v>
      </c>
      <c r="S38" t="s">
        <v>41</v>
      </c>
      <c r="T38" t="s">
        <v>42</v>
      </c>
      <c r="U38" t="s">
        <v>43</v>
      </c>
      <c r="V38" s="1">
        <v>42397</v>
      </c>
      <c r="X38" t="s">
        <v>44</v>
      </c>
      <c r="Y38" t="s">
        <v>45</v>
      </c>
      <c r="Z38" t="s">
        <v>46</v>
      </c>
      <c r="AA38" t="s">
        <v>131</v>
      </c>
      <c r="AB38">
        <v>2</v>
      </c>
      <c r="AC38" t="s">
        <v>57</v>
      </c>
      <c r="AD38" t="s">
        <v>49</v>
      </c>
      <c r="AE38">
        <v>5</v>
      </c>
      <c r="AF38">
        <v>3</v>
      </c>
      <c r="AG38">
        <v>0</v>
      </c>
      <c r="AH38" s="1">
        <v>43518</v>
      </c>
      <c r="AI38">
        <v>0</v>
      </c>
      <c r="AJ38">
        <v>14</v>
      </c>
    </row>
    <row r="39" spans="1:36" x14ac:dyDescent="0.25">
      <c r="A39" t="s">
        <v>149</v>
      </c>
      <c r="B39">
        <v>10085</v>
      </c>
      <c r="C39">
        <v>0</v>
      </c>
      <c r="D39">
        <v>0</v>
      </c>
      <c r="E39">
        <v>0</v>
      </c>
      <c r="F39">
        <v>1</v>
      </c>
      <c r="G39">
        <v>4</v>
      </c>
      <c r="H39">
        <v>3</v>
      </c>
      <c r="I39">
        <v>0</v>
      </c>
      <c r="J39">
        <v>93396</v>
      </c>
      <c r="K39">
        <v>0</v>
      </c>
      <c r="L39">
        <v>24</v>
      </c>
      <c r="M39" t="s">
        <v>74</v>
      </c>
      <c r="N39" t="s">
        <v>38</v>
      </c>
      <c r="O39">
        <v>2132</v>
      </c>
      <c r="P39" s="1">
        <v>31872</v>
      </c>
      <c r="Q39" t="s">
        <v>61</v>
      </c>
      <c r="R39" t="s">
        <v>40</v>
      </c>
      <c r="S39" t="s">
        <v>41</v>
      </c>
      <c r="T39" t="s">
        <v>42</v>
      </c>
      <c r="U39" t="s">
        <v>43</v>
      </c>
      <c r="V39" s="1">
        <v>41589</v>
      </c>
      <c r="X39" t="s">
        <v>44</v>
      </c>
      <c r="Y39" t="s">
        <v>45</v>
      </c>
      <c r="Z39" t="s">
        <v>75</v>
      </c>
      <c r="AA39" t="s">
        <v>76</v>
      </c>
      <c r="AB39">
        <v>10</v>
      </c>
      <c r="AC39" t="s">
        <v>57</v>
      </c>
      <c r="AD39" t="s">
        <v>58</v>
      </c>
      <c r="AE39">
        <v>4.96</v>
      </c>
      <c r="AF39">
        <v>4</v>
      </c>
      <c r="AG39">
        <v>6</v>
      </c>
      <c r="AH39" s="1">
        <v>43495</v>
      </c>
      <c r="AI39">
        <v>0</v>
      </c>
      <c r="AJ39">
        <v>3</v>
      </c>
    </row>
    <row r="40" spans="1:36" x14ac:dyDescent="0.25">
      <c r="A40" t="s">
        <v>150</v>
      </c>
      <c r="B40">
        <v>10115</v>
      </c>
      <c r="C40">
        <v>0</v>
      </c>
      <c r="D40">
        <v>0</v>
      </c>
      <c r="E40">
        <v>1</v>
      </c>
      <c r="F40">
        <v>1</v>
      </c>
      <c r="G40">
        <v>5</v>
      </c>
      <c r="H40">
        <v>3</v>
      </c>
      <c r="I40">
        <v>0</v>
      </c>
      <c r="J40">
        <v>52846</v>
      </c>
      <c r="K40">
        <v>0</v>
      </c>
      <c r="L40">
        <v>19</v>
      </c>
      <c r="M40" t="s">
        <v>37</v>
      </c>
      <c r="N40" t="s">
        <v>38</v>
      </c>
      <c r="O40">
        <v>1701</v>
      </c>
      <c r="P40" s="1">
        <v>30349</v>
      </c>
      <c r="Q40" t="s">
        <v>39</v>
      </c>
      <c r="R40" t="s">
        <v>40</v>
      </c>
      <c r="S40" t="s">
        <v>41</v>
      </c>
      <c r="T40" t="s">
        <v>42</v>
      </c>
      <c r="U40" t="s">
        <v>82</v>
      </c>
      <c r="V40" s="1">
        <v>41729</v>
      </c>
      <c r="X40" t="s">
        <v>44</v>
      </c>
      <c r="Y40" t="s">
        <v>45</v>
      </c>
      <c r="Z40" t="s">
        <v>46</v>
      </c>
      <c r="AA40" t="s">
        <v>99</v>
      </c>
      <c r="AB40">
        <v>18</v>
      </c>
      <c r="AC40" t="s">
        <v>48</v>
      </c>
      <c r="AD40" t="s">
        <v>58</v>
      </c>
      <c r="AE40">
        <v>4.43</v>
      </c>
      <c r="AF40">
        <v>3</v>
      </c>
      <c r="AG40">
        <v>0</v>
      </c>
      <c r="AH40" s="1">
        <v>43497</v>
      </c>
      <c r="AI40">
        <v>0</v>
      </c>
      <c r="AJ40">
        <v>14</v>
      </c>
    </row>
    <row r="41" spans="1:36" x14ac:dyDescent="0.25">
      <c r="A41" t="s">
        <v>151</v>
      </c>
      <c r="B41">
        <v>10082</v>
      </c>
      <c r="C41">
        <v>0</v>
      </c>
      <c r="D41">
        <v>0</v>
      </c>
      <c r="E41">
        <v>0</v>
      </c>
      <c r="F41">
        <v>2</v>
      </c>
      <c r="G41">
        <v>3</v>
      </c>
      <c r="H41">
        <v>3</v>
      </c>
      <c r="I41">
        <v>0</v>
      </c>
      <c r="J41">
        <v>100031</v>
      </c>
      <c r="K41">
        <v>0</v>
      </c>
      <c r="L41">
        <v>27</v>
      </c>
      <c r="M41" t="s">
        <v>51</v>
      </c>
      <c r="N41" t="s">
        <v>38</v>
      </c>
      <c r="O41">
        <v>1886</v>
      </c>
      <c r="P41" s="1">
        <v>31569</v>
      </c>
      <c r="Q41" t="s">
        <v>61</v>
      </c>
      <c r="R41" t="s">
        <v>40</v>
      </c>
      <c r="S41" t="s">
        <v>41</v>
      </c>
      <c r="T41" t="s">
        <v>42</v>
      </c>
      <c r="U41" t="s">
        <v>82</v>
      </c>
      <c r="V41" s="1">
        <v>42551</v>
      </c>
      <c r="X41" t="s">
        <v>44</v>
      </c>
      <c r="Y41" t="s">
        <v>45</v>
      </c>
      <c r="Z41" t="s">
        <v>55</v>
      </c>
      <c r="AA41" t="s">
        <v>56</v>
      </c>
      <c r="AB41">
        <v>4</v>
      </c>
      <c r="AC41" t="s">
        <v>48</v>
      </c>
      <c r="AD41" t="s">
        <v>58</v>
      </c>
      <c r="AE41">
        <v>5</v>
      </c>
      <c r="AF41">
        <v>5</v>
      </c>
      <c r="AG41">
        <v>6</v>
      </c>
      <c r="AH41" s="1">
        <v>43514</v>
      </c>
      <c r="AI41">
        <v>0</v>
      </c>
      <c r="AJ41">
        <v>7</v>
      </c>
    </row>
    <row r="42" spans="1:36" x14ac:dyDescent="0.25">
      <c r="A42" t="s">
        <v>152</v>
      </c>
      <c r="B42">
        <v>10040</v>
      </c>
      <c r="C42">
        <v>0</v>
      </c>
      <c r="D42">
        <v>0</v>
      </c>
      <c r="E42">
        <v>0</v>
      </c>
      <c r="F42">
        <v>1</v>
      </c>
      <c r="G42">
        <v>6</v>
      </c>
      <c r="H42">
        <v>3</v>
      </c>
      <c r="I42">
        <v>0</v>
      </c>
      <c r="J42">
        <v>71860</v>
      </c>
      <c r="K42">
        <v>0</v>
      </c>
      <c r="L42">
        <v>3</v>
      </c>
      <c r="M42" t="s">
        <v>139</v>
      </c>
      <c r="N42" t="s">
        <v>153</v>
      </c>
      <c r="O42">
        <v>5664</v>
      </c>
      <c r="P42" s="1">
        <v>23146</v>
      </c>
      <c r="Q42" t="s">
        <v>61</v>
      </c>
      <c r="R42" t="s">
        <v>40</v>
      </c>
      <c r="S42" t="s">
        <v>41</v>
      </c>
      <c r="T42" t="s">
        <v>42</v>
      </c>
      <c r="U42" t="s">
        <v>43</v>
      </c>
      <c r="V42" s="1">
        <v>41869</v>
      </c>
      <c r="X42" t="s">
        <v>44</v>
      </c>
      <c r="Y42" t="s">
        <v>45</v>
      </c>
      <c r="Z42" t="s">
        <v>141</v>
      </c>
      <c r="AA42" t="s">
        <v>142</v>
      </c>
      <c r="AB42">
        <v>17</v>
      </c>
      <c r="AC42" t="s">
        <v>57</v>
      </c>
      <c r="AD42" t="s">
        <v>58</v>
      </c>
      <c r="AE42">
        <v>5</v>
      </c>
      <c r="AF42">
        <v>5</v>
      </c>
      <c r="AG42">
        <v>0</v>
      </c>
      <c r="AH42" s="1">
        <v>43486</v>
      </c>
      <c r="AI42">
        <v>0</v>
      </c>
      <c r="AJ42">
        <v>7</v>
      </c>
    </row>
    <row r="43" spans="1:36" x14ac:dyDescent="0.25">
      <c r="A43" t="s">
        <v>154</v>
      </c>
      <c r="B43">
        <v>10067</v>
      </c>
      <c r="C43">
        <v>0</v>
      </c>
      <c r="D43">
        <v>0</v>
      </c>
      <c r="E43">
        <v>0</v>
      </c>
      <c r="F43">
        <v>1</v>
      </c>
      <c r="G43">
        <v>5</v>
      </c>
      <c r="H43">
        <v>3</v>
      </c>
      <c r="I43">
        <v>0</v>
      </c>
      <c r="J43">
        <v>61656</v>
      </c>
      <c r="K43">
        <v>0</v>
      </c>
      <c r="L43">
        <v>19</v>
      </c>
      <c r="M43" t="s">
        <v>37</v>
      </c>
      <c r="N43" t="s">
        <v>38</v>
      </c>
      <c r="O43">
        <v>2763</v>
      </c>
      <c r="P43" s="1">
        <v>18630</v>
      </c>
      <c r="Q43" t="s">
        <v>61</v>
      </c>
      <c r="R43" t="s">
        <v>40</v>
      </c>
      <c r="S43" t="s">
        <v>41</v>
      </c>
      <c r="T43" t="s">
        <v>42</v>
      </c>
      <c r="U43" t="s">
        <v>43</v>
      </c>
      <c r="V43" s="1">
        <v>41911</v>
      </c>
      <c r="X43" t="s">
        <v>44</v>
      </c>
      <c r="Y43" t="s">
        <v>45</v>
      </c>
      <c r="Z43" t="s">
        <v>46</v>
      </c>
      <c r="AA43" t="s">
        <v>47</v>
      </c>
      <c r="AB43">
        <v>22</v>
      </c>
      <c r="AC43" t="s">
        <v>70</v>
      </c>
      <c r="AD43" t="s">
        <v>58</v>
      </c>
      <c r="AE43">
        <v>5</v>
      </c>
      <c r="AF43">
        <v>4</v>
      </c>
      <c r="AG43">
        <v>0</v>
      </c>
      <c r="AH43" s="1">
        <v>43508</v>
      </c>
      <c r="AI43">
        <v>0</v>
      </c>
      <c r="AJ43">
        <v>11</v>
      </c>
    </row>
    <row r="44" spans="1:36" x14ac:dyDescent="0.25">
      <c r="A44" t="s">
        <v>155</v>
      </c>
      <c r="B44">
        <v>10108</v>
      </c>
      <c r="C44">
        <v>1</v>
      </c>
      <c r="D44">
        <v>1</v>
      </c>
      <c r="E44">
        <v>1</v>
      </c>
      <c r="F44">
        <v>1</v>
      </c>
      <c r="G44">
        <v>3</v>
      </c>
      <c r="H44">
        <v>3</v>
      </c>
      <c r="I44">
        <v>0</v>
      </c>
      <c r="J44">
        <v>110929</v>
      </c>
      <c r="K44">
        <v>0</v>
      </c>
      <c r="L44">
        <v>5</v>
      </c>
      <c r="M44" t="s">
        <v>156</v>
      </c>
      <c r="N44" t="s">
        <v>38</v>
      </c>
      <c r="O44">
        <v>2045</v>
      </c>
      <c r="P44" s="1">
        <v>26338</v>
      </c>
      <c r="Q44" t="s">
        <v>39</v>
      </c>
      <c r="R44" t="s">
        <v>52</v>
      </c>
      <c r="S44" t="s">
        <v>41</v>
      </c>
      <c r="T44" t="s">
        <v>42</v>
      </c>
      <c r="U44" t="s">
        <v>43</v>
      </c>
      <c r="V44" s="1">
        <v>42619</v>
      </c>
      <c r="X44" t="s">
        <v>44</v>
      </c>
      <c r="Y44" t="s">
        <v>45</v>
      </c>
      <c r="Z44" t="s">
        <v>55</v>
      </c>
      <c r="AA44" t="s">
        <v>147</v>
      </c>
      <c r="AB44">
        <v>5</v>
      </c>
      <c r="AC44" t="s">
        <v>57</v>
      </c>
      <c r="AD44" t="s">
        <v>58</v>
      </c>
      <c r="AE44">
        <v>4.5</v>
      </c>
      <c r="AF44">
        <v>5</v>
      </c>
      <c r="AG44">
        <v>7</v>
      </c>
      <c r="AH44" s="1">
        <v>43480</v>
      </c>
      <c r="AI44">
        <v>0</v>
      </c>
      <c r="AJ44">
        <v>8</v>
      </c>
    </row>
    <row r="45" spans="1:36" x14ac:dyDescent="0.25">
      <c r="A45" t="s">
        <v>157</v>
      </c>
      <c r="B45">
        <v>10210</v>
      </c>
      <c r="C45">
        <v>0</v>
      </c>
      <c r="D45">
        <v>0</v>
      </c>
      <c r="E45">
        <v>0</v>
      </c>
      <c r="F45">
        <v>1</v>
      </c>
      <c r="G45">
        <v>5</v>
      </c>
      <c r="H45">
        <v>3</v>
      </c>
      <c r="I45">
        <v>0</v>
      </c>
      <c r="J45">
        <v>54237</v>
      </c>
      <c r="K45">
        <v>0</v>
      </c>
      <c r="L45">
        <v>19</v>
      </c>
      <c r="M45" t="s">
        <v>37</v>
      </c>
      <c r="N45" t="s">
        <v>38</v>
      </c>
      <c r="O45">
        <v>2170</v>
      </c>
      <c r="P45" s="1">
        <v>28898</v>
      </c>
      <c r="Q45" t="s">
        <v>61</v>
      </c>
      <c r="R45" t="s">
        <v>40</v>
      </c>
      <c r="S45" t="s">
        <v>41</v>
      </c>
      <c r="T45" t="s">
        <v>42</v>
      </c>
      <c r="U45" t="s">
        <v>43</v>
      </c>
      <c r="V45" s="1">
        <v>41771</v>
      </c>
      <c r="X45" t="s">
        <v>44</v>
      </c>
      <c r="Y45" t="s">
        <v>45</v>
      </c>
      <c r="Z45" t="s">
        <v>46</v>
      </c>
      <c r="AA45" t="s">
        <v>65</v>
      </c>
      <c r="AB45">
        <v>16</v>
      </c>
      <c r="AC45" t="s">
        <v>57</v>
      </c>
      <c r="AD45" t="s">
        <v>58</v>
      </c>
      <c r="AE45">
        <v>3.3</v>
      </c>
      <c r="AF45">
        <v>4</v>
      </c>
      <c r="AG45">
        <v>0</v>
      </c>
      <c r="AH45" s="1">
        <v>43515</v>
      </c>
      <c r="AI45">
        <v>0</v>
      </c>
      <c r="AJ45">
        <v>11</v>
      </c>
    </row>
    <row r="46" spans="1:36" x14ac:dyDescent="0.25">
      <c r="A46" t="s">
        <v>158</v>
      </c>
      <c r="B46">
        <v>10154</v>
      </c>
      <c r="C46">
        <v>0</v>
      </c>
      <c r="D46">
        <v>0</v>
      </c>
      <c r="E46">
        <v>1</v>
      </c>
      <c r="F46">
        <v>1</v>
      </c>
      <c r="G46">
        <v>5</v>
      </c>
      <c r="H46">
        <v>3</v>
      </c>
      <c r="I46">
        <v>0</v>
      </c>
      <c r="J46">
        <v>60380</v>
      </c>
      <c r="K46">
        <v>0</v>
      </c>
      <c r="L46">
        <v>19</v>
      </c>
      <c r="M46" t="s">
        <v>37</v>
      </c>
      <c r="N46" t="s">
        <v>38</v>
      </c>
      <c r="O46">
        <v>1845</v>
      </c>
      <c r="P46" s="1">
        <v>30552</v>
      </c>
      <c r="Q46" t="s">
        <v>39</v>
      </c>
      <c r="R46" t="s">
        <v>40</v>
      </c>
      <c r="S46" t="s">
        <v>41</v>
      </c>
      <c r="T46" t="s">
        <v>42</v>
      </c>
      <c r="U46" t="s">
        <v>43</v>
      </c>
      <c r="V46" s="1">
        <v>41463</v>
      </c>
      <c r="X46" t="s">
        <v>44</v>
      </c>
      <c r="Y46" t="s">
        <v>45</v>
      </c>
      <c r="Z46" t="s">
        <v>46</v>
      </c>
      <c r="AA46" t="s">
        <v>69</v>
      </c>
      <c r="AC46" t="s">
        <v>48</v>
      </c>
      <c r="AD46" t="s">
        <v>58</v>
      </c>
      <c r="AE46">
        <v>3.8</v>
      </c>
      <c r="AF46">
        <v>5</v>
      </c>
      <c r="AG46">
        <v>0</v>
      </c>
      <c r="AH46" s="1">
        <v>43479</v>
      </c>
      <c r="AI46">
        <v>0</v>
      </c>
      <c r="AJ46">
        <v>4</v>
      </c>
    </row>
    <row r="47" spans="1:36" x14ac:dyDescent="0.25">
      <c r="A47" t="s">
        <v>159</v>
      </c>
      <c r="B47">
        <v>10200</v>
      </c>
      <c r="C47">
        <v>0</v>
      </c>
      <c r="D47">
        <v>0</v>
      </c>
      <c r="E47">
        <v>1</v>
      </c>
      <c r="F47">
        <v>1</v>
      </c>
      <c r="G47">
        <v>6</v>
      </c>
      <c r="H47">
        <v>3</v>
      </c>
      <c r="I47">
        <v>0</v>
      </c>
      <c r="J47">
        <v>66808</v>
      </c>
      <c r="K47">
        <v>0</v>
      </c>
      <c r="L47">
        <v>3</v>
      </c>
      <c r="M47" t="s">
        <v>139</v>
      </c>
      <c r="N47" t="s">
        <v>96</v>
      </c>
      <c r="O47">
        <v>78207</v>
      </c>
      <c r="P47" s="1">
        <v>25730</v>
      </c>
      <c r="Q47" t="s">
        <v>39</v>
      </c>
      <c r="R47" t="s">
        <v>40</v>
      </c>
      <c r="S47" t="s">
        <v>107</v>
      </c>
      <c r="T47" t="s">
        <v>42</v>
      </c>
      <c r="U47" t="s">
        <v>82</v>
      </c>
      <c r="V47" s="1">
        <v>41043</v>
      </c>
      <c r="X47" t="s">
        <v>44</v>
      </c>
      <c r="Y47" t="s">
        <v>45</v>
      </c>
      <c r="Z47" t="s">
        <v>141</v>
      </c>
      <c r="AA47" t="s">
        <v>160</v>
      </c>
      <c r="AB47">
        <v>21</v>
      </c>
      <c r="AC47" t="s">
        <v>80</v>
      </c>
      <c r="AD47" t="s">
        <v>58</v>
      </c>
      <c r="AE47">
        <v>3</v>
      </c>
      <c r="AF47">
        <v>5</v>
      </c>
      <c r="AG47">
        <v>0</v>
      </c>
      <c r="AH47" s="1">
        <v>43484</v>
      </c>
      <c r="AI47">
        <v>0</v>
      </c>
      <c r="AJ47">
        <v>17</v>
      </c>
    </row>
    <row r="48" spans="1:36" x14ac:dyDescent="0.25">
      <c r="A48" t="s">
        <v>161</v>
      </c>
      <c r="B48">
        <v>10240</v>
      </c>
      <c r="C48">
        <v>0</v>
      </c>
      <c r="D48">
        <v>0</v>
      </c>
      <c r="E48">
        <v>0</v>
      </c>
      <c r="F48">
        <v>5</v>
      </c>
      <c r="G48">
        <v>5</v>
      </c>
      <c r="H48">
        <v>3</v>
      </c>
      <c r="I48">
        <v>0</v>
      </c>
      <c r="J48">
        <v>64786</v>
      </c>
      <c r="K48">
        <v>1</v>
      </c>
      <c r="L48">
        <v>19</v>
      </c>
      <c r="M48" t="s">
        <v>37</v>
      </c>
      <c r="N48" t="s">
        <v>38</v>
      </c>
      <c r="O48">
        <v>1775</v>
      </c>
      <c r="P48" s="1">
        <v>30555</v>
      </c>
      <c r="Q48" t="s">
        <v>61</v>
      </c>
      <c r="R48" t="s">
        <v>40</v>
      </c>
      <c r="S48" t="s">
        <v>41</v>
      </c>
      <c r="T48" t="s">
        <v>42</v>
      </c>
      <c r="U48" t="s">
        <v>43</v>
      </c>
      <c r="V48" s="1">
        <v>40721</v>
      </c>
      <c r="W48" s="1">
        <v>42323</v>
      </c>
      <c r="X48" t="s">
        <v>162</v>
      </c>
      <c r="Y48" t="s">
        <v>54</v>
      </c>
      <c r="Z48" t="s">
        <v>46</v>
      </c>
      <c r="AA48" t="s">
        <v>72</v>
      </c>
      <c r="AB48">
        <v>11</v>
      </c>
      <c r="AC48" t="s">
        <v>57</v>
      </c>
      <c r="AD48" t="s">
        <v>58</v>
      </c>
      <c r="AE48">
        <v>4.3</v>
      </c>
      <c r="AF48">
        <v>4</v>
      </c>
      <c r="AG48">
        <v>0</v>
      </c>
      <c r="AH48" s="1">
        <v>42073</v>
      </c>
      <c r="AI48">
        <v>0</v>
      </c>
      <c r="AJ48">
        <v>3</v>
      </c>
    </row>
    <row r="49" spans="1:36" x14ac:dyDescent="0.25">
      <c r="A49" t="s">
        <v>163</v>
      </c>
      <c r="B49">
        <v>10168</v>
      </c>
      <c r="C49">
        <v>0</v>
      </c>
      <c r="D49">
        <v>0</v>
      </c>
      <c r="E49">
        <v>0</v>
      </c>
      <c r="F49">
        <v>1</v>
      </c>
      <c r="G49">
        <v>5</v>
      </c>
      <c r="H49">
        <v>3</v>
      </c>
      <c r="I49">
        <v>0</v>
      </c>
      <c r="J49">
        <v>64816</v>
      </c>
      <c r="K49">
        <v>0</v>
      </c>
      <c r="L49">
        <v>19</v>
      </c>
      <c r="M49" t="s">
        <v>37</v>
      </c>
      <c r="N49" t="s">
        <v>38</v>
      </c>
      <c r="O49">
        <v>2044</v>
      </c>
      <c r="P49" s="1">
        <v>32294</v>
      </c>
      <c r="Q49" t="s">
        <v>61</v>
      </c>
      <c r="R49" t="s">
        <v>40</v>
      </c>
      <c r="S49" t="s">
        <v>164</v>
      </c>
      <c r="T49" t="s">
        <v>42</v>
      </c>
      <c r="U49" t="s">
        <v>82</v>
      </c>
      <c r="V49" s="1">
        <v>40819</v>
      </c>
      <c r="X49" t="s">
        <v>44</v>
      </c>
      <c r="Y49" t="s">
        <v>45</v>
      </c>
      <c r="Z49" t="s">
        <v>46</v>
      </c>
      <c r="AA49" t="s">
        <v>79</v>
      </c>
      <c r="AB49">
        <v>19</v>
      </c>
      <c r="AC49" t="s">
        <v>57</v>
      </c>
      <c r="AD49" t="s">
        <v>58</v>
      </c>
      <c r="AE49">
        <v>3.58</v>
      </c>
      <c r="AF49">
        <v>5</v>
      </c>
      <c r="AG49">
        <v>0</v>
      </c>
      <c r="AH49" s="1">
        <v>43495</v>
      </c>
      <c r="AI49">
        <v>0</v>
      </c>
      <c r="AJ49">
        <v>3</v>
      </c>
    </row>
    <row r="50" spans="1:36" x14ac:dyDescent="0.25">
      <c r="A50" t="s">
        <v>165</v>
      </c>
      <c r="B50">
        <v>10220</v>
      </c>
      <c r="C50">
        <v>0</v>
      </c>
      <c r="D50">
        <v>0</v>
      </c>
      <c r="E50">
        <v>1</v>
      </c>
      <c r="F50">
        <v>1</v>
      </c>
      <c r="G50">
        <v>3</v>
      </c>
      <c r="H50">
        <v>3</v>
      </c>
      <c r="I50">
        <v>0</v>
      </c>
      <c r="J50">
        <v>68678</v>
      </c>
      <c r="K50">
        <v>0</v>
      </c>
      <c r="L50">
        <v>14</v>
      </c>
      <c r="M50" t="s">
        <v>86</v>
      </c>
      <c r="N50" t="s">
        <v>38</v>
      </c>
      <c r="O50">
        <v>2170</v>
      </c>
      <c r="P50" s="1">
        <v>31295</v>
      </c>
      <c r="Q50" t="s">
        <v>39</v>
      </c>
      <c r="R50" t="s">
        <v>40</v>
      </c>
      <c r="S50" t="s">
        <v>41</v>
      </c>
      <c r="T50" t="s">
        <v>42</v>
      </c>
      <c r="U50" t="s">
        <v>43</v>
      </c>
      <c r="V50" s="1">
        <v>41157</v>
      </c>
      <c r="X50" t="s">
        <v>44</v>
      </c>
      <c r="Y50" t="s">
        <v>45</v>
      </c>
      <c r="Z50" t="s">
        <v>55</v>
      </c>
      <c r="AA50" t="s">
        <v>166</v>
      </c>
      <c r="AB50">
        <v>6</v>
      </c>
      <c r="AC50" t="s">
        <v>57</v>
      </c>
      <c r="AD50" t="s">
        <v>58</v>
      </c>
      <c r="AE50">
        <v>4.7</v>
      </c>
      <c r="AF50">
        <v>3</v>
      </c>
      <c r="AG50">
        <v>6</v>
      </c>
      <c r="AH50" s="1">
        <v>43523</v>
      </c>
      <c r="AI50">
        <v>0</v>
      </c>
      <c r="AJ50">
        <v>2</v>
      </c>
    </row>
    <row r="51" spans="1:36" x14ac:dyDescent="0.25">
      <c r="A51" t="s">
        <v>167</v>
      </c>
      <c r="B51">
        <v>10275</v>
      </c>
      <c r="C51">
        <v>1</v>
      </c>
      <c r="D51">
        <v>1</v>
      </c>
      <c r="E51">
        <v>0</v>
      </c>
      <c r="F51">
        <v>5</v>
      </c>
      <c r="G51">
        <v>5</v>
      </c>
      <c r="H51">
        <v>3</v>
      </c>
      <c r="I51">
        <v>0</v>
      </c>
      <c r="J51">
        <v>64066</v>
      </c>
      <c r="K51">
        <v>1</v>
      </c>
      <c r="L51">
        <v>20</v>
      </c>
      <c r="M51" t="s">
        <v>60</v>
      </c>
      <c r="N51" t="s">
        <v>38</v>
      </c>
      <c r="O51">
        <v>1752</v>
      </c>
      <c r="P51" s="1">
        <v>29829</v>
      </c>
      <c r="Q51" t="s">
        <v>61</v>
      </c>
      <c r="R51" t="s">
        <v>52</v>
      </c>
      <c r="S51" t="s">
        <v>41</v>
      </c>
      <c r="T51" t="s">
        <v>42</v>
      </c>
      <c r="U51" t="s">
        <v>43</v>
      </c>
      <c r="V51" s="1">
        <v>40679</v>
      </c>
      <c r="W51" s="1">
        <v>41281</v>
      </c>
      <c r="X51" t="s">
        <v>93</v>
      </c>
      <c r="Y51" t="s">
        <v>54</v>
      </c>
      <c r="Z51" t="s">
        <v>46</v>
      </c>
      <c r="AA51" t="s">
        <v>83</v>
      </c>
      <c r="AB51">
        <v>12</v>
      </c>
      <c r="AC51" t="s">
        <v>70</v>
      </c>
      <c r="AD51" t="s">
        <v>58</v>
      </c>
      <c r="AE51">
        <v>4.2</v>
      </c>
      <c r="AF51">
        <v>5</v>
      </c>
      <c r="AG51">
        <v>0</v>
      </c>
      <c r="AH51" s="1">
        <v>41032</v>
      </c>
      <c r="AI51">
        <v>0</v>
      </c>
      <c r="AJ51">
        <v>9</v>
      </c>
    </row>
    <row r="52" spans="1:36" x14ac:dyDescent="0.25">
      <c r="A52" t="s">
        <v>168</v>
      </c>
      <c r="B52">
        <v>10269</v>
      </c>
      <c r="C52">
        <v>1</v>
      </c>
      <c r="D52">
        <v>1</v>
      </c>
      <c r="E52">
        <v>1</v>
      </c>
      <c r="F52">
        <v>5</v>
      </c>
      <c r="G52">
        <v>5</v>
      </c>
      <c r="H52">
        <v>3</v>
      </c>
      <c r="I52">
        <v>0</v>
      </c>
      <c r="J52">
        <v>59369</v>
      </c>
      <c r="K52">
        <v>1</v>
      </c>
      <c r="L52">
        <v>20</v>
      </c>
      <c r="M52" t="s">
        <v>60</v>
      </c>
      <c r="N52" t="s">
        <v>38</v>
      </c>
      <c r="O52">
        <v>2169</v>
      </c>
      <c r="P52" s="1">
        <v>28819</v>
      </c>
      <c r="Q52" t="s">
        <v>39</v>
      </c>
      <c r="R52" t="s">
        <v>52</v>
      </c>
      <c r="S52" t="s">
        <v>41</v>
      </c>
      <c r="T52" t="s">
        <v>42</v>
      </c>
      <c r="U52" t="s">
        <v>43</v>
      </c>
      <c r="V52" s="1">
        <v>40420</v>
      </c>
      <c r="W52" s="1">
        <v>40812</v>
      </c>
      <c r="X52" t="s">
        <v>53</v>
      </c>
      <c r="Y52" t="s">
        <v>54</v>
      </c>
      <c r="Z52" t="s">
        <v>46</v>
      </c>
      <c r="AA52" t="s">
        <v>91</v>
      </c>
      <c r="AB52">
        <v>14</v>
      </c>
      <c r="AC52" t="s">
        <v>57</v>
      </c>
      <c r="AD52" t="s">
        <v>58</v>
      </c>
      <c r="AE52">
        <v>4.2</v>
      </c>
      <c r="AF52">
        <v>4</v>
      </c>
      <c r="AG52">
        <v>0</v>
      </c>
      <c r="AH52" s="1">
        <v>40667</v>
      </c>
      <c r="AI52">
        <v>0</v>
      </c>
      <c r="AJ52">
        <v>6</v>
      </c>
    </row>
    <row r="53" spans="1:36" x14ac:dyDescent="0.25">
      <c r="A53" t="s">
        <v>169</v>
      </c>
      <c r="B53">
        <v>10029</v>
      </c>
      <c r="C53">
        <v>1</v>
      </c>
      <c r="D53">
        <v>1</v>
      </c>
      <c r="E53">
        <v>1</v>
      </c>
      <c r="F53">
        <v>2</v>
      </c>
      <c r="G53">
        <v>5</v>
      </c>
      <c r="H53">
        <v>4</v>
      </c>
      <c r="I53">
        <v>0</v>
      </c>
      <c r="J53">
        <v>50373</v>
      </c>
      <c r="K53">
        <v>0</v>
      </c>
      <c r="L53">
        <v>19</v>
      </c>
      <c r="M53" t="s">
        <v>37</v>
      </c>
      <c r="N53" t="s">
        <v>38</v>
      </c>
      <c r="O53">
        <v>2134</v>
      </c>
      <c r="P53" s="1">
        <v>29459</v>
      </c>
      <c r="Q53" t="s">
        <v>39</v>
      </c>
      <c r="R53" t="s">
        <v>52</v>
      </c>
      <c r="S53" t="s">
        <v>41</v>
      </c>
      <c r="T53" t="s">
        <v>42</v>
      </c>
      <c r="U53" t="s">
        <v>43</v>
      </c>
      <c r="V53" s="1">
        <v>42557</v>
      </c>
      <c r="X53" t="s">
        <v>44</v>
      </c>
      <c r="Y53" t="s">
        <v>45</v>
      </c>
      <c r="Z53" t="s">
        <v>46</v>
      </c>
      <c r="AA53" t="s">
        <v>83</v>
      </c>
      <c r="AB53">
        <v>12</v>
      </c>
      <c r="AC53" t="s">
        <v>80</v>
      </c>
      <c r="AD53" t="s">
        <v>49</v>
      </c>
      <c r="AE53">
        <v>4.0999999999999996</v>
      </c>
      <c r="AF53">
        <v>4</v>
      </c>
      <c r="AG53">
        <v>0</v>
      </c>
      <c r="AH53" s="1">
        <v>43524</v>
      </c>
      <c r="AI53">
        <v>0</v>
      </c>
      <c r="AJ53">
        <v>5</v>
      </c>
    </row>
    <row r="54" spans="1:36" x14ac:dyDescent="0.25">
      <c r="A54" t="s">
        <v>170</v>
      </c>
      <c r="B54">
        <v>10261</v>
      </c>
      <c r="C54">
        <v>0</v>
      </c>
      <c r="D54">
        <v>0</v>
      </c>
      <c r="E54">
        <v>1</v>
      </c>
      <c r="F54">
        <v>1</v>
      </c>
      <c r="G54">
        <v>5</v>
      </c>
      <c r="H54">
        <v>3</v>
      </c>
      <c r="I54">
        <v>0</v>
      </c>
      <c r="J54">
        <v>63108</v>
      </c>
      <c r="K54">
        <v>0</v>
      </c>
      <c r="L54">
        <v>19</v>
      </c>
      <c r="M54" t="s">
        <v>37</v>
      </c>
      <c r="N54" t="s">
        <v>38</v>
      </c>
      <c r="O54">
        <v>2452</v>
      </c>
      <c r="P54" s="1">
        <v>28376</v>
      </c>
      <c r="Q54" t="s">
        <v>39</v>
      </c>
      <c r="R54" t="s">
        <v>40</v>
      </c>
      <c r="S54" t="s">
        <v>41</v>
      </c>
      <c r="T54" t="s">
        <v>42</v>
      </c>
      <c r="U54" t="s">
        <v>43</v>
      </c>
      <c r="V54" s="1">
        <v>41463</v>
      </c>
      <c r="X54" t="s">
        <v>44</v>
      </c>
      <c r="Y54" t="s">
        <v>45</v>
      </c>
      <c r="Z54" t="s">
        <v>46</v>
      </c>
      <c r="AA54" t="s">
        <v>91</v>
      </c>
      <c r="AB54">
        <v>14</v>
      </c>
      <c r="AC54" t="s">
        <v>80</v>
      </c>
      <c r="AD54" t="s">
        <v>58</v>
      </c>
      <c r="AE54">
        <v>4.4000000000000004</v>
      </c>
      <c r="AF54">
        <v>5</v>
      </c>
      <c r="AG54">
        <v>0</v>
      </c>
      <c r="AH54" s="1">
        <v>43479</v>
      </c>
      <c r="AI54">
        <v>0</v>
      </c>
      <c r="AJ54">
        <v>3</v>
      </c>
    </row>
    <row r="55" spans="1:36" x14ac:dyDescent="0.25">
      <c r="A55" t="s">
        <v>171</v>
      </c>
      <c r="B55">
        <v>10292</v>
      </c>
      <c r="C55">
        <v>0</v>
      </c>
      <c r="D55">
        <v>0</v>
      </c>
      <c r="E55">
        <v>1</v>
      </c>
      <c r="F55">
        <v>4</v>
      </c>
      <c r="G55">
        <v>5</v>
      </c>
      <c r="H55">
        <v>2</v>
      </c>
      <c r="I55">
        <v>0</v>
      </c>
      <c r="J55">
        <v>59144</v>
      </c>
      <c r="K55">
        <v>1</v>
      </c>
      <c r="L55">
        <v>19</v>
      </c>
      <c r="M55" t="s">
        <v>37</v>
      </c>
      <c r="N55" t="s">
        <v>38</v>
      </c>
      <c r="O55">
        <v>1880</v>
      </c>
      <c r="P55" s="1">
        <v>29079</v>
      </c>
      <c r="Q55" t="s">
        <v>39</v>
      </c>
      <c r="R55" t="s">
        <v>40</v>
      </c>
      <c r="S55" t="s">
        <v>41</v>
      </c>
      <c r="T55" t="s">
        <v>42</v>
      </c>
      <c r="U55" t="s">
        <v>82</v>
      </c>
      <c r="V55" s="1">
        <v>40735</v>
      </c>
      <c r="W55" s="1">
        <v>42636</v>
      </c>
      <c r="X55" t="s">
        <v>110</v>
      </c>
      <c r="Y55" t="s">
        <v>104</v>
      </c>
      <c r="Z55" t="s">
        <v>46</v>
      </c>
      <c r="AA55" t="s">
        <v>63</v>
      </c>
      <c r="AB55">
        <v>20</v>
      </c>
      <c r="AC55" t="s">
        <v>48</v>
      </c>
      <c r="AD55" t="s">
        <v>118</v>
      </c>
      <c r="AE55">
        <v>2</v>
      </c>
      <c r="AF55">
        <v>3</v>
      </c>
      <c r="AG55">
        <v>0</v>
      </c>
      <c r="AH55" s="1">
        <v>42491</v>
      </c>
      <c r="AI55">
        <v>5</v>
      </c>
      <c r="AJ55">
        <v>16</v>
      </c>
    </row>
    <row r="56" spans="1:36" x14ac:dyDescent="0.25">
      <c r="A56" t="s">
        <v>172</v>
      </c>
      <c r="B56">
        <v>10282</v>
      </c>
      <c r="C56">
        <v>0</v>
      </c>
      <c r="D56">
        <v>2</v>
      </c>
      <c r="E56">
        <v>1</v>
      </c>
      <c r="F56">
        <v>1</v>
      </c>
      <c r="G56">
        <v>5</v>
      </c>
      <c r="H56">
        <v>2</v>
      </c>
      <c r="I56">
        <v>0</v>
      </c>
      <c r="J56">
        <v>68051</v>
      </c>
      <c r="K56">
        <v>0</v>
      </c>
      <c r="L56">
        <v>18</v>
      </c>
      <c r="M56" t="s">
        <v>129</v>
      </c>
      <c r="N56" t="s">
        <v>38</v>
      </c>
      <c r="O56">
        <v>1803</v>
      </c>
      <c r="P56" s="1">
        <v>27745</v>
      </c>
      <c r="Q56" t="s">
        <v>39</v>
      </c>
      <c r="R56" t="s">
        <v>67</v>
      </c>
      <c r="S56" t="s">
        <v>41</v>
      </c>
      <c r="T56" t="s">
        <v>42</v>
      </c>
      <c r="U56" t="s">
        <v>43</v>
      </c>
      <c r="V56" s="1">
        <v>40379</v>
      </c>
      <c r="X56" t="s">
        <v>44</v>
      </c>
      <c r="Y56" t="s">
        <v>45</v>
      </c>
      <c r="Z56" t="s">
        <v>46</v>
      </c>
      <c r="AA56" t="s">
        <v>131</v>
      </c>
      <c r="AB56">
        <v>2</v>
      </c>
      <c r="AC56" t="s">
        <v>117</v>
      </c>
      <c r="AD56" t="s">
        <v>118</v>
      </c>
      <c r="AE56">
        <v>4.13</v>
      </c>
      <c r="AF56">
        <v>2</v>
      </c>
      <c r="AG56">
        <v>0</v>
      </c>
      <c r="AH56" s="1">
        <v>43479</v>
      </c>
      <c r="AI56">
        <v>3</v>
      </c>
      <c r="AJ56">
        <v>3</v>
      </c>
    </row>
    <row r="57" spans="1:36" x14ac:dyDescent="0.25">
      <c r="A57" t="s">
        <v>173</v>
      </c>
      <c r="B57">
        <v>10019</v>
      </c>
      <c r="C57">
        <v>0</v>
      </c>
      <c r="D57">
        <v>0</v>
      </c>
      <c r="E57">
        <v>1</v>
      </c>
      <c r="F57">
        <v>1</v>
      </c>
      <c r="G57">
        <v>5</v>
      </c>
      <c r="H57">
        <v>4</v>
      </c>
      <c r="I57">
        <v>0</v>
      </c>
      <c r="J57">
        <v>170500</v>
      </c>
      <c r="K57">
        <v>0</v>
      </c>
      <c r="L57">
        <v>10</v>
      </c>
      <c r="M57" t="s">
        <v>174</v>
      </c>
      <c r="N57" t="s">
        <v>38</v>
      </c>
      <c r="O57">
        <v>2030</v>
      </c>
      <c r="P57" s="1">
        <v>30394</v>
      </c>
      <c r="Q57" t="s">
        <v>39</v>
      </c>
      <c r="R57" t="s">
        <v>40</v>
      </c>
      <c r="S57" t="s">
        <v>41</v>
      </c>
      <c r="T57" t="s">
        <v>42</v>
      </c>
      <c r="U57" t="s">
        <v>82</v>
      </c>
      <c r="V57" s="1">
        <v>39818</v>
      </c>
      <c r="X57" t="s">
        <v>44</v>
      </c>
      <c r="Y57" t="s">
        <v>45</v>
      </c>
      <c r="Z57" t="s">
        <v>46</v>
      </c>
      <c r="AA57" t="s">
        <v>131</v>
      </c>
      <c r="AB57">
        <v>2</v>
      </c>
      <c r="AC57" t="s">
        <v>57</v>
      </c>
      <c r="AD57" t="s">
        <v>49</v>
      </c>
      <c r="AE57">
        <v>3.7</v>
      </c>
      <c r="AF57">
        <v>5</v>
      </c>
      <c r="AG57">
        <v>0</v>
      </c>
      <c r="AH57" s="1">
        <v>43500</v>
      </c>
      <c r="AI57">
        <v>0</v>
      </c>
      <c r="AJ57">
        <v>15</v>
      </c>
    </row>
    <row r="58" spans="1:36" x14ac:dyDescent="0.25">
      <c r="A58" t="s">
        <v>175</v>
      </c>
      <c r="B58">
        <v>10094</v>
      </c>
      <c r="C58">
        <v>1</v>
      </c>
      <c r="D58">
        <v>1</v>
      </c>
      <c r="E58">
        <v>0</v>
      </c>
      <c r="F58">
        <v>1</v>
      </c>
      <c r="G58">
        <v>5</v>
      </c>
      <c r="H58">
        <v>3</v>
      </c>
      <c r="I58">
        <v>0</v>
      </c>
      <c r="J58">
        <v>63381</v>
      </c>
      <c r="K58">
        <v>0</v>
      </c>
      <c r="L58">
        <v>19</v>
      </c>
      <c r="M58" t="s">
        <v>37</v>
      </c>
      <c r="N58" t="s">
        <v>38</v>
      </c>
      <c r="O58">
        <v>2189</v>
      </c>
      <c r="P58" s="1">
        <v>28215</v>
      </c>
      <c r="Q58" t="s">
        <v>61</v>
      </c>
      <c r="R58" t="s">
        <v>52</v>
      </c>
      <c r="S58" t="s">
        <v>41</v>
      </c>
      <c r="T58" t="s">
        <v>89</v>
      </c>
      <c r="U58" t="s">
        <v>43</v>
      </c>
      <c r="V58" s="1">
        <v>42009</v>
      </c>
      <c r="X58" t="s">
        <v>44</v>
      </c>
      <c r="Y58" t="s">
        <v>45</v>
      </c>
      <c r="Z58" t="s">
        <v>46</v>
      </c>
      <c r="AA58" t="s">
        <v>99</v>
      </c>
      <c r="AB58">
        <v>18</v>
      </c>
      <c r="AC58" t="s">
        <v>57</v>
      </c>
      <c r="AD58" t="s">
        <v>58</v>
      </c>
      <c r="AE58">
        <v>4.7300000000000004</v>
      </c>
      <c r="AF58">
        <v>5</v>
      </c>
      <c r="AG58">
        <v>0</v>
      </c>
      <c r="AH58" s="1">
        <v>43510</v>
      </c>
      <c r="AI58">
        <v>0</v>
      </c>
      <c r="AJ58">
        <v>6</v>
      </c>
    </row>
    <row r="59" spans="1:36" x14ac:dyDescent="0.25">
      <c r="A59" t="s">
        <v>176</v>
      </c>
      <c r="B59">
        <v>10193</v>
      </c>
      <c r="C59">
        <v>1</v>
      </c>
      <c r="D59">
        <v>1</v>
      </c>
      <c r="E59">
        <v>1</v>
      </c>
      <c r="F59">
        <v>1</v>
      </c>
      <c r="G59">
        <v>3</v>
      </c>
      <c r="H59">
        <v>3</v>
      </c>
      <c r="I59">
        <v>0</v>
      </c>
      <c r="J59">
        <v>83552</v>
      </c>
      <c r="K59">
        <v>0</v>
      </c>
      <c r="L59">
        <v>9</v>
      </c>
      <c r="M59" t="s">
        <v>95</v>
      </c>
      <c r="N59" t="s">
        <v>38</v>
      </c>
      <c r="O59">
        <v>1810</v>
      </c>
      <c r="P59" s="1">
        <v>31650</v>
      </c>
      <c r="Q59" t="s">
        <v>39</v>
      </c>
      <c r="R59" t="s">
        <v>52</v>
      </c>
      <c r="S59" t="s">
        <v>41</v>
      </c>
      <c r="T59" t="s">
        <v>42</v>
      </c>
      <c r="U59" t="s">
        <v>43</v>
      </c>
      <c r="V59" s="1">
        <v>42093</v>
      </c>
      <c r="X59" t="s">
        <v>44</v>
      </c>
      <c r="Y59" t="s">
        <v>45</v>
      </c>
      <c r="Z59" t="s">
        <v>55</v>
      </c>
      <c r="AA59" t="s">
        <v>56</v>
      </c>
      <c r="AB59">
        <v>4</v>
      </c>
      <c r="AC59" t="s">
        <v>57</v>
      </c>
      <c r="AD59" t="s">
        <v>58</v>
      </c>
      <c r="AE59">
        <v>3.04</v>
      </c>
      <c r="AF59">
        <v>3</v>
      </c>
      <c r="AG59">
        <v>6</v>
      </c>
      <c r="AH59" s="1">
        <v>43487</v>
      </c>
      <c r="AI59">
        <v>0</v>
      </c>
      <c r="AJ59">
        <v>2</v>
      </c>
    </row>
    <row r="60" spans="1:36" x14ac:dyDescent="0.25">
      <c r="A60" t="s">
        <v>177</v>
      </c>
      <c r="B60">
        <v>10132</v>
      </c>
      <c r="C60">
        <v>0</v>
      </c>
      <c r="D60">
        <v>0</v>
      </c>
      <c r="E60">
        <v>0</v>
      </c>
      <c r="F60">
        <v>2</v>
      </c>
      <c r="G60">
        <v>5</v>
      </c>
      <c r="H60">
        <v>3</v>
      </c>
      <c r="I60">
        <v>0</v>
      </c>
      <c r="J60">
        <v>56149</v>
      </c>
      <c r="K60">
        <v>0</v>
      </c>
      <c r="L60">
        <v>19</v>
      </c>
      <c r="M60" t="s">
        <v>37</v>
      </c>
      <c r="N60" t="s">
        <v>38</v>
      </c>
      <c r="O60">
        <v>1821</v>
      </c>
      <c r="P60" s="1">
        <v>31877</v>
      </c>
      <c r="Q60" t="s">
        <v>61</v>
      </c>
      <c r="R60" t="s">
        <v>40</v>
      </c>
      <c r="S60" t="s">
        <v>41</v>
      </c>
      <c r="T60" t="s">
        <v>42</v>
      </c>
      <c r="U60" t="s">
        <v>43</v>
      </c>
      <c r="V60" s="1">
        <v>42557</v>
      </c>
      <c r="X60" t="s">
        <v>44</v>
      </c>
      <c r="Y60" t="s">
        <v>45</v>
      </c>
      <c r="Z60" t="s">
        <v>46</v>
      </c>
      <c r="AA60" t="s">
        <v>47</v>
      </c>
      <c r="AB60">
        <v>22</v>
      </c>
      <c r="AC60" t="s">
        <v>48</v>
      </c>
      <c r="AD60" t="s">
        <v>58</v>
      </c>
      <c r="AE60">
        <v>4.12</v>
      </c>
      <c r="AF60">
        <v>5</v>
      </c>
      <c r="AG60">
        <v>0</v>
      </c>
      <c r="AH60" s="1">
        <v>43493</v>
      </c>
      <c r="AI60">
        <v>0</v>
      </c>
      <c r="AJ60">
        <v>15</v>
      </c>
    </row>
    <row r="61" spans="1:36" x14ac:dyDescent="0.25">
      <c r="A61" t="s">
        <v>178</v>
      </c>
      <c r="B61">
        <v>10083</v>
      </c>
      <c r="C61">
        <v>0</v>
      </c>
      <c r="D61">
        <v>0</v>
      </c>
      <c r="E61">
        <v>1</v>
      </c>
      <c r="F61">
        <v>1</v>
      </c>
      <c r="G61">
        <v>3</v>
      </c>
      <c r="H61">
        <v>3</v>
      </c>
      <c r="I61">
        <v>0</v>
      </c>
      <c r="J61">
        <v>92329</v>
      </c>
      <c r="K61">
        <v>0</v>
      </c>
      <c r="L61">
        <v>28</v>
      </c>
      <c r="M61" t="s">
        <v>179</v>
      </c>
      <c r="N61" t="s">
        <v>122</v>
      </c>
      <c r="O61">
        <v>6278</v>
      </c>
      <c r="P61" s="1">
        <v>23994</v>
      </c>
      <c r="Q61" t="s">
        <v>39</v>
      </c>
      <c r="R61" t="s">
        <v>40</v>
      </c>
      <c r="S61" t="s">
        <v>41</v>
      </c>
      <c r="T61" t="s">
        <v>42</v>
      </c>
      <c r="U61" t="s">
        <v>43</v>
      </c>
      <c r="V61" s="1">
        <v>41953</v>
      </c>
      <c r="X61" t="s">
        <v>44</v>
      </c>
      <c r="Y61" t="s">
        <v>45</v>
      </c>
      <c r="Z61" t="s">
        <v>55</v>
      </c>
      <c r="AA61" t="s">
        <v>87</v>
      </c>
      <c r="AB61">
        <v>7</v>
      </c>
      <c r="AC61" t="s">
        <v>80</v>
      </c>
      <c r="AD61" t="s">
        <v>58</v>
      </c>
      <c r="AE61">
        <v>5</v>
      </c>
      <c r="AF61">
        <v>3</v>
      </c>
      <c r="AG61">
        <v>4</v>
      </c>
      <c r="AH61" s="1">
        <v>43467</v>
      </c>
      <c r="AI61">
        <v>0</v>
      </c>
      <c r="AJ61">
        <v>5</v>
      </c>
    </row>
    <row r="62" spans="1:36" x14ac:dyDescent="0.25">
      <c r="A62" t="s">
        <v>180</v>
      </c>
      <c r="B62">
        <v>10099</v>
      </c>
      <c r="C62">
        <v>0</v>
      </c>
      <c r="D62">
        <v>0</v>
      </c>
      <c r="E62">
        <v>0</v>
      </c>
      <c r="F62">
        <v>1</v>
      </c>
      <c r="G62">
        <v>6</v>
      </c>
      <c r="H62">
        <v>3</v>
      </c>
      <c r="I62">
        <v>0</v>
      </c>
      <c r="J62">
        <v>65729</v>
      </c>
      <c r="K62">
        <v>0</v>
      </c>
      <c r="L62">
        <v>21</v>
      </c>
      <c r="M62" t="s">
        <v>181</v>
      </c>
      <c r="N62" t="s">
        <v>153</v>
      </c>
      <c r="O62">
        <v>5473</v>
      </c>
      <c r="P62" s="1">
        <v>32982</v>
      </c>
      <c r="Q62" t="s">
        <v>61</v>
      </c>
      <c r="R62" t="s">
        <v>40</v>
      </c>
      <c r="S62" t="s">
        <v>41</v>
      </c>
      <c r="T62" t="s">
        <v>42</v>
      </c>
      <c r="U62" t="s">
        <v>43</v>
      </c>
      <c r="V62" s="1">
        <v>41764</v>
      </c>
      <c r="X62" t="s">
        <v>44</v>
      </c>
      <c r="Y62" t="s">
        <v>45</v>
      </c>
      <c r="Z62" t="s">
        <v>141</v>
      </c>
      <c r="AA62" t="s">
        <v>182</v>
      </c>
      <c r="AB62">
        <v>15</v>
      </c>
      <c r="AC62" t="s">
        <v>57</v>
      </c>
      <c r="AD62" t="s">
        <v>58</v>
      </c>
      <c r="AE62">
        <v>4.62</v>
      </c>
      <c r="AF62">
        <v>4</v>
      </c>
      <c r="AG62">
        <v>0</v>
      </c>
      <c r="AH62" s="1">
        <v>43489</v>
      </c>
      <c r="AI62">
        <v>0</v>
      </c>
      <c r="AJ62">
        <v>8</v>
      </c>
    </row>
    <row r="63" spans="1:36" x14ac:dyDescent="0.25">
      <c r="A63" t="s">
        <v>183</v>
      </c>
      <c r="B63">
        <v>10212</v>
      </c>
      <c r="C63">
        <v>1</v>
      </c>
      <c r="D63">
        <v>1</v>
      </c>
      <c r="E63">
        <v>0</v>
      </c>
      <c r="F63">
        <v>3</v>
      </c>
      <c r="G63">
        <v>3</v>
      </c>
      <c r="H63">
        <v>3</v>
      </c>
      <c r="I63">
        <v>0</v>
      </c>
      <c r="J63">
        <v>85028</v>
      </c>
      <c r="K63">
        <v>0</v>
      </c>
      <c r="L63">
        <v>28</v>
      </c>
      <c r="M63" t="s">
        <v>179</v>
      </c>
      <c r="N63" t="s">
        <v>122</v>
      </c>
      <c r="O63">
        <v>6033</v>
      </c>
      <c r="P63" s="1">
        <v>19011</v>
      </c>
      <c r="Q63" t="s">
        <v>61</v>
      </c>
      <c r="R63" t="s">
        <v>52</v>
      </c>
      <c r="S63" t="s">
        <v>41</v>
      </c>
      <c r="T63" t="s">
        <v>42</v>
      </c>
      <c r="U63" t="s">
        <v>43</v>
      </c>
      <c r="V63" s="1">
        <v>41953</v>
      </c>
      <c r="X63" t="s">
        <v>44</v>
      </c>
      <c r="Y63" t="s">
        <v>45</v>
      </c>
      <c r="Z63" t="s">
        <v>55</v>
      </c>
      <c r="AA63" t="s">
        <v>87</v>
      </c>
      <c r="AB63">
        <v>7</v>
      </c>
      <c r="AC63" t="s">
        <v>48</v>
      </c>
      <c r="AD63" t="s">
        <v>58</v>
      </c>
      <c r="AE63">
        <v>3.1</v>
      </c>
      <c r="AF63">
        <v>5</v>
      </c>
      <c r="AG63">
        <v>8</v>
      </c>
      <c r="AH63" s="1">
        <v>43508</v>
      </c>
      <c r="AI63">
        <v>0</v>
      </c>
      <c r="AJ63">
        <v>19</v>
      </c>
    </row>
    <row r="64" spans="1:36" x14ac:dyDescent="0.25">
      <c r="A64" t="s">
        <v>184</v>
      </c>
      <c r="B64">
        <v>10056</v>
      </c>
      <c r="C64">
        <v>1</v>
      </c>
      <c r="D64">
        <v>1</v>
      </c>
      <c r="E64">
        <v>0</v>
      </c>
      <c r="F64">
        <v>1</v>
      </c>
      <c r="G64">
        <v>5</v>
      </c>
      <c r="H64">
        <v>3</v>
      </c>
      <c r="I64">
        <v>0</v>
      </c>
      <c r="J64">
        <v>57583</v>
      </c>
      <c r="K64">
        <v>0</v>
      </c>
      <c r="L64">
        <v>19</v>
      </c>
      <c r="M64" t="s">
        <v>37</v>
      </c>
      <c r="N64" t="s">
        <v>38</v>
      </c>
      <c r="O64">
        <v>2110</v>
      </c>
      <c r="P64" s="1">
        <v>28799</v>
      </c>
      <c r="Q64" t="s">
        <v>61</v>
      </c>
      <c r="R64" t="s">
        <v>52</v>
      </c>
      <c r="S64" t="s">
        <v>41</v>
      </c>
      <c r="T64" t="s">
        <v>42</v>
      </c>
      <c r="U64" t="s">
        <v>43</v>
      </c>
      <c r="V64" s="1">
        <v>41092</v>
      </c>
      <c r="X64" t="s">
        <v>44</v>
      </c>
      <c r="Y64" t="s">
        <v>45</v>
      </c>
      <c r="Z64" t="s">
        <v>46</v>
      </c>
      <c r="AA64" t="s">
        <v>65</v>
      </c>
      <c r="AB64">
        <v>16</v>
      </c>
      <c r="AC64" t="s">
        <v>57</v>
      </c>
      <c r="AD64" t="s">
        <v>58</v>
      </c>
      <c r="AE64">
        <v>5</v>
      </c>
      <c r="AF64">
        <v>3</v>
      </c>
      <c r="AG64">
        <v>0</v>
      </c>
      <c r="AH64" s="1">
        <v>43521</v>
      </c>
      <c r="AI64">
        <v>0</v>
      </c>
      <c r="AJ64">
        <v>1</v>
      </c>
    </row>
    <row r="65" spans="1:36" x14ac:dyDescent="0.25">
      <c r="A65" t="s">
        <v>185</v>
      </c>
      <c r="B65">
        <v>10143</v>
      </c>
      <c r="C65">
        <v>0</v>
      </c>
      <c r="D65">
        <v>0</v>
      </c>
      <c r="E65">
        <v>1</v>
      </c>
      <c r="F65">
        <v>1</v>
      </c>
      <c r="G65">
        <v>5</v>
      </c>
      <c r="H65">
        <v>3</v>
      </c>
      <c r="I65">
        <v>0</v>
      </c>
      <c r="J65">
        <v>56294</v>
      </c>
      <c r="K65">
        <v>0</v>
      </c>
      <c r="L65">
        <v>20</v>
      </c>
      <c r="M65" t="s">
        <v>60</v>
      </c>
      <c r="N65" t="s">
        <v>38</v>
      </c>
      <c r="O65">
        <v>2458</v>
      </c>
      <c r="P65" s="1">
        <v>29112</v>
      </c>
      <c r="Q65" t="s">
        <v>39</v>
      </c>
      <c r="R65" t="s">
        <v>40</v>
      </c>
      <c r="S65" t="s">
        <v>107</v>
      </c>
      <c r="T65" t="s">
        <v>42</v>
      </c>
      <c r="U65" t="s">
        <v>98</v>
      </c>
      <c r="V65" s="1">
        <v>40854</v>
      </c>
      <c r="X65" t="s">
        <v>44</v>
      </c>
      <c r="Y65" t="s">
        <v>45</v>
      </c>
      <c r="Z65" t="s">
        <v>46</v>
      </c>
      <c r="AA65" t="s">
        <v>63</v>
      </c>
      <c r="AB65">
        <v>20</v>
      </c>
      <c r="AC65" t="s">
        <v>48</v>
      </c>
      <c r="AD65" t="s">
        <v>58</v>
      </c>
      <c r="AE65">
        <v>3.96</v>
      </c>
      <c r="AF65">
        <v>4</v>
      </c>
      <c r="AG65">
        <v>0</v>
      </c>
      <c r="AH65" s="1">
        <v>43523</v>
      </c>
      <c r="AI65">
        <v>0</v>
      </c>
      <c r="AJ65">
        <v>6</v>
      </c>
    </row>
    <row r="66" spans="1:36" x14ac:dyDescent="0.25">
      <c r="A66" t="s">
        <v>186</v>
      </c>
      <c r="B66">
        <v>10311</v>
      </c>
      <c r="C66">
        <v>1</v>
      </c>
      <c r="D66">
        <v>1</v>
      </c>
      <c r="E66">
        <v>1</v>
      </c>
      <c r="F66">
        <v>1</v>
      </c>
      <c r="G66">
        <v>6</v>
      </c>
      <c r="H66">
        <v>1</v>
      </c>
      <c r="I66">
        <v>0</v>
      </c>
      <c r="J66">
        <v>56991</v>
      </c>
      <c r="K66">
        <v>0</v>
      </c>
      <c r="L66">
        <v>19</v>
      </c>
      <c r="M66" t="s">
        <v>37</v>
      </c>
      <c r="N66" t="s">
        <v>38</v>
      </c>
      <c r="O66">
        <v>2138</v>
      </c>
      <c r="P66" s="1">
        <v>32248</v>
      </c>
      <c r="Q66" t="s">
        <v>39</v>
      </c>
      <c r="R66" t="s">
        <v>52</v>
      </c>
      <c r="S66" t="s">
        <v>41</v>
      </c>
      <c r="T66" t="s">
        <v>42</v>
      </c>
      <c r="U66" t="s">
        <v>43</v>
      </c>
      <c r="V66" s="1">
        <v>43290</v>
      </c>
      <c r="X66" t="s">
        <v>44</v>
      </c>
      <c r="Y66" t="s">
        <v>45</v>
      </c>
      <c r="Z66" t="s">
        <v>46</v>
      </c>
      <c r="AA66" t="s">
        <v>83</v>
      </c>
      <c r="AB66">
        <v>12</v>
      </c>
      <c r="AC66" t="s">
        <v>57</v>
      </c>
      <c r="AD66" t="s">
        <v>58</v>
      </c>
      <c r="AE66">
        <v>4.3</v>
      </c>
      <c r="AF66">
        <v>4</v>
      </c>
      <c r="AG66">
        <v>3</v>
      </c>
      <c r="AH66" s="1">
        <v>43496</v>
      </c>
      <c r="AI66">
        <v>2</v>
      </c>
      <c r="AJ66">
        <v>2</v>
      </c>
    </row>
    <row r="67" spans="1:36" x14ac:dyDescent="0.25">
      <c r="A67" t="s">
        <v>187</v>
      </c>
      <c r="B67">
        <v>10070</v>
      </c>
      <c r="C67">
        <v>1</v>
      </c>
      <c r="D67">
        <v>1</v>
      </c>
      <c r="E67">
        <v>1</v>
      </c>
      <c r="F67">
        <v>5</v>
      </c>
      <c r="G67">
        <v>5</v>
      </c>
      <c r="H67">
        <v>3</v>
      </c>
      <c r="I67">
        <v>0</v>
      </c>
      <c r="J67">
        <v>55722</v>
      </c>
      <c r="K67">
        <v>1</v>
      </c>
      <c r="L67">
        <v>19</v>
      </c>
      <c r="M67" t="s">
        <v>37</v>
      </c>
      <c r="N67" t="s">
        <v>38</v>
      </c>
      <c r="O67">
        <v>1810</v>
      </c>
      <c r="P67" s="1">
        <v>28429</v>
      </c>
      <c r="Q67" t="s">
        <v>39</v>
      </c>
      <c r="R67" t="s">
        <v>52</v>
      </c>
      <c r="S67" t="s">
        <v>41</v>
      </c>
      <c r="T67" t="s">
        <v>42</v>
      </c>
      <c r="U67" t="s">
        <v>43</v>
      </c>
      <c r="V67" s="1">
        <v>40679</v>
      </c>
      <c r="W67" s="1">
        <v>42529</v>
      </c>
      <c r="X67" t="s">
        <v>93</v>
      </c>
      <c r="Y67" t="s">
        <v>54</v>
      </c>
      <c r="Z67" t="s">
        <v>46</v>
      </c>
      <c r="AA67" t="s">
        <v>69</v>
      </c>
      <c r="AB67">
        <v>39</v>
      </c>
      <c r="AC67" t="s">
        <v>57</v>
      </c>
      <c r="AD67" t="s">
        <v>58</v>
      </c>
      <c r="AE67">
        <v>5</v>
      </c>
      <c r="AF67">
        <v>4</v>
      </c>
      <c r="AG67">
        <v>0</v>
      </c>
      <c r="AH67" s="1">
        <v>42462</v>
      </c>
      <c r="AI67">
        <v>0</v>
      </c>
      <c r="AJ67">
        <v>14</v>
      </c>
    </row>
    <row r="68" spans="1:36" x14ac:dyDescent="0.25">
      <c r="A68" t="s">
        <v>188</v>
      </c>
      <c r="B68">
        <v>10155</v>
      </c>
      <c r="C68">
        <v>0</v>
      </c>
      <c r="D68">
        <v>0</v>
      </c>
      <c r="E68">
        <v>0</v>
      </c>
      <c r="F68">
        <v>1</v>
      </c>
      <c r="G68">
        <v>4</v>
      </c>
      <c r="H68">
        <v>3</v>
      </c>
      <c r="I68">
        <v>0</v>
      </c>
      <c r="J68">
        <v>101199</v>
      </c>
      <c r="K68">
        <v>0</v>
      </c>
      <c r="L68">
        <v>24</v>
      </c>
      <c r="M68" t="s">
        <v>74</v>
      </c>
      <c r="N68" t="s">
        <v>38</v>
      </c>
      <c r="O68">
        <v>2176</v>
      </c>
      <c r="P68" s="1">
        <v>29041</v>
      </c>
      <c r="Q68" t="s">
        <v>61</v>
      </c>
      <c r="R68" t="s">
        <v>40</v>
      </c>
      <c r="S68" t="s">
        <v>41</v>
      </c>
      <c r="T68" t="s">
        <v>42</v>
      </c>
      <c r="U68" t="s">
        <v>82</v>
      </c>
      <c r="V68" s="1">
        <v>40917</v>
      </c>
      <c r="X68" t="s">
        <v>44</v>
      </c>
      <c r="Y68" t="s">
        <v>45</v>
      </c>
      <c r="Z68" t="s">
        <v>75</v>
      </c>
      <c r="AA68" t="s">
        <v>76</v>
      </c>
      <c r="AB68">
        <v>10</v>
      </c>
      <c r="AC68" t="s">
        <v>117</v>
      </c>
      <c r="AD68" t="s">
        <v>58</v>
      </c>
      <c r="AE68">
        <v>3.79</v>
      </c>
      <c r="AF68">
        <v>5</v>
      </c>
      <c r="AG68">
        <v>5</v>
      </c>
      <c r="AH68" s="1">
        <v>43490</v>
      </c>
      <c r="AI68">
        <v>0</v>
      </c>
      <c r="AJ68">
        <v>8</v>
      </c>
    </row>
    <row r="69" spans="1:36" x14ac:dyDescent="0.25">
      <c r="A69" t="s">
        <v>189</v>
      </c>
      <c r="B69">
        <v>10306</v>
      </c>
      <c r="C69">
        <v>0</v>
      </c>
      <c r="D69">
        <v>0</v>
      </c>
      <c r="E69">
        <v>1</v>
      </c>
      <c r="F69">
        <v>1</v>
      </c>
      <c r="G69">
        <v>6</v>
      </c>
      <c r="H69">
        <v>1</v>
      </c>
      <c r="I69">
        <v>0</v>
      </c>
      <c r="J69">
        <v>61568</v>
      </c>
      <c r="K69">
        <v>0</v>
      </c>
      <c r="L69">
        <v>3</v>
      </c>
      <c r="M69" t="s">
        <v>139</v>
      </c>
      <c r="N69" t="s">
        <v>190</v>
      </c>
      <c r="O69">
        <v>36006</v>
      </c>
      <c r="P69" s="1">
        <v>27700</v>
      </c>
      <c r="Q69" t="s">
        <v>39</v>
      </c>
      <c r="R69" t="s">
        <v>40</v>
      </c>
      <c r="S69" t="s">
        <v>41</v>
      </c>
      <c r="T69" t="s">
        <v>42</v>
      </c>
      <c r="U69" t="s">
        <v>98</v>
      </c>
      <c r="V69" s="1">
        <v>41911</v>
      </c>
      <c r="X69" t="s">
        <v>44</v>
      </c>
      <c r="Y69" t="s">
        <v>45</v>
      </c>
      <c r="Z69" t="s">
        <v>141</v>
      </c>
      <c r="AA69" t="s">
        <v>142</v>
      </c>
      <c r="AB69">
        <v>17</v>
      </c>
      <c r="AC69" t="s">
        <v>57</v>
      </c>
      <c r="AD69" t="s">
        <v>191</v>
      </c>
      <c r="AE69">
        <v>1.93</v>
      </c>
      <c r="AF69">
        <v>3</v>
      </c>
      <c r="AG69">
        <v>0</v>
      </c>
      <c r="AH69" s="1">
        <v>43495</v>
      </c>
      <c r="AI69">
        <v>6</v>
      </c>
      <c r="AJ69">
        <v>5</v>
      </c>
    </row>
    <row r="70" spans="1:36" x14ac:dyDescent="0.25">
      <c r="A70" t="s">
        <v>192</v>
      </c>
      <c r="B70">
        <v>10100</v>
      </c>
      <c r="C70">
        <v>0</v>
      </c>
      <c r="D70">
        <v>3</v>
      </c>
      <c r="E70">
        <v>0</v>
      </c>
      <c r="F70">
        <v>5</v>
      </c>
      <c r="G70">
        <v>5</v>
      </c>
      <c r="H70">
        <v>3</v>
      </c>
      <c r="I70">
        <v>0</v>
      </c>
      <c r="J70">
        <v>58275</v>
      </c>
      <c r="K70">
        <v>1</v>
      </c>
      <c r="L70">
        <v>20</v>
      </c>
      <c r="M70" t="s">
        <v>60</v>
      </c>
      <c r="N70" t="s">
        <v>38</v>
      </c>
      <c r="O70">
        <v>2343</v>
      </c>
      <c r="P70" s="1">
        <v>18684</v>
      </c>
      <c r="Q70" t="s">
        <v>61</v>
      </c>
      <c r="R70" t="s">
        <v>137</v>
      </c>
      <c r="S70" t="s">
        <v>41</v>
      </c>
      <c r="T70" t="s">
        <v>42</v>
      </c>
      <c r="U70" t="s">
        <v>82</v>
      </c>
      <c r="V70" s="1">
        <v>40637</v>
      </c>
      <c r="W70" s="1">
        <v>42312</v>
      </c>
      <c r="X70" t="s">
        <v>193</v>
      </c>
      <c r="Y70" t="s">
        <v>54</v>
      </c>
      <c r="Z70" t="s">
        <v>46</v>
      </c>
      <c r="AA70" t="s">
        <v>99</v>
      </c>
      <c r="AB70">
        <v>18</v>
      </c>
      <c r="AC70" t="s">
        <v>70</v>
      </c>
      <c r="AD70" t="s">
        <v>58</v>
      </c>
      <c r="AE70">
        <v>4.62</v>
      </c>
      <c r="AF70">
        <v>5</v>
      </c>
      <c r="AG70">
        <v>0</v>
      </c>
      <c r="AH70" s="1">
        <v>42130</v>
      </c>
      <c r="AI70">
        <v>0</v>
      </c>
      <c r="AJ70">
        <v>1</v>
      </c>
    </row>
    <row r="71" spans="1:36" x14ac:dyDescent="0.25">
      <c r="A71" t="s">
        <v>194</v>
      </c>
      <c r="B71">
        <v>10310</v>
      </c>
      <c r="C71">
        <v>1</v>
      </c>
      <c r="D71">
        <v>1</v>
      </c>
      <c r="E71">
        <v>1</v>
      </c>
      <c r="F71">
        <v>1</v>
      </c>
      <c r="G71">
        <v>5</v>
      </c>
      <c r="H71">
        <v>1</v>
      </c>
      <c r="I71">
        <v>0</v>
      </c>
      <c r="J71">
        <v>53189</v>
      </c>
      <c r="K71">
        <v>0</v>
      </c>
      <c r="L71">
        <v>19</v>
      </c>
      <c r="M71" t="s">
        <v>37</v>
      </c>
      <c r="N71" t="s">
        <v>38</v>
      </c>
      <c r="O71">
        <v>2061</v>
      </c>
      <c r="P71" s="1">
        <v>24581</v>
      </c>
      <c r="Q71" t="s">
        <v>39</v>
      </c>
      <c r="R71" t="s">
        <v>52</v>
      </c>
      <c r="S71" t="s">
        <v>41</v>
      </c>
      <c r="T71" t="s">
        <v>42</v>
      </c>
      <c r="U71" t="s">
        <v>43</v>
      </c>
      <c r="V71" s="1">
        <v>41827</v>
      </c>
      <c r="X71" t="s">
        <v>44</v>
      </c>
      <c r="Y71" t="s">
        <v>45</v>
      </c>
      <c r="Z71" t="s">
        <v>46</v>
      </c>
      <c r="AA71" t="s">
        <v>72</v>
      </c>
      <c r="AB71">
        <v>11</v>
      </c>
      <c r="AC71" t="s">
        <v>57</v>
      </c>
      <c r="AD71" t="s">
        <v>191</v>
      </c>
      <c r="AE71">
        <v>1.1200000000000001</v>
      </c>
      <c r="AF71">
        <v>2</v>
      </c>
      <c r="AG71">
        <v>0</v>
      </c>
      <c r="AH71" s="1">
        <v>43496</v>
      </c>
      <c r="AI71">
        <v>4</v>
      </c>
      <c r="AJ71">
        <v>9</v>
      </c>
    </row>
    <row r="72" spans="1:36" x14ac:dyDescent="0.25">
      <c r="A72" t="s">
        <v>195</v>
      </c>
      <c r="B72">
        <v>10197</v>
      </c>
      <c r="C72">
        <v>0</v>
      </c>
      <c r="D72">
        <v>0</v>
      </c>
      <c r="E72">
        <v>1</v>
      </c>
      <c r="F72">
        <v>1</v>
      </c>
      <c r="G72">
        <v>3</v>
      </c>
      <c r="H72">
        <v>3</v>
      </c>
      <c r="I72">
        <v>0</v>
      </c>
      <c r="J72">
        <v>96820</v>
      </c>
      <c r="K72">
        <v>0</v>
      </c>
      <c r="L72">
        <v>4</v>
      </c>
      <c r="M72" t="s">
        <v>196</v>
      </c>
      <c r="N72" t="s">
        <v>38</v>
      </c>
      <c r="O72">
        <v>2045</v>
      </c>
      <c r="P72" s="1">
        <v>30563</v>
      </c>
      <c r="Q72" t="s">
        <v>39</v>
      </c>
      <c r="R72" t="s">
        <v>40</v>
      </c>
      <c r="S72" t="s">
        <v>41</v>
      </c>
      <c r="T72" t="s">
        <v>42</v>
      </c>
      <c r="U72" t="s">
        <v>43</v>
      </c>
      <c r="V72" s="1">
        <v>42781</v>
      </c>
      <c r="X72" t="s">
        <v>44</v>
      </c>
      <c r="Y72" t="s">
        <v>45</v>
      </c>
      <c r="Z72" t="s">
        <v>55</v>
      </c>
      <c r="AA72" t="s">
        <v>197</v>
      </c>
      <c r="AB72">
        <v>13</v>
      </c>
      <c r="AC72" t="s">
        <v>57</v>
      </c>
      <c r="AD72" t="s">
        <v>58</v>
      </c>
      <c r="AE72">
        <v>3.01</v>
      </c>
      <c r="AF72">
        <v>5</v>
      </c>
      <c r="AG72">
        <v>7</v>
      </c>
      <c r="AH72" s="1">
        <v>43488</v>
      </c>
      <c r="AI72">
        <v>0</v>
      </c>
      <c r="AJ72">
        <v>15</v>
      </c>
    </row>
    <row r="73" spans="1:36" x14ac:dyDescent="0.25">
      <c r="A73" t="s">
        <v>198</v>
      </c>
      <c r="B73">
        <v>10276</v>
      </c>
      <c r="C73">
        <v>0</v>
      </c>
      <c r="D73">
        <v>0</v>
      </c>
      <c r="E73">
        <v>1</v>
      </c>
      <c r="F73">
        <v>1</v>
      </c>
      <c r="G73">
        <v>5</v>
      </c>
      <c r="H73">
        <v>3</v>
      </c>
      <c r="I73">
        <v>0</v>
      </c>
      <c r="J73">
        <v>51259</v>
      </c>
      <c r="K73">
        <v>0</v>
      </c>
      <c r="L73">
        <v>19</v>
      </c>
      <c r="M73" t="s">
        <v>37</v>
      </c>
      <c r="N73" t="s">
        <v>38</v>
      </c>
      <c r="O73">
        <v>2180</v>
      </c>
      <c r="P73" s="1">
        <v>30270</v>
      </c>
      <c r="Q73" t="s">
        <v>39</v>
      </c>
      <c r="R73" t="s">
        <v>40</v>
      </c>
      <c r="S73" t="s">
        <v>41</v>
      </c>
      <c r="T73" t="s">
        <v>42</v>
      </c>
      <c r="U73" t="s">
        <v>43</v>
      </c>
      <c r="V73" s="1">
        <v>41771</v>
      </c>
      <c r="X73" t="s">
        <v>44</v>
      </c>
      <c r="Y73" t="s">
        <v>45</v>
      </c>
      <c r="Z73" t="s">
        <v>46</v>
      </c>
      <c r="AA73" t="s">
        <v>79</v>
      </c>
      <c r="AB73">
        <v>19</v>
      </c>
      <c r="AC73" t="s">
        <v>57</v>
      </c>
      <c r="AD73" t="s">
        <v>58</v>
      </c>
      <c r="AE73">
        <v>4.3</v>
      </c>
      <c r="AF73">
        <v>4</v>
      </c>
      <c r="AG73">
        <v>0</v>
      </c>
      <c r="AH73" s="1">
        <v>43515</v>
      </c>
      <c r="AI73">
        <v>0</v>
      </c>
      <c r="AJ73">
        <v>1</v>
      </c>
    </row>
    <row r="74" spans="1:36" x14ac:dyDescent="0.25">
      <c r="A74" t="s">
        <v>199</v>
      </c>
      <c r="B74">
        <v>10304</v>
      </c>
      <c r="C74">
        <v>0</v>
      </c>
      <c r="D74">
        <v>0</v>
      </c>
      <c r="E74">
        <v>0</v>
      </c>
      <c r="F74">
        <v>1</v>
      </c>
      <c r="G74">
        <v>6</v>
      </c>
      <c r="H74">
        <v>1</v>
      </c>
      <c r="I74">
        <v>0</v>
      </c>
      <c r="J74">
        <v>59231</v>
      </c>
      <c r="K74">
        <v>0</v>
      </c>
      <c r="L74">
        <v>3</v>
      </c>
      <c r="M74" t="s">
        <v>139</v>
      </c>
      <c r="N74" t="s">
        <v>200</v>
      </c>
      <c r="O74">
        <v>98052</v>
      </c>
      <c r="P74" s="1">
        <v>31911</v>
      </c>
      <c r="Q74" t="s">
        <v>61</v>
      </c>
      <c r="R74" t="s">
        <v>40</v>
      </c>
      <c r="S74" t="s">
        <v>41</v>
      </c>
      <c r="T74" t="s">
        <v>89</v>
      </c>
      <c r="U74" t="s">
        <v>43</v>
      </c>
      <c r="V74" s="1">
        <v>40959</v>
      </c>
      <c r="X74" t="s">
        <v>44</v>
      </c>
      <c r="Y74" t="s">
        <v>45</v>
      </c>
      <c r="Z74" t="s">
        <v>141</v>
      </c>
      <c r="AA74" t="s">
        <v>142</v>
      </c>
      <c r="AB74">
        <v>17</v>
      </c>
      <c r="AC74" t="s">
        <v>201</v>
      </c>
      <c r="AD74" t="s">
        <v>191</v>
      </c>
      <c r="AE74">
        <v>2.2999999999999998</v>
      </c>
      <c r="AF74">
        <v>1</v>
      </c>
      <c r="AG74">
        <v>0</v>
      </c>
      <c r="AH74" s="1">
        <v>43494</v>
      </c>
      <c r="AI74">
        <v>2</v>
      </c>
      <c r="AJ74">
        <v>17</v>
      </c>
    </row>
    <row r="75" spans="1:36" x14ac:dyDescent="0.25">
      <c r="A75" t="s">
        <v>202</v>
      </c>
      <c r="B75">
        <v>10284</v>
      </c>
      <c r="C75">
        <v>1</v>
      </c>
      <c r="D75">
        <v>1</v>
      </c>
      <c r="E75">
        <v>0</v>
      </c>
      <c r="F75">
        <v>1</v>
      </c>
      <c r="G75">
        <v>5</v>
      </c>
      <c r="H75">
        <v>2</v>
      </c>
      <c r="I75">
        <v>0</v>
      </c>
      <c r="J75">
        <v>61584</v>
      </c>
      <c r="K75">
        <v>0</v>
      </c>
      <c r="L75">
        <v>19</v>
      </c>
      <c r="M75" t="s">
        <v>37</v>
      </c>
      <c r="N75" t="s">
        <v>38</v>
      </c>
      <c r="O75">
        <v>2351</v>
      </c>
      <c r="P75" s="1">
        <v>28826</v>
      </c>
      <c r="Q75" t="s">
        <v>61</v>
      </c>
      <c r="R75" t="s">
        <v>52</v>
      </c>
      <c r="S75" t="s">
        <v>41</v>
      </c>
      <c r="T75" t="s">
        <v>42</v>
      </c>
      <c r="U75" t="s">
        <v>82</v>
      </c>
      <c r="V75" s="1">
        <v>41281</v>
      </c>
      <c r="X75" t="s">
        <v>44</v>
      </c>
      <c r="Y75" t="s">
        <v>45</v>
      </c>
      <c r="Z75" t="s">
        <v>46</v>
      </c>
      <c r="AA75" t="s">
        <v>83</v>
      </c>
      <c r="AB75">
        <v>12</v>
      </c>
      <c r="AC75" t="s">
        <v>57</v>
      </c>
      <c r="AD75" t="s">
        <v>118</v>
      </c>
      <c r="AE75">
        <v>3.88</v>
      </c>
      <c r="AF75">
        <v>4</v>
      </c>
      <c r="AG75">
        <v>0</v>
      </c>
      <c r="AH75" s="1">
        <v>43483</v>
      </c>
      <c r="AI75">
        <v>0</v>
      </c>
      <c r="AJ75">
        <v>6</v>
      </c>
    </row>
    <row r="76" spans="1:36" x14ac:dyDescent="0.25">
      <c r="A76" t="s">
        <v>203</v>
      </c>
      <c r="B76">
        <v>10207</v>
      </c>
      <c r="C76">
        <v>0</v>
      </c>
      <c r="D76">
        <v>0</v>
      </c>
      <c r="E76">
        <v>0</v>
      </c>
      <c r="F76">
        <v>1</v>
      </c>
      <c r="G76">
        <v>5</v>
      </c>
      <c r="H76">
        <v>3</v>
      </c>
      <c r="I76">
        <v>0</v>
      </c>
      <c r="J76">
        <v>46335</v>
      </c>
      <c r="K76">
        <v>0</v>
      </c>
      <c r="L76">
        <v>19</v>
      </c>
      <c r="M76" t="s">
        <v>37</v>
      </c>
      <c r="N76" t="s">
        <v>38</v>
      </c>
      <c r="O76">
        <v>2125</v>
      </c>
      <c r="P76" s="1">
        <v>31692</v>
      </c>
      <c r="Q76" t="s">
        <v>61</v>
      </c>
      <c r="R76" t="s">
        <v>40</v>
      </c>
      <c r="S76" t="s">
        <v>41</v>
      </c>
      <c r="T76" t="s">
        <v>89</v>
      </c>
      <c r="U76" t="s">
        <v>43</v>
      </c>
      <c r="V76" s="1">
        <v>41001</v>
      </c>
      <c r="X76" t="s">
        <v>44</v>
      </c>
      <c r="Y76" t="s">
        <v>45</v>
      </c>
      <c r="Z76" t="s">
        <v>46</v>
      </c>
      <c r="AA76" t="s">
        <v>91</v>
      </c>
      <c r="AB76">
        <v>14</v>
      </c>
      <c r="AC76" t="s">
        <v>117</v>
      </c>
      <c r="AD76" t="s">
        <v>58</v>
      </c>
      <c r="AE76">
        <v>3.4</v>
      </c>
      <c r="AF76">
        <v>5</v>
      </c>
      <c r="AG76">
        <v>0</v>
      </c>
      <c r="AH76" s="1">
        <v>43515</v>
      </c>
      <c r="AI76">
        <v>0</v>
      </c>
      <c r="AJ76">
        <v>15</v>
      </c>
    </row>
    <row r="77" spans="1:36" x14ac:dyDescent="0.25">
      <c r="A77" t="s">
        <v>204</v>
      </c>
      <c r="B77">
        <v>10133</v>
      </c>
      <c r="C77">
        <v>1</v>
      </c>
      <c r="D77">
        <v>1</v>
      </c>
      <c r="E77">
        <v>0</v>
      </c>
      <c r="F77">
        <v>1</v>
      </c>
      <c r="G77">
        <v>3</v>
      </c>
      <c r="H77">
        <v>3</v>
      </c>
      <c r="I77">
        <v>0</v>
      </c>
      <c r="J77">
        <v>70621</v>
      </c>
      <c r="K77">
        <v>0</v>
      </c>
      <c r="L77">
        <v>14</v>
      </c>
      <c r="M77" t="s">
        <v>86</v>
      </c>
      <c r="N77" t="s">
        <v>38</v>
      </c>
      <c r="O77">
        <v>2119</v>
      </c>
      <c r="P77" s="1">
        <v>32342</v>
      </c>
      <c r="Q77" t="s">
        <v>61</v>
      </c>
      <c r="R77" t="s">
        <v>52</v>
      </c>
      <c r="S77" t="s">
        <v>41</v>
      </c>
      <c r="T77" t="s">
        <v>42</v>
      </c>
      <c r="U77" t="s">
        <v>43</v>
      </c>
      <c r="V77" s="1">
        <v>42009</v>
      </c>
      <c r="X77" t="s">
        <v>44</v>
      </c>
      <c r="Y77" t="s">
        <v>45</v>
      </c>
      <c r="Z77" t="s">
        <v>55</v>
      </c>
      <c r="AA77" t="s">
        <v>87</v>
      </c>
      <c r="AB77">
        <v>7</v>
      </c>
      <c r="AC77" t="s">
        <v>80</v>
      </c>
      <c r="AD77" t="s">
        <v>58</v>
      </c>
      <c r="AE77">
        <v>4.1100000000000003</v>
      </c>
      <c r="AF77">
        <v>4</v>
      </c>
      <c r="AG77">
        <v>6</v>
      </c>
      <c r="AH77" s="1">
        <v>43521</v>
      </c>
      <c r="AI77">
        <v>0</v>
      </c>
      <c r="AJ77">
        <v>16</v>
      </c>
    </row>
    <row r="78" spans="1:36" x14ac:dyDescent="0.25">
      <c r="A78" t="s">
        <v>205</v>
      </c>
      <c r="B78">
        <v>10028</v>
      </c>
      <c r="C78">
        <v>0</v>
      </c>
      <c r="D78">
        <v>0</v>
      </c>
      <c r="E78">
        <v>1</v>
      </c>
      <c r="F78">
        <v>1</v>
      </c>
      <c r="G78">
        <v>3</v>
      </c>
      <c r="H78">
        <v>4</v>
      </c>
      <c r="I78">
        <v>0</v>
      </c>
      <c r="J78">
        <v>138888</v>
      </c>
      <c r="K78">
        <v>0</v>
      </c>
      <c r="L78">
        <v>13</v>
      </c>
      <c r="M78" t="s">
        <v>206</v>
      </c>
      <c r="N78" t="s">
        <v>38</v>
      </c>
      <c r="O78">
        <v>1886</v>
      </c>
      <c r="P78" s="1">
        <v>25758</v>
      </c>
      <c r="Q78" t="s">
        <v>39</v>
      </c>
      <c r="R78" t="s">
        <v>40</v>
      </c>
      <c r="S78" t="s">
        <v>41</v>
      </c>
      <c r="T78" t="s">
        <v>42</v>
      </c>
      <c r="U78" t="s">
        <v>82</v>
      </c>
      <c r="V78" s="1">
        <v>41644</v>
      </c>
      <c r="X78" t="s">
        <v>44</v>
      </c>
      <c r="Y78" t="s">
        <v>45</v>
      </c>
      <c r="Z78" t="s">
        <v>55</v>
      </c>
      <c r="AA78" t="s">
        <v>147</v>
      </c>
      <c r="AB78">
        <v>5</v>
      </c>
      <c r="AC78" t="s">
        <v>57</v>
      </c>
      <c r="AD78" t="s">
        <v>49</v>
      </c>
      <c r="AE78">
        <v>4.3</v>
      </c>
      <c r="AF78">
        <v>5</v>
      </c>
      <c r="AG78">
        <v>5</v>
      </c>
      <c r="AH78" s="1">
        <v>43469</v>
      </c>
      <c r="AI78">
        <v>0</v>
      </c>
      <c r="AJ78">
        <v>4</v>
      </c>
    </row>
    <row r="79" spans="1:36" x14ac:dyDescent="0.25">
      <c r="A79" t="s">
        <v>207</v>
      </c>
      <c r="B79">
        <v>10006</v>
      </c>
      <c r="C79">
        <v>0</v>
      </c>
      <c r="D79">
        <v>0</v>
      </c>
      <c r="E79">
        <v>0</v>
      </c>
      <c r="F79">
        <v>1</v>
      </c>
      <c r="G79">
        <v>6</v>
      </c>
      <c r="H79">
        <v>4</v>
      </c>
      <c r="I79">
        <v>0</v>
      </c>
      <c r="J79">
        <v>74241</v>
      </c>
      <c r="K79">
        <v>0</v>
      </c>
      <c r="L79">
        <v>3</v>
      </c>
      <c r="M79" t="s">
        <v>139</v>
      </c>
      <c r="N79" t="s">
        <v>208</v>
      </c>
      <c r="O79">
        <v>90007</v>
      </c>
      <c r="P79" s="1">
        <v>32455</v>
      </c>
      <c r="Q79" t="s">
        <v>61</v>
      </c>
      <c r="R79" t="s">
        <v>40</v>
      </c>
      <c r="S79" t="s">
        <v>41</v>
      </c>
      <c r="T79" t="s">
        <v>42</v>
      </c>
      <c r="U79" t="s">
        <v>43</v>
      </c>
      <c r="V79" s="1">
        <v>40553</v>
      </c>
      <c r="X79" t="s">
        <v>44</v>
      </c>
      <c r="Y79" t="s">
        <v>45</v>
      </c>
      <c r="Z79" t="s">
        <v>141</v>
      </c>
      <c r="AA79" t="s">
        <v>160</v>
      </c>
      <c r="AB79">
        <v>21</v>
      </c>
      <c r="AC79" t="s">
        <v>57</v>
      </c>
      <c r="AD79" t="s">
        <v>49</v>
      </c>
      <c r="AE79">
        <v>4.7699999999999996</v>
      </c>
      <c r="AF79">
        <v>5</v>
      </c>
      <c r="AG79">
        <v>0</v>
      </c>
      <c r="AH79" s="1">
        <v>43492</v>
      </c>
      <c r="AI79">
        <v>0</v>
      </c>
      <c r="AJ79">
        <v>14</v>
      </c>
    </row>
    <row r="80" spans="1:36" x14ac:dyDescent="0.25">
      <c r="A80" t="s">
        <v>209</v>
      </c>
      <c r="B80">
        <v>10105</v>
      </c>
      <c r="C80">
        <v>0</v>
      </c>
      <c r="D80">
        <v>0</v>
      </c>
      <c r="E80">
        <v>0</v>
      </c>
      <c r="F80">
        <v>1</v>
      </c>
      <c r="G80">
        <v>5</v>
      </c>
      <c r="H80">
        <v>3</v>
      </c>
      <c r="I80">
        <v>0</v>
      </c>
      <c r="J80">
        <v>75188</v>
      </c>
      <c r="K80">
        <v>0</v>
      </c>
      <c r="L80">
        <v>18</v>
      </c>
      <c r="M80" t="s">
        <v>129</v>
      </c>
      <c r="N80" t="s">
        <v>38</v>
      </c>
      <c r="O80">
        <v>1731</v>
      </c>
      <c r="P80" s="1">
        <v>26996</v>
      </c>
      <c r="Q80" t="s">
        <v>61</v>
      </c>
      <c r="R80" t="s">
        <v>40</v>
      </c>
      <c r="S80" t="s">
        <v>41</v>
      </c>
      <c r="T80" t="s">
        <v>42</v>
      </c>
      <c r="U80" t="s">
        <v>43</v>
      </c>
      <c r="V80" s="1">
        <v>41900</v>
      </c>
      <c r="X80" t="s">
        <v>44</v>
      </c>
      <c r="Y80" t="s">
        <v>45</v>
      </c>
      <c r="Z80" t="s">
        <v>46</v>
      </c>
      <c r="AA80" t="s">
        <v>131</v>
      </c>
      <c r="AB80">
        <v>2</v>
      </c>
      <c r="AC80" t="s">
        <v>70</v>
      </c>
      <c r="AD80" t="s">
        <v>58</v>
      </c>
      <c r="AE80">
        <v>4.5199999999999996</v>
      </c>
      <c r="AF80">
        <v>4</v>
      </c>
      <c r="AG80">
        <v>0</v>
      </c>
      <c r="AH80" s="1">
        <v>43480</v>
      </c>
      <c r="AI80">
        <v>0</v>
      </c>
      <c r="AJ80">
        <v>4</v>
      </c>
    </row>
    <row r="81" spans="1:36" x14ac:dyDescent="0.25">
      <c r="A81" t="s">
        <v>210</v>
      </c>
      <c r="B81">
        <v>10211</v>
      </c>
      <c r="C81">
        <v>1</v>
      </c>
      <c r="D81">
        <v>1</v>
      </c>
      <c r="E81">
        <v>0</v>
      </c>
      <c r="F81">
        <v>1</v>
      </c>
      <c r="G81">
        <v>5</v>
      </c>
      <c r="H81">
        <v>3</v>
      </c>
      <c r="I81">
        <v>0</v>
      </c>
      <c r="J81">
        <v>62514</v>
      </c>
      <c r="K81">
        <v>0</v>
      </c>
      <c r="L81">
        <v>19</v>
      </c>
      <c r="M81" t="s">
        <v>37</v>
      </c>
      <c r="N81" t="s">
        <v>38</v>
      </c>
      <c r="O81">
        <v>1749</v>
      </c>
      <c r="P81" s="1">
        <v>26930</v>
      </c>
      <c r="Q81" t="s">
        <v>61</v>
      </c>
      <c r="R81" t="s">
        <v>52</v>
      </c>
      <c r="S81" t="s">
        <v>41</v>
      </c>
      <c r="T81" t="s">
        <v>42</v>
      </c>
      <c r="U81" t="s">
        <v>43</v>
      </c>
      <c r="V81" s="1">
        <v>40294</v>
      </c>
      <c r="X81" t="s">
        <v>44</v>
      </c>
      <c r="Y81" t="s">
        <v>45</v>
      </c>
      <c r="Z81" t="s">
        <v>46</v>
      </c>
      <c r="AA81" t="s">
        <v>79</v>
      </c>
      <c r="AB81">
        <v>19</v>
      </c>
      <c r="AC81" t="s">
        <v>70</v>
      </c>
      <c r="AD81" t="s">
        <v>58</v>
      </c>
      <c r="AE81">
        <v>2.9</v>
      </c>
      <c r="AF81">
        <v>3</v>
      </c>
      <c r="AG81">
        <v>0</v>
      </c>
      <c r="AH81" s="1">
        <v>43486</v>
      </c>
      <c r="AI81">
        <v>0</v>
      </c>
      <c r="AJ81">
        <v>6</v>
      </c>
    </row>
    <row r="82" spans="1:36" x14ac:dyDescent="0.25">
      <c r="A82" t="s">
        <v>211</v>
      </c>
      <c r="B82">
        <v>10064</v>
      </c>
      <c r="C82">
        <v>1</v>
      </c>
      <c r="D82">
        <v>1</v>
      </c>
      <c r="E82">
        <v>0</v>
      </c>
      <c r="F82">
        <v>5</v>
      </c>
      <c r="G82">
        <v>5</v>
      </c>
      <c r="H82">
        <v>3</v>
      </c>
      <c r="I82">
        <v>0</v>
      </c>
      <c r="J82">
        <v>60070</v>
      </c>
      <c r="K82">
        <v>1</v>
      </c>
      <c r="L82">
        <v>19</v>
      </c>
      <c r="M82" t="s">
        <v>37</v>
      </c>
      <c r="N82" t="s">
        <v>38</v>
      </c>
      <c r="O82">
        <v>2343</v>
      </c>
      <c r="P82" s="1">
        <v>33486</v>
      </c>
      <c r="Q82" t="s">
        <v>61</v>
      </c>
      <c r="R82" t="s">
        <v>52</v>
      </c>
      <c r="S82" t="s">
        <v>41</v>
      </c>
      <c r="T82" t="s">
        <v>42</v>
      </c>
      <c r="U82" t="s">
        <v>43</v>
      </c>
      <c r="V82" s="1">
        <v>40637</v>
      </c>
      <c r="W82" s="1">
        <v>42892</v>
      </c>
      <c r="X82" t="s">
        <v>212</v>
      </c>
      <c r="Y82" t="s">
        <v>54</v>
      </c>
      <c r="Z82" t="s">
        <v>46</v>
      </c>
      <c r="AA82" t="s">
        <v>63</v>
      </c>
      <c r="AB82">
        <v>20</v>
      </c>
      <c r="AC82" t="s">
        <v>70</v>
      </c>
      <c r="AD82" t="s">
        <v>58</v>
      </c>
      <c r="AE82">
        <v>5</v>
      </c>
      <c r="AF82">
        <v>3</v>
      </c>
      <c r="AG82">
        <v>0</v>
      </c>
      <c r="AH82" s="1">
        <v>42834</v>
      </c>
      <c r="AI82">
        <v>0</v>
      </c>
      <c r="AJ82">
        <v>7</v>
      </c>
    </row>
    <row r="83" spans="1:36" x14ac:dyDescent="0.25">
      <c r="A83" t="s">
        <v>213</v>
      </c>
      <c r="B83">
        <v>10247</v>
      </c>
      <c r="C83">
        <v>0</v>
      </c>
      <c r="D83">
        <v>0</v>
      </c>
      <c r="E83">
        <v>1</v>
      </c>
      <c r="F83">
        <v>1</v>
      </c>
      <c r="G83">
        <v>5</v>
      </c>
      <c r="H83">
        <v>3</v>
      </c>
      <c r="I83">
        <v>0</v>
      </c>
      <c r="J83">
        <v>48888</v>
      </c>
      <c r="K83">
        <v>0</v>
      </c>
      <c r="L83">
        <v>19</v>
      </c>
      <c r="M83" t="s">
        <v>37</v>
      </c>
      <c r="N83" t="s">
        <v>38</v>
      </c>
      <c r="O83">
        <v>2026</v>
      </c>
      <c r="P83" s="1">
        <v>27180</v>
      </c>
      <c r="Q83" t="s">
        <v>39</v>
      </c>
      <c r="R83" t="s">
        <v>40</v>
      </c>
      <c r="S83" t="s">
        <v>41</v>
      </c>
      <c r="T83" t="s">
        <v>42</v>
      </c>
      <c r="U83" t="s">
        <v>43</v>
      </c>
      <c r="V83" s="1">
        <v>41953</v>
      </c>
      <c r="X83" t="s">
        <v>44</v>
      </c>
      <c r="Y83" t="s">
        <v>45</v>
      </c>
      <c r="Z83" t="s">
        <v>46</v>
      </c>
      <c r="AA83" t="s">
        <v>99</v>
      </c>
      <c r="AB83">
        <v>18</v>
      </c>
      <c r="AC83" t="s">
        <v>48</v>
      </c>
      <c r="AD83" t="s">
        <v>58</v>
      </c>
      <c r="AE83">
        <v>4.7</v>
      </c>
      <c r="AF83">
        <v>5</v>
      </c>
      <c r="AG83">
        <v>0</v>
      </c>
      <c r="AH83" s="1">
        <v>43509</v>
      </c>
      <c r="AI83">
        <v>0</v>
      </c>
      <c r="AJ83">
        <v>8</v>
      </c>
    </row>
    <row r="84" spans="1:36" x14ac:dyDescent="0.25">
      <c r="A84" t="s">
        <v>214</v>
      </c>
      <c r="B84">
        <v>10235</v>
      </c>
      <c r="C84">
        <v>1</v>
      </c>
      <c r="D84">
        <v>1</v>
      </c>
      <c r="E84">
        <v>1</v>
      </c>
      <c r="F84">
        <v>1</v>
      </c>
      <c r="G84">
        <v>5</v>
      </c>
      <c r="H84">
        <v>3</v>
      </c>
      <c r="I84">
        <v>0</v>
      </c>
      <c r="J84">
        <v>54285</v>
      </c>
      <c r="K84">
        <v>0</v>
      </c>
      <c r="L84">
        <v>19</v>
      </c>
      <c r="M84" t="s">
        <v>37</v>
      </c>
      <c r="N84" t="s">
        <v>38</v>
      </c>
      <c r="O84">
        <v>2045</v>
      </c>
      <c r="P84" s="1">
        <v>28727</v>
      </c>
      <c r="Q84" t="s">
        <v>39</v>
      </c>
      <c r="R84" t="s">
        <v>52</v>
      </c>
      <c r="S84" t="s">
        <v>41</v>
      </c>
      <c r="T84" t="s">
        <v>42</v>
      </c>
      <c r="U84" t="s">
        <v>43</v>
      </c>
      <c r="V84" s="1">
        <v>41729</v>
      </c>
      <c r="X84" t="s">
        <v>44</v>
      </c>
      <c r="Y84" t="s">
        <v>45</v>
      </c>
      <c r="Z84" t="s">
        <v>46</v>
      </c>
      <c r="AA84" t="s">
        <v>99</v>
      </c>
      <c r="AB84">
        <v>18</v>
      </c>
      <c r="AC84" t="s">
        <v>80</v>
      </c>
      <c r="AD84" t="s">
        <v>58</v>
      </c>
      <c r="AE84">
        <v>4.2</v>
      </c>
      <c r="AF84">
        <v>3</v>
      </c>
      <c r="AG84">
        <v>0</v>
      </c>
      <c r="AH84" s="1">
        <v>43476</v>
      </c>
      <c r="AI84">
        <v>0</v>
      </c>
      <c r="AJ84">
        <v>3</v>
      </c>
    </row>
    <row r="85" spans="1:36" x14ac:dyDescent="0.25">
      <c r="A85" t="s">
        <v>215</v>
      </c>
      <c r="B85">
        <v>10299</v>
      </c>
      <c r="C85">
        <v>0</v>
      </c>
      <c r="D85">
        <v>3</v>
      </c>
      <c r="E85">
        <v>0</v>
      </c>
      <c r="F85">
        <v>1</v>
      </c>
      <c r="G85">
        <v>5</v>
      </c>
      <c r="H85">
        <v>1</v>
      </c>
      <c r="I85">
        <v>0</v>
      </c>
      <c r="J85">
        <v>56847</v>
      </c>
      <c r="K85">
        <v>0</v>
      </c>
      <c r="L85">
        <v>20</v>
      </c>
      <c r="M85" t="s">
        <v>60</v>
      </c>
      <c r="N85" t="s">
        <v>38</v>
      </c>
      <c r="O85">
        <v>2133</v>
      </c>
      <c r="P85" s="1">
        <v>32745</v>
      </c>
      <c r="Q85" t="s">
        <v>61</v>
      </c>
      <c r="R85" t="s">
        <v>137</v>
      </c>
      <c r="S85" t="s">
        <v>41</v>
      </c>
      <c r="T85" t="s">
        <v>42</v>
      </c>
      <c r="U85" t="s">
        <v>43</v>
      </c>
      <c r="V85" s="1">
        <v>41827</v>
      </c>
      <c r="X85" t="s">
        <v>44</v>
      </c>
      <c r="Y85" t="s">
        <v>45</v>
      </c>
      <c r="Z85" t="s">
        <v>46</v>
      </c>
      <c r="AA85" t="s">
        <v>47</v>
      </c>
      <c r="AB85">
        <v>22</v>
      </c>
      <c r="AC85" t="s">
        <v>57</v>
      </c>
      <c r="AD85" t="s">
        <v>191</v>
      </c>
      <c r="AE85">
        <v>3</v>
      </c>
      <c r="AF85">
        <v>1</v>
      </c>
      <c r="AG85">
        <v>0</v>
      </c>
      <c r="AH85" s="1">
        <v>43521</v>
      </c>
      <c r="AI85">
        <v>2</v>
      </c>
      <c r="AJ85">
        <v>5</v>
      </c>
    </row>
    <row r="86" spans="1:36" x14ac:dyDescent="0.25">
      <c r="A86" t="s">
        <v>216</v>
      </c>
      <c r="B86">
        <v>10280</v>
      </c>
      <c r="C86">
        <v>0</v>
      </c>
      <c r="D86">
        <v>0</v>
      </c>
      <c r="E86">
        <v>1</v>
      </c>
      <c r="F86">
        <v>4</v>
      </c>
      <c r="G86">
        <v>5</v>
      </c>
      <c r="H86">
        <v>2</v>
      </c>
      <c r="I86">
        <v>0</v>
      </c>
      <c r="J86">
        <v>60340</v>
      </c>
      <c r="K86">
        <v>1</v>
      </c>
      <c r="L86">
        <v>19</v>
      </c>
      <c r="M86" t="s">
        <v>37</v>
      </c>
      <c r="N86" t="s">
        <v>38</v>
      </c>
      <c r="O86">
        <v>2129</v>
      </c>
      <c r="P86" s="1">
        <v>30561</v>
      </c>
      <c r="Q86" t="s">
        <v>39</v>
      </c>
      <c r="R86" t="s">
        <v>40</v>
      </c>
      <c r="S86" t="s">
        <v>41</v>
      </c>
      <c r="T86" t="s">
        <v>42</v>
      </c>
      <c r="U86" t="s">
        <v>43</v>
      </c>
      <c r="V86" s="1">
        <v>41001</v>
      </c>
      <c r="W86" s="1">
        <v>43370</v>
      </c>
      <c r="X86" t="s">
        <v>103</v>
      </c>
      <c r="Y86" t="s">
        <v>104</v>
      </c>
      <c r="Z86" t="s">
        <v>46</v>
      </c>
      <c r="AA86" t="s">
        <v>47</v>
      </c>
      <c r="AB86">
        <v>22</v>
      </c>
      <c r="AC86" t="s">
        <v>70</v>
      </c>
      <c r="AD86" t="s">
        <v>118</v>
      </c>
      <c r="AE86">
        <v>5</v>
      </c>
      <c r="AF86">
        <v>4</v>
      </c>
      <c r="AG86">
        <v>0</v>
      </c>
      <c r="AH86" s="1">
        <v>43202</v>
      </c>
      <c r="AI86">
        <v>5</v>
      </c>
      <c r="AJ86">
        <v>16</v>
      </c>
    </row>
    <row r="87" spans="1:36" x14ac:dyDescent="0.25">
      <c r="A87" t="s">
        <v>217</v>
      </c>
      <c r="B87">
        <v>10296</v>
      </c>
      <c r="C87">
        <v>0</v>
      </c>
      <c r="D87">
        <v>0</v>
      </c>
      <c r="E87">
        <v>0</v>
      </c>
      <c r="F87">
        <v>4</v>
      </c>
      <c r="G87">
        <v>5</v>
      </c>
      <c r="H87">
        <v>2</v>
      </c>
      <c r="I87">
        <v>0</v>
      </c>
      <c r="J87">
        <v>59124</v>
      </c>
      <c r="K87">
        <v>1</v>
      </c>
      <c r="L87">
        <v>19</v>
      </c>
      <c r="M87" t="s">
        <v>37</v>
      </c>
      <c r="N87" t="s">
        <v>38</v>
      </c>
      <c r="O87">
        <v>2458</v>
      </c>
      <c r="P87" s="1">
        <v>32634</v>
      </c>
      <c r="Q87" t="s">
        <v>61</v>
      </c>
      <c r="R87" t="s">
        <v>40</v>
      </c>
      <c r="S87" t="s">
        <v>41</v>
      </c>
      <c r="T87" t="s">
        <v>42</v>
      </c>
      <c r="U87" t="s">
        <v>43</v>
      </c>
      <c r="V87" s="1">
        <v>41687</v>
      </c>
      <c r="W87" s="1">
        <v>43156</v>
      </c>
      <c r="X87" t="s">
        <v>218</v>
      </c>
      <c r="Y87" t="s">
        <v>104</v>
      </c>
      <c r="Z87" t="s">
        <v>46</v>
      </c>
      <c r="AA87" t="s">
        <v>65</v>
      </c>
      <c r="AB87">
        <v>16</v>
      </c>
      <c r="AC87" t="s">
        <v>70</v>
      </c>
      <c r="AD87" t="s">
        <v>118</v>
      </c>
      <c r="AE87">
        <v>2.2999999999999998</v>
      </c>
      <c r="AF87">
        <v>3</v>
      </c>
      <c r="AG87">
        <v>0</v>
      </c>
      <c r="AH87" s="1">
        <v>42750</v>
      </c>
      <c r="AI87">
        <v>5</v>
      </c>
      <c r="AJ87">
        <v>19</v>
      </c>
    </row>
    <row r="88" spans="1:36" x14ac:dyDescent="0.25">
      <c r="A88" t="s">
        <v>219</v>
      </c>
      <c r="B88">
        <v>10290</v>
      </c>
      <c r="C88">
        <v>1</v>
      </c>
      <c r="D88">
        <v>1</v>
      </c>
      <c r="E88">
        <v>0</v>
      </c>
      <c r="F88">
        <v>4</v>
      </c>
      <c r="G88">
        <v>4</v>
      </c>
      <c r="H88">
        <v>2</v>
      </c>
      <c r="I88">
        <v>0</v>
      </c>
      <c r="J88">
        <v>99280</v>
      </c>
      <c r="K88">
        <v>1</v>
      </c>
      <c r="L88">
        <v>24</v>
      </c>
      <c r="M88" t="s">
        <v>74</v>
      </c>
      <c r="N88" t="s">
        <v>38</v>
      </c>
      <c r="O88">
        <v>1749</v>
      </c>
      <c r="P88" s="1">
        <v>31912</v>
      </c>
      <c r="Q88" t="s">
        <v>61</v>
      </c>
      <c r="R88" t="s">
        <v>52</v>
      </c>
      <c r="S88" t="s">
        <v>41</v>
      </c>
      <c r="T88" t="s">
        <v>42</v>
      </c>
      <c r="U88" t="s">
        <v>82</v>
      </c>
      <c r="V88" s="1">
        <v>40665</v>
      </c>
      <c r="W88" s="1">
        <v>41430</v>
      </c>
      <c r="X88" t="s">
        <v>103</v>
      </c>
      <c r="Y88" t="s">
        <v>104</v>
      </c>
      <c r="Z88" t="s">
        <v>75</v>
      </c>
      <c r="AA88" t="s">
        <v>76</v>
      </c>
      <c r="AB88">
        <v>10</v>
      </c>
      <c r="AC88" t="s">
        <v>57</v>
      </c>
      <c r="AD88" t="s">
        <v>118</v>
      </c>
      <c r="AE88">
        <v>2.1</v>
      </c>
      <c r="AF88">
        <v>5</v>
      </c>
      <c r="AG88">
        <v>4</v>
      </c>
      <c r="AH88" s="1">
        <v>41131</v>
      </c>
      <c r="AI88">
        <v>4</v>
      </c>
      <c r="AJ88">
        <v>19</v>
      </c>
    </row>
    <row r="89" spans="1:36" x14ac:dyDescent="0.25">
      <c r="A89" t="s">
        <v>220</v>
      </c>
      <c r="B89">
        <v>10263</v>
      </c>
      <c r="C89">
        <v>1</v>
      </c>
      <c r="D89">
        <v>1</v>
      </c>
      <c r="E89">
        <v>0</v>
      </c>
      <c r="F89">
        <v>1</v>
      </c>
      <c r="G89">
        <v>5</v>
      </c>
      <c r="H89">
        <v>3</v>
      </c>
      <c r="I89">
        <v>0</v>
      </c>
      <c r="J89">
        <v>71776</v>
      </c>
      <c r="K89">
        <v>0</v>
      </c>
      <c r="L89">
        <v>20</v>
      </c>
      <c r="M89" t="s">
        <v>60</v>
      </c>
      <c r="N89" t="s">
        <v>38</v>
      </c>
      <c r="O89">
        <v>1824</v>
      </c>
      <c r="P89" s="1">
        <v>28755</v>
      </c>
      <c r="Q89" t="s">
        <v>61</v>
      </c>
      <c r="R89" t="s">
        <v>52</v>
      </c>
      <c r="S89" t="s">
        <v>41</v>
      </c>
      <c r="T89" t="s">
        <v>42</v>
      </c>
      <c r="U89" t="s">
        <v>82</v>
      </c>
      <c r="V89" s="1">
        <v>41827</v>
      </c>
      <c r="X89" t="s">
        <v>44</v>
      </c>
      <c r="Y89" t="s">
        <v>45</v>
      </c>
      <c r="Z89" t="s">
        <v>46</v>
      </c>
      <c r="AA89" t="s">
        <v>65</v>
      </c>
      <c r="AB89">
        <v>16</v>
      </c>
      <c r="AC89" t="s">
        <v>48</v>
      </c>
      <c r="AD89" t="s">
        <v>58</v>
      </c>
      <c r="AE89">
        <v>4.4000000000000004</v>
      </c>
      <c r="AF89">
        <v>5</v>
      </c>
      <c r="AG89">
        <v>0</v>
      </c>
      <c r="AH89" s="1">
        <v>43518</v>
      </c>
      <c r="AI89">
        <v>0</v>
      </c>
      <c r="AJ89">
        <v>17</v>
      </c>
    </row>
    <row r="90" spans="1:36" x14ac:dyDescent="0.25">
      <c r="A90" t="s">
        <v>221</v>
      </c>
      <c r="B90">
        <v>10136</v>
      </c>
      <c r="C90">
        <v>0</v>
      </c>
      <c r="D90">
        <v>0</v>
      </c>
      <c r="E90">
        <v>0</v>
      </c>
      <c r="F90">
        <v>1</v>
      </c>
      <c r="G90">
        <v>5</v>
      </c>
      <c r="H90">
        <v>3</v>
      </c>
      <c r="I90">
        <v>0</v>
      </c>
      <c r="J90">
        <v>65902</v>
      </c>
      <c r="K90">
        <v>0</v>
      </c>
      <c r="L90">
        <v>20</v>
      </c>
      <c r="M90" t="s">
        <v>60</v>
      </c>
      <c r="N90" t="s">
        <v>38</v>
      </c>
      <c r="O90">
        <v>2324</v>
      </c>
      <c r="P90" s="1">
        <v>32047</v>
      </c>
      <c r="Q90" t="s">
        <v>61</v>
      </c>
      <c r="R90" t="s">
        <v>40</v>
      </c>
      <c r="S90" t="s">
        <v>41</v>
      </c>
      <c r="T90" t="s">
        <v>42</v>
      </c>
      <c r="U90" t="s">
        <v>82</v>
      </c>
      <c r="V90" s="1">
        <v>41687</v>
      </c>
      <c r="X90" t="s">
        <v>44</v>
      </c>
      <c r="Y90" t="s">
        <v>45</v>
      </c>
      <c r="Z90" t="s">
        <v>46</v>
      </c>
      <c r="AA90" t="s">
        <v>69</v>
      </c>
      <c r="AC90" t="s">
        <v>48</v>
      </c>
      <c r="AD90" t="s">
        <v>58</v>
      </c>
      <c r="AE90">
        <v>4</v>
      </c>
      <c r="AF90">
        <v>4</v>
      </c>
      <c r="AG90">
        <v>0</v>
      </c>
      <c r="AH90" s="1">
        <v>43472</v>
      </c>
      <c r="AI90">
        <v>0</v>
      </c>
      <c r="AJ90">
        <v>7</v>
      </c>
    </row>
    <row r="91" spans="1:36" x14ac:dyDescent="0.25">
      <c r="A91" t="s">
        <v>222</v>
      </c>
      <c r="B91">
        <v>10189</v>
      </c>
      <c r="C91">
        <v>1</v>
      </c>
      <c r="D91">
        <v>1</v>
      </c>
      <c r="E91">
        <v>0</v>
      </c>
      <c r="F91">
        <v>5</v>
      </c>
      <c r="G91">
        <v>5</v>
      </c>
      <c r="H91">
        <v>3</v>
      </c>
      <c r="I91">
        <v>0</v>
      </c>
      <c r="J91">
        <v>57748</v>
      </c>
      <c r="K91">
        <v>1</v>
      </c>
      <c r="L91">
        <v>19</v>
      </c>
      <c r="M91" t="s">
        <v>37</v>
      </c>
      <c r="N91" t="s">
        <v>38</v>
      </c>
      <c r="O91">
        <v>2176</v>
      </c>
      <c r="P91" s="1">
        <v>20193</v>
      </c>
      <c r="Q91" t="s">
        <v>61</v>
      </c>
      <c r="R91" t="s">
        <v>52</v>
      </c>
      <c r="S91" t="s">
        <v>41</v>
      </c>
      <c r="T91" t="s">
        <v>42</v>
      </c>
      <c r="U91" t="s">
        <v>43</v>
      </c>
      <c r="V91" s="1">
        <v>40854</v>
      </c>
      <c r="W91" s="1">
        <v>42507</v>
      </c>
      <c r="X91" t="s">
        <v>212</v>
      </c>
      <c r="Y91" t="s">
        <v>54</v>
      </c>
      <c r="Z91" t="s">
        <v>46</v>
      </c>
      <c r="AA91" t="s">
        <v>69</v>
      </c>
      <c r="AB91">
        <v>39</v>
      </c>
      <c r="AC91" t="s">
        <v>70</v>
      </c>
      <c r="AD91" t="s">
        <v>58</v>
      </c>
      <c r="AE91">
        <v>3.13</v>
      </c>
      <c r="AF91">
        <v>3</v>
      </c>
      <c r="AG91">
        <v>0</v>
      </c>
      <c r="AH91" s="1">
        <v>42404</v>
      </c>
      <c r="AI91">
        <v>0</v>
      </c>
      <c r="AJ91">
        <v>16</v>
      </c>
    </row>
    <row r="92" spans="1:36" x14ac:dyDescent="0.25">
      <c r="A92" t="s">
        <v>223</v>
      </c>
      <c r="B92">
        <v>10308</v>
      </c>
      <c r="C92">
        <v>1</v>
      </c>
      <c r="D92">
        <v>1</v>
      </c>
      <c r="E92">
        <v>1</v>
      </c>
      <c r="F92">
        <v>1</v>
      </c>
      <c r="G92">
        <v>5</v>
      </c>
      <c r="H92">
        <v>1</v>
      </c>
      <c r="I92">
        <v>0</v>
      </c>
      <c r="J92">
        <v>64057</v>
      </c>
      <c r="K92">
        <v>0</v>
      </c>
      <c r="L92">
        <v>19</v>
      </c>
      <c r="M92" t="s">
        <v>37</v>
      </c>
      <c r="N92" t="s">
        <v>38</v>
      </c>
      <c r="O92">
        <v>2132</v>
      </c>
      <c r="P92" s="1">
        <v>32799</v>
      </c>
      <c r="Q92" t="s">
        <v>39</v>
      </c>
      <c r="R92" t="s">
        <v>52</v>
      </c>
      <c r="S92" t="s">
        <v>41</v>
      </c>
      <c r="T92" t="s">
        <v>42</v>
      </c>
      <c r="U92" t="s">
        <v>43</v>
      </c>
      <c r="V92" s="1">
        <v>42135</v>
      </c>
      <c r="X92" t="s">
        <v>44</v>
      </c>
      <c r="Y92" t="s">
        <v>45</v>
      </c>
      <c r="Z92" t="s">
        <v>46</v>
      </c>
      <c r="AA92" t="s">
        <v>72</v>
      </c>
      <c r="AB92">
        <v>11</v>
      </c>
      <c r="AC92" t="s">
        <v>57</v>
      </c>
      <c r="AD92" t="s">
        <v>191</v>
      </c>
      <c r="AE92">
        <v>1.56</v>
      </c>
      <c r="AF92">
        <v>5</v>
      </c>
      <c r="AG92">
        <v>0</v>
      </c>
      <c r="AH92" s="1">
        <v>43468</v>
      </c>
      <c r="AI92">
        <v>6</v>
      </c>
      <c r="AJ92">
        <v>15</v>
      </c>
    </row>
    <row r="93" spans="1:36" x14ac:dyDescent="0.25">
      <c r="A93" t="s">
        <v>224</v>
      </c>
      <c r="B93">
        <v>10309</v>
      </c>
      <c r="C93">
        <v>0</v>
      </c>
      <c r="D93">
        <v>0</v>
      </c>
      <c r="E93">
        <v>1</v>
      </c>
      <c r="F93">
        <v>1</v>
      </c>
      <c r="G93">
        <v>3</v>
      </c>
      <c r="H93">
        <v>1</v>
      </c>
      <c r="I93">
        <v>0</v>
      </c>
      <c r="J93">
        <v>53366</v>
      </c>
      <c r="K93">
        <v>0</v>
      </c>
      <c r="L93">
        <v>15</v>
      </c>
      <c r="M93" t="s">
        <v>225</v>
      </c>
      <c r="N93" t="s">
        <v>38</v>
      </c>
      <c r="O93">
        <v>2138</v>
      </c>
      <c r="P93" s="1">
        <v>31946</v>
      </c>
      <c r="Q93" t="s">
        <v>39</v>
      </c>
      <c r="R93" t="s">
        <v>40</v>
      </c>
      <c r="S93" t="s">
        <v>41</v>
      </c>
      <c r="T93" t="s">
        <v>42</v>
      </c>
      <c r="U93" t="s">
        <v>43</v>
      </c>
      <c r="V93" s="1">
        <v>42093</v>
      </c>
      <c r="X93" t="s">
        <v>44</v>
      </c>
      <c r="Y93" t="s">
        <v>45</v>
      </c>
      <c r="Z93" t="s">
        <v>55</v>
      </c>
      <c r="AA93" t="s">
        <v>87</v>
      </c>
      <c r="AB93">
        <v>7</v>
      </c>
      <c r="AC93" t="s">
        <v>48</v>
      </c>
      <c r="AD93" t="s">
        <v>191</v>
      </c>
      <c r="AE93">
        <v>1.2</v>
      </c>
      <c r="AF93">
        <v>3</v>
      </c>
      <c r="AG93">
        <v>6</v>
      </c>
      <c r="AH93" s="1">
        <v>43500</v>
      </c>
      <c r="AI93">
        <v>3</v>
      </c>
      <c r="AJ93">
        <v>2</v>
      </c>
    </row>
    <row r="94" spans="1:36" x14ac:dyDescent="0.25">
      <c r="A94" t="s">
        <v>226</v>
      </c>
      <c r="B94">
        <v>10049</v>
      </c>
      <c r="C94">
        <v>1</v>
      </c>
      <c r="D94">
        <v>1</v>
      </c>
      <c r="E94">
        <v>0</v>
      </c>
      <c r="F94">
        <v>1</v>
      </c>
      <c r="G94">
        <v>5</v>
      </c>
      <c r="H94">
        <v>3</v>
      </c>
      <c r="I94">
        <v>0</v>
      </c>
      <c r="J94">
        <v>58530</v>
      </c>
      <c r="K94">
        <v>0</v>
      </c>
      <c r="L94">
        <v>19</v>
      </c>
      <c r="M94" t="s">
        <v>37</v>
      </c>
      <c r="N94" t="s">
        <v>38</v>
      </c>
      <c r="O94">
        <v>2155</v>
      </c>
      <c r="P94" s="1">
        <v>29661</v>
      </c>
      <c r="Q94" t="s">
        <v>61</v>
      </c>
      <c r="R94" t="s">
        <v>52</v>
      </c>
      <c r="S94" t="s">
        <v>41</v>
      </c>
      <c r="T94" t="s">
        <v>42</v>
      </c>
      <c r="U94" t="s">
        <v>43</v>
      </c>
      <c r="V94" s="1">
        <v>40917</v>
      </c>
      <c r="X94" t="s">
        <v>44</v>
      </c>
      <c r="Y94" t="s">
        <v>45</v>
      </c>
      <c r="Z94" t="s">
        <v>46</v>
      </c>
      <c r="AA94" t="s">
        <v>83</v>
      </c>
      <c r="AB94">
        <v>12</v>
      </c>
      <c r="AC94" t="s">
        <v>70</v>
      </c>
      <c r="AD94" t="s">
        <v>58</v>
      </c>
      <c r="AE94">
        <v>5</v>
      </c>
      <c r="AF94">
        <v>5</v>
      </c>
      <c r="AG94">
        <v>0</v>
      </c>
      <c r="AH94" s="1">
        <v>43494</v>
      </c>
      <c r="AI94">
        <v>0</v>
      </c>
      <c r="AJ94">
        <v>19</v>
      </c>
    </row>
    <row r="95" spans="1:36" x14ac:dyDescent="0.25">
      <c r="A95" t="s">
        <v>227</v>
      </c>
      <c r="B95">
        <v>10093</v>
      </c>
      <c r="C95">
        <v>0</v>
      </c>
      <c r="D95">
        <v>0</v>
      </c>
      <c r="E95">
        <v>1</v>
      </c>
      <c r="F95">
        <v>5</v>
      </c>
      <c r="G95">
        <v>5</v>
      </c>
      <c r="H95">
        <v>3</v>
      </c>
      <c r="I95">
        <v>0</v>
      </c>
      <c r="J95">
        <v>72609</v>
      </c>
      <c r="K95">
        <v>1</v>
      </c>
      <c r="L95">
        <v>20</v>
      </c>
      <c r="M95" t="s">
        <v>60</v>
      </c>
      <c r="N95" t="s">
        <v>38</v>
      </c>
      <c r="O95">
        <v>2143</v>
      </c>
      <c r="P95" s="1">
        <v>29860</v>
      </c>
      <c r="Q95" t="s">
        <v>39</v>
      </c>
      <c r="R95" t="s">
        <v>40</v>
      </c>
      <c r="S95" t="s">
        <v>41</v>
      </c>
      <c r="T95" t="s">
        <v>89</v>
      </c>
      <c r="U95" t="s">
        <v>43</v>
      </c>
      <c r="V95" s="1">
        <v>40679</v>
      </c>
      <c r="W95" s="1">
        <v>41449</v>
      </c>
      <c r="X95" t="s">
        <v>62</v>
      </c>
      <c r="Y95" t="s">
        <v>54</v>
      </c>
      <c r="Z95" t="s">
        <v>46</v>
      </c>
      <c r="AA95" t="s">
        <v>72</v>
      </c>
      <c r="AB95">
        <v>11</v>
      </c>
      <c r="AC95" t="s">
        <v>70</v>
      </c>
      <c r="AD95" t="s">
        <v>58</v>
      </c>
      <c r="AE95">
        <v>4.76</v>
      </c>
      <c r="AF95">
        <v>5</v>
      </c>
      <c r="AG95">
        <v>0</v>
      </c>
      <c r="AH95" s="1">
        <v>41369</v>
      </c>
      <c r="AI95">
        <v>0</v>
      </c>
      <c r="AJ95">
        <v>20</v>
      </c>
    </row>
    <row r="96" spans="1:36" x14ac:dyDescent="0.25">
      <c r="A96" t="s">
        <v>228</v>
      </c>
      <c r="B96">
        <v>10163</v>
      </c>
      <c r="C96">
        <v>1</v>
      </c>
      <c r="D96">
        <v>1</v>
      </c>
      <c r="E96">
        <v>0</v>
      </c>
      <c r="F96">
        <v>5</v>
      </c>
      <c r="G96">
        <v>5</v>
      </c>
      <c r="H96">
        <v>3</v>
      </c>
      <c r="I96">
        <v>0</v>
      </c>
      <c r="J96">
        <v>55965</v>
      </c>
      <c r="K96">
        <v>1</v>
      </c>
      <c r="L96">
        <v>20</v>
      </c>
      <c r="M96" t="s">
        <v>60</v>
      </c>
      <c r="N96" t="s">
        <v>38</v>
      </c>
      <c r="O96">
        <v>2170</v>
      </c>
      <c r="P96" s="1">
        <v>30628</v>
      </c>
      <c r="Q96" t="s">
        <v>61</v>
      </c>
      <c r="R96" t="s">
        <v>52</v>
      </c>
      <c r="S96" t="s">
        <v>41</v>
      </c>
      <c r="T96" t="s">
        <v>42</v>
      </c>
      <c r="U96" t="s">
        <v>43</v>
      </c>
      <c r="V96" s="1">
        <v>40637</v>
      </c>
      <c r="W96" s="1">
        <v>41283</v>
      </c>
      <c r="X96" t="s">
        <v>53</v>
      </c>
      <c r="Y96" t="s">
        <v>54</v>
      </c>
      <c r="Z96" t="s">
        <v>46</v>
      </c>
      <c r="AA96" t="s">
        <v>79</v>
      </c>
      <c r="AB96">
        <v>19</v>
      </c>
      <c r="AC96" t="s">
        <v>70</v>
      </c>
      <c r="AD96" t="s">
        <v>58</v>
      </c>
      <c r="AE96">
        <v>3.66</v>
      </c>
      <c r="AF96">
        <v>3</v>
      </c>
      <c r="AG96">
        <v>0</v>
      </c>
      <c r="AH96" s="1">
        <v>40915</v>
      </c>
      <c r="AI96">
        <v>0</v>
      </c>
      <c r="AJ96">
        <v>6</v>
      </c>
    </row>
    <row r="97" spans="1:36" x14ac:dyDescent="0.25">
      <c r="A97" t="s">
        <v>229</v>
      </c>
      <c r="B97">
        <v>10305</v>
      </c>
      <c r="C97">
        <v>1</v>
      </c>
      <c r="D97">
        <v>1</v>
      </c>
      <c r="E97">
        <v>1</v>
      </c>
      <c r="F97">
        <v>1</v>
      </c>
      <c r="G97">
        <v>6</v>
      </c>
      <c r="H97">
        <v>3</v>
      </c>
      <c r="I97">
        <v>0</v>
      </c>
      <c r="J97">
        <v>70187</v>
      </c>
      <c r="K97">
        <v>1</v>
      </c>
      <c r="L97">
        <v>3</v>
      </c>
      <c r="M97" t="s">
        <v>139</v>
      </c>
      <c r="N97" t="s">
        <v>38</v>
      </c>
      <c r="O97">
        <v>2330</v>
      </c>
      <c r="P97" s="1">
        <v>27582</v>
      </c>
      <c r="Q97" t="s">
        <v>39</v>
      </c>
      <c r="R97" t="s">
        <v>52</v>
      </c>
      <c r="S97" t="s">
        <v>41</v>
      </c>
      <c r="T97" t="s">
        <v>42</v>
      </c>
      <c r="U97" t="s">
        <v>43</v>
      </c>
      <c r="V97" s="1">
        <v>41911</v>
      </c>
      <c r="W97" s="1">
        <v>43331</v>
      </c>
      <c r="X97" t="s">
        <v>230</v>
      </c>
      <c r="Y97" t="s">
        <v>104</v>
      </c>
      <c r="Z97" t="s">
        <v>141</v>
      </c>
      <c r="AA97" t="s">
        <v>160</v>
      </c>
      <c r="AB97">
        <v>21</v>
      </c>
      <c r="AC97" t="s">
        <v>80</v>
      </c>
      <c r="AD97" t="s">
        <v>191</v>
      </c>
      <c r="AE97">
        <v>2</v>
      </c>
      <c r="AF97">
        <v>5</v>
      </c>
      <c r="AG97">
        <v>0</v>
      </c>
      <c r="AH97" s="1">
        <v>43493</v>
      </c>
      <c r="AI97">
        <v>4</v>
      </c>
      <c r="AJ97">
        <v>7</v>
      </c>
    </row>
    <row r="98" spans="1:36" x14ac:dyDescent="0.25">
      <c r="A98" t="s">
        <v>231</v>
      </c>
      <c r="B98">
        <v>10015</v>
      </c>
      <c r="C98">
        <v>0</v>
      </c>
      <c r="D98">
        <v>0</v>
      </c>
      <c r="E98">
        <v>1</v>
      </c>
      <c r="F98">
        <v>1</v>
      </c>
      <c r="G98">
        <v>3</v>
      </c>
      <c r="H98">
        <v>4</v>
      </c>
      <c r="I98">
        <v>0</v>
      </c>
      <c r="J98">
        <v>178000</v>
      </c>
      <c r="K98">
        <v>0</v>
      </c>
      <c r="L98">
        <v>12</v>
      </c>
      <c r="M98" t="s">
        <v>232</v>
      </c>
      <c r="N98" t="s">
        <v>38</v>
      </c>
      <c r="O98">
        <v>1460</v>
      </c>
      <c r="P98" s="1">
        <v>29407</v>
      </c>
      <c r="Q98" t="s">
        <v>39</v>
      </c>
      <c r="R98" t="s">
        <v>40</v>
      </c>
      <c r="S98" t="s">
        <v>41</v>
      </c>
      <c r="T98" t="s">
        <v>42</v>
      </c>
      <c r="U98" t="s">
        <v>82</v>
      </c>
      <c r="V98" s="1">
        <v>40648</v>
      </c>
      <c r="X98" t="s">
        <v>44</v>
      </c>
      <c r="Y98" t="s">
        <v>45</v>
      </c>
      <c r="Z98" t="s">
        <v>55</v>
      </c>
      <c r="AA98" t="s">
        <v>147</v>
      </c>
      <c r="AB98">
        <v>5</v>
      </c>
      <c r="AC98" t="s">
        <v>57</v>
      </c>
      <c r="AD98" t="s">
        <v>49</v>
      </c>
      <c r="AE98">
        <v>5</v>
      </c>
      <c r="AF98">
        <v>5</v>
      </c>
      <c r="AG98">
        <v>5</v>
      </c>
      <c r="AH98" s="1">
        <v>43472</v>
      </c>
      <c r="AI98">
        <v>0</v>
      </c>
      <c r="AJ98">
        <v>15</v>
      </c>
    </row>
    <row r="99" spans="1:36" x14ac:dyDescent="0.25">
      <c r="A99" t="s">
        <v>233</v>
      </c>
      <c r="B99">
        <v>10080</v>
      </c>
      <c r="C99">
        <v>1</v>
      </c>
      <c r="D99">
        <v>1</v>
      </c>
      <c r="E99">
        <v>0</v>
      </c>
      <c r="F99">
        <v>1</v>
      </c>
      <c r="G99">
        <v>1</v>
      </c>
      <c r="H99">
        <v>3</v>
      </c>
      <c r="I99">
        <v>0</v>
      </c>
      <c r="J99">
        <v>99351</v>
      </c>
      <c r="K99">
        <v>0</v>
      </c>
      <c r="L99">
        <v>26</v>
      </c>
      <c r="M99" t="s">
        <v>125</v>
      </c>
      <c r="N99" t="s">
        <v>38</v>
      </c>
      <c r="O99">
        <v>2050</v>
      </c>
      <c r="P99" s="1">
        <v>28961</v>
      </c>
      <c r="Q99" t="s">
        <v>61</v>
      </c>
      <c r="R99" t="s">
        <v>52</v>
      </c>
      <c r="S99" t="s">
        <v>41</v>
      </c>
      <c r="T99" t="s">
        <v>234</v>
      </c>
      <c r="U99" t="s">
        <v>43</v>
      </c>
      <c r="V99" s="1">
        <v>39818</v>
      </c>
      <c r="X99" t="s">
        <v>44</v>
      </c>
      <c r="Y99" t="s">
        <v>45</v>
      </c>
      <c r="Z99" t="s">
        <v>126</v>
      </c>
      <c r="AA99" t="s">
        <v>235</v>
      </c>
      <c r="AB99">
        <v>9</v>
      </c>
      <c r="AC99" t="s">
        <v>236</v>
      </c>
      <c r="AD99" t="s">
        <v>58</v>
      </c>
      <c r="AE99">
        <v>5</v>
      </c>
      <c r="AF99">
        <v>3</v>
      </c>
      <c r="AG99">
        <v>2</v>
      </c>
      <c r="AH99" s="1">
        <v>43504</v>
      </c>
      <c r="AI99">
        <v>0</v>
      </c>
      <c r="AJ99">
        <v>3</v>
      </c>
    </row>
    <row r="100" spans="1:36" x14ac:dyDescent="0.25">
      <c r="A100" t="s">
        <v>237</v>
      </c>
      <c r="B100">
        <v>10258</v>
      </c>
      <c r="C100">
        <v>0</v>
      </c>
      <c r="D100">
        <v>0</v>
      </c>
      <c r="E100">
        <v>1</v>
      </c>
      <c r="F100">
        <v>1</v>
      </c>
      <c r="G100">
        <v>6</v>
      </c>
      <c r="H100">
        <v>3</v>
      </c>
      <c r="I100">
        <v>0</v>
      </c>
      <c r="J100">
        <v>67251</v>
      </c>
      <c r="K100">
        <v>0</v>
      </c>
      <c r="L100">
        <v>3</v>
      </c>
      <c r="M100" t="s">
        <v>139</v>
      </c>
      <c r="N100" t="s">
        <v>122</v>
      </c>
      <c r="O100">
        <v>6050</v>
      </c>
      <c r="P100" s="1">
        <v>23251</v>
      </c>
      <c r="Q100" t="s">
        <v>39</v>
      </c>
      <c r="R100" t="s">
        <v>40</v>
      </c>
      <c r="S100" t="s">
        <v>41</v>
      </c>
      <c r="T100" t="s">
        <v>42</v>
      </c>
      <c r="U100" t="s">
        <v>82</v>
      </c>
      <c r="V100" s="1">
        <v>40792</v>
      </c>
      <c r="X100" t="s">
        <v>44</v>
      </c>
      <c r="Y100" t="s">
        <v>45</v>
      </c>
      <c r="Z100" t="s">
        <v>141</v>
      </c>
      <c r="AA100" t="s">
        <v>160</v>
      </c>
      <c r="AB100">
        <v>21</v>
      </c>
      <c r="AC100" t="s">
        <v>117</v>
      </c>
      <c r="AD100" t="s">
        <v>58</v>
      </c>
      <c r="AE100">
        <v>4.3</v>
      </c>
      <c r="AF100">
        <v>3</v>
      </c>
      <c r="AG100">
        <v>0</v>
      </c>
      <c r="AH100" s="1">
        <v>43492</v>
      </c>
      <c r="AI100">
        <v>2</v>
      </c>
      <c r="AJ100">
        <v>7</v>
      </c>
    </row>
    <row r="101" spans="1:36" x14ac:dyDescent="0.25">
      <c r="A101" t="s">
        <v>238</v>
      </c>
      <c r="B101">
        <v>10273</v>
      </c>
      <c r="C101">
        <v>0</v>
      </c>
      <c r="D101">
        <v>0</v>
      </c>
      <c r="E101">
        <v>0</v>
      </c>
      <c r="F101">
        <v>1</v>
      </c>
      <c r="G101">
        <v>3</v>
      </c>
      <c r="H101">
        <v>3</v>
      </c>
      <c r="I101">
        <v>0</v>
      </c>
      <c r="J101">
        <v>65707</v>
      </c>
      <c r="K101">
        <v>0</v>
      </c>
      <c r="L101">
        <v>14</v>
      </c>
      <c r="M101" t="s">
        <v>86</v>
      </c>
      <c r="N101" t="s">
        <v>122</v>
      </c>
      <c r="O101">
        <v>6040</v>
      </c>
      <c r="P101" s="1">
        <v>25025</v>
      </c>
      <c r="Q101" t="s">
        <v>61</v>
      </c>
      <c r="R101" t="s">
        <v>40</v>
      </c>
      <c r="S101" t="s">
        <v>41</v>
      </c>
      <c r="T101" t="s">
        <v>42</v>
      </c>
      <c r="U101" t="s">
        <v>43</v>
      </c>
      <c r="V101" s="1">
        <v>40299</v>
      </c>
      <c r="X101" t="s">
        <v>44</v>
      </c>
      <c r="Y101" t="s">
        <v>45</v>
      </c>
      <c r="Z101" t="s">
        <v>55</v>
      </c>
      <c r="AA101" t="s">
        <v>166</v>
      </c>
      <c r="AB101">
        <v>6</v>
      </c>
      <c r="AC101" t="s">
        <v>48</v>
      </c>
      <c r="AD101" t="s">
        <v>58</v>
      </c>
      <c r="AE101">
        <v>4.7</v>
      </c>
      <c r="AF101">
        <v>4</v>
      </c>
      <c r="AG101">
        <v>5</v>
      </c>
      <c r="AH101" s="1">
        <v>43497</v>
      </c>
      <c r="AI101">
        <v>0</v>
      </c>
      <c r="AJ101">
        <v>1</v>
      </c>
    </row>
    <row r="102" spans="1:36" x14ac:dyDescent="0.25">
      <c r="A102" t="s">
        <v>239</v>
      </c>
      <c r="B102">
        <v>10111</v>
      </c>
      <c r="C102">
        <v>0</v>
      </c>
      <c r="D102">
        <v>0</v>
      </c>
      <c r="E102">
        <v>1</v>
      </c>
      <c r="F102">
        <v>1</v>
      </c>
      <c r="G102">
        <v>5</v>
      </c>
      <c r="H102">
        <v>3</v>
      </c>
      <c r="I102">
        <v>0</v>
      </c>
      <c r="J102">
        <v>52249</v>
      </c>
      <c r="K102">
        <v>0</v>
      </c>
      <c r="L102">
        <v>19</v>
      </c>
      <c r="M102" t="s">
        <v>37</v>
      </c>
      <c r="N102" t="s">
        <v>38</v>
      </c>
      <c r="O102">
        <v>1905</v>
      </c>
      <c r="P102" s="1">
        <v>31305</v>
      </c>
      <c r="Q102" t="s">
        <v>39</v>
      </c>
      <c r="R102" t="s">
        <v>40</v>
      </c>
      <c r="S102" t="s">
        <v>41</v>
      </c>
      <c r="T102" t="s">
        <v>89</v>
      </c>
      <c r="U102" t="s">
        <v>43</v>
      </c>
      <c r="V102" s="1">
        <v>42093</v>
      </c>
      <c r="X102" t="s">
        <v>44</v>
      </c>
      <c r="Y102" t="s">
        <v>45</v>
      </c>
      <c r="Z102" t="s">
        <v>46</v>
      </c>
      <c r="AA102" t="s">
        <v>91</v>
      </c>
      <c r="AB102">
        <v>14</v>
      </c>
      <c r="AC102" t="s">
        <v>80</v>
      </c>
      <c r="AD102" t="s">
        <v>58</v>
      </c>
      <c r="AE102">
        <v>4.5</v>
      </c>
      <c r="AF102">
        <v>3</v>
      </c>
      <c r="AG102">
        <v>0</v>
      </c>
      <c r="AH102" s="1">
        <v>43514</v>
      </c>
      <c r="AI102">
        <v>0</v>
      </c>
      <c r="AJ102">
        <v>5</v>
      </c>
    </row>
    <row r="103" spans="1:36" x14ac:dyDescent="0.25">
      <c r="A103" t="s">
        <v>240</v>
      </c>
      <c r="B103">
        <v>10257</v>
      </c>
      <c r="C103">
        <v>0</v>
      </c>
      <c r="D103">
        <v>0</v>
      </c>
      <c r="E103">
        <v>0</v>
      </c>
      <c r="F103">
        <v>1</v>
      </c>
      <c r="G103">
        <v>5</v>
      </c>
      <c r="H103">
        <v>3</v>
      </c>
      <c r="I103">
        <v>0</v>
      </c>
      <c r="J103">
        <v>53171</v>
      </c>
      <c r="K103">
        <v>0</v>
      </c>
      <c r="L103">
        <v>19</v>
      </c>
      <c r="M103" t="s">
        <v>37</v>
      </c>
      <c r="N103" t="s">
        <v>38</v>
      </c>
      <c r="O103">
        <v>2121</v>
      </c>
      <c r="P103" s="1">
        <v>30652</v>
      </c>
      <c r="Q103" t="s">
        <v>61</v>
      </c>
      <c r="R103" t="s">
        <v>40</v>
      </c>
      <c r="S103" t="s">
        <v>41</v>
      </c>
      <c r="T103" t="s">
        <v>89</v>
      </c>
      <c r="U103" t="s">
        <v>82</v>
      </c>
      <c r="V103" s="1">
        <v>40679</v>
      </c>
      <c r="X103" t="s">
        <v>44</v>
      </c>
      <c r="Y103" t="s">
        <v>45</v>
      </c>
      <c r="Z103" t="s">
        <v>46</v>
      </c>
      <c r="AA103" t="s">
        <v>99</v>
      </c>
      <c r="AB103">
        <v>18</v>
      </c>
      <c r="AC103" t="s">
        <v>48</v>
      </c>
      <c r="AD103" t="s">
        <v>58</v>
      </c>
      <c r="AE103">
        <v>4.2</v>
      </c>
      <c r="AF103">
        <v>4</v>
      </c>
      <c r="AG103">
        <v>0</v>
      </c>
      <c r="AH103" s="1">
        <v>43522</v>
      </c>
      <c r="AI103">
        <v>0</v>
      </c>
      <c r="AJ103">
        <v>12</v>
      </c>
    </row>
    <row r="104" spans="1:36" x14ac:dyDescent="0.25">
      <c r="A104" t="s">
        <v>241</v>
      </c>
      <c r="B104">
        <v>10159</v>
      </c>
      <c r="C104">
        <v>1</v>
      </c>
      <c r="D104">
        <v>1</v>
      </c>
      <c r="E104">
        <v>0</v>
      </c>
      <c r="F104">
        <v>1</v>
      </c>
      <c r="G104">
        <v>5</v>
      </c>
      <c r="H104">
        <v>3</v>
      </c>
      <c r="I104">
        <v>0</v>
      </c>
      <c r="J104">
        <v>51337</v>
      </c>
      <c r="K104">
        <v>0</v>
      </c>
      <c r="L104">
        <v>19</v>
      </c>
      <c r="M104" t="s">
        <v>37</v>
      </c>
      <c r="N104" t="s">
        <v>38</v>
      </c>
      <c r="O104">
        <v>2145</v>
      </c>
      <c r="P104" s="1">
        <v>33147</v>
      </c>
      <c r="Q104" t="s">
        <v>61</v>
      </c>
      <c r="R104" t="s">
        <v>52</v>
      </c>
      <c r="S104" t="s">
        <v>41</v>
      </c>
      <c r="T104" t="s">
        <v>42</v>
      </c>
      <c r="U104" t="s">
        <v>82</v>
      </c>
      <c r="V104" s="1">
        <v>42093</v>
      </c>
      <c r="X104" t="s">
        <v>44</v>
      </c>
      <c r="Y104" t="s">
        <v>45</v>
      </c>
      <c r="Z104" t="s">
        <v>46</v>
      </c>
      <c r="AA104" t="s">
        <v>47</v>
      </c>
      <c r="AB104">
        <v>22</v>
      </c>
      <c r="AC104" t="s">
        <v>48</v>
      </c>
      <c r="AD104" t="s">
        <v>58</v>
      </c>
      <c r="AE104">
        <v>3.73</v>
      </c>
      <c r="AF104">
        <v>3</v>
      </c>
      <c r="AG104">
        <v>0</v>
      </c>
      <c r="AH104" s="1">
        <v>43481</v>
      </c>
      <c r="AI104">
        <v>0</v>
      </c>
      <c r="AJ104">
        <v>19</v>
      </c>
    </row>
    <row r="105" spans="1:36" x14ac:dyDescent="0.25">
      <c r="A105" t="s">
        <v>242</v>
      </c>
      <c r="B105">
        <v>10122</v>
      </c>
      <c r="C105">
        <v>0</v>
      </c>
      <c r="D105">
        <v>2</v>
      </c>
      <c r="E105">
        <v>0</v>
      </c>
      <c r="F105">
        <v>5</v>
      </c>
      <c r="G105">
        <v>5</v>
      </c>
      <c r="H105">
        <v>3</v>
      </c>
      <c r="I105">
        <v>1</v>
      </c>
      <c r="J105">
        <v>51505</v>
      </c>
      <c r="K105">
        <v>1</v>
      </c>
      <c r="L105">
        <v>19</v>
      </c>
      <c r="M105" t="s">
        <v>37</v>
      </c>
      <c r="N105" t="s">
        <v>38</v>
      </c>
      <c r="O105">
        <v>2330</v>
      </c>
      <c r="P105" s="1">
        <v>25703</v>
      </c>
      <c r="Q105" t="s">
        <v>61</v>
      </c>
      <c r="R105" t="s">
        <v>67</v>
      </c>
      <c r="S105" t="s">
        <v>41</v>
      </c>
      <c r="T105" t="s">
        <v>42</v>
      </c>
      <c r="U105" t="s">
        <v>82</v>
      </c>
      <c r="V105" s="1">
        <v>40854</v>
      </c>
      <c r="W105" s="1">
        <v>42689</v>
      </c>
      <c r="X105" t="s">
        <v>62</v>
      </c>
      <c r="Y105" t="s">
        <v>54</v>
      </c>
      <c r="Z105" t="s">
        <v>46</v>
      </c>
      <c r="AA105" t="s">
        <v>65</v>
      </c>
      <c r="AB105">
        <v>16</v>
      </c>
      <c r="AC105" t="s">
        <v>84</v>
      </c>
      <c r="AD105" t="s">
        <v>58</v>
      </c>
      <c r="AE105">
        <v>4.24</v>
      </c>
      <c r="AF105">
        <v>4</v>
      </c>
      <c r="AG105">
        <v>0</v>
      </c>
      <c r="AH105" s="1">
        <v>42489</v>
      </c>
      <c r="AI105">
        <v>0</v>
      </c>
      <c r="AJ105">
        <v>2</v>
      </c>
    </row>
    <row r="106" spans="1:36" x14ac:dyDescent="0.25">
      <c r="A106" t="s">
        <v>243</v>
      </c>
      <c r="B106">
        <v>10142</v>
      </c>
      <c r="C106">
        <v>0</v>
      </c>
      <c r="D106">
        <v>4</v>
      </c>
      <c r="E106">
        <v>0</v>
      </c>
      <c r="F106">
        <v>4</v>
      </c>
      <c r="G106">
        <v>6</v>
      </c>
      <c r="H106">
        <v>3</v>
      </c>
      <c r="I106">
        <v>0</v>
      </c>
      <c r="J106">
        <v>59370</v>
      </c>
      <c r="K106">
        <v>1</v>
      </c>
      <c r="L106">
        <v>3</v>
      </c>
      <c r="M106" t="s">
        <v>139</v>
      </c>
      <c r="N106" t="s">
        <v>244</v>
      </c>
      <c r="O106">
        <v>43050</v>
      </c>
      <c r="P106" s="1">
        <v>26124</v>
      </c>
      <c r="Q106" t="s">
        <v>61</v>
      </c>
      <c r="R106" t="s">
        <v>78</v>
      </c>
      <c r="S106" t="s">
        <v>41</v>
      </c>
      <c r="T106" t="s">
        <v>42</v>
      </c>
      <c r="U106" t="s">
        <v>82</v>
      </c>
      <c r="V106" s="1">
        <v>41827</v>
      </c>
      <c r="W106" s="1">
        <v>42252</v>
      </c>
      <c r="X106" t="s">
        <v>103</v>
      </c>
      <c r="Y106" t="s">
        <v>104</v>
      </c>
      <c r="Z106" t="s">
        <v>141</v>
      </c>
      <c r="AA106" t="s">
        <v>142</v>
      </c>
      <c r="AB106">
        <v>17</v>
      </c>
      <c r="AC106" t="s">
        <v>117</v>
      </c>
      <c r="AD106" t="s">
        <v>58</v>
      </c>
      <c r="AE106">
        <v>3.97</v>
      </c>
      <c r="AF106">
        <v>4</v>
      </c>
      <c r="AG106">
        <v>0</v>
      </c>
      <c r="AH106" s="1">
        <v>41654</v>
      </c>
      <c r="AI106">
        <v>0</v>
      </c>
      <c r="AJ106">
        <v>7</v>
      </c>
    </row>
    <row r="107" spans="1:36" x14ac:dyDescent="0.25">
      <c r="A107" t="s">
        <v>245</v>
      </c>
      <c r="B107">
        <v>10283</v>
      </c>
      <c r="C107">
        <v>1</v>
      </c>
      <c r="D107">
        <v>1</v>
      </c>
      <c r="E107">
        <v>1</v>
      </c>
      <c r="F107">
        <v>5</v>
      </c>
      <c r="G107">
        <v>5</v>
      </c>
      <c r="H107">
        <v>2</v>
      </c>
      <c r="I107">
        <v>1</v>
      </c>
      <c r="J107">
        <v>54933</v>
      </c>
      <c r="K107">
        <v>1</v>
      </c>
      <c r="L107">
        <v>19</v>
      </c>
      <c r="M107" t="s">
        <v>37</v>
      </c>
      <c r="N107" t="s">
        <v>38</v>
      </c>
      <c r="O107">
        <v>2062</v>
      </c>
      <c r="P107" s="1">
        <v>27250</v>
      </c>
      <c r="Q107" t="s">
        <v>39</v>
      </c>
      <c r="R107" t="s">
        <v>52</v>
      </c>
      <c r="S107" t="s">
        <v>41</v>
      </c>
      <c r="T107" t="s">
        <v>42</v>
      </c>
      <c r="U107" t="s">
        <v>82</v>
      </c>
      <c r="V107" s="1">
        <v>41001</v>
      </c>
      <c r="W107" s="1">
        <v>42180</v>
      </c>
      <c r="X107" t="s">
        <v>212</v>
      </c>
      <c r="Y107" t="s">
        <v>54</v>
      </c>
      <c r="Z107" t="s">
        <v>46</v>
      </c>
      <c r="AA107" t="s">
        <v>69</v>
      </c>
      <c r="AB107">
        <v>39</v>
      </c>
      <c r="AC107" t="s">
        <v>84</v>
      </c>
      <c r="AD107" t="s">
        <v>118</v>
      </c>
      <c r="AE107">
        <v>3.97</v>
      </c>
      <c r="AF107">
        <v>4</v>
      </c>
      <c r="AG107">
        <v>0</v>
      </c>
      <c r="AH107" s="1">
        <v>42024</v>
      </c>
      <c r="AI107">
        <v>3</v>
      </c>
      <c r="AJ107">
        <v>15</v>
      </c>
    </row>
    <row r="108" spans="1:36" x14ac:dyDescent="0.25">
      <c r="A108" t="s">
        <v>246</v>
      </c>
      <c r="B108">
        <v>10018</v>
      </c>
      <c r="C108">
        <v>0</v>
      </c>
      <c r="D108">
        <v>0</v>
      </c>
      <c r="E108">
        <v>0</v>
      </c>
      <c r="F108">
        <v>1</v>
      </c>
      <c r="G108">
        <v>5</v>
      </c>
      <c r="H108">
        <v>4</v>
      </c>
      <c r="I108">
        <v>0</v>
      </c>
      <c r="J108">
        <v>57815</v>
      </c>
      <c r="K108">
        <v>0</v>
      </c>
      <c r="L108">
        <v>19</v>
      </c>
      <c r="M108" t="s">
        <v>37</v>
      </c>
      <c r="N108" t="s">
        <v>38</v>
      </c>
      <c r="O108">
        <v>2451</v>
      </c>
      <c r="P108" s="1">
        <v>29349</v>
      </c>
      <c r="Q108" t="s">
        <v>61</v>
      </c>
      <c r="R108" t="s">
        <v>40</v>
      </c>
      <c r="S108" t="s">
        <v>41</v>
      </c>
      <c r="T108" t="s">
        <v>89</v>
      </c>
      <c r="U108" t="s">
        <v>98</v>
      </c>
      <c r="V108" s="1">
        <v>41911</v>
      </c>
      <c r="X108" t="s">
        <v>44</v>
      </c>
      <c r="Y108" t="s">
        <v>45</v>
      </c>
      <c r="Z108" t="s">
        <v>46</v>
      </c>
      <c r="AA108" t="s">
        <v>72</v>
      </c>
      <c r="AB108">
        <v>11</v>
      </c>
      <c r="AC108" t="s">
        <v>57</v>
      </c>
      <c r="AD108" t="s">
        <v>49</v>
      </c>
      <c r="AE108">
        <v>3.9</v>
      </c>
      <c r="AF108">
        <v>4</v>
      </c>
      <c r="AG108">
        <v>0</v>
      </c>
      <c r="AH108" s="1">
        <v>43503</v>
      </c>
      <c r="AI108">
        <v>0</v>
      </c>
      <c r="AJ108">
        <v>3</v>
      </c>
    </row>
    <row r="109" spans="1:36" x14ac:dyDescent="0.25">
      <c r="A109" t="s">
        <v>247</v>
      </c>
      <c r="B109">
        <v>10255</v>
      </c>
      <c r="C109">
        <v>0</v>
      </c>
      <c r="D109">
        <v>0</v>
      </c>
      <c r="E109">
        <v>0</v>
      </c>
      <c r="F109">
        <v>1</v>
      </c>
      <c r="G109">
        <v>6</v>
      </c>
      <c r="H109">
        <v>3</v>
      </c>
      <c r="I109">
        <v>0</v>
      </c>
      <c r="J109">
        <v>61555</v>
      </c>
      <c r="K109">
        <v>0</v>
      </c>
      <c r="L109">
        <v>3</v>
      </c>
      <c r="M109" t="s">
        <v>139</v>
      </c>
      <c r="N109" t="s">
        <v>248</v>
      </c>
      <c r="O109">
        <v>46204</v>
      </c>
      <c r="P109" s="1">
        <v>32773</v>
      </c>
      <c r="Q109" t="s">
        <v>61</v>
      </c>
      <c r="R109" t="s">
        <v>40</v>
      </c>
      <c r="S109" t="s">
        <v>41</v>
      </c>
      <c r="T109" t="s">
        <v>42</v>
      </c>
      <c r="U109" t="s">
        <v>43</v>
      </c>
      <c r="V109" s="1">
        <v>42051</v>
      </c>
      <c r="X109" t="s">
        <v>44</v>
      </c>
      <c r="Y109" t="s">
        <v>45</v>
      </c>
      <c r="Z109" t="s">
        <v>141</v>
      </c>
      <c r="AA109" t="s">
        <v>160</v>
      </c>
      <c r="AB109">
        <v>21</v>
      </c>
      <c r="AC109" t="s">
        <v>57</v>
      </c>
      <c r="AD109" t="s">
        <v>58</v>
      </c>
      <c r="AE109">
        <v>4.5</v>
      </c>
      <c r="AF109">
        <v>5</v>
      </c>
      <c r="AG109">
        <v>0</v>
      </c>
      <c r="AH109" s="1">
        <v>43490</v>
      </c>
      <c r="AI109">
        <v>0</v>
      </c>
      <c r="AJ109">
        <v>20</v>
      </c>
    </row>
    <row r="110" spans="1:36" x14ac:dyDescent="0.25">
      <c r="A110" t="s">
        <v>249</v>
      </c>
      <c r="B110">
        <v>10246</v>
      </c>
      <c r="C110">
        <v>0</v>
      </c>
      <c r="D110">
        <v>0</v>
      </c>
      <c r="E110">
        <v>0</v>
      </c>
      <c r="F110">
        <v>4</v>
      </c>
      <c r="G110">
        <v>3</v>
      </c>
      <c r="H110">
        <v>3</v>
      </c>
      <c r="I110">
        <v>0</v>
      </c>
      <c r="J110">
        <v>114800</v>
      </c>
      <c r="K110">
        <v>1</v>
      </c>
      <c r="L110">
        <v>8</v>
      </c>
      <c r="M110" t="s">
        <v>109</v>
      </c>
      <c r="N110" t="s">
        <v>38</v>
      </c>
      <c r="O110">
        <v>2127</v>
      </c>
      <c r="P110" s="1">
        <v>26229</v>
      </c>
      <c r="Q110" t="s">
        <v>61</v>
      </c>
      <c r="R110" t="s">
        <v>40</v>
      </c>
      <c r="S110" t="s">
        <v>41</v>
      </c>
      <c r="T110" t="s">
        <v>42</v>
      </c>
      <c r="U110" t="s">
        <v>43</v>
      </c>
      <c r="V110" s="1">
        <v>42051</v>
      </c>
      <c r="W110" s="1">
        <v>42078</v>
      </c>
      <c r="X110" t="s">
        <v>218</v>
      </c>
      <c r="Y110" t="s">
        <v>104</v>
      </c>
      <c r="Z110" t="s">
        <v>55</v>
      </c>
      <c r="AA110" t="s">
        <v>56</v>
      </c>
      <c r="AB110">
        <v>4</v>
      </c>
      <c r="AC110" t="s">
        <v>57</v>
      </c>
      <c r="AD110" t="s">
        <v>58</v>
      </c>
      <c r="AE110">
        <v>4.5999999999999996</v>
      </c>
      <c r="AF110">
        <v>4</v>
      </c>
      <c r="AG110">
        <v>4</v>
      </c>
      <c r="AH110" s="1">
        <v>42024</v>
      </c>
      <c r="AI110">
        <v>0</v>
      </c>
      <c r="AJ110">
        <v>10</v>
      </c>
    </row>
    <row r="111" spans="1:36" x14ac:dyDescent="0.25">
      <c r="A111" t="s">
        <v>250</v>
      </c>
      <c r="B111">
        <v>10228</v>
      </c>
      <c r="C111">
        <v>1</v>
      </c>
      <c r="D111">
        <v>1</v>
      </c>
      <c r="E111">
        <v>1</v>
      </c>
      <c r="F111">
        <v>1</v>
      </c>
      <c r="G111">
        <v>3</v>
      </c>
      <c r="H111">
        <v>3</v>
      </c>
      <c r="I111">
        <v>0</v>
      </c>
      <c r="J111">
        <v>74679</v>
      </c>
      <c r="K111">
        <v>0</v>
      </c>
      <c r="L111">
        <v>14</v>
      </c>
      <c r="M111" t="s">
        <v>86</v>
      </c>
      <c r="N111" t="s">
        <v>38</v>
      </c>
      <c r="O111">
        <v>2135</v>
      </c>
      <c r="P111" s="1">
        <v>32836</v>
      </c>
      <c r="Q111" t="s">
        <v>39</v>
      </c>
      <c r="R111" t="s">
        <v>52</v>
      </c>
      <c r="S111" t="s">
        <v>41</v>
      </c>
      <c r="T111" t="s">
        <v>89</v>
      </c>
      <c r="U111" t="s">
        <v>43</v>
      </c>
      <c r="V111" s="1">
        <v>42093</v>
      </c>
      <c r="X111" t="s">
        <v>44</v>
      </c>
      <c r="Y111" t="s">
        <v>45</v>
      </c>
      <c r="Z111" t="s">
        <v>55</v>
      </c>
      <c r="AA111" t="s">
        <v>87</v>
      </c>
      <c r="AB111">
        <v>7</v>
      </c>
      <c r="AC111" t="s">
        <v>48</v>
      </c>
      <c r="AD111" t="s">
        <v>58</v>
      </c>
      <c r="AE111">
        <v>4.3</v>
      </c>
      <c r="AF111">
        <v>5</v>
      </c>
      <c r="AG111">
        <v>7</v>
      </c>
      <c r="AH111" s="1">
        <v>43475</v>
      </c>
      <c r="AI111">
        <v>0</v>
      </c>
      <c r="AJ111">
        <v>20</v>
      </c>
    </row>
    <row r="112" spans="1:36" x14ac:dyDescent="0.25">
      <c r="A112" t="s">
        <v>251</v>
      </c>
      <c r="B112">
        <v>10243</v>
      </c>
      <c r="C112">
        <v>0</v>
      </c>
      <c r="D112">
        <v>0</v>
      </c>
      <c r="E112">
        <v>0</v>
      </c>
      <c r="F112">
        <v>1</v>
      </c>
      <c r="G112">
        <v>5</v>
      </c>
      <c r="H112">
        <v>3</v>
      </c>
      <c r="I112">
        <v>0</v>
      </c>
      <c r="J112">
        <v>53018</v>
      </c>
      <c r="K112">
        <v>0</v>
      </c>
      <c r="L112">
        <v>19</v>
      </c>
      <c r="M112" t="s">
        <v>37</v>
      </c>
      <c r="N112" t="s">
        <v>38</v>
      </c>
      <c r="O112">
        <v>2451</v>
      </c>
      <c r="P112" s="1">
        <v>33773</v>
      </c>
      <c r="Q112" t="s">
        <v>61</v>
      </c>
      <c r="R112" t="s">
        <v>40</v>
      </c>
      <c r="S112" t="s">
        <v>41</v>
      </c>
      <c r="T112" t="s">
        <v>89</v>
      </c>
      <c r="U112" t="s">
        <v>43</v>
      </c>
      <c r="V112" s="1">
        <v>41589</v>
      </c>
      <c r="X112" t="s">
        <v>44</v>
      </c>
      <c r="Y112" t="s">
        <v>45</v>
      </c>
      <c r="Z112" t="s">
        <v>46</v>
      </c>
      <c r="AA112" t="s">
        <v>79</v>
      </c>
      <c r="AB112">
        <v>19</v>
      </c>
      <c r="AC112" t="s">
        <v>57</v>
      </c>
      <c r="AD112" t="s">
        <v>58</v>
      </c>
      <c r="AE112">
        <v>4.3</v>
      </c>
      <c r="AF112">
        <v>5</v>
      </c>
      <c r="AG112">
        <v>0</v>
      </c>
      <c r="AH112" s="1">
        <v>43514</v>
      </c>
      <c r="AI112">
        <v>0</v>
      </c>
      <c r="AJ112">
        <v>7</v>
      </c>
    </row>
    <row r="113" spans="1:36" x14ac:dyDescent="0.25">
      <c r="A113" t="s">
        <v>252</v>
      </c>
      <c r="B113">
        <v>10031</v>
      </c>
      <c r="C113">
        <v>0</v>
      </c>
      <c r="D113">
        <v>2</v>
      </c>
      <c r="E113">
        <v>1</v>
      </c>
      <c r="F113">
        <v>1</v>
      </c>
      <c r="G113">
        <v>5</v>
      </c>
      <c r="H113">
        <v>4</v>
      </c>
      <c r="I113">
        <v>1</v>
      </c>
      <c r="J113">
        <v>59892</v>
      </c>
      <c r="K113">
        <v>0</v>
      </c>
      <c r="L113">
        <v>19</v>
      </c>
      <c r="M113" t="s">
        <v>37</v>
      </c>
      <c r="N113" t="s">
        <v>38</v>
      </c>
      <c r="O113">
        <v>2108</v>
      </c>
      <c r="P113" s="1">
        <v>25475</v>
      </c>
      <c r="Q113" t="s">
        <v>39</v>
      </c>
      <c r="R113" t="s">
        <v>67</v>
      </c>
      <c r="S113" t="s">
        <v>41</v>
      </c>
      <c r="T113" t="s">
        <v>42</v>
      </c>
      <c r="U113" t="s">
        <v>82</v>
      </c>
      <c r="V113" s="1">
        <v>40735</v>
      </c>
      <c r="X113" t="s">
        <v>44</v>
      </c>
      <c r="Y113" t="s">
        <v>45</v>
      </c>
      <c r="Z113" t="s">
        <v>46</v>
      </c>
      <c r="AA113" t="s">
        <v>83</v>
      </c>
      <c r="AB113">
        <v>12</v>
      </c>
      <c r="AC113" t="s">
        <v>84</v>
      </c>
      <c r="AD113" t="s">
        <v>49</v>
      </c>
      <c r="AE113">
        <v>4.5</v>
      </c>
      <c r="AF113">
        <v>4</v>
      </c>
      <c r="AG113">
        <v>0</v>
      </c>
      <c r="AH113" s="1">
        <v>43514</v>
      </c>
      <c r="AI113">
        <v>0</v>
      </c>
      <c r="AJ113">
        <v>1</v>
      </c>
    </row>
    <row r="114" spans="1:36" x14ac:dyDescent="0.25">
      <c r="A114" t="s">
        <v>253</v>
      </c>
      <c r="B114">
        <v>10300</v>
      </c>
      <c r="C114">
        <v>1</v>
      </c>
      <c r="D114">
        <v>1</v>
      </c>
      <c r="E114">
        <v>1</v>
      </c>
      <c r="F114">
        <v>5</v>
      </c>
      <c r="G114">
        <v>5</v>
      </c>
      <c r="H114">
        <v>1</v>
      </c>
      <c r="I114">
        <v>1</v>
      </c>
      <c r="J114">
        <v>68898</v>
      </c>
      <c r="K114">
        <v>1</v>
      </c>
      <c r="L114">
        <v>20</v>
      </c>
      <c r="M114" t="s">
        <v>60</v>
      </c>
      <c r="N114" t="s">
        <v>38</v>
      </c>
      <c r="O114">
        <v>2128</v>
      </c>
      <c r="P114" s="1">
        <v>23662</v>
      </c>
      <c r="Q114" t="s">
        <v>39</v>
      </c>
      <c r="R114" t="s">
        <v>52</v>
      </c>
      <c r="S114" t="s">
        <v>41</v>
      </c>
      <c r="T114" t="s">
        <v>42</v>
      </c>
      <c r="U114" t="s">
        <v>82</v>
      </c>
      <c r="V114" s="1">
        <v>40294</v>
      </c>
      <c r="W114" s="1">
        <v>40693</v>
      </c>
      <c r="X114" t="s">
        <v>53</v>
      </c>
      <c r="Y114" t="s">
        <v>54</v>
      </c>
      <c r="Z114" t="s">
        <v>46</v>
      </c>
      <c r="AA114" t="s">
        <v>83</v>
      </c>
      <c r="AB114">
        <v>12</v>
      </c>
      <c r="AC114" t="s">
        <v>84</v>
      </c>
      <c r="AD114" t="s">
        <v>191</v>
      </c>
      <c r="AE114">
        <v>3</v>
      </c>
      <c r="AF114">
        <v>3</v>
      </c>
      <c r="AG114">
        <v>0</v>
      </c>
      <c r="AH114" s="1">
        <v>40608</v>
      </c>
      <c r="AI114">
        <v>3</v>
      </c>
      <c r="AJ114">
        <v>10</v>
      </c>
    </row>
    <row r="115" spans="1:36" x14ac:dyDescent="0.25">
      <c r="A115" t="s">
        <v>254</v>
      </c>
      <c r="B115">
        <v>10101</v>
      </c>
      <c r="C115">
        <v>0</v>
      </c>
      <c r="D115">
        <v>3</v>
      </c>
      <c r="E115">
        <v>0</v>
      </c>
      <c r="F115">
        <v>1</v>
      </c>
      <c r="G115">
        <v>3</v>
      </c>
      <c r="H115">
        <v>3</v>
      </c>
      <c r="I115">
        <v>0</v>
      </c>
      <c r="J115">
        <v>61242</v>
      </c>
      <c r="K115">
        <v>0</v>
      </c>
      <c r="L115">
        <v>14</v>
      </c>
      <c r="M115" t="s">
        <v>86</v>
      </c>
      <c r="N115" t="s">
        <v>38</v>
      </c>
      <c r="O115">
        <v>2472</v>
      </c>
      <c r="P115" s="1">
        <v>29692</v>
      </c>
      <c r="Q115" t="s">
        <v>61</v>
      </c>
      <c r="R115" t="s">
        <v>137</v>
      </c>
      <c r="S115" t="s">
        <v>41</v>
      </c>
      <c r="T115" t="s">
        <v>89</v>
      </c>
      <c r="U115" t="s">
        <v>43</v>
      </c>
      <c r="V115" s="1">
        <v>42009</v>
      </c>
      <c r="X115" t="s">
        <v>44</v>
      </c>
      <c r="Y115" t="s">
        <v>45</v>
      </c>
      <c r="Z115" t="s">
        <v>55</v>
      </c>
      <c r="AA115" t="s">
        <v>87</v>
      </c>
      <c r="AB115">
        <v>7</v>
      </c>
      <c r="AC115" t="s">
        <v>80</v>
      </c>
      <c r="AD115" t="s">
        <v>58</v>
      </c>
      <c r="AE115">
        <v>4.6100000000000003</v>
      </c>
      <c r="AF115">
        <v>4</v>
      </c>
      <c r="AG115">
        <v>5</v>
      </c>
      <c r="AH115" s="1">
        <v>43493</v>
      </c>
      <c r="AI115">
        <v>0</v>
      </c>
      <c r="AJ115">
        <v>11</v>
      </c>
    </row>
    <row r="116" spans="1:36" x14ac:dyDescent="0.25">
      <c r="A116" t="s">
        <v>255</v>
      </c>
      <c r="B116">
        <v>10237</v>
      </c>
      <c r="C116">
        <v>1</v>
      </c>
      <c r="D116">
        <v>1</v>
      </c>
      <c r="E116">
        <v>0</v>
      </c>
      <c r="F116">
        <v>3</v>
      </c>
      <c r="G116">
        <v>5</v>
      </c>
      <c r="H116">
        <v>3</v>
      </c>
      <c r="I116">
        <v>0</v>
      </c>
      <c r="J116">
        <v>66825</v>
      </c>
      <c r="K116">
        <v>0</v>
      </c>
      <c r="L116">
        <v>20</v>
      </c>
      <c r="M116" t="s">
        <v>60</v>
      </c>
      <c r="N116" t="s">
        <v>38</v>
      </c>
      <c r="O116">
        <v>1886</v>
      </c>
      <c r="P116" s="1">
        <v>31557</v>
      </c>
      <c r="Q116" t="s">
        <v>61</v>
      </c>
      <c r="R116" t="s">
        <v>52</v>
      </c>
      <c r="S116" t="s">
        <v>41</v>
      </c>
      <c r="T116" t="s">
        <v>42</v>
      </c>
      <c r="U116" t="s">
        <v>43</v>
      </c>
      <c r="V116" s="1">
        <v>41771</v>
      </c>
      <c r="X116" t="s">
        <v>44</v>
      </c>
      <c r="Y116" t="s">
        <v>45</v>
      </c>
      <c r="Z116" t="s">
        <v>46</v>
      </c>
      <c r="AA116" t="s">
        <v>91</v>
      </c>
      <c r="AB116">
        <v>14</v>
      </c>
      <c r="AC116" t="s">
        <v>48</v>
      </c>
      <c r="AD116" t="s">
        <v>58</v>
      </c>
      <c r="AE116">
        <v>4.5999999999999996</v>
      </c>
      <c r="AF116">
        <v>3</v>
      </c>
      <c r="AG116">
        <v>0</v>
      </c>
      <c r="AH116" s="1">
        <v>43503</v>
      </c>
      <c r="AI116">
        <v>0</v>
      </c>
      <c r="AJ116">
        <v>20</v>
      </c>
    </row>
    <row r="117" spans="1:36" x14ac:dyDescent="0.25">
      <c r="A117" t="s">
        <v>256</v>
      </c>
      <c r="B117">
        <v>10051</v>
      </c>
      <c r="C117">
        <v>1</v>
      </c>
      <c r="D117">
        <v>1</v>
      </c>
      <c r="E117">
        <v>1</v>
      </c>
      <c r="F117">
        <v>1</v>
      </c>
      <c r="G117">
        <v>5</v>
      </c>
      <c r="H117">
        <v>3</v>
      </c>
      <c r="I117">
        <v>0</v>
      </c>
      <c r="J117">
        <v>48285</v>
      </c>
      <c r="K117">
        <v>0</v>
      </c>
      <c r="L117">
        <v>19</v>
      </c>
      <c r="M117" t="s">
        <v>37</v>
      </c>
      <c r="N117" t="s">
        <v>38</v>
      </c>
      <c r="O117">
        <v>2169</v>
      </c>
      <c r="P117" s="1">
        <v>28996</v>
      </c>
      <c r="Q117" t="s">
        <v>39</v>
      </c>
      <c r="R117" t="s">
        <v>52</v>
      </c>
      <c r="S117" t="s">
        <v>41</v>
      </c>
      <c r="T117" t="s">
        <v>42</v>
      </c>
      <c r="U117" t="s">
        <v>43</v>
      </c>
      <c r="V117" s="1">
        <v>41092</v>
      </c>
      <c r="X117" t="s">
        <v>44</v>
      </c>
      <c r="Y117" t="s">
        <v>45</v>
      </c>
      <c r="Z117" t="s">
        <v>46</v>
      </c>
      <c r="AA117" t="s">
        <v>91</v>
      </c>
      <c r="AB117">
        <v>14</v>
      </c>
      <c r="AC117" t="s">
        <v>48</v>
      </c>
      <c r="AD117" t="s">
        <v>58</v>
      </c>
      <c r="AE117">
        <v>5</v>
      </c>
      <c r="AF117">
        <v>3</v>
      </c>
      <c r="AG117">
        <v>0</v>
      </c>
      <c r="AH117" s="1">
        <v>43479</v>
      </c>
      <c r="AI117">
        <v>0</v>
      </c>
      <c r="AJ117">
        <v>2</v>
      </c>
    </row>
    <row r="118" spans="1:36" x14ac:dyDescent="0.25">
      <c r="A118" t="s">
        <v>257</v>
      </c>
      <c r="B118">
        <v>10218</v>
      </c>
      <c r="C118">
        <v>0</v>
      </c>
      <c r="D118">
        <v>3</v>
      </c>
      <c r="E118">
        <v>0</v>
      </c>
      <c r="F118">
        <v>3</v>
      </c>
      <c r="G118">
        <v>5</v>
      </c>
      <c r="H118">
        <v>3</v>
      </c>
      <c r="I118">
        <v>0</v>
      </c>
      <c r="J118">
        <v>66149</v>
      </c>
      <c r="K118">
        <v>0</v>
      </c>
      <c r="L118">
        <v>20</v>
      </c>
      <c r="M118" t="s">
        <v>60</v>
      </c>
      <c r="N118" t="s">
        <v>38</v>
      </c>
      <c r="O118">
        <v>1824</v>
      </c>
      <c r="P118" s="1">
        <v>30658</v>
      </c>
      <c r="Q118" t="s">
        <v>61</v>
      </c>
      <c r="R118" t="s">
        <v>137</v>
      </c>
      <c r="S118" t="s">
        <v>41</v>
      </c>
      <c r="T118" t="s">
        <v>42</v>
      </c>
      <c r="U118" t="s">
        <v>258</v>
      </c>
      <c r="V118" s="1">
        <v>41547</v>
      </c>
      <c r="X118" t="s">
        <v>44</v>
      </c>
      <c r="Y118" t="s">
        <v>45</v>
      </c>
      <c r="Z118" t="s">
        <v>46</v>
      </c>
      <c r="AA118" t="s">
        <v>63</v>
      </c>
      <c r="AB118">
        <v>20</v>
      </c>
      <c r="AC118" t="s">
        <v>70</v>
      </c>
      <c r="AD118" t="s">
        <v>58</v>
      </c>
      <c r="AE118">
        <v>4.4000000000000004</v>
      </c>
      <c r="AF118">
        <v>5</v>
      </c>
      <c r="AG118">
        <v>0</v>
      </c>
      <c r="AH118" s="1">
        <v>43517</v>
      </c>
      <c r="AI118">
        <v>0</v>
      </c>
      <c r="AJ118">
        <v>1</v>
      </c>
    </row>
    <row r="119" spans="1:36" x14ac:dyDescent="0.25">
      <c r="A119" t="s">
        <v>259</v>
      </c>
      <c r="B119">
        <v>10256</v>
      </c>
      <c r="C119">
        <v>1</v>
      </c>
      <c r="D119">
        <v>1</v>
      </c>
      <c r="E119">
        <v>0</v>
      </c>
      <c r="F119">
        <v>3</v>
      </c>
      <c r="G119">
        <v>5</v>
      </c>
      <c r="H119">
        <v>3</v>
      </c>
      <c r="I119">
        <v>0</v>
      </c>
      <c r="J119">
        <v>49256</v>
      </c>
      <c r="K119">
        <v>0</v>
      </c>
      <c r="L119">
        <v>19</v>
      </c>
      <c r="M119" t="s">
        <v>37</v>
      </c>
      <c r="N119" t="s">
        <v>38</v>
      </c>
      <c r="O119">
        <v>1864</v>
      </c>
      <c r="P119" s="1">
        <v>27311</v>
      </c>
      <c r="Q119" t="s">
        <v>61</v>
      </c>
      <c r="R119" t="s">
        <v>52</v>
      </c>
      <c r="S119" t="s">
        <v>41</v>
      </c>
      <c r="T119" t="s">
        <v>42</v>
      </c>
      <c r="U119" t="s">
        <v>112</v>
      </c>
      <c r="V119" s="1">
        <v>41505</v>
      </c>
      <c r="X119" t="s">
        <v>44</v>
      </c>
      <c r="Y119" t="s">
        <v>45</v>
      </c>
      <c r="Z119" t="s">
        <v>46</v>
      </c>
      <c r="AA119" t="s">
        <v>63</v>
      </c>
      <c r="AB119">
        <v>20</v>
      </c>
      <c r="AC119" t="s">
        <v>48</v>
      </c>
      <c r="AD119" t="s">
        <v>58</v>
      </c>
      <c r="AE119">
        <v>4.0999999999999996</v>
      </c>
      <c r="AF119">
        <v>5</v>
      </c>
      <c r="AG119">
        <v>0</v>
      </c>
      <c r="AH119" s="1">
        <v>43511</v>
      </c>
      <c r="AI119">
        <v>0</v>
      </c>
      <c r="AJ119">
        <v>3</v>
      </c>
    </row>
    <row r="120" spans="1:36" x14ac:dyDescent="0.25">
      <c r="A120" t="s">
        <v>260</v>
      </c>
      <c r="B120">
        <v>10098</v>
      </c>
      <c r="C120">
        <v>0</v>
      </c>
      <c r="D120">
        <v>2</v>
      </c>
      <c r="E120">
        <v>1</v>
      </c>
      <c r="F120">
        <v>1</v>
      </c>
      <c r="G120">
        <v>5</v>
      </c>
      <c r="H120">
        <v>3</v>
      </c>
      <c r="I120">
        <v>0</v>
      </c>
      <c r="J120">
        <v>62957</v>
      </c>
      <c r="K120">
        <v>0</v>
      </c>
      <c r="L120">
        <v>18</v>
      </c>
      <c r="M120" t="s">
        <v>129</v>
      </c>
      <c r="N120" t="s">
        <v>38</v>
      </c>
      <c r="O120">
        <v>1752</v>
      </c>
      <c r="P120" s="1">
        <v>29778</v>
      </c>
      <c r="Q120" t="s">
        <v>39</v>
      </c>
      <c r="R120" t="s">
        <v>67</v>
      </c>
      <c r="S120" t="s">
        <v>41</v>
      </c>
      <c r="T120" t="s">
        <v>42</v>
      </c>
      <c r="U120" t="s">
        <v>43</v>
      </c>
      <c r="V120" s="1">
        <v>42157</v>
      </c>
      <c r="X120" t="s">
        <v>44</v>
      </c>
      <c r="Y120" t="s">
        <v>45</v>
      </c>
      <c r="Z120" t="s">
        <v>46</v>
      </c>
      <c r="AA120" t="s">
        <v>131</v>
      </c>
      <c r="AB120">
        <v>2</v>
      </c>
      <c r="AC120" t="s">
        <v>80</v>
      </c>
      <c r="AD120" t="s">
        <v>58</v>
      </c>
      <c r="AE120">
        <v>4.63</v>
      </c>
      <c r="AF120">
        <v>3</v>
      </c>
      <c r="AG120">
        <v>0</v>
      </c>
      <c r="AH120" s="1">
        <v>43469</v>
      </c>
      <c r="AI120">
        <v>0</v>
      </c>
      <c r="AJ120">
        <v>2</v>
      </c>
    </row>
    <row r="121" spans="1:36" x14ac:dyDescent="0.25">
      <c r="A121" t="s">
        <v>261</v>
      </c>
      <c r="B121">
        <v>10059</v>
      </c>
      <c r="C121">
        <v>0</v>
      </c>
      <c r="D121">
        <v>2</v>
      </c>
      <c r="E121">
        <v>0</v>
      </c>
      <c r="F121">
        <v>5</v>
      </c>
      <c r="G121">
        <v>5</v>
      </c>
      <c r="H121">
        <v>3</v>
      </c>
      <c r="I121">
        <v>0</v>
      </c>
      <c r="J121">
        <v>63813</v>
      </c>
      <c r="K121">
        <v>1</v>
      </c>
      <c r="L121">
        <v>19</v>
      </c>
      <c r="M121" t="s">
        <v>37</v>
      </c>
      <c r="N121" t="s">
        <v>38</v>
      </c>
      <c r="O121">
        <v>2176</v>
      </c>
      <c r="P121" s="1">
        <v>30457</v>
      </c>
      <c r="Q121" t="s">
        <v>61</v>
      </c>
      <c r="R121" t="s">
        <v>67</v>
      </c>
      <c r="S121" t="s">
        <v>41</v>
      </c>
      <c r="T121" t="s">
        <v>42</v>
      </c>
      <c r="U121" t="s">
        <v>43</v>
      </c>
      <c r="V121" s="1">
        <v>40595</v>
      </c>
      <c r="W121" s="1">
        <v>41650</v>
      </c>
      <c r="X121" t="s">
        <v>193</v>
      </c>
      <c r="Y121" t="s">
        <v>54</v>
      </c>
      <c r="Z121" t="s">
        <v>46</v>
      </c>
      <c r="AA121" t="s">
        <v>99</v>
      </c>
      <c r="AB121">
        <v>18</v>
      </c>
      <c r="AC121" t="s">
        <v>117</v>
      </c>
      <c r="AD121" t="s">
        <v>58</v>
      </c>
      <c r="AE121">
        <v>5</v>
      </c>
      <c r="AF121">
        <v>5</v>
      </c>
      <c r="AG121">
        <v>0</v>
      </c>
      <c r="AH121" s="1">
        <v>41428</v>
      </c>
      <c r="AI121">
        <v>0</v>
      </c>
      <c r="AJ121">
        <v>17</v>
      </c>
    </row>
    <row r="122" spans="1:36" x14ac:dyDescent="0.25">
      <c r="A122" t="s">
        <v>262</v>
      </c>
      <c r="B122">
        <v>10234</v>
      </c>
      <c r="C122">
        <v>1</v>
      </c>
      <c r="D122">
        <v>1</v>
      </c>
      <c r="E122">
        <v>1</v>
      </c>
      <c r="F122">
        <v>1</v>
      </c>
      <c r="G122">
        <v>3</v>
      </c>
      <c r="H122">
        <v>3</v>
      </c>
      <c r="I122">
        <v>0</v>
      </c>
      <c r="J122">
        <v>99020</v>
      </c>
      <c r="K122">
        <v>0</v>
      </c>
      <c r="L122">
        <v>4</v>
      </c>
      <c r="M122" t="s">
        <v>196</v>
      </c>
      <c r="N122" t="s">
        <v>38</v>
      </c>
      <c r="O122">
        <v>2134</v>
      </c>
      <c r="P122" s="1">
        <v>32689</v>
      </c>
      <c r="Q122" t="s">
        <v>39</v>
      </c>
      <c r="R122" t="s">
        <v>52</v>
      </c>
      <c r="S122" t="s">
        <v>41</v>
      </c>
      <c r="T122" t="s">
        <v>42</v>
      </c>
      <c r="U122" t="s">
        <v>82</v>
      </c>
      <c r="V122" s="1">
        <v>42845</v>
      </c>
      <c r="X122" t="s">
        <v>44</v>
      </c>
      <c r="Y122" t="s">
        <v>45</v>
      </c>
      <c r="Z122" t="s">
        <v>55</v>
      </c>
      <c r="AA122" t="s">
        <v>197</v>
      </c>
      <c r="AB122">
        <v>13</v>
      </c>
      <c r="AC122" t="s">
        <v>57</v>
      </c>
      <c r="AD122" t="s">
        <v>58</v>
      </c>
      <c r="AE122">
        <v>4.2</v>
      </c>
      <c r="AF122">
        <v>5</v>
      </c>
      <c r="AG122">
        <v>5</v>
      </c>
      <c r="AH122" s="1">
        <v>43493</v>
      </c>
      <c r="AI122">
        <v>0</v>
      </c>
      <c r="AJ122">
        <v>8</v>
      </c>
    </row>
    <row r="123" spans="1:36" x14ac:dyDescent="0.25">
      <c r="A123" t="s">
        <v>263</v>
      </c>
      <c r="B123">
        <v>10109</v>
      </c>
      <c r="C123">
        <v>0</v>
      </c>
      <c r="D123">
        <v>0</v>
      </c>
      <c r="E123">
        <v>1</v>
      </c>
      <c r="F123">
        <v>5</v>
      </c>
      <c r="G123">
        <v>6</v>
      </c>
      <c r="H123">
        <v>3</v>
      </c>
      <c r="I123">
        <v>0</v>
      </c>
      <c r="J123">
        <v>71707</v>
      </c>
      <c r="K123">
        <v>1</v>
      </c>
      <c r="L123">
        <v>3</v>
      </c>
      <c r="M123" t="s">
        <v>139</v>
      </c>
      <c r="N123" t="s">
        <v>264</v>
      </c>
      <c r="O123">
        <v>37129</v>
      </c>
      <c r="P123" s="1">
        <v>25243</v>
      </c>
      <c r="Q123" t="s">
        <v>39</v>
      </c>
      <c r="R123" t="s">
        <v>40</v>
      </c>
      <c r="S123" t="s">
        <v>41</v>
      </c>
      <c r="T123" t="s">
        <v>42</v>
      </c>
      <c r="U123" t="s">
        <v>98</v>
      </c>
      <c r="V123" s="1">
        <v>40975</v>
      </c>
      <c r="W123" s="1">
        <v>41943</v>
      </c>
      <c r="X123" t="s">
        <v>162</v>
      </c>
      <c r="Y123" t="s">
        <v>54</v>
      </c>
      <c r="Z123" t="s">
        <v>141</v>
      </c>
      <c r="AA123" t="s">
        <v>142</v>
      </c>
      <c r="AB123">
        <v>17</v>
      </c>
      <c r="AC123" t="s">
        <v>48</v>
      </c>
      <c r="AD123" t="s">
        <v>58</v>
      </c>
      <c r="AE123">
        <v>4.5</v>
      </c>
      <c r="AF123">
        <v>5</v>
      </c>
      <c r="AG123">
        <v>0</v>
      </c>
      <c r="AH123" s="1">
        <v>41306</v>
      </c>
      <c r="AI123">
        <v>0</v>
      </c>
      <c r="AJ123">
        <v>20</v>
      </c>
    </row>
    <row r="124" spans="1:36" x14ac:dyDescent="0.25">
      <c r="A124" t="s">
        <v>265</v>
      </c>
      <c r="B124">
        <v>10125</v>
      </c>
      <c r="C124">
        <v>1</v>
      </c>
      <c r="D124">
        <v>1</v>
      </c>
      <c r="E124">
        <v>0</v>
      </c>
      <c r="F124">
        <v>1</v>
      </c>
      <c r="G124">
        <v>5</v>
      </c>
      <c r="H124">
        <v>3</v>
      </c>
      <c r="I124">
        <v>0</v>
      </c>
      <c r="J124">
        <v>54828</v>
      </c>
      <c r="K124">
        <v>0</v>
      </c>
      <c r="L124">
        <v>19</v>
      </c>
      <c r="M124" t="s">
        <v>37</v>
      </c>
      <c r="N124" t="s">
        <v>38</v>
      </c>
      <c r="O124">
        <v>2127</v>
      </c>
      <c r="P124" s="1">
        <v>28207</v>
      </c>
      <c r="Q124" t="s">
        <v>61</v>
      </c>
      <c r="R124" t="s">
        <v>52</v>
      </c>
      <c r="S124" t="s">
        <v>41</v>
      </c>
      <c r="T124" t="s">
        <v>42</v>
      </c>
      <c r="U124" t="s">
        <v>43</v>
      </c>
      <c r="V124" s="1">
        <v>40875</v>
      </c>
      <c r="X124" t="s">
        <v>44</v>
      </c>
      <c r="Y124" t="s">
        <v>45</v>
      </c>
      <c r="Z124" t="s">
        <v>46</v>
      </c>
      <c r="AA124" t="s">
        <v>47</v>
      </c>
      <c r="AB124">
        <v>22</v>
      </c>
      <c r="AC124" t="s">
        <v>70</v>
      </c>
      <c r="AD124" t="s">
        <v>58</v>
      </c>
      <c r="AE124">
        <v>4.2</v>
      </c>
      <c r="AF124">
        <v>4</v>
      </c>
      <c r="AG124">
        <v>0</v>
      </c>
      <c r="AH124" s="1">
        <v>43518</v>
      </c>
      <c r="AI124">
        <v>0</v>
      </c>
      <c r="AJ124">
        <v>13</v>
      </c>
    </row>
    <row r="125" spans="1:36" x14ac:dyDescent="0.25">
      <c r="A125" t="s">
        <v>266</v>
      </c>
      <c r="B125">
        <v>10074</v>
      </c>
      <c r="C125">
        <v>0</v>
      </c>
      <c r="D125">
        <v>0</v>
      </c>
      <c r="E125">
        <v>1</v>
      </c>
      <c r="F125">
        <v>1</v>
      </c>
      <c r="G125">
        <v>5</v>
      </c>
      <c r="H125">
        <v>3</v>
      </c>
      <c r="I125">
        <v>0</v>
      </c>
      <c r="J125">
        <v>64246</v>
      </c>
      <c r="K125">
        <v>0</v>
      </c>
      <c r="L125">
        <v>20</v>
      </c>
      <c r="M125" t="s">
        <v>60</v>
      </c>
      <c r="N125" t="s">
        <v>38</v>
      </c>
      <c r="O125">
        <v>2155</v>
      </c>
      <c r="P125" s="1">
        <v>32365</v>
      </c>
      <c r="Q125" t="s">
        <v>39</v>
      </c>
      <c r="R125" t="s">
        <v>40</v>
      </c>
      <c r="S125" t="s">
        <v>41</v>
      </c>
      <c r="T125" t="s">
        <v>89</v>
      </c>
      <c r="U125" t="s">
        <v>43</v>
      </c>
      <c r="V125" s="1">
        <v>41589</v>
      </c>
      <c r="X125" t="s">
        <v>44</v>
      </c>
      <c r="Y125" t="s">
        <v>45</v>
      </c>
      <c r="Z125" t="s">
        <v>46</v>
      </c>
      <c r="AA125" t="s">
        <v>99</v>
      </c>
      <c r="AB125">
        <v>18</v>
      </c>
      <c r="AC125" t="s">
        <v>48</v>
      </c>
      <c r="AD125" t="s">
        <v>58</v>
      </c>
      <c r="AE125">
        <v>5</v>
      </c>
      <c r="AF125">
        <v>3</v>
      </c>
      <c r="AG125">
        <v>0</v>
      </c>
      <c r="AH125" s="1">
        <v>43473</v>
      </c>
      <c r="AI125">
        <v>0</v>
      </c>
      <c r="AJ125">
        <v>20</v>
      </c>
    </row>
    <row r="126" spans="1:36" x14ac:dyDescent="0.25">
      <c r="A126" t="s">
        <v>267</v>
      </c>
      <c r="B126">
        <v>10097</v>
      </c>
      <c r="C126">
        <v>0</v>
      </c>
      <c r="D126">
        <v>0</v>
      </c>
      <c r="E126">
        <v>0</v>
      </c>
      <c r="F126">
        <v>5</v>
      </c>
      <c r="G126">
        <v>5</v>
      </c>
      <c r="H126">
        <v>3</v>
      </c>
      <c r="I126">
        <v>0</v>
      </c>
      <c r="J126">
        <v>52177</v>
      </c>
      <c r="K126">
        <v>1</v>
      </c>
      <c r="L126">
        <v>19</v>
      </c>
      <c r="M126" t="s">
        <v>37</v>
      </c>
      <c r="N126" t="s">
        <v>38</v>
      </c>
      <c r="O126">
        <v>2324</v>
      </c>
      <c r="P126" s="1">
        <v>19224</v>
      </c>
      <c r="Q126" t="s">
        <v>61</v>
      </c>
      <c r="R126" t="s">
        <v>40</v>
      </c>
      <c r="S126" t="s">
        <v>41</v>
      </c>
      <c r="T126" t="s">
        <v>42</v>
      </c>
      <c r="U126" t="s">
        <v>43</v>
      </c>
      <c r="V126" s="1">
        <v>40917</v>
      </c>
      <c r="W126" s="1">
        <v>42353</v>
      </c>
      <c r="X126" t="s">
        <v>130</v>
      </c>
      <c r="Y126" t="s">
        <v>54</v>
      </c>
      <c r="Z126" t="s">
        <v>46</v>
      </c>
      <c r="AA126" t="s">
        <v>69</v>
      </c>
      <c r="AB126">
        <v>39</v>
      </c>
      <c r="AC126" t="s">
        <v>117</v>
      </c>
      <c r="AD126" t="s">
        <v>58</v>
      </c>
      <c r="AE126">
        <v>4.6399999999999997</v>
      </c>
      <c r="AF126">
        <v>4</v>
      </c>
      <c r="AG126">
        <v>0</v>
      </c>
      <c r="AH126" s="1">
        <v>42126</v>
      </c>
      <c r="AI126">
        <v>0</v>
      </c>
      <c r="AJ126">
        <v>8</v>
      </c>
    </row>
    <row r="127" spans="1:36" x14ac:dyDescent="0.25">
      <c r="A127" t="s">
        <v>268</v>
      </c>
      <c r="B127">
        <v>10007</v>
      </c>
      <c r="C127">
        <v>1</v>
      </c>
      <c r="D127">
        <v>1</v>
      </c>
      <c r="E127">
        <v>0</v>
      </c>
      <c r="F127">
        <v>1</v>
      </c>
      <c r="G127">
        <v>5</v>
      </c>
      <c r="H127">
        <v>4</v>
      </c>
      <c r="I127">
        <v>0</v>
      </c>
      <c r="J127">
        <v>62065</v>
      </c>
      <c r="K127">
        <v>0</v>
      </c>
      <c r="L127">
        <v>19</v>
      </c>
      <c r="M127" t="s">
        <v>37</v>
      </c>
      <c r="N127" t="s">
        <v>38</v>
      </c>
      <c r="O127">
        <v>1886</v>
      </c>
      <c r="P127" s="1">
        <v>27151</v>
      </c>
      <c r="Q127" t="s">
        <v>61</v>
      </c>
      <c r="R127" t="s">
        <v>52</v>
      </c>
      <c r="S127" t="s">
        <v>41</v>
      </c>
      <c r="T127" t="s">
        <v>42</v>
      </c>
      <c r="U127" t="s">
        <v>43</v>
      </c>
      <c r="V127" s="1">
        <v>41771</v>
      </c>
      <c r="X127" t="s">
        <v>44</v>
      </c>
      <c r="Y127" t="s">
        <v>45</v>
      </c>
      <c r="Z127" t="s">
        <v>46</v>
      </c>
      <c r="AA127" t="s">
        <v>72</v>
      </c>
      <c r="AB127">
        <v>11</v>
      </c>
      <c r="AC127" t="s">
        <v>117</v>
      </c>
      <c r="AD127" t="s">
        <v>49</v>
      </c>
      <c r="AE127">
        <v>4.76</v>
      </c>
      <c r="AF127">
        <v>4</v>
      </c>
      <c r="AG127">
        <v>0</v>
      </c>
      <c r="AH127" s="1">
        <v>43511</v>
      </c>
      <c r="AI127">
        <v>0</v>
      </c>
      <c r="AJ127">
        <v>5</v>
      </c>
    </row>
    <row r="128" spans="1:36" x14ac:dyDescent="0.25">
      <c r="A128" t="s">
        <v>269</v>
      </c>
      <c r="B128">
        <v>10129</v>
      </c>
      <c r="C128">
        <v>0</v>
      </c>
      <c r="D128">
        <v>0</v>
      </c>
      <c r="E128">
        <v>1</v>
      </c>
      <c r="F128">
        <v>1</v>
      </c>
      <c r="G128">
        <v>5</v>
      </c>
      <c r="H128">
        <v>3</v>
      </c>
      <c r="I128">
        <v>0</v>
      </c>
      <c r="J128">
        <v>46998</v>
      </c>
      <c r="K128">
        <v>0</v>
      </c>
      <c r="L128">
        <v>19</v>
      </c>
      <c r="M128" t="s">
        <v>37</v>
      </c>
      <c r="N128" t="s">
        <v>38</v>
      </c>
      <c r="O128">
        <v>2149</v>
      </c>
      <c r="P128" s="1">
        <v>30685</v>
      </c>
      <c r="Q128" t="s">
        <v>39</v>
      </c>
      <c r="R128" t="s">
        <v>40</v>
      </c>
      <c r="S128" t="s">
        <v>41</v>
      </c>
      <c r="T128" t="s">
        <v>42</v>
      </c>
      <c r="U128" t="s">
        <v>43</v>
      </c>
      <c r="V128" s="1">
        <v>41134</v>
      </c>
      <c r="X128" t="s">
        <v>44</v>
      </c>
      <c r="Y128" t="s">
        <v>45</v>
      </c>
      <c r="Z128" t="s">
        <v>46</v>
      </c>
      <c r="AA128" t="s">
        <v>79</v>
      </c>
      <c r="AB128">
        <v>19</v>
      </c>
      <c r="AC128" t="s">
        <v>70</v>
      </c>
      <c r="AD128" t="s">
        <v>58</v>
      </c>
      <c r="AE128">
        <v>4.17</v>
      </c>
      <c r="AF128">
        <v>4</v>
      </c>
      <c r="AG128">
        <v>0</v>
      </c>
      <c r="AH128" s="1">
        <v>43507</v>
      </c>
      <c r="AI128">
        <v>0</v>
      </c>
      <c r="AJ128">
        <v>1</v>
      </c>
    </row>
    <row r="129" spans="1:36" x14ac:dyDescent="0.25">
      <c r="A129" t="s">
        <v>270</v>
      </c>
      <c r="B129">
        <v>10075</v>
      </c>
      <c r="C129">
        <v>0</v>
      </c>
      <c r="D129">
        <v>0</v>
      </c>
      <c r="E129">
        <v>0</v>
      </c>
      <c r="F129">
        <v>5</v>
      </c>
      <c r="G129">
        <v>5</v>
      </c>
      <c r="H129">
        <v>3</v>
      </c>
      <c r="I129">
        <v>0</v>
      </c>
      <c r="J129">
        <v>68099</v>
      </c>
      <c r="K129">
        <v>1</v>
      </c>
      <c r="L129">
        <v>20</v>
      </c>
      <c r="M129" t="s">
        <v>60</v>
      </c>
      <c r="N129" t="s">
        <v>38</v>
      </c>
      <c r="O129">
        <v>2021</v>
      </c>
      <c r="P129" s="1">
        <v>26538</v>
      </c>
      <c r="Q129" t="s">
        <v>61</v>
      </c>
      <c r="R129" t="s">
        <v>40</v>
      </c>
      <c r="S129" t="s">
        <v>41</v>
      </c>
      <c r="T129" t="s">
        <v>42</v>
      </c>
      <c r="U129" t="s">
        <v>43</v>
      </c>
      <c r="V129" s="1">
        <v>40553</v>
      </c>
      <c r="W129" s="1">
        <v>41443</v>
      </c>
      <c r="X129" t="s">
        <v>62</v>
      </c>
      <c r="Y129" t="s">
        <v>54</v>
      </c>
      <c r="Z129" t="s">
        <v>46</v>
      </c>
      <c r="AA129" t="s">
        <v>99</v>
      </c>
      <c r="AB129">
        <v>18</v>
      </c>
      <c r="AC129" t="s">
        <v>117</v>
      </c>
      <c r="AD129" t="s">
        <v>58</v>
      </c>
      <c r="AE129">
        <v>5</v>
      </c>
      <c r="AF129">
        <v>3</v>
      </c>
      <c r="AG129">
        <v>0</v>
      </c>
      <c r="AH129" s="1">
        <v>41304</v>
      </c>
      <c r="AI129">
        <v>0</v>
      </c>
      <c r="AJ129">
        <v>15</v>
      </c>
    </row>
    <row r="130" spans="1:36" x14ac:dyDescent="0.25">
      <c r="A130" t="s">
        <v>271</v>
      </c>
      <c r="B130">
        <v>10167</v>
      </c>
      <c r="C130">
        <v>1</v>
      </c>
      <c r="D130">
        <v>1</v>
      </c>
      <c r="E130">
        <v>1</v>
      </c>
      <c r="F130">
        <v>1</v>
      </c>
      <c r="G130">
        <v>6</v>
      </c>
      <c r="H130">
        <v>3</v>
      </c>
      <c r="I130">
        <v>0</v>
      </c>
      <c r="J130">
        <v>70545</v>
      </c>
      <c r="K130">
        <v>0</v>
      </c>
      <c r="L130">
        <v>3</v>
      </c>
      <c r="M130" t="s">
        <v>139</v>
      </c>
      <c r="N130" t="s">
        <v>272</v>
      </c>
      <c r="O130">
        <v>3062</v>
      </c>
      <c r="P130" s="1">
        <v>32400</v>
      </c>
      <c r="Q130" t="s">
        <v>39</v>
      </c>
      <c r="R130" t="s">
        <v>52</v>
      </c>
      <c r="S130" t="s">
        <v>41</v>
      </c>
      <c r="T130" t="s">
        <v>42</v>
      </c>
      <c r="U130" t="s">
        <v>258</v>
      </c>
      <c r="V130" s="1">
        <v>41869</v>
      </c>
      <c r="X130" t="s">
        <v>44</v>
      </c>
      <c r="Y130" t="s">
        <v>45</v>
      </c>
      <c r="Z130" t="s">
        <v>141</v>
      </c>
      <c r="AA130" t="s">
        <v>142</v>
      </c>
      <c r="AB130">
        <v>17</v>
      </c>
      <c r="AC130" t="s">
        <v>57</v>
      </c>
      <c r="AD130" t="s">
        <v>58</v>
      </c>
      <c r="AE130">
        <v>3.6</v>
      </c>
      <c r="AF130">
        <v>5</v>
      </c>
      <c r="AG130">
        <v>0</v>
      </c>
      <c r="AH130" s="1">
        <v>43495</v>
      </c>
      <c r="AI130">
        <v>0</v>
      </c>
      <c r="AJ130">
        <v>9</v>
      </c>
    </row>
    <row r="131" spans="1:36" x14ac:dyDescent="0.25">
      <c r="A131" t="s">
        <v>273</v>
      </c>
      <c r="B131">
        <v>10195</v>
      </c>
      <c r="C131">
        <v>1</v>
      </c>
      <c r="D131">
        <v>1</v>
      </c>
      <c r="E131">
        <v>0</v>
      </c>
      <c r="F131">
        <v>5</v>
      </c>
      <c r="G131">
        <v>5</v>
      </c>
      <c r="H131">
        <v>3</v>
      </c>
      <c r="I131">
        <v>0</v>
      </c>
      <c r="J131">
        <v>63478</v>
      </c>
      <c r="K131">
        <v>1</v>
      </c>
      <c r="L131">
        <v>20</v>
      </c>
      <c r="M131" t="s">
        <v>60</v>
      </c>
      <c r="N131" t="s">
        <v>38</v>
      </c>
      <c r="O131">
        <v>2445</v>
      </c>
      <c r="P131" s="1">
        <v>30728</v>
      </c>
      <c r="Q131" t="s">
        <v>61</v>
      </c>
      <c r="R131" t="s">
        <v>52</v>
      </c>
      <c r="S131" t="s">
        <v>164</v>
      </c>
      <c r="T131" t="s">
        <v>42</v>
      </c>
      <c r="U131" t="s">
        <v>43</v>
      </c>
      <c r="V131" s="1">
        <v>40770</v>
      </c>
      <c r="W131" s="1">
        <v>41006</v>
      </c>
      <c r="X131" t="s">
        <v>162</v>
      </c>
      <c r="Y131" t="s">
        <v>54</v>
      </c>
      <c r="Z131" t="s">
        <v>46</v>
      </c>
      <c r="AA131" t="s">
        <v>47</v>
      </c>
      <c r="AB131">
        <v>30</v>
      </c>
      <c r="AC131" t="s">
        <v>57</v>
      </c>
      <c r="AD131" t="s">
        <v>58</v>
      </c>
      <c r="AE131">
        <v>3.03</v>
      </c>
      <c r="AF131">
        <v>5</v>
      </c>
      <c r="AG131">
        <v>0</v>
      </c>
      <c r="AH131" s="1">
        <v>40973</v>
      </c>
      <c r="AI131">
        <v>0</v>
      </c>
      <c r="AJ131">
        <v>16</v>
      </c>
    </row>
    <row r="132" spans="1:36" x14ac:dyDescent="0.25">
      <c r="A132" t="s">
        <v>274</v>
      </c>
      <c r="B132">
        <v>10112</v>
      </c>
      <c r="C132">
        <v>0</v>
      </c>
      <c r="D132">
        <v>0</v>
      </c>
      <c r="E132">
        <v>0</v>
      </c>
      <c r="F132">
        <v>1</v>
      </c>
      <c r="G132">
        <v>3</v>
      </c>
      <c r="H132">
        <v>3</v>
      </c>
      <c r="I132">
        <v>0</v>
      </c>
      <c r="J132">
        <v>97999</v>
      </c>
      <c r="K132">
        <v>0</v>
      </c>
      <c r="L132">
        <v>8</v>
      </c>
      <c r="M132" t="s">
        <v>109</v>
      </c>
      <c r="N132" t="s">
        <v>38</v>
      </c>
      <c r="O132">
        <v>2493</v>
      </c>
      <c r="P132" s="1">
        <v>30733</v>
      </c>
      <c r="Q132" t="s">
        <v>61</v>
      </c>
      <c r="R132" t="s">
        <v>40</v>
      </c>
      <c r="S132" t="s">
        <v>41</v>
      </c>
      <c r="T132" t="s">
        <v>42</v>
      </c>
      <c r="U132" t="s">
        <v>43</v>
      </c>
      <c r="V132" s="1">
        <v>42093</v>
      </c>
      <c r="X132" t="s">
        <v>44</v>
      </c>
      <c r="Y132" t="s">
        <v>45</v>
      </c>
      <c r="Z132" t="s">
        <v>55</v>
      </c>
      <c r="AA132" t="s">
        <v>56</v>
      </c>
      <c r="AB132">
        <v>4</v>
      </c>
      <c r="AC132" t="s">
        <v>57</v>
      </c>
      <c r="AD132" t="s">
        <v>58</v>
      </c>
      <c r="AE132">
        <v>4.4800000000000004</v>
      </c>
      <c r="AF132">
        <v>5</v>
      </c>
      <c r="AG132">
        <v>6</v>
      </c>
      <c r="AH132" s="1">
        <v>43468</v>
      </c>
      <c r="AI132">
        <v>0</v>
      </c>
      <c r="AJ132">
        <v>4</v>
      </c>
    </row>
    <row r="133" spans="1:36" x14ac:dyDescent="0.25">
      <c r="A133" t="s">
        <v>275</v>
      </c>
      <c r="B133">
        <v>10272</v>
      </c>
      <c r="C133">
        <v>1</v>
      </c>
      <c r="D133">
        <v>1</v>
      </c>
      <c r="E133">
        <v>0</v>
      </c>
      <c r="F133">
        <v>1</v>
      </c>
      <c r="G133">
        <v>6</v>
      </c>
      <c r="H133">
        <v>3</v>
      </c>
      <c r="I133">
        <v>0</v>
      </c>
      <c r="J133">
        <v>180000</v>
      </c>
      <c r="K133">
        <v>0</v>
      </c>
      <c r="L133">
        <v>11</v>
      </c>
      <c r="M133" t="s">
        <v>276</v>
      </c>
      <c r="N133" t="s">
        <v>277</v>
      </c>
      <c r="O133">
        <v>2908</v>
      </c>
      <c r="P133" s="1">
        <v>24183</v>
      </c>
      <c r="Q133" t="s">
        <v>61</v>
      </c>
      <c r="R133" t="s">
        <v>52</v>
      </c>
      <c r="S133" t="s">
        <v>41</v>
      </c>
      <c r="T133" t="s">
        <v>42</v>
      </c>
      <c r="U133" t="s">
        <v>43</v>
      </c>
      <c r="V133" s="1">
        <v>41764</v>
      </c>
      <c r="X133" t="s">
        <v>44</v>
      </c>
      <c r="Y133" t="s">
        <v>45</v>
      </c>
      <c r="Z133" t="s">
        <v>141</v>
      </c>
      <c r="AA133" t="s">
        <v>131</v>
      </c>
      <c r="AB133">
        <v>2</v>
      </c>
      <c r="AC133" t="s">
        <v>48</v>
      </c>
      <c r="AD133" t="s">
        <v>58</v>
      </c>
      <c r="AE133">
        <v>4.5</v>
      </c>
      <c r="AF133">
        <v>4</v>
      </c>
      <c r="AG133">
        <v>0</v>
      </c>
      <c r="AH133" s="1">
        <v>43486</v>
      </c>
      <c r="AI133">
        <v>0</v>
      </c>
      <c r="AJ133">
        <v>19</v>
      </c>
    </row>
    <row r="134" spans="1:36" x14ac:dyDescent="0.25">
      <c r="A134" t="s">
        <v>278</v>
      </c>
      <c r="B134">
        <v>10182</v>
      </c>
      <c r="C134">
        <v>1</v>
      </c>
      <c r="D134">
        <v>1</v>
      </c>
      <c r="E134">
        <v>0</v>
      </c>
      <c r="F134">
        <v>1</v>
      </c>
      <c r="G134">
        <v>1</v>
      </c>
      <c r="H134">
        <v>3</v>
      </c>
      <c r="I134">
        <v>0</v>
      </c>
      <c r="J134">
        <v>49920</v>
      </c>
      <c r="K134">
        <v>1</v>
      </c>
      <c r="L134">
        <v>2</v>
      </c>
      <c r="M134" t="s">
        <v>279</v>
      </c>
      <c r="N134" t="s">
        <v>38</v>
      </c>
      <c r="O134">
        <v>2170</v>
      </c>
      <c r="P134" s="1">
        <v>31306</v>
      </c>
      <c r="Q134" t="s">
        <v>61</v>
      </c>
      <c r="R134" t="s">
        <v>52</v>
      </c>
      <c r="S134" t="s">
        <v>41</v>
      </c>
      <c r="T134" t="s">
        <v>42</v>
      </c>
      <c r="U134" t="s">
        <v>82</v>
      </c>
      <c r="V134" s="1">
        <v>42051</v>
      </c>
      <c r="W134" s="1">
        <v>42109</v>
      </c>
      <c r="X134" t="s">
        <v>218</v>
      </c>
      <c r="Y134" t="s">
        <v>104</v>
      </c>
      <c r="Z134" t="s">
        <v>126</v>
      </c>
      <c r="AA134" t="s">
        <v>127</v>
      </c>
      <c r="AB134">
        <v>1</v>
      </c>
      <c r="AC134" t="s">
        <v>57</v>
      </c>
      <c r="AD134" t="s">
        <v>58</v>
      </c>
      <c r="AE134">
        <v>3.24</v>
      </c>
      <c r="AF134">
        <v>3</v>
      </c>
      <c r="AG134">
        <v>4</v>
      </c>
      <c r="AH134" s="1">
        <v>42109</v>
      </c>
      <c r="AI134">
        <v>0</v>
      </c>
      <c r="AJ134">
        <v>6</v>
      </c>
    </row>
    <row r="135" spans="1:36" x14ac:dyDescent="0.25">
      <c r="A135" t="s">
        <v>280</v>
      </c>
      <c r="B135">
        <v>10248</v>
      </c>
      <c r="C135">
        <v>0</v>
      </c>
      <c r="D135">
        <v>0</v>
      </c>
      <c r="E135">
        <v>0</v>
      </c>
      <c r="F135">
        <v>1</v>
      </c>
      <c r="G135">
        <v>5</v>
      </c>
      <c r="H135">
        <v>3</v>
      </c>
      <c r="I135">
        <v>0</v>
      </c>
      <c r="J135">
        <v>55425</v>
      </c>
      <c r="K135">
        <v>0</v>
      </c>
      <c r="L135">
        <v>19</v>
      </c>
      <c r="M135" t="s">
        <v>37</v>
      </c>
      <c r="N135" t="s">
        <v>38</v>
      </c>
      <c r="O135">
        <v>2176</v>
      </c>
      <c r="P135" s="1">
        <v>31573</v>
      </c>
      <c r="Q135" t="s">
        <v>61</v>
      </c>
      <c r="R135" t="s">
        <v>40</v>
      </c>
      <c r="S135" t="s">
        <v>41</v>
      </c>
      <c r="T135" t="s">
        <v>42</v>
      </c>
      <c r="U135" t="s">
        <v>43</v>
      </c>
      <c r="V135" s="1">
        <v>40959</v>
      </c>
      <c r="X135" t="s">
        <v>44</v>
      </c>
      <c r="Y135" t="s">
        <v>45</v>
      </c>
      <c r="Z135" t="s">
        <v>46</v>
      </c>
      <c r="AA135" t="s">
        <v>79</v>
      </c>
      <c r="AB135">
        <v>19</v>
      </c>
      <c r="AC135" t="s">
        <v>48</v>
      </c>
      <c r="AD135" t="s">
        <v>58</v>
      </c>
      <c r="AE135">
        <v>4.8</v>
      </c>
      <c r="AF135">
        <v>4</v>
      </c>
      <c r="AG135">
        <v>0</v>
      </c>
      <c r="AH135" s="1">
        <v>43472</v>
      </c>
      <c r="AI135">
        <v>0</v>
      </c>
      <c r="AJ135">
        <v>4</v>
      </c>
    </row>
    <row r="136" spans="1:36" x14ac:dyDescent="0.25">
      <c r="A136" t="s">
        <v>281</v>
      </c>
      <c r="B136">
        <v>10201</v>
      </c>
      <c r="C136">
        <v>0</v>
      </c>
      <c r="D136">
        <v>0</v>
      </c>
      <c r="E136">
        <v>0</v>
      </c>
      <c r="F136">
        <v>2</v>
      </c>
      <c r="G136">
        <v>5</v>
      </c>
      <c r="H136">
        <v>3</v>
      </c>
      <c r="I136">
        <v>0</v>
      </c>
      <c r="J136">
        <v>69340</v>
      </c>
      <c r="K136">
        <v>0</v>
      </c>
      <c r="L136">
        <v>20</v>
      </c>
      <c r="M136" t="s">
        <v>60</v>
      </c>
      <c r="N136" t="s">
        <v>38</v>
      </c>
      <c r="O136">
        <v>2021</v>
      </c>
      <c r="P136" s="1">
        <v>30752</v>
      </c>
      <c r="Q136" t="s">
        <v>61</v>
      </c>
      <c r="R136" t="s">
        <v>40</v>
      </c>
      <c r="S136" t="s">
        <v>41</v>
      </c>
      <c r="T136" t="s">
        <v>42</v>
      </c>
      <c r="U136" t="s">
        <v>43</v>
      </c>
      <c r="V136" s="1">
        <v>42527</v>
      </c>
      <c r="X136" t="s">
        <v>44</v>
      </c>
      <c r="Y136" t="s">
        <v>45</v>
      </c>
      <c r="Z136" t="s">
        <v>46</v>
      </c>
      <c r="AA136" t="s">
        <v>65</v>
      </c>
      <c r="AB136">
        <v>16</v>
      </c>
      <c r="AC136" t="s">
        <v>48</v>
      </c>
      <c r="AD136" t="s">
        <v>58</v>
      </c>
      <c r="AE136">
        <v>3</v>
      </c>
      <c r="AF136">
        <v>5</v>
      </c>
      <c r="AG136">
        <v>0</v>
      </c>
      <c r="AH136" s="1">
        <v>43483</v>
      </c>
      <c r="AI136">
        <v>0</v>
      </c>
      <c r="AJ136">
        <v>4</v>
      </c>
    </row>
    <row r="137" spans="1:36" x14ac:dyDescent="0.25">
      <c r="A137" t="s">
        <v>282</v>
      </c>
      <c r="B137">
        <v>10214</v>
      </c>
      <c r="C137">
        <v>0</v>
      </c>
      <c r="D137">
        <v>3</v>
      </c>
      <c r="E137">
        <v>0</v>
      </c>
      <c r="F137">
        <v>2</v>
      </c>
      <c r="G137">
        <v>5</v>
      </c>
      <c r="H137">
        <v>3</v>
      </c>
      <c r="I137">
        <v>0</v>
      </c>
      <c r="J137">
        <v>64995</v>
      </c>
      <c r="K137">
        <v>0</v>
      </c>
      <c r="L137">
        <v>20</v>
      </c>
      <c r="M137" t="s">
        <v>60</v>
      </c>
      <c r="N137" t="s">
        <v>38</v>
      </c>
      <c r="O137">
        <v>2351</v>
      </c>
      <c r="P137" s="1">
        <v>33731</v>
      </c>
      <c r="Q137" t="s">
        <v>61</v>
      </c>
      <c r="R137" t="s">
        <v>137</v>
      </c>
      <c r="S137" t="s">
        <v>41</v>
      </c>
      <c r="T137" t="s">
        <v>42</v>
      </c>
      <c r="U137" t="s">
        <v>43</v>
      </c>
      <c r="V137" s="1">
        <v>42160</v>
      </c>
      <c r="X137" t="s">
        <v>44</v>
      </c>
      <c r="Y137" t="s">
        <v>45</v>
      </c>
      <c r="Z137" t="s">
        <v>46</v>
      </c>
      <c r="AA137" t="s">
        <v>69</v>
      </c>
      <c r="AC137" t="s">
        <v>57</v>
      </c>
      <c r="AD137" t="s">
        <v>58</v>
      </c>
      <c r="AE137">
        <v>4.5</v>
      </c>
      <c r="AF137">
        <v>3</v>
      </c>
      <c r="AG137">
        <v>0</v>
      </c>
      <c r="AH137" s="1">
        <v>43510</v>
      </c>
      <c r="AI137">
        <v>0</v>
      </c>
      <c r="AJ137">
        <v>6</v>
      </c>
    </row>
    <row r="138" spans="1:36" x14ac:dyDescent="0.25">
      <c r="A138" t="s">
        <v>283</v>
      </c>
      <c r="B138">
        <v>10160</v>
      </c>
      <c r="C138">
        <v>0</v>
      </c>
      <c r="D138">
        <v>2</v>
      </c>
      <c r="E138">
        <v>0</v>
      </c>
      <c r="F138">
        <v>5</v>
      </c>
      <c r="G138">
        <v>5</v>
      </c>
      <c r="H138">
        <v>3</v>
      </c>
      <c r="I138">
        <v>0</v>
      </c>
      <c r="J138">
        <v>68182</v>
      </c>
      <c r="K138">
        <v>1</v>
      </c>
      <c r="L138">
        <v>20</v>
      </c>
      <c r="M138" t="s">
        <v>60</v>
      </c>
      <c r="N138" t="s">
        <v>38</v>
      </c>
      <c r="O138">
        <v>1742</v>
      </c>
      <c r="P138" s="1">
        <v>28025</v>
      </c>
      <c r="Q138" t="s">
        <v>61</v>
      </c>
      <c r="R138" t="s">
        <v>67</v>
      </c>
      <c r="S138" t="s">
        <v>41</v>
      </c>
      <c r="T138" t="s">
        <v>42</v>
      </c>
      <c r="U138" t="s">
        <v>43</v>
      </c>
      <c r="V138" s="1">
        <v>40595</v>
      </c>
      <c r="W138" s="1">
        <v>41365</v>
      </c>
      <c r="X138" t="s">
        <v>93</v>
      </c>
      <c r="Y138" t="s">
        <v>54</v>
      </c>
      <c r="Z138" t="s">
        <v>46</v>
      </c>
      <c r="AA138" t="s">
        <v>72</v>
      </c>
      <c r="AB138">
        <v>11</v>
      </c>
      <c r="AC138" t="s">
        <v>70</v>
      </c>
      <c r="AD138" t="s">
        <v>58</v>
      </c>
      <c r="AE138">
        <v>3.72</v>
      </c>
      <c r="AF138">
        <v>3</v>
      </c>
      <c r="AG138">
        <v>0</v>
      </c>
      <c r="AH138" s="1">
        <v>41306</v>
      </c>
      <c r="AI138">
        <v>0</v>
      </c>
      <c r="AJ138">
        <v>18</v>
      </c>
    </row>
    <row r="139" spans="1:36" x14ac:dyDescent="0.25">
      <c r="A139" t="s">
        <v>284</v>
      </c>
      <c r="B139">
        <v>10289</v>
      </c>
      <c r="C139">
        <v>1</v>
      </c>
      <c r="D139">
        <v>1</v>
      </c>
      <c r="E139">
        <v>1</v>
      </c>
      <c r="F139">
        <v>5</v>
      </c>
      <c r="G139">
        <v>5</v>
      </c>
      <c r="H139">
        <v>2</v>
      </c>
      <c r="I139">
        <v>0</v>
      </c>
      <c r="J139">
        <v>83082</v>
      </c>
      <c r="K139">
        <v>1</v>
      </c>
      <c r="L139">
        <v>18</v>
      </c>
      <c r="M139" t="s">
        <v>129</v>
      </c>
      <c r="N139" t="s">
        <v>38</v>
      </c>
      <c r="O139">
        <v>2128</v>
      </c>
      <c r="P139" s="1">
        <v>28079</v>
      </c>
      <c r="Q139" t="s">
        <v>39</v>
      </c>
      <c r="R139" t="s">
        <v>52</v>
      </c>
      <c r="S139" t="s">
        <v>41</v>
      </c>
      <c r="T139" t="s">
        <v>42</v>
      </c>
      <c r="U139" t="s">
        <v>112</v>
      </c>
      <c r="V139" s="1">
        <v>40595</v>
      </c>
      <c r="W139" s="1">
        <v>41176</v>
      </c>
      <c r="X139" t="s">
        <v>93</v>
      </c>
      <c r="Y139" t="s">
        <v>54</v>
      </c>
      <c r="Z139" t="s">
        <v>46</v>
      </c>
      <c r="AA139" t="s">
        <v>131</v>
      </c>
      <c r="AB139">
        <v>2</v>
      </c>
      <c r="AC139" t="s">
        <v>57</v>
      </c>
      <c r="AD139" t="s">
        <v>118</v>
      </c>
      <c r="AE139">
        <v>2.34</v>
      </c>
      <c r="AF139">
        <v>2</v>
      </c>
      <c r="AG139">
        <v>0</v>
      </c>
      <c r="AH139" s="1">
        <v>41011</v>
      </c>
      <c r="AI139">
        <v>3</v>
      </c>
      <c r="AJ139">
        <v>4</v>
      </c>
    </row>
    <row r="140" spans="1:36" x14ac:dyDescent="0.25">
      <c r="A140" t="s">
        <v>285</v>
      </c>
      <c r="B140">
        <v>10139</v>
      </c>
      <c r="C140">
        <v>0</v>
      </c>
      <c r="D140">
        <v>0</v>
      </c>
      <c r="E140">
        <v>0</v>
      </c>
      <c r="F140">
        <v>1</v>
      </c>
      <c r="G140">
        <v>5</v>
      </c>
      <c r="H140">
        <v>3</v>
      </c>
      <c r="I140">
        <v>0</v>
      </c>
      <c r="J140">
        <v>51908</v>
      </c>
      <c r="K140">
        <v>0</v>
      </c>
      <c r="L140">
        <v>19</v>
      </c>
      <c r="M140" t="s">
        <v>37</v>
      </c>
      <c r="N140" t="s">
        <v>38</v>
      </c>
      <c r="O140">
        <v>1775</v>
      </c>
      <c r="P140" s="1">
        <v>33266</v>
      </c>
      <c r="Q140" t="s">
        <v>61</v>
      </c>
      <c r="R140" t="s">
        <v>40</v>
      </c>
      <c r="S140" t="s">
        <v>41</v>
      </c>
      <c r="T140" t="s">
        <v>42</v>
      </c>
      <c r="U140" t="s">
        <v>43</v>
      </c>
      <c r="V140" s="1">
        <v>41505</v>
      </c>
      <c r="X140" t="s">
        <v>44</v>
      </c>
      <c r="Y140" t="s">
        <v>45</v>
      </c>
      <c r="Z140" t="s">
        <v>46</v>
      </c>
      <c r="AA140" t="s">
        <v>83</v>
      </c>
      <c r="AB140">
        <v>12</v>
      </c>
      <c r="AC140" t="s">
        <v>57</v>
      </c>
      <c r="AD140" t="s">
        <v>58</v>
      </c>
      <c r="AE140">
        <v>3.99</v>
      </c>
      <c r="AF140">
        <v>3</v>
      </c>
      <c r="AG140">
        <v>0</v>
      </c>
      <c r="AH140" s="1">
        <v>43479</v>
      </c>
      <c r="AI140">
        <v>0</v>
      </c>
      <c r="AJ140">
        <v>14</v>
      </c>
    </row>
    <row r="141" spans="1:36" x14ac:dyDescent="0.25">
      <c r="A141" t="s">
        <v>286</v>
      </c>
      <c r="B141">
        <v>10227</v>
      </c>
      <c r="C141">
        <v>0</v>
      </c>
      <c r="D141">
        <v>0</v>
      </c>
      <c r="E141">
        <v>0</v>
      </c>
      <c r="F141">
        <v>1</v>
      </c>
      <c r="G141">
        <v>5</v>
      </c>
      <c r="H141">
        <v>3</v>
      </c>
      <c r="I141">
        <v>0</v>
      </c>
      <c r="J141">
        <v>61242</v>
      </c>
      <c r="K141">
        <v>0</v>
      </c>
      <c r="L141">
        <v>19</v>
      </c>
      <c r="M141" t="s">
        <v>37</v>
      </c>
      <c r="N141" t="s">
        <v>38</v>
      </c>
      <c r="O141">
        <v>2081</v>
      </c>
      <c r="P141" s="1">
        <v>26553</v>
      </c>
      <c r="Q141" t="s">
        <v>61</v>
      </c>
      <c r="R141" t="s">
        <v>40</v>
      </c>
      <c r="S141" t="s">
        <v>41</v>
      </c>
      <c r="T141" t="s">
        <v>42</v>
      </c>
      <c r="U141" t="s">
        <v>82</v>
      </c>
      <c r="V141" s="1">
        <v>41218</v>
      </c>
      <c r="X141" t="s">
        <v>44</v>
      </c>
      <c r="Y141" t="s">
        <v>45</v>
      </c>
      <c r="Z141" t="s">
        <v>46</v>
      </c>
      <c r="AA141" t="s">
        <v>91</v>
      </c>
      <c r="AB141">
        <v>14</v>
      </c>
      <c r="AC141" t="s">
        <v>48</v>
      </c>
      <c r="AD141" t="s">
        <v>58</v>
      </c>
      <c r="AE141">
        <v>4.0999999999999996</v>
      </c>
      <c r="AF141">
        <v>3</v>
      </c>
      <c r="AG141">
        <v>0</v>
      </c>
      <c r="AH141" s="1">
        <v>43482</v>
      </c>
      <c r="AI141">
        <v>0</v>
      </c>
      <c r="AJ141">
        <v>7</v>
      </c>
    </row>
    <row r="142" spans="1:36" x14ac:dyDescent="0.25">
      <c r="A142" t="s">
        <v>287</v>
      </c>
      <c r="B142">
        <v>10236</v>
      </c>
      <c r="C142">
        <v>0</v>
      </c>
      <c r="D142">
        <v>2</v>
      </c>
      <c r="E142">
        <v>0</v>
      </c>
      <c r="F142">
        <v>1</v>
      </c>
      <c r="G142">
        <v>5</v>
      </c>
      <c r="H142">
        <v>3</v>
      </c>
      <c r="I142">
        <v>0</v>
      </c>
      <c r="J142">
        <v>45069</v>
      </c>
      <c r="K142">
        <v>0</v>
      </c>
      <c r="L142">
        <v>19</v>
      </c>
      <c r="M142" t="s">
        <v>37</v>
      </c>
      <c r="N142" t="s">
        <v>38</v>
      </c>
      <c r="O142">
        <v>1778</v>
      </c>
      <c r="P142" s="1">
        <v>24188</v>
      </c>
      <c r="Q142" t="s">
        <v>61</v>
      </c>
      <c r="R142" t="s">
        <v>67</v>
      </c>
      <c r="S142" t="s">
        <v>41</v>
      </c>
      <c r="T142" t="s">
        <v>42</v>
      </c>
      <c r="U142" t="s">
        <v>43</v>
      </c>
      <c r="V142" s="1">
        <v>41547</v>
      </c>
      <c r="X142" t="s">
        <v>44</v>
      </c>
      <c r="Y142" t="s">
        <v>45</v>
      </c>
      <c r="Z142" t="s">
        <v>46</v>
      </c>
      <c r="AA142" t="s">
        <v>63</v>
      </c>
      <c r="AB142">
        <v>20</v>
      </c>
      <c r="AC142" t="s">
        <v>80</v>
      </c>
      <c r="AD142" t="s">
        <v>58</v>
      </c>
      <c r="AE142">
        <v>4.3</v>
      </c>
      <c r="AF142">
        <v>5</v>
      </c>
      <c r="AG142">
        <v>0</v>
      </c>
      <c r="AH142" s="1">
        <v>43518</v>
      </c>
      <c r="AI142">
        <v>0</v>
      </c>
      <c r="AJ142">
        <v>7</v>
      </c>
    </row>
    <row r="143" spans="1:36" x14ac:dyDescent="0.25">
      <c r="A143" t="s">
        <v>288</v>
      </c>
      <c r="B143">
        <v>10009</v>
      </c>
      <c r="C143">
        <v>0</v>
      </c>
      <c r="D143">
        <v>2</v>
      </c>
      <c r="E143">
        <v>0</v>
      </c>
      <c r="F143">
        <v>1</v>
      </c>
      <c r="G143">
        <v>5</v>
      </c>
      <c r="H143">
        <v>4</v>
      </c>
      <c r="I143">
        <v>0</v>
      </c>
      <c r="J143">
        <v>60724</v>
      </c>
      <c r="K143">
        <v>0</v>
      </c>
      <c r="L143">
        <v>20</v>
      </c>
      <c r="M143" t="s">
        <v>60</v>
      </c>
      <c r="N143" t="s">
        <v>38</v>
      </c>
      <c r="O143">
        <v>1821</v>
      </c>
      <c r="P143" s="1">
        <v>31722</v>
      </c>
      <c r="Q143" t="s">
        <v>61</v>
      </c>
      <c r="R143" t="s">
        <v>67</v>
      </c>
      <c r="S143" t="s">
        <v>41</v>
      </c>
      <c r="T143" t="s">
        <v>42</v>
      </c>
      <c r="U143" t="s">
        <v>258</v>
      </c>
      <c r="V143" s="1">
        <v>40729</v>
      </c>
      <c r="X143" t="s">
        <v>44</v>
      </c>
      <c r="Y143" t="s">
        <v>45</v>
      </c>
      <c r="Z143" t="s">
        <v>46</v>
      </c>
      <c r="AA143" t="s">
        <v>79</v>
      </c>
      <c r="AB143">
        <v>19</v>
      </c>
      <c r="AC143" t="s">
        <v>48</v>
      </c>
      <c r="AD143" t="s">
        <v>49</v>
      </c>
      <c r="AE143">
        <v>4.5999999999999996</v>
      </c>
      <c r="AF143">
        <v>4</v>
      </c>
      <c r="AG143">
        <v>0</v>
      </c>
      <c r="AH143" s="1">
        <v>43521</v>
      </c>
      <c r="AI143">
        <v>0</v>
      </c>
      <c r="AJ143">
        <v>11</v>
      </c>
    </row>
    <row r="144" spans="1:36" x14ac:dyDescent="0.25">
      <c r="A144" t="s">
        <v>289</v>
      </c>
      <c r="B144">
        <v>10060</v>
      </c>
      <c r="C144">
        <v>0</v>
      </c>
      <c r="D144">
        <v>3</v>
      </c>
      <c r="E144">
        <v>0</v>
      </c>
      <c r="F144">
        <v>1</v>
      </c>
      <c r="G144">
        <v>5</v>
      </c>
      <c r="H144">
        <v>3</v>
      </c>
      <c r="I144">
        <v>0</v>
      </c>
      <c r="J144">
        <v>60436</v>
      </c>
      <c r="K144">
        <v>0</v>
      </c>
      <c r="L144">
        <v>19</v>
      </c>
      <c r="M144" t="s">
        <v>37</v>
      </c>
      <c r="N144" t="s">
        <v>38</v>
      </c>
      <c r="O144">
        <v>2109</v>
      </c>
      <c r="P144" s="1">
        <v>23480</v>
      </c>
      <c r="Q144" t="s">
        <v>61</v>
      </c>
      <c r="R144" t="s">
        <v>137</v>
      </c>
      <c r="S144" t="s">
        <v>41</v>
      </c>
      <c r="T144" t="s">
        <v>42</v>
      </c>
      <c r="U144" t="s">
        <v>43</v>
      </c>
      <c r="V144" s="1">
        <v>41645</v>
      </c>
      <c r="X144" t="s">
        <v>44</v>
      </c>
      <c r="Y144" t="s">
        <v>45</v>
      </c>
      <c r="Z144" t="s">
        <v>46</v>
      </c>
      <c r="AA144" t="s">
        <v>99</v>
      </c>
      <c r="AB144">
        <v>18</v>
      </c>
      <c r="AC144" t="s">
        <v>48</v>
      </c>
      <c r="AD144" t="s">
        <v>58</v>
      </c>
      <c r="AE144">
        <v>5</v>
      </c>
      <c r="AF144">
        <v>5</v>
      </c>
      <c r="AG144">
        <v>0</v>
      </c>
      <c r="AH144" s="1">
        <v>43486</v>
      </c>
      <c r="AI144">
        <v>0</v>
      </c>
      <c r="AJ144">
        <v>9</v>
      </c>
    </row>
    <row r="145" spans="1:36" x14ac:dyDescent="0.25">
      <c r="A145" t="s">
        <v>290</v>
      </c>
      <c r="B145">
        <v>10034</v>
      </c>
      <c r="C145">
        <v>1</v>
      </c>
      <c r="D145">
        <v>1</v>
      </c>
      <c r="E145">
        <v>1</v>
      </c>
      <c r="F145">
        <v>5</v>
      </c>
      <c r="G145">
        <v>5</v>
      </c>
      <c r="H145">
        <v>4</v>
      </c>
      <c r="I145">
        <v>0</v>
      </c>
      <c r="J145">
        <v>46837</v>
      </c>
      <c r="K145">
        <v>1</v>
      </c>
      <c r="L145">
        <v>19</v>
      </c>
      <c r="M145" t="s">
        <v>37</v>
      </c>
      <c r="N145" t="s">
        <v>38</v>
      </c>
      <c r="O145">
        <v>2445</v>
      </c>
      <c r="P145" s="1">
        <v>21781</v>
      </c>
      <c r="Q145" t="s">
        <v>39</v>
      </c>
      <c r="R145" t="s">
        <v>52</v>
      </c>
      <c r="S145" t="s">
        <v>41</v>
      </c>
      <c r="T145" t="s">
        <v>42</v>
      </c>
      <c r="U145" t="s">
        <v>43</v>
      </c>
      <c r="V145" s="1">
        <v>40854</v>
      </c>
      <c r="W145" s="1">
        <v>43219</v>
      </c>
      <c r="X145" t="s">
        <v>193</v>
      </c>
      <c r="Y145" t="s">
        <v>54</v>
      </c>
      <c r="Z145" t="s">
        <v>46</v>
      </c>
      <c r="AA145" t="s">
        <v>47</v>
      </c>
      <c r="AB145">
        <v>22</v>
      </c>
      <c r="AC145" t="s">
        <v>117</v>
      </c>
      <c r="AD145" t="s">
        <v>49</v>
      </c>
      <c r="AE145">
        <v>4.7</v>
      </c>
      <c r="AF145">
        <v>4</v>
      </c>
      <c r="AG145">
        <v>0</v>
      </c>
      <c r="AH145" s="1">
        <v>43145</v>
      </c>
      <c r="AI145">
        <v>0</v>
      </c>
      <c r="AJ145">
        <v>9</v>
      </c>
    </row>
    <row r="146" spans="1:36" x14ac:dyDescent="0.25">
      <c r="A146" t="s">
        <v>291</v>
      </c>
      <c r="B146">
        <v>10156</v>
      </c>
      <c r="C146">
        <v>1</v>
      </c>
      <c r="D146">
        <v>1</v>
      </c>
      <c r="E146">
        <v>0</v>
      </c>
      <c r="F146">
        <v>3</v>
      </c>
      <c r="G146">
        <v>3</v>
      </c>
      <c r="H146">
        <v>3</v>
      </c>
      <c r="I146">
        <v>0</v>
      </c>
      <c r="J146">
        <v>105700</v>
      </c>
      <c r="K146">
        <v>0</v>
      </c>
      <c r="L146">
        <v>8</v>
      </c>
      <c r="M146" t="s">
        <v>109</v>
      </c>
      <c r="N146" t="s">
        <v>38</v>
      </c>
      <c r="O146">
        <v>2301</v>
      </c>
      <c r="P146" s="1">
        <v>31723</v>
      </c>
      <c r="Q146" t="s">
        <v>61</v>
      </c>
      <c r="R146" t="s">
        <v>52</v>
      </c>
      <c r="S146" t="s">
        <v>41</v>
      </c>
      <c r="T146" t="s">
        <v>42</v>
      </c>
      <c r="U146" t="s">
        <v>112</v>
      </c>
      <c r="V146" s="1">
        <v>42009</v>
      </c>
      <c r="X146" t="s">
        <v>44</v>
      </c>
      <c r="Y146" t="s">
        <v>45</v>
      </c>
      <c r="Z146" t="s">
        <v>55</v>
      </c>
      <c r="AA146" t="s">
        <v>56</v>
      </c>
      <c r="AB146">
        <v>4</v>
      </c>
      <c r="AC146" t="s">
        <v>57</v>
      </c>
      <c r="AD146" t="s">
        <v>58</v>
      </c>
      <c r="AE146">
        <v>3.75</v>
      </c>
      <c r="AF146">
        <v>3</v>
      </c>
      <c r="AG146">
        <v>5</v>
      </c>
      <c r="AH146" s="1">
        <v>43507</v>
      </c>
      <c r="AI146">
        <v>0</v>
      </c>
      <c r="AJ146">
        <v>2</v>
      </c>
    </row>
    <row r="147" spans="1:36" x14ac:dyDescent="0.25">
      <c r="A147" t="s">
        <v>292</v>
      </c>
      <c r="B147">
        <v>10036</v>
      </c>
      <c r="C147">
        <v>0</v>
      </c>
      <c r="D147">
        <v>0</v>
      </c>
      <c r="E147">
        <v>0</v>
      </c>
      <c r="F147">
        <v>1</v>
      </c>
      <c r="G147">
        <v>5</v>
      </c>
      <c r="H147">
        <v>4</v>
      </c>
      <c r="I147">
        <v>0</v>
      </c>
      <c r="J147">
        <v>63322</v>
      </c>
      <c r="K147">
        <v>0</v>
      </c>
      <c r="L147">
        <v>20</v>
      </c>
      <c r="M147" t="s">
        <v>60</v>
      </c>
      <c r="N147" t="s">
        <v>38</v>
      </c>
      <c r="O147">
        <v>2128</v>
      </c>
      <c r="P147" s="1">
        <v>25454</v>
      </c>
      <c r="Q147" t="s">
        <v>61</v>
      </c>
      <c r="R147" t="s">
        <v>40</v>
      </c>
      <c r="S147" t="s">
        <v>41</v>
      </c>
      <c r="T147" t="s">
        <v>42</v>
      </c>
      <c r="U147" t="s">
        <v>43</v>
      </c>
      <c r="V147" s="1">
        <v>41827</v>
      </c>
      <c r="X147" t="s">
        <v>44</v>
      </c>
      <c r="Y147" t="s">
        <v>45</v>
      </c>
      <c r="Z147" t="s">
        <v>46</v>
      </c>
      <c r="AA147" t="s">
        <v>83</v>
      </c>
      <c r="AB147">
        <v>12</v>
      </c>
      <c r="AC147" t="s">
        <v>48</v>
      </c>
      <c r="AD147" t="s">
        <v>49</v>
      </c>
      <c r="AE147">
        <v>4.3</v>
      </c>
      <c r="AF147">
        <v>3</v>
      </c>
      <c r="AG147">
        <v>0</v>
      </c>
      <c r="AH147" s="1">
        <v>43476</v>
      </c>
      <c r="AI147">
        <v>0</v>
      </c>
      <c r="AJ147">
        <v>1</v>
      </c>
    </row>
    <row r="148" spans="1:36" x14ac:dyDescent="0.25">
      <c r="A148" t="s">
        <v>293</v>
      </c>
      <c r="B148">
        <v>10138</v>
      </c>
      <c r="C148">
        <v>1</v>
      </c>
      <c r="D148">
        <v>1</v>
      </c>
      <c r="E148">
        <v>0</v>
      </c>
      <c r="F148">
        <v>5</v>
      </c>
      <c r="G148">
        <v>5</v>
      </c>
      <c r="H148">
        <v>3</v>
      </c>
      <c r="I148">
        <v>0</v>
      </c>
      <c r="J148">
        <v>61154</v>
      </c>
      <c r="K148">
        <v>1</v>
      </c>
      <c r="L148">
        <v>19</v>
      </c>
      <c r="M148" t="s">
        <v>37</v>
      </c>
      <c r="N148" t="s">
        <v>38</v>
      </c>
      <c r="O148">
        <v>2446</v>
      </c>
      <c r="P148" s="1">
        <v>31519</v>
      </c>
      <c r="Q148" t="s">
        <v>61</v>
      </c>
      <c r="R148" t="s">
        <v>52</v>
      </c>
      <c r="S148" t="s">
        <v>41</v>
      </c>
      <c r="T148" t="s">
        <v>42</v>
      </c>
      <c r="U148" t="s">
        <v>82</v>
      </c>
      <c r="V148" s="1">
        <v>40553</v>
      </c>
      <c r="W148" s="1">
        <v>42461</v>
      </c>
      <c r="X148" t="s">
        <v>93</v>
      </c>
      <c r="Y148" t="s">
        <v>54</v>
      </c>
      <c r="Z148" t="s">
        <v>46</v>
      </c>
      <c r="AA148" t="s">
        <v>65</v>
      </c>
      <c r="AB148">
        <v>16</v>
      </c>
      <c r="AC148" t="s">
        <v>117</v>
      </c>
      <c r="AD148" t="s">
        <v>58</v>
      </c>
      <c r="AE148">
        <v>4</v>
      </c>
      <c r="AF148">
        <v>4</v>
      </c>
      <c r="AG148">
        <v>0</v>
      </c>
      <c r="AH148" s="1">
        <v>42403</v>
      </c>
      <c r="AI148">
        <v>0</v>
      </c>
      <c r="AJ148">
        <v>4</v>
      </c>
    </row>
    <row r="149" spans="1:36" x14ac:dyDescent="0.25">
      <c r="A149" t="s">
        <v>294</v>
      </c>
      <c r="B149">
        <v>10244</v>
      </c>
      <c r="C149">
        <v>0</v>
      </c>
      <c r="D149">
        <v>0</v>
      </c>
      <c r="E149">
        <v>0</v>
      </c>
      <c r="F149">
        <v>5</v>
      </c>
      <c r="G149">
        <v>6</v>
      </c>
      <c r="H149">
        <v>3</v>
      </c>
      <c r="I149">
        <v>0</v>
      </c>
      <c r="J149">
        <v>68999</v>
      </c>
      <c r="K149">
        <v>1</v>
      </c>
      <c r="L149">
        <v>21</v>
      </c>
      <c r="M149" t="s">
        <v>181</v>
      </c>
      <c r="N149" t="s">
        <v>295</v>
      </c>
      <c r="O149">
        <v>19444</v>
      </c>
      <c r="P149" s="1">
        <v>32823</v>
      </c>
      <c r="Q149" t="s">
        <v>61</v>
      </c>
      <c r="R149" t="s">
        <v>40</v>
      </c>
      <c r="S149" t="s">
        <v>41</v>
      </c>
      <c r="T149" t="s">
        <v>42</v>
      </c>
      <c r="U149" t="s">
        <v>43</v>
      </c>
      <c r="V149" s="1">
        <v>40854</v>
      </c>
      <c r="W149" s="1">
        <v>41753</v>
      </c>
      <c r="X149" t="s">
        <v>296</v>
      </c>
      <c r="Y149" t="s">
        <v>54</v>
      </c>
      <c r="Z149" t="s">
        <v>141</v>
      </c>
      <c r="AA149" t="s">
        <v>182</v>
      </c>
      <c r="AB149">
        <v>15</v>
      </c>
      <c r="AC149" t="s">
        <v>70</v>
      </c>
      <c r="AD149" t="s">
        <v>58</v>
      </c>
      <c r="AE149">
        <v>4.5</v>
      </c>
      <c r="AF149">
        <v>5</v>
      </c>
      <c r="AG149">
        <v>0</v>
      </c>
      <c r="AH149" s="1">
        <v>41363</v>
      </c>
      <c r="AI149">
        <v>0</v>
      </c>
      <c r="AJ149">
        <v>2</v>
      </c>
    </row>
    <row r="150" spans="1:36" x14ac:dyDescent="0.25">
      <c r="A150" t="s">
        <v>297</v>
      </c>
      <c r="B150">
        <v>10192</v>
      </c>
      <c r="C150">
        <v>0</v>
      </c>
      <c r="D150">
        <v>0</v>
      </c>
      <c r="E150">
        <v>1</v>
      </c>
      <c r="F150">
        <v>1</v>
      </c>
      <c r="G150">
        <v>5</v>
      </c>
      <c r="H150">
        <v>3</v>
      </c>
      <c r="I150">
        <v>0</v>
      </c>
      <c r="J150">
        <v>50482</v>
      </c>
      <c r="K150">
        <v>0</v>
      </c>
      <c r="L150">
        <v>19</v>
      </c>
      <c r="M150" t="s">
        <v>37</v>
      </c>
      <c r="N150" t="s">
        <v>38</v>
      </c>
      <c r="O150">
        <v>1887</v>
      </c>
      <c r="P150" s="1">
        <v>27778</v>
      </c>
      <c r="Q150" t="s">
        <v>39</v>
      </c>
      <c r="R150" t="s">
        <v>40</v>
      </c>
      <c r="S150" t="s">
        <v>41</v>
      </c>
      <c r="T150" t="s">
        <v>42</v>
      </c>
      <c r="U150" t="s">
        <v>43</v>
      </c>
      <c r="V150" s="1">
        <v>41547</v>
      </c>
      <c r="X150" t="s">
        <v>44</v>
      </c>
      <c r="Y150" t="s">
        <v>45</v>
      </c>
      <c r="Z150" t="s">
        <v>46</v>
      </c>
      <c r="AA150" t="s">
        <v>47</v>
      </c>
      <c r="AB150">
        <v>22</v>
      </c>
      <c r="AC150" t="s">
        <v>57</v>
      </c>
      <c r="AD150" t="s">
        <v>58</v>
      </c>
      <c r="AE150">
        <v>3.07</v>
      </c>
      <c r="AF150">
        <v>4</v>
      </c>
      <c r="AG150">
        <v>0</v>
      </c>
      <c r="AH150" s="1">
        <v>43488</v>
      </c>
      <c r="AI150">
        <v>0</v>
      </c>
      <c r="AJ150">
        <v>10</v>
      </c>
    </row>
    <row r="151" spans="1:36" x14ac:dyDescent="0.25">
      <c r="A151" t="s">
        <v>298</v>
      </c>
      <c r="B151">
        <v>10231</v>
      </c>
      <c r="C151">
        <v>0</v>
      </c>
      <c r="D151">
        <v>0</v>
      </c>
      <c r="E151">
        <v>1</v>
      </c>
      <c r="F151">
        <v>1</v>
      </c>
      <c r="G151">
        <v>6</v>
      </c>
      <c r="H151">
        <v>3</v>
      </c>
      <c r="I151">
        <v>0</v>
      </c>
      <c r="J151">
        <v>65310</v>
      </c>
      <c r="K151">
        <v>0</v>
      </c>
      <c r="L151">
        <v>3</v>
      </c>
      <c r="M151" t="s">
        <v>139</v>
      </c>
      <c r="N151" t="s">
        <v>299</v>
      </c>
      <c r="O151">
        <v>80820</v>
      </c>
      <c r="P151" s="1">
        <v>29186</v>
      </c>
      <c r="Q151" t="s">
        <v>39</v>
      </c>
      <c r="R151" t="s">
        <v>40</v>
      </c>
      <c r="S151" t="s">
        <v>41</v>
      </c>
      <c r="T151" t="s">
        <v>42</v>
      </c>
      <c r="U151" t="s">
        <v>43</v>
      </c>
      <c r="V151" s="1">
        <v>41505</v>
      </c>
      <c r="X151" t="s">
        <v>44</v>
      </c>
      <c r="Y151" t="s">
        <v>45</v>
      </c>
      <c r="Z151" t="s">
        <v>141</v>
      </c>
      <c r="AA151" t="s">
        <v>160</v>
      </c>
      <c r="AB151">
        <v>21</v>
      </c>
      <c r="AC151" t="s">
        <v>57</v>
      </c>
      <c r="AD151" t="s">
        <v>58</v>
      </c>
      <c r="AE151">
        <v>4.3</v>
      </c>
      <c r="AF151">
        <v>5</v>
      </c>
      <c r="AG151">
        <v>0</v>
      </c>
      <c r="AH151" s="1">
        <v>43487</v>
      </c>
      <c r="AI151">
        <v>0</v>
      </c>
      <c r="AJ151">
        <v>13</v>
      </c>
    </row>
    <row r="152" spans="1:36" x14ac:dyDescent="0.25">
      <c r="A152" t="s">
        <v>300</v>
      </c>
      <c r="B152">
        <v>10089</v>
      </c>
      <c r="C152">
        <v>1</v>
      </c>
      <c r="D152">
        <v>1</v>
      </c>
      <c r="E152">
        <v>0</v>
      </c>
      <c r="F152">
        <v>1</v>
      </c>
      <c r="G152">
        <v>2</v>
      </c>
      <c r="H152">
        <v>3</v>
      </c>
      <c r="I152">
        <v>0</v>
      </c>
      <c r="J152">
        <v>250000</v>
      </c>
      <c r="K152">
        <v>0</v>
      </c>
      <c r="L152">
        <v>16</v>
      </c>
      <c r="M152" t="s">
        <v>301</v>
      </c>
      <c r="N152" t="s">
        <v>38</v>
      </c>
      <c r="O152">
        <v>1902</v>
      </c>
      <c r="P152" s="1">
        <v>19988</v>
      </c>
      <c r="Q152" t="s">
        <v>61</v>
      </c>
      <c r="R152" t="s">
        <v>52</v>
      </c>
      <c r="S152" t="s">
        <v>41</v>
      </c>
      <c r="T152" t="s">
        <v>89</v>
      </c>
      <c r="U152" t="s">
        <v>43</v>
      </c>
      <c r="V152" s="1">
        <v>41092</v>
      </c>
      <c r="X152" t="s">
        <v>44</v>
      </c>
      <c r="Y152" t="s">
        <v>45</v>
      </c>
      <c r="Z152" t="s">
        <v>302</v>
      </c>
      <c r="AA152" t="s">
        <v>235</v>
      </c>
      <c r="AB152">
        <v>9</v>
      </c>
      <c r="AC152" t="s">
        <v>57</v>
      </c>
      <c r="AD152" t="s">
        <v>58</v>
      </c>
      <c r="AE152">
        <v>4.83</v>
      </c>
      <c r="AF152">
        <v>3</v>
      </c>
      <c r="AG152">
        <v>0</v>
      </c>
      <c r="AH152" s="1">
        <v>43482</v>
      </c>
      <c r="AI152">
        <v>0</v>
      </c>
      <c r="AJ152">
        <v>10</v>
      </c>
    </row>
    <row r="153" spans="1:36" x14ac:dyDescent="0.25">
      <c r="A153" t="s">
        <v>303</v>
      </c>
      <c r="B153">
        <v>10166</v>
      </c>
      <c r="C153">
        <v>1</v>
      </c>
      <c r="D153">
        <v>1</v>
      </c>
      <c r="E153">
        <v>0</v>
      </c>
      <c r="F153">
        <v>5</v>
      </c>
      <c r="G153">
        <v>5</v>
      </c>
      <c r="H153">
        <v>3</v>
      </c>
      <c r="I153">
        <v>0</v>
      </c>
      <c r="J153">
        <v>54005</v>
      </c>
      <c r="K153">
        <v>1</v>
      </c>
      <c r="L153">
        <v>19</v>
      </c>
      <c r="M153" t="s">
        <v>37</v>
      </c>
      <c r="N153" t="s">
        <v>38</v>
      </c>
      <c r="O153">
        <v>2170</v>
      </c>
      <c r="P153" s="1">
        <v>27006</v>
      </c>
      <c r="Q153" t="s">
        <v>61</v>
      </c>
      <c r="R153" t="s">
        <v>52</v>
      </c>
      <c r="S153" t="s">
        <v>41</v>
      </c>
      <c r="T153" t="s">
        <v>42</v>
      </c>
      <c r="U153" t="s">
        <v>43</v>
      </c>
      <c r="V153" s="1">
        <v>40812</v>
      </c>
      <c r="W153" s="1">
        <v>42159</v>
      </c>
      <c r="X153" t="s">
        <v>193</v>
      </c>
      <c r="Y153" t="s">
        <v>54</v>
      </c>
      <c r="Z153" t="s">
        <v>46</v>
      </c>
      <c r="AA153" t="s">
        <v>69</v>
      </c>
      <c r="AB153">
        <v>39</v>
      </c>
      <c r="AC153" t="s">
        <v>70</v>
      </c>
      <c r="AD153" t="s">
        <v>58</v>
      </c>
      <c r="AE153">
        <v>3.6</v>
      </c>
      <c r="AF153">
        <v>5</v>
      </c>
      <c r="AG153">
        <v>0</v>
      </c>
      <c r="AH153" s="1">
        <v>42064</v>
      </c>
      <c r="AI153">
        <v>0</v>
      </c>
      <c r="AJ153">
        <v>16</v>
      </c>
    </row>
    <row r="154" spans="1:36" x14ac:dyDescent="0.25">
      <c r="A154" t="s">
        <v>304</v>
      </c>
      <c r="B154">
        <v>10170</v>
      </c>
      <c r="C154">
        <v>1</v>
      </c>
      <c r="D154">
        <v>1</v>
      </c>
      <c r="E154">
        <v>0</v>
      </c>
      <c r="F154">
        <v>5</v>
      </c>
      <c r="G154">
        <v>5</v>
      </c>
      <c r="H154">
        <v>3</v>
      </c>
      <c r="I154">
        <v>0</v>
      </c>
      <c r="J154">
        <v>45433</v>
      </c>
      <c r="K154">
        <v>1</v>
      </c>
      <c r="L154">
        <v>19</v>
      </c>
      <c r="M154" t="s">
        <v>37</v>
      </c>
      <c r="N154" t="s">
        <v>38</v>
      </c>
      <c r="O154">
        <v>2127</v>
      </c>
      <c r="P154" s="1">
        <v>25849</v>
      </c>
      <c r="Q154" t="s">
        <v>61</v>
      </c>
      <c r="R154" t="s">
        <v>52</v>
      </c>
      <c r="S154" t="s">
        <v>41</v>
      </c>
      <c r="T154" t="s">
        <v>42</v>
      </c>
      <c r="U154" t="s">
        <v>43</v>
      </c>
      <c r="V154" s="1">
        <v>40812</v>
      </c>
      <c r="W154" s="1">
        <v>41648</v>
      </c>
      <c r="X154" t="s">
        <v>193</v>
      </c>
      <c r="Y154" t="s">
        <v>54</v>
      </c>
      <c r="Z154" t="s">
        <v>46</v>
      </c>
      <c r="AA154" t="s">
        <v>72</v>
      </c>
      <c r="AB154">
        <v>11</v>
      </c>
      <c r="AC154" t="s">
        <v>70</v>
      </c>
      <c r="AD154" t="s">
        <v>58</v>
      </c>
      <c r="AE154">
        <v>3.49</v>
      </c>
      <c r="AF154">
        <v>4</v>
      </c>
      <c r="AG154">
        <v>0</v>
      </c>
      <c r="AH154" s="1">
        <v>41304</v>
      </c>
      <c r="AI154">
        <v>0</v>
      </c>
      <c r="AJ154">
        <v>6</v>
      </c>
    </row>
    <row r="155" spans="1:36" x14ac:dyDescent="0.25">
      <c r="A155" t="s">
        <v>305</v>
      </c>
      <c r="B155">
        <v>10208</v>
      </c>
      <c r="C155">
        <v>0</v>
      </c>
      <c r="D155">
        <v>0</v>
      </c>
      <c r="E155">
        <v>1</v>
      </c>
      <c r="F155">
        <v>1</v>
      </c>
      <c r="G155">
        <v>5</v>
      </c>
      <c r="H155">
        <v>3</v>
      </c>
      <c r="I155">
        <v>0</v>
      </c>
      <c r="J155">
        <v>46654</v>
      </c>
      <c r="K155">
        <v>0</v>
      </c>
      <c r="L155">
        <v>19</v>
      </c>
      <c r="M155" t="s">
        <v>37</v>
      </c>
      <c r="N155" t="s">
        <v>38</v>
      </c>
      <c r="O155">
        <v>1721</v>
      </c>
      <c r="P155" s="1">
        <v>28439</v>
      </c>
      <c r="Q155" t="s">
        <v>39</v>
      </c>
      <c r="R155" t="s">
        <v>40</v>
      </c>
      <c r="S155" t="s">
        <v>41</v>
      </c>
      <c r="T155" t="s">
        <v>42</v>
      </c>
      <c r="U155" t="s">
        <v>82</v>
      </c>
      <c r="V155" s="1">
        <v>41687</v>
      </c>
      <c r="X155" t="s">
        <v>44</v>
      </c>
      <c r="Y155" t="s">
        <v>45</v>
      </c>
      <c r="Z155" t="s">
        <v>46</v>
      </c>
      <c r="AA155" t="s">
        <v>79</v>
      </c>
      <c r="AB155">
        <v>19</v>
      </c>
      <c r="AC155" t="s">
        <v>48</v>
      </c>
      <c r="AD155" t="s">
        <v>58</v>
      </c>
      <c r="AE155">
        <v>3.1</v>
      </c>
      <c r="AF155">
        <v>3</v>
      </c>
      <c r="AG155">
        <v>0</v>
      </c>
      <c r="AH155" s="1">
        <v>43502</v>
      </c>
      <c r="AI155">
        <v>0</v>
      </c>
      <c r="AJ155">
        <v>3</v>
      </c>
    </row>
    <row r="156" spans="1:36" x14ac:dyDescent="0.25">
      <c r="A156" t="s">
        <v>306</v>
      </c>
      <c r="B156">
        <v>10176</v>
      </c>
      <c r="C156">
        <v>1</v>
      </c>
      <c r="D156">
        <v>1</v>
      </c>
      <c r="E156">
        <v>1</v>
      </c>
      <c r="F156">
        <v>1</v>
      </c>
      <c r="G156">
        <v>5</v>
      </c>
      <c r="H156">
        <v>3</v>
      </c>
      <c r="I156">
        <v>0</v>
      </c>
      <c r="J156">
        <v>63973</v>
      </c>
      <c r="K156">
        <v>0</v>
      </c>
      <c r="L156">
        <v>19</v>
      </c>
      <c r="M156" t="s">
        <v>37</v>
      </c>
      <c r="N156" t="s">
        <v>38</v>
      </c>
      <c r="O156">
        <v>1801</v>
      </c>
      <c r="P156" s="1">
        <v>29253</v>
      </c>
      <c r="Q156" t="s">
        <v>39</v>
      </c>
      <c r="R156" t="s">
        <v>52</v>
      </c>
      <c r="S156" t="s">
        <v>41</v>
      </c>
      <c r="T156" t="s">
        <v>42</v>
      </c>
      <c r="U156" t="s">
        <v>112</v>
      </c>
      <c r="V156" s="1">
        <v>40553</v>
      </c>
      <c r="X156" t="s">
        <v>44</v>
      </c>
      <c r="Y156" t="s">
        <v>45</v>
      </c>
      <c r="Z156" t="s">
        <v>46</v>
      </c>
      <c r="AA156" t="s">
        <v>83</v>
      </c>
      <c r="AB156">
        <v>12</v>
      </c>
      <c r="AC156" t="s">
        <v>57</v>
      </c>
      <c r="AD156" t="s">
        <v>58</v>
      </c>
      <c r="AE156">
        <v>3.38</v>
      </c>
      <c r="AF156">
        <v>3</v>
      </c>
      <c r="AG156">
        <v>0</v>
      </c>
      <c r="AH156" s="1">
        <v>43486</v>
      </c>
      <c r="AI156">
        <v>0</v>
      </c>
      <c r="AJ156">
        <v>17</v>
      </c>
    </row>
    <row r="157" spans="1:36" x14ac:dyDescent="0.25">
      <c r="A157" t="s">
        <v>307</v>
      </c>
      <c r="B157">
        <v>10165</v>
      </c>
      <c r="C157">
        <v>0</v>
      </c>
      <c r="D157">
        <v>0</v>
      </c>
      <c r="E157">
        <v>1</v>
      </c>
      <c r="F157">
        <v>1</v>
      </c>
      <c r="G157">
        <v>6</v>
      </c>
      <c r="H157">
        <v>3</v>
      </c>
      <c r="I157">
        <v>1</v>
      </c>
      <c r="J157">
        <v>71339</v>
      </c>
      <c r="K157">
        <v>0</v>
      </c>
      <c r="L157">
        <v>3</v>
      </c>
      <c r="M157" t="s">
        <v>139</v>
      </c>
      <c r="N157" t="s">
        <v>308</v>
      </c>
      <c r="O157">
        <v>10171</v>
      </c>
      <c r="P157" s="1">
        <v>25258</v>
      </c>
      <c r="Q157" t="s">
        <v>39</v>
      </c>
      <c r="R157" t="s">
        <v>40</v>
      </c>
      <c r="S157" t="s">
        <v>41</v>
      </c>
      <c r="T157" t="s">
        <v>89</v>
      </c>
      <c r="U157" t="s">
        <v>82</v>
      </c>
      <c r="V157" s="1">
        <v>40609</v>
      </c>
      <c r="X157" t="s">
        <v>44</v>
      </c>
      <c r="Y157" t="s">
        <v>45</v>
      </c>
      <c r="Z157" t="s">
        <v>141</v>
      </c>
      <c r="AA157" t="s">
        <v>142</v>
      </c>
      <c r="AB157">
        <v>17</v>
      </c>
      <c r="AC157" t="s">
        <v>84</v>
      </c>
      <c r="AD157" t="s">
        <v>58</v>
      </c>
      <c r="AE157">
        <v>3.65</v>
      </c>
      <c r="AF157">
        <v>5</v>
      </c>
      <c r="AG157">
        <v>0</v>
      </c>
      <c r="AH157" s="1">
        <v>43482</v>
      </c>
      <c r="AI157">
        <v>0</v>
      </c>
      <c r="AJ157">
        <v>20</v>
      </c>
    </row>
    <row r="158" spans="1:36" x14ac:dyDescent="0.25">
      <c r="A158" t="s">
        <v>309</v>
      </c>
      <c r="B158">
        <v>10113</v>
      </c>
      <c r="C158">
        <v>1</v>
      </c>
      <c r="D158">
        <v>1</v>
      </c>
      <c r="E158">
        <v>1</v>
      </c>
      <c r="F158">
        <v>3</v>
      </c>
      <c r="G158">
        <v>3</v>
      </c>
      <c r="H158">
        <v>3</v>
      </c>
      <c r="I158">
        <v>0</v>
      </c>
      <c r="J158">
        <v>93206</v>
      </c>
      <c r="K158">
        <v>0</v>
      </c>
      <c r="L158">
        <v>28</v>
      </c>
      <c r="M158" t="s">
        <v>179</v>
      </c>
      <c r="N158" t="s">
        <v>38</v>
      </c>
      <c r="O158">
        <v>2169</v>
      </c>
      <c r="P158" s="1">
        <v>31525</v>
      </c>
      <c r="Q158" t="s">
        <v>39</v>
      </c>
      <c r="R158" t="s">
        <v>52</v>
      </c>
      <c r="S158" t="s">
        <v>41</v>
      </c>
      <c r="T158" t="s">
        <v>42</v>
      </c>
      <c r="U158" t="s">
        <v>43</v>
      </c>
      <c r="V158" s="1">
        <v>41953</v>
      </c>
      <c r="X158" t="s">
        <v>44</v>
      </c>
      <c r="Y158" t="s">
        <v>45</v>
      </c>
      <c r="Z158" t="s">
        <v>55</v>
      </c>
      <c r="AA158" t="s">
        <v>87</v>
      </c>
      <c r="AB158">
        <v>7</v>
      </c>
      <c r="AC158" t="s">
        <v>80</v>
      </c>
      <c r="AD158" t="s">
        <v>58</v>
      </c>
      <c r="AE158">
        <v>4.46</v>
      </c>
      <c r="AF158">
        <v>5</v>
      </c>
      <c r="AG158">
        <v>6</v>
      </c>
      <c r="AH158" s="1">
        <v>43472</v>
      </c>
      <c r="AI158">
        <v>0</v>
      </c>
      <c r="AJ158">
        <v>7</v>
      </c>
    </row>
    <row r="159" spans="1:36" x14ac:dyDescent="0.25">
      <c r="A159" t="s">
        <v>310</v>
      </c>
      <c r="B159">
        <v>10092</v>
      </c>
      <c r="C159">
        <v>1</v>
      </c>
      <c r="D159">
        <v>1</v>
      </c>
      <c r="E159">
        <v>1</v>
      </c>
      <c r="F159">
        <v>4</v>
      </c>
      <c r="G159">
        <v>5</v>
      </c>
      <c r="H159">
        <v>3</v>
      </c>
      <c r="I159">
        <v>0</v>
      </c>
      <c r="J159">
        <v>82758</v>
      </c>
      <c r="K159">
        <v>1</v>
      </c>
      <c r="L159">
        <v>18</v>
      </c>
      <c r="M159" t="s">
        <v>129</v>
      </c>
      <c r="N159" t="s">
        <v>38</v>
      </c>
      <c r="O159">
        <v>1890</v>
      </c>
      <c r="P159" s="1">
        <v>26481</v>
      </c>
      <c r="Q159" t="s">
        <v>39</v>
      </c>
      <c r="R159" t="s">
        <v>52</v>
      </c>
      <c r="S159" t="s">
        <v>41</v>
      </c>
      <c r="T159" t="s">
        <v>42</v>
      </c>
      <c r="U159" t="s">
        <v>43</v>
      </c>
      <c r="V159" s="1">
        <v>40553</v>
      </c>
      <c r="W159" s="1">
        <v>42350</v>
      </c>
      <c r="X159" t="s">
        <v>103</v>
      </c>
      <c r="Y159" t="s">
        <v>104</v>
      </c>
      <c r="Z159" t="s">
        <v>46</v>
      </c>
      <c r="AA159" t="s">
        <v>131</v>
      </c>
      <c r="AB159">
        <v>2</v>
      </c>
      <c r="AC159" t="s">
        <v>80</v>
      </c>
      <c r="AD159" t="s">
        <v>58</v>
      </c>
      <c r="AE159">
        <v>4.78</v>
      </c>
      <c r="AF159">
        <v>4</v>
      </c>
      <c r="AG159">
        <v>0</v>
      </c>
      <c r="AH159" s="1">
        <v>42050</v>
      </c>
      <c r="AI159">
        <v>0</v>
      </c>
      <c r="AJ159">
        <v>9</v>
      </c>
    </row>
    <row r="160" spans="1:36" x14ac:dyDescent="0.25">
      <c r="A160" t="s">
        <v>311</v>
      </c>
      <c r="B160">
        <v>10106</v>
      </c>
      <c r="C160">
        <v>0</v>
      </c>
      <c r="D160">
        <v>2</v>
      </c>
      <c r="E160">
        <v>0</v>
      </c>
      <c r="F160">
        <v>5</v>
      </c>
      <c r="G160">
        <v>5</v>
      </c>
      <c r="H160">
        <v>3</v>
      </c>
      <c r="I160">
        <v>0</v>
      </c>
      <c r="J160">
        <v>66074</v>
      </c>
      <c r="K160">
        <v>1</v>
      </c>
      <c r="L160">
        <v>20</v>
      </c>
      <c r="M160" t="s">
        <v>60</v>
      </c>
      <c r="N160" t="s">
        <v>38</v>
      </c>
      <c r="O160">
        <v>2090</v>
      </c>
      <c r="P160" s="1">
        <v>29061</v>
      </c>
      <c r="Q160" t="s">
        <v>61</v>
      </c>
      <c r="R160" t="s">
        <v>67</v>
      </c>
      <c r="S160" t="s">
        <v>41</v>
      </c>
      <c r="T160" t="s">
        <v>42</v>
      </c>
      <c r="U160" t="s">
        <v>112</v>
      </c>
      <c r="V160" s="1">
        <v>41281</v>
      </c>
      <c r="W160" s="1">
        <v>41729</v>
      </c>
      <c r="X160" t="s">
        <v>90</v>
      </c>
      <c r="Y160" t="s">
        <v>54</v>
      </c>
      <c r="Z160" t="s">
        <v>46</v>
      </c>
      <c r="AA160" t="s">
        <v>91</v>
      </c>
      <c r="AB160">
        <v>14</v>
      </c>
      <c r="AC160" t="s">
        <v>57</v>
      </c>
      <c r="AD160" t="s">
        <v>58</v>
      </c>
      <c r="AE160">
        <v>4.5199999999999996</v>
      </c>
      <c r="AF160">
        <v>3</v>
      </c>
      <c r="AG160">
        <v>0</v>
      </c>
      <c r="AH160" s="1">
        <v>41690</v>
      </c>
      <c r="AI160">
        <v>0</v>
      </c>
      <c r="AJ160">
        <v>20</v>
      </c>
    </row>
    <row r="161" spans="1:36" x14ac:dyDescent="0.25">
      <c r="A161" t="s">
        <v>312</v>
      </c>
      <c r="B161">
        <v>10052</v>
      </c>
      <c r="C161">
        <v>1</v>
      </c>
      <c r="D161">
        <v>1</v>
      </c>
      <c r="E161">
        <v>1</v>
      </c>
      <c r="F161">
        <v>1</v>
      </c>
      <c r="G161">
        <v>5</v>
      </c>
      <c r="H161">
        <v>3</v>
      </c>
      <c r="I161">
        <v>0</v>
      </c>
      <c r="J161">
        <v>46120</v>
      </c>
      <c r="K161">
        <v>0</v>
      </c>
      <c r="L161">
        <v>19</v>
      </c>
      <c r="M161" t="s">
        <v>37</v>
      </c>
      <c r="N161" t="s">
        <v>38</v>
      </c>
      <c r="O161">
        <v>2048</v>
      </c>
      <c r="P161" s="1">
        <v>31755</v>
      </c>
      <c r="Q161" t="s">
        <v>39</v>
      </c>
      <c r="R161" t="s">
        <v>52</v>
      </c>
      <c r="S161" t="s">
        <v>41</v>
      </c>
      <c r="T161" t="s">
        <v>42</v>
      </c>
      <c r="U161" t="s">
        <v>43</v>
      </c>
      <c r="V161" s="1">
        <v>41099</v>
      </c>
      <c r="X161" t="s">
        <v>44</v>
      </c>
      <c r="Y161" t="s">
        <v>45</v>
      </c>
      <c r="Z161" t="s">
        <v>46</v>
      </c>
      <c r="AA161" t="s">
        <v>91</v>
      </c>
      <c r="AB161">
        <v>14</v>
      </c>
      <c r="AC161" t="s">
        <v>48</v>
      </c>
      <c r="AD161" t="s">
        <v>58</v>
      </c>
      <c r="AE161">
        <v>5</v>
      </c>
      <c r="AF161">
        <v>5</v>
      </c>
      <c r="AG161">
        <v>0</v>
      </c>
      <c r="AH161" s="1">
        <v>43500</v>
      </c>
      <c r="AI161">
        <v>0</v>
      </c>
      <c r="AJ161">
        <v>13</v>
      </c>
    </row>
    <row r="162" spans="1:36" x14ac:dyDescent="0.25">
      <c r="A162" t="s">
        <v>313</v>
      </c>
      <c r="B162">
        <v>10038</v>
      </c>
      <c r="C162">
        <v>0</v>
      </c>
      <c r="D162">
        <v>2</v>
      </c>
      <c r="E162">
        <v>1</v>
      </c>
      <c r="F162">
        <v>1</v>
      </c>
      <c r="G162">
        <v>1</v>
      </c>
      <c r="H162">
        <v>3</v>
      </c>
      <c r="I162">
        <v>0</v>
      </c>
      <c r="J162">
        <v>64520</v>
      </c>
      <c r="K162">
        <v>0</v>
      </c>
      <c r="L162">
        <v>1</v>
      </c>
      <c r="M162" t="s">
        <v>134</v>
      </c>
      <c r="N162" t="s">
        <v>38</v>
      </c>
      <c r="O162">
        <v>1460</v>
      </c>
      <c r="P162" s="1">
        <v>30798</v>
      </c>
      <c r="Q162" t="s">
        <v>39</v>
      </c>
      <c r="R162" t="s">
        <v>67</v>
      </c>
      <c r="S162" t="s">
        <v>41</v>
      </c>
      <c r="T162" t="s">
        <v>42</v>
      </c>
      <c r="U162" t="s">
        <v>82</v>
      </c>
      <c r="V162" s="1">
        <v>41645</v>
      </c>
      <c r="X162" t="s">
        <v>44</v>
      </c>
      <c r="Y162" t="s">
        <v>45</v>
      </c>
      <c r="Z162" t="s">
        <v>126</v>
      </c>
      <c r="AA162" t="s">
        <v>127</v>
      </c>
      <c r="AB162">
        <v>1</v>
      </c>
      <c r="AC162" t="s">
        <v>201</v>
      </c>
      <c r="AD162" t="s">
        <v>58</v>
      </c>
      <c r="AE162">
        <v>5</v>
      </c>
      <c r="AF162">
        <v>4</v>
      </c>
      <c r="AG162">
        <v>4</v>
      </c>
      <c r="AH162" s="1">
        <v>43482</v>
      </c>
      <c r="AI162">
        <v>0</v>
      </c>
      <c r="AJ162">
        <v>3</v>
      </c>
    </row>
    <row r="163" spans="1:36" x14ac:dyDescent="0.25">
      <c r="A163" t="s">
        <v>314</v>
      </c>
      <c r="B163">
        <v>10249</v>
      </c>
      <c r="C163">
        <v>1</v>
      </c>
      <c r="D163">
        <v>1</v>
      </c>
      <c r="E163">
        <v>1</v>
      </c>
      <c r="F163">
        <v>5</v>
      </c>
      <c r="G163">
        <v>5</v>
      </c>
      <c r="H163">
        <v>3</v>
      </c>
      <c r="I163">
        <v>0</v>
      </c>
      <c r="J163">
        <v>61962</v>
      </c>
      <c r="K163">
        <v>1</v>
      </c>
      <c r="L163">
        <v>20</v>
      </c>
      <c r="M163" t="s">
        <v>60</v>
      </c>
      <c r="N163" t="s">
        <v>38</v>
      </c>
      <c r="O163">
        <v>2126</v>
      </c>
      <c r="P163" s="1">
        <v>30811</v>
      </c>
      <c r="Q163" t="s">
        <v>39</v>
      </c>
      <c r="R163" t="s">
        <v>52</v>
      </c>
      <c r="S163" t="s">
        <v>41</v>
      </c>
      <c r="T163" t="s">
        <v>42</v>
      </c>
      <c r="U163" t="s">
        <v>43</v>
      </c>
      <c r="V163" s="1">
        <v>41001</v>
      </c>
      <c r="W163" s="1">
        <v>41379</v>
      </c>
      <c r="X163" t="s">
        <v>193</v>
      </c>
      <c r="Y163" t="s">
        <v>54</v>
      </c>
      <c r="Z163" t="s">
        <v>46</v>
      </c>
      <c r="AA163" t="s">
        <v>63</v>
      </c>
      <c r="AB163">
        <v>20</v>
      </c>
      <c r="AC163" t="s">
        <v>70</v>
      </c>
      <c r="AD163" t="s">
        <v>58</v>
      </c>
      <c r="AE163">
        <v>4.9000000000000004</v>
      </c>
      <c r="AF163">
        <v>3</v>
      </c>
      <c r="AG163">
        <v>0</v>
      </c>
      <c r="AH163" s="1">
        <v>41325</v>
      </c>
      <c r="AI163">
        <v>0</v>
      </c>
      <c r="AJ163">
        <v>20</v>
      </c>
    </row>
    <row r="164" spans="1:36" x14ac:dyDescent="0.25">
      <c r="A164" t="s">
        <v>315</v>
      </c>
      <c r="B164">
        <v>10232</v>
      </c>
      <c r="C164">
        <v>0</v>
      </c>
      <c r="D164">
        <v>0</v>
      </c>
      <c r="E164">
        <v>0</v>
      </c>
      <c r="F164">
        <v>1</v>
      </c>
      <c r="G164">
        <v>3</v>
      </c>
      <c r="H164">
        <v>3</v>
      </c>
      <c r="I164">
        <v>0</v>
      </c>
      <c r="J164">
        <v>81584</v>
      </c>
      <c r="K164">
        <v>0</v>
      </c>
      <c r="L164">
        <v>22</v>
      </c>
      <c r="M164" t="s">
        <v>316</v>
      </c>
      <c r="N164" t="s">
        <v>38</v>
      </c>
      <c r="O164">
        <v>1886</v>
      </c>
      <c r="P164" s="1">
        <v>31942</v>
      </c>
      <c r="Q164" t="s">
        <v>61</v>
      </c>
      <c r="R164" t="s">
        <v>40</v>
      </c>
      <c r="S164" t="s">
        <v>41</v>
      </c>
      <c r="T164" t="s">
        <v>42</v>
      </c>
      <c r="U164" t="s">
        <v>112</v>
      </c>
      <c r="V164" s="1">
        <v>42645</v>
      </c>
      <c r="X164" t="s">
        <v>44</v>
      </c>
      <c r="Y164" t="s">
        <v>45</v>
      </c>
      <c r="Z164" t="s">
        <v>55</v>
      </c>
      <c r="AA164" t="s">
        <v>197</v>
      </c>
      <c r="AB164">
        <v>13</v>
      </c>
      <c r="AC164" t="s">
        <v>57</v>
      </c>
      <c r="AD164" t="s">
        <v>58</v>
      </c>
      <c r="AE164">
        <v>4.0999999999999996</v>
      </c>
      <c r="AF164">
        <v>5</v>
      </c>
      <c r="AG164">
        <v>7</v>
      </c>
      <c r="AH164" s="1">
        <v>43473</v>
      </c>
      <c r="AI164">
        <v>0</v>
      </c>
      <c r="AJ164">
        <v>2</v>
      </c>
    </row>
    <row r="165" spans="1:36" x14ac:dyDescent="0.25">
      <c r="A165" t="s">
        <v>317</v>
      </c>
      <c r="B165">
        <v>10087</v>
      </c>
      <c r="C165">
        <v>0</v>
      </c>
      <c r="D165">
        <v>0</v>
      </c>
      <c r="E165">
        <v>0</v>
      </c>
      <c r="F165">
        <v>5</v>
      </c>
      <c r="G165">
        <v>5</v>
      </c>
      <c r="H165">
        <v>3</v>
      </c>
      <c r="I165">
        <v>0</v>
      </c>
      <c r="J165">
        <v>63676</v>
      </c>
      <c r="K165">
        <v>1</v>
      </c>
      <c r="L165">
        <v>19</v>
      </c>
      <c r="M165" t="s">
        <v>37</v>
      </c>
      <c r="N165" t="s">
        <v>38</v>
      </c>
      <c r="O165">
        <v>1810</v>
      </c>
      <c r="P165" s="1">
        <v>28872</v>
      </c>
      <c r="Q165" t="s">
        <v>61</v>
      </c>
      <c r="R165" t="s">
        <v>40</v>
      </c>
      <c r="S165" t="s">
        <v>41</v>
      </c>
      <c r="T165" t="s">
        <v>42</v>
      </c>
      <c r="U165" t="s">
        <v>112</v>
      </c>
      <c r="V165" s="1">
        <v>40812</v>
      </c>
      <c r="W165" s="1">
        <v>43331</v>
      </c>
      <c r="X165" t="s">
        <v>68</v>
      </c>
      <c r="Y165" t="s">
        <v>54</v>
      </c>
      <c r="Z165" t="s">
        <v>46</v>
      </c>
      <c r="AA165" t="s">
        <v>63</v>
      </c>
      <c r="AB165">
        <v>20</v>
      </c>
      <c r="AC165" t="s">
        <v>117</v>
      </c>
      <c r="AD165" t="s">
        <v>58</v>
      </c>
      <c r="AE165">
        <v>4.88</v>
      </c>
      <c r="AF165">
        <v>3</v>
      </c>
      <c r="AG165">
        <v>0</v>
      </c>
      <c r="AH165" s="1">
        <v>42918</v>
      </c>
      <c r="AI165">
        <v>0</v>
      </c>
      <c r="AJ165">
        <v>17</v>
      </c>
    </row>
    <row r="166" spans="1:36" x14ac:dyDescent="0.25">
      <c r="A166" t="s">
        <v>318</v>
      </c>
      <c r="B166">
        <v>10134</v>
      </c>
      <c r="C166">
        <v>1</v>
      </c>
      <c r="D166">
        <v>1</v>
      </c>
      <c r="E166">
        <v>1</v>
      </c>
      <c r="F166">
        <v>1</v>
      </c>
      <c r="G166">
        <v>1</v>
      </c>
      <c r="H166">
        <v>3</v>
      </c>
      <c r="I166">
        <v>0</v>
      </c>
      <c r="J166">
        <v>93046</v>
      </c>
      <c r="K166">
        <v>0</v>
      </c>
      <c r="L166">
        <v>23</v>
      </c>
      <c r="M166" t="s">
        <v>319</v>
      </c>
      <c r="N166" t="s">
        <v>38</v>
      </c>
      <c r="O166">
        <v>1460</v>
      </c>
      <c r="P166" s="1">
        <v>30843</v>
      </c>
      <c r="Q166" t="s">
        <v>39</v>
      </c>
      <c r="R166" t="s">
        <v>52</v>
      </c>
      <c r="S166" t="s">
        <v>41</v>
      </c>
      <c r="T166" t="s">
        <v>42</v>
      </c>
      <c r="U166" t="s">
        <v>43</v>
      </c>
      <c r="V166" s="1">
        <v>42374</v>
      </c>
      <c r="X166" t="s">
        <v>44</v>
      </c>
      <c r="Y166" t="s">
        <v>45</v>
      </c>
      <c r="Z166" t="s">
        <v>126</v>
      </c>
      <c r="AA166" t="s">
        <v>131</v>
      </c>
      <c r="AB166">
        <v>2</v>
      </c>
      <c r="AC166" t="s">
        <v>117</v>
      </c>
      <c r="AD166" t="s">
        <v>58</v>
      </c>
      <c r="AE166">
        <v>4.0999999999999996</v>
      </c>
      <c r="AF166">
        <v>4</v>
      </c>
      <c r="AG166">
        <v>0</v>
      </c>
      <c r="AH166" s="1">
        <v>43493</v>
      </c>
      <c r="AI166">
        <v>0</v>
      </c>
      <c r="AJ166">
        <v>20</v>
      </c>
    </row>
    <row r="167" spans="1:36" x14ac:dyDescent="0.25">
      <c r="A167" t="s">
        <v>320</v>
      </c>
      <c r="B167">
        <v>10251</v>
      </c>
      <c r="C167">
        <v>1</v>
      </c>
      <c r="D167">
        <v>1</v>
      </c>
      <c r="E167">
        <v>1</v>
      </c>
      <c r="F167">
        <v>1</v>
      </c>
      <c r="G167">
        <v>5</v>
      </c>
      <c r="H167">
        <v>3</v>
      </c>
      <c r="I167">
        <v>0</v>
      </c>
      <c r="J167">
        <v>64738</v>
      </c>
      <c r="K167">
        <v>0</v>
      </c>
      <c r="L167">
        <v>19</v>
      </c>
      <c r="M167" t="s">
        <v>37</v>
      </c>
      <c r="N167" t="s">
        <v>38</v>
      </c>
      <c r="O167">
        <v>1776</v>
      </c>
      <c r="P167" s="1">
        <v>30196</v>
      </c>
      <c r="Q167" t="s">
        <v>39</v>
      </c>
      <c r="R167" t="s">
        <v>52</v>
      </c>
      <c r="S167" t="s">
        <v>41</v>
      </c>
      <c r="T167" t="s">
        <v>42</v>
      </c>
      <c r="U167" t="s">
        <v>112</v>
      </c>
      <c r="V167" s="1">
        <v>41043</v>
      </c>
      <c r="X167" t="s">
        <v>44</v>
      </c>
      <c r="Y167" t="s">
        <v>45</v>
      </c>
      <c r="Z167" t="s">
        <v>46</v>
      </c>
      <c r="AA167" t="s">
        <v>65</v>
      </c>
      <c r="AB167">
        <v>16</v>
      </c>
      <c r="AC167" t="s">
        <v>70</v>
      </c>
      <c r="AD167" t="s">
        <v>58</v>
      </c>
      <c r="AE167">
        <v>4.0999999999999996</v>
      </c>
      <c r="AF167">
        <v>3</v>
      </c>
      <c r="AG167">
        <v>0</v>
      </c>
      <c r="AH167" s="1">
        <v>43518</v>
      </c>
      <c r="AI167">
        <v>0</v>
      </c>
      <c r="AJ167">
        <v>10</v>
      </c>
    </row>
    <row r="168" spans="1:36" x14ac:dyDescent="0.25">
      <c r="A168" t="s">
        <v>321</v>
      </c>
      <c r="B168">
        <v>10103</v>
      </c>
      <c r="C168">
        <v>0</v>
      </c>
      <c r="D168">
        <v>3</v>
      </c>
      <c r="E168">
        <v>1</v>
      </c>
      <c r="F168">
        <v>1</v>
      </c>
      <c r="G168">
        <v>6</v>
      </c>
      <c r="H168">
        <v>3</v>
      </c>
      <c r="I168">
        <v>0</v>
      </c>
      <c r="J168">
        <v>70468</v>
      </c>
      <c r="K168">
        <v>0</v>
      </c>
      <c r="L168">
        <v>3</v>
      </c>
      <c r="M168" t="s">
        <v>139</v>
      </c>
      <c r="N168" t="s">
        <v>322</v>
      </c>
      <c r="O168">
        <v>84111</v>
      </c>
      <c r="P168" s="1">
        <v>32504</v>
      </c>
      <c r="Q168" t="s">
        <v>39</v>
      </c>
      <c r="R168" t="s">
        <v>137</v>
      </c>
      <c r="S168" t="s">
        <v>41</v>
      </c>
      <c r="T168" t="s">
        <v>42</v>
      </c>
      <c r="U168" t="s">
        <v>82</v>
      </c>
      <c r="V168" s="1">
        <v>41029</v>
      </c>
      <c r="X168" t="s">
        <v>44</v>
      </c>
      <c r="Y168" t="s">
        <v>45</v>
      </c>
      <c r="Z168" t="s">
        <v>141</v>
      </c>
      <c r="AA168" t="s">
        <v>142</v>
      </c>
      <c r="AB168">
        <v>17</v>
      </c>
      <c r="AC168" t="s">
        <v>201</v>
      </c>
      <c r="AD168" t="s">
        <v>58</v>
      </c>
      <c r="AE168">
        <v>4.53</v>
      </c>
      <c r="AF168">
        <v>3</v>
      </c>
      <c r="AG168">
        <v>0</v>
      </c>
      <c r="AH168" s="1">
        <v>43494</v>
      </c>
      <c r="AI168">
        <v>0</v>
      </c>
      <c r="AJ168">
        <v>16</v>
      </c>
    </row>
    <row r="169" spans="1:36" x14ac:dyDescent="0.25">
      <c r="A169" t="s">
        <v>323</v>
      </c>
      <c r="B169">
        <v>10017</v>
      </c>
      <c r="C169">
        <v>1</v>
      </c>
      <c r="D169">
        <v>1</v>
      </c>
      <c r="E169">
        <v>0</v>
      </c>
      <c r="F169">
        <v>1</v>
      </c>
      <c r="G169">
        <v>5</v>
      </c>
      <c r="H169">
        <v>4</v>
      </c>
      <c r="I169">
        <v>0</v>
      </c>
      <c r="J169">
        <v>77915</v>
      </c>
      <c r="K169">
        <v>0</v>
      </c>
      <c r="L169">
        <v>18</v>
      </c>
      <c r="M169" t="s">
        <v>129</v>
      </c>
      <c r="N169" t="s">
        <v>38</v>
      </c>
      <c r="O169">
        <v>2110</v>
      </c>
      <c r="P169" s="1">
        <v>29885</v>
      </c>
      <c r="Q169" t="s">
        <v>61</v>
      </c>
      <c r="R169" t="s">
        <v>52</v>
      </c>
      <c r="S169" t="s">
        <v>41</v>
      </c>
      <c r="T169" t="s">
        <v>42</v>
      </c>
      <c r="U169" t="s">
        <v>43</v>
      </c>
      <c r="V169" s="1">
        <v>41547</v>
      </c>
      <c r="X169" t="s">
        <v>44</v>
      </c>
      <c r="Y169" t="s">
        <v>45</v>
      </c>
      <c r="Z169" t="s">
        <v>46</v>
      </c>
      <c r="AA169" t="s">
        <v>131</v>
      </c>
      <c r="AB169">
        <v>2</v>
      </c>
      <c r="AC169" t="s">
        <v>201</v>
      </c>
      <c r="AD169" t="s">
        <v>49</v>
      </c>
      <c r="AE169">
        <v>4.0999999999999996</v>
      </c>
      <c r="AF169">
        <v>3</v>
      </c>
      <c r="AG169">
        <v>0</v>
      </c>
      <c r="AH169" s="1">
        <v>43486</v>
      </c>
      <c r="AI169">
        <v>0</v>
      </c>
      <c r="AJ169">
        <v>11</v>
      </c>
    </row>
    <row r="170" spans="1:36" x14ac:dyDescent="0.25">
      <c r="A170" t="s">
        <v>324</v>
      </c>
      <c r="B170">
        <v>10186</v>
      </c>
      <c r="C170">
        <v>1</v>
      </c>
      <c r="D170">
        <v>1</v>
      </c>
      <c r="E170">
        <v>0</v>
      </c>
      <c r="F170">
        <v>5</v>
      </c>
      <c r="G170">
        <v>5</v>
      </c>
      <c r="H170">
        <v>3</v>
      </c>
      <c r="I170">
        <v>0</v>
      </c>
      <c r="J170">
        <v>52624</v>
      </c>
      <c r="K170">
        <v>1</v>
      </c>
      <c r="L170">
        <v>19</v>
      </c>
      <c r="M170" t="s">
        <v>37</v>
      </c>
      <c r="N170" t="s">
        <v>38</v>
      </c>
      <c r="O170">
        <v>1886</v>
      </c>
      <c r="P170" s="1">
        <v>29671</v>
      </c>
      <c r="Q170" t="s">
        <v>61</v>
      </c>
      <c r="R170" t="s">
        <v>52</v>
      </c>
      <c r="S170" t="s">
        <v>41</v>
      </c>
      <c r="T170" t="s">
        <v>42</v>
      </c>
      <c r="U170" t="s">
        <v>43</v>
      </c>
      <c r="V170" s="1">
        <v>40729</v>
      </c>
      <c r="W170" s="1">
        <v>43369</v>
      </c>
      <c r="X170" t="s">
        <v>93</v>
      </c>
      <c r="Y170" t="s">
        <v>54</v>
      </c>
      <c r="Z170" t="s">
        <v>46</v>
      </c>
      <c r="AA170" t="s">
        <v>47</v>
      </c>
      <c r="AB170">
        <v>22</v>
      </c>
      <c r="AC170" t="s">
        <v>57</v>
      </c>
      <c r="AD170" t="s">
        <v>58</v>
      </c>
      <c r="AE170">
        <v>3.18</v>
      </c>
      <c r="AF170">
        <v>4</v>
      </c>
      <c r="AG170">
        <v>0</v>
      </c>
      <c r="AH170" s="1">
        <v>43161</v>
      </c>
      <c r="AI170">
        <v>0</v>
      </c>
      <c r="AJ170">
        <v>16</v>
      </c>
    </row>
    <row r="171" spans="1:36" x14ac:dyDescent="0.25">
      <c r="A171" t="s">
        <v>325</v>
      </c>
      <c r="B171">
        <v>10137</v>
      </c>
      <c r="C171">
        <v>1</v>
      </c>
      <c r="D171">
        <v>1</v>
      </c>
      <c r="E171">
        <v>1</v>
      </c>
      <c r="F171">
        <v>3</v>
      </c>
      <c r="G171">
        <v>5</v>
      </c>
      <c r="H171">
        <v>3</v>
      </c>
      <c r="I171">
        <v>0</v>
      </c>
      <c r="J171">
        <v>63450</v>
      </c>
      <c r="K171">
        <v>0</v>
      </c>
      <c r="L171">
        <v>20</v>
      </c>
      <c r="M171" t="s">
        <v>60</v>
      </c>
      <c r="N171" t="s">
        <v>38</v>
      </c>
      <c r="O171">
        <v>1770</v>
      </c>
      <c r="P171" s="1">
        <v>28933</v>
      </c>
      <c r="Q171" t="s">
        <v>39</v>
      </c>
      <c r="R171" t="s">
        <v>52</v>
      </c>
      <c r="S171" t="s">
        <v>41</v>
      </c>
      <c r="T171" t="s">
        <v>42</v>
      </c>
      <c r="U171" t="s">
        <v>43</v>
      </c>
      <c r="V171" s="1">
        <v>41463</v>
      </c>
      <c r="X171" t="s">
        <v>44</v>
      </c>
      <c r="Y171" t="s">
        <v>45</v>
      </c>
      <c r="Z171" t="s">
        <v>46</v>
      </c>
      <c r="AA171" t="s">
        <v>99</v>
      </c>
      <c r="AB171">
        <v>18</v>
      </c>
      <c r="AC171" t="s">
        <v>48</v>
      </c>
      <c r="AD171" t="s">
        <v>58</v>
      </c>
      <c r="AE171">
        <v>4</v>
      </c>
      <c r="AF171">
        <v>3</v>
      </c>
      <c r="AG171">
        <v>0</v>
      </c>
      <c r="AH171" s="1">
        <v>43514</v>
      </c>
      <c r="AI171">
        <v>0</v>
      </c>
      <c r="AJ171">
        <v>7</v>
      </c>
    </row>
    <row r="172" spans="1:36" x14ac:dyDescent="0.25">
      <c r="A172" t="s">
        <v>326</v>
      </c>
      <c r="B172">
        <v>10008</v>
      </c>
      <c r="C172">
        <v>0</v>
      </c>
      <c r="D172">
        <v>0</v>
      </c>
      <c r="E172">
        <v>0</v>
      </c>
      <c r="F172">
        <v>1</v>
      </c>
      <c r="G172">
        <v>3</v>
      </c>
      <c r="H172">
        <v>4</v>
      </c>
      <c r="I172">
        <v>1</v>
      </c>
      <c r="J172">
        <v>51777</v>
      </c>
      <c r="K172">
        <v>0</v>
      </c>
      <c r="L172">
        <v>14</v>
      </c>
      <c r="M172" t="s">
        <v>86</v>
      </c>
      <c r="N172" t="s">
        <v>122</v>
      </c>
      <c r="O172">
        <v>6070</v>
      </c>
      <c r="P172" s="1">
        <v>32421</v>
      </c>
      <c r="Q172" t="s">
        <v>61</v>
      </c>
      <c r="R172" t="s">
        <v>40</v>
      </c>
      <c r="S172" t="s">
        <v>41</v>
      </c>
      <c r="T172" t="s">
        <v>89</v>
      </c>
      <c r="U172" t="s">
        <v>82</v>
      </c>
      <c r="V172" s="1">
        <v>40564</v>
      </c>
      <c r="X172" t="s">
        <v>44</v>
      </c>
      <c r="Y172" t="s">
        <v>45</v>
      </c>
      <c r="Z172" t="s">
        <v>55</v>
      </c>
      <c r="AA172" t="s">
        <v>166</v>
      </c>
      <c r="AB172">
        <v>6</v>
      </c>
      <c r="AC172" t="s">
        <v>84</v>
      </c>
      <c r="AD172" t="s">
        <v>49</v>
      </c>
      <c r="AE172">
        <v>4.6399999999999997</v>
      </c>
      <c r="AF172">
        <v>4</v>
      </c>
      <c r="AG172">
        <v>5</v>
      </c>
      <c r="AH172" s="1">
        <v>43490</v>
      </c>
      <c r="AI172">
        <v>0</v>
      </c>
      <c r="AJ172">
        <v>14</v>
      </c>
    </row>
    <row r="173" spans="1:36" x14ac:dyDescent="0.25">
      <c r="A173" t="s">
        <v>327</v>
      </c>
      <c r="B173">
        <v>10096</v>
      </c>
      <c r="C173">
        <v>0</v>
      </c>
      <c r="D173">
        <v>4</v>
      </c>
      <c r="E173">
        <v>0</v>
      </c>
      <c r="F173">
        <v>5</v>
      </c>
      <c r="G173">
        <v>5</v>
      </c>
      <c r="H173">
        <v>3</v>
      </c>
      <c r="I173">
        <v>0</v>
      </c>
      <c r="J173">
        <v>67237</v>
      </c>
      <c r="K173">
        <v>1</v>
      </c>
      <c r="L173">
        <v>20</v>
      </c>
      <c r="M173" t="s">
        <v>60</v>
      </c>
      <c r="N173" t="s">
        <v>38</v>
      </c>
      <c r="O173">
        <v>2122</v>
      </c>
      <c r="P173" s="1">
        <v>28120</v>
      </c>
      <c r="Q173" t="s">
        <v>61</v>
      </c>
      <c r="R173" t="s">
        <v>78</v>
      </c>
      <c r="S173" t="s">
        <v>41</v>
      </c>
      <c r="T173" t="s">
        <v>42</v>
      </c>
      <c r="U173" t="s">
        <v>43</v>
      </c>
      <c r="V173" s="1">
        <v>41463</v>
      </c>
      <c r="W173" s="1">
        <v>42628</v>
      </c>
      <c r="X173" t="s">
        <v>193</v>
      </c>
      <c r="Y173" t="s">
        <v>54</v>
      </c>
      <c r="Z173" t="s">
        <v>46</v>
      </c>
      <c r="AA173" t="s">
        <v>47</v>
      </c>
      <c r="AB173">
        <v>22</v>
      </c>
      <c r="AC173" t="s">
        <v>48</v>
      </c>
      <c r="AD173" t="s">
        <v>58</v>
      </c>
      <c r="AE173">
        <v>4.6500000000000004</v>
      </c>
      <c r="AF173">
        <v>4</v>
      </c>
      <c r="AG173">
        <v>0</v>
      </c>
      <c r="AH173" s="1">
        <v>42531</v>
      </c>
      <c r="AI173">
        <v>0</v>
      </c>
      <c r="AJ173">
        <v>15</v>
      </c>
    </row>
    <row r="174" spans="1:36" x14ac:dyDescent="0.25">
      <c r="A174" t="s">
        <v>328</v>
      </c>
      <c r="B174">
        <v>10035</v>
      </c>
      <c r="C174">
        <v>0</v>
      </c>
      <c r="D174">
        <v>0</v>
      </c>
      <c r="E174">
        <v>0</v>
      </c>
      <c r="F174">
        <v>1</v>
      </c>
      <c r="G174">
        <v>5</v>
      </c>
      <c r="H174">
        <v>4</v>
      </c>
      <c r="I174">
        <v>0</v>
      </c>
      <c r="J174">
        <v>73330</v>
      </c>
      <c r="K174">
        <v>0</v>
      </c>
      <c r="L174">
        <v>20</v>
      </c>
      <c r="M174" t="s">
        <v>60</v>
      </c>
      <c r="N174" t="s">
        <v>38</v>
      </c>
      <c r="O174">
        <v>2324</v>
      </c>
      <c r="P174" s="1">
        <v>30038</v>
      </c>
      <c r="Q174" t="s">
        <v>61</v>
      </c>
      <c r="R174" t="s">
        <v>40</v>
      </c>
      <c r="S174" t="s">
        <v>41</v>
      </c>
      <c r="T174" t="s">
        <v>42</v>
      </c>
      <c r="U174" t="s">
        <v>82</v>
      </c>
      <c r="V174" s="1">
        <v>41505</v>
      </c>
      <c r="X174" t="s">
        <v>44</v>
      </c>
      <c r="Y174" t="s">
        <v>45</v>
      </c>
      <c r="Z174" t="s">
        <v>46</v>
      </c>
      <c r="AA174" t="s">
        <v>65</v>
      </c>
      <c r="AB174">
        <v>16</v>
      </c>
      <c r="AC174" t="s">
        <v>57</v>
      </c>
      <c r="AD174" t="s">
        <v>49</v>
      </c>
      <c r="AE174">
        <v>4.2</v>
      </c>
      <c r="AF174">
        <v>4</v>
      </c>
      <c r="AG174">
        <v>0</v>
      </c>
      <c r="AH174" s="1">
        <v>43508</v>
      </c>
      <c r="AI174">
        <v>0</v>
      </c>
      <c r="AJ174">
        <v>19</v>
      </c>
    </row>
    <row r="175" spans="1:36" x14ac:dyDescent="0.25">
      <c r="A175" t="s">
        <v>329</v>
      </c>
      <c r="B175">
        <v>10057</v>
      </c>
      <c r="C175">
        <v>1</v>
      </c>
      <c r="D175">
        <v>1</v>
      </c>
      <c r="E175">
        <v>0</v>
      </c>
      <c r="F175">
        <v>3</v>
      </c>
      <c r="G175">
        <v>5</v>
      </c>
      <c r="H175">
        <v>3</v>
      </c>
      <c r="I175">
        <v>0</v>
      </c>
      <c r="J175">
        <v>52057</v>
      </c>
      <c r="K175">
        <v>0</v>
      </c>
      <c r="L175">
        <v>19</v>
      </c>
      <c r="M175" t="s">
        <v>37</v>
      </c>
      <c r="N175" t="s">
        <v>38</v>
      </c>
      <c r="O175">
        <v>2122</v>
      </c>
      <c r="P175" s="1">
        <v>27689</v>
      </c>
      <c r="Q175" t="s">
        <v>61</v>
      </c>
      <c r="R175" t="s">
        <v>52</v>
      </c>
      <c r="S175" t="s">
        <v>41</v>
      </c>
      <c r="T175" t="s">
        <v>42</v>
      </c>
      <c r="U175" t="s">
        <v>82</v>
      </c>
      <c r="V175" s="1">
        <v>42051</v>
      </c>
      <c r="X175" t="s">
        <v>44</v>
      </c>
      <c r="Y175" t="s">
        <v>45</v>
      </c>
      <c r="Z175" t="s">
        <v>46</v>
      </c>
      <c r="AA175" t="s">
        <v>65</v>
      </c>
      <c r="AB175">
        <v>16</v>
      </c>
      <c r="AC175" t="s">
        <v>201</v>
      </c>
      <c r="AD175" t="s">
        <v>58</v>
      </c>
      <c r="AE175">
        <v>5</v>
      </c>
      <c r="AF175">
        <v>3</v>
      </c>
      <c r="AG175">
        <v>0</v>
      </c>
      <c r="AH175" s="1">
        <v>43488</v>
      </c>
      <c r="AI175">
        <v>0</v>
      </c>
      <c r="AJ175">
        <v>6</v>
      </c>
    </row>
    <row r="176" spans="1:36" x14ac:dyDescent="0.25">
      <c r="A176" t="s">
        <v>330</v>
      </c>
      <c r="B176">
        <v>10004</v>
      </c>
      <c r="C176">
        <v>0</v>
      </c>
      <c r="D176">
        <v>0</v>
      </c>
      <c r="E176">
        <v>0</v>
      </c>
      <c r="F176">
        <v>5</v>
      </c>
      <c r="G176">
        <v>5</v>
      </c>
      <c r="H176">
        <v>4</v>
      </c>
      <c r="I176">
        <v>1</v>
      </c>
      <c r="J176">
        <v>47434</v>
      </c>
      <c r="K176">
        <v>1</v>
      </c>
      <c r="L176">
        <v>19</v>
      </c>
      <c r="M176" t="s">
        <v>37</v>
      </c>
      <c r="N176" t="s">
        <v>38</v>
      </c>
      <c r="O176">
        <v>1844</v>
      </c>
      <c r="P176" s="1">
        <v>26709</v>
      </c>
      <c r="Q176" t="s">
        <v>61</v>
      </c>
      <c r="R176" t="s">
        <v>40</v>
      </c>
      <c r="S176" t="s">
        <v>41</v>
      </c>
      <c r="T176" t="s">
        <v>89</v>
      </c>
      <c r="U176" t="s">
        <v>82</v>
      </c>
      <c r="V176" s="1">
        <v>40854</v>
      </c>
      <c r="W176" s="1">
        <v>42322</v>
      </c>
      <c r="X176" t="s">
        <v>90</v>
      </c>
      <c r="Y176" t="s">
        <v>54</v>
      </c>
      <c r="Z176" t="s">
        <v>46</v>
      </c>
      <c r="AA176" t="s">
        <v>69</v>
      </c>
      <c r="AB176">
        <v>39</v>
      </c>
      <c r="AC176" t="s">
        <v>84</v>
      </c>
      <c r="AD176" t="s">
        <v>49</v>
      </c>
      <c r="AE176">
        <v>5</v>
      </c>
      <c r="AF176">
        <v>4</v>
      </c>
      <c r="AG176">
        <v>0</v>
      </c>
      <c r="AH176" s="1">
        <v>42037</v>
      </c>
      <c r="AI176">
        <v>0</v>
      </c>
      <c r="AJ176">
        <v>17</v>
      </c>
    </row>
    <row r="177" spans="1:36" x14ac:dyDescent="0.25">
      <c r="A177" t="s">
        <v>331</v>
      </c>
      <c r="B177">
        <v>10191</v>
      </c>
      <c r="C177">
        <v>0</v>
      </c>
      <c r="D177">
        <v>4</v>
      </c>
      <c r="E177">
        <v>1</v>
      </c>
      <c r="F177">
        <v>5</v>
      </c>
      <c r="G177">
        <v>5</v>
      </c>
      <c r="H177">
        <v>3</v>
      </c>
      <c r="I177">
        <v>0</v>
      </c>
      <c r="J177">
        <v>52788</v>
      </c>
      <c r="K177">
        <v>1</v>
      </c>
      <c r="L177">
        <v>19</v>
      </c>
      <c r="M177" t="s">
        <v>37</v>
      </c>
      <c r="N177" t="s">
        <v>38</v>
      </c>
      <c r="O177">
        <v>1938</v>
      </c>
      <c r="P177" s="1">
        <v>26612</v>
      </c>
      <c r="Q177" t="s">
        <v>39</v>
      </c>
      <c r="R177" t="s">
        <v>78</v>
      </c>
      <c r="S177" t="s">
        <v>41</v>
      </c>
      <c r="T177" t="s">
        <v>42</v>
      </c>
      <c r="U177" t="s">
        <v>43</v>
      </c>
      <c r="V177" s="1">
        <v>41176</v>
      </c>
      <c r="W177" s="1">
        <v>43004</v>
      </c>
      <c r="X177" t="s">
        <v>62</v>
      </c>
      <c r="Y177" t="s">
        <v>54</v>
      </c>
      <c r="Z177" t="s">
        <v>46</v>
      </c>
      <c r="AA177" t="s">
        <v>72</v>
      </c>
      <c r="AB177">
        <v>11</v>
      </c>
      <c r="AC177" t="s">
        <v>57</v>
      </c>
      <c r="AD177" t="s">
        <v>58</v>
      </c>
      <c r="AE177">
        <v>3.08</v>
      </c>
      <c r="AF177">
        <v>4</v>
      </c>
      <c r="AG177">
        <v>0</v>
      </c>
      <c r="AH177" s="1">
        <v>42826</v>
      </c>
      <c r="AI177">
        <v>0</v>
      </c>
      <c r="AJ177">
        <v>18</v>
      </c>
    </row>
    <row r="178" spans="1:36" x14ac:dyDescent="0.25">
      <c r="A178" t="s">
        <v>332</v>
      </c>
      <c r="B178">
        <v>10219</v>
      </c>
      <c r="C178">
        <v>0</v>
      </c>
      <c r="D178">
        <v>0</v>
      </c>
      <c r="E178">
        <v>0</v>
      </c>
      <c r="F178">
        <v>1</v>
      </c>
      <c r="G178">
        <v>5</v>
      </c>
      <c r="H178">
        <v>3</v>
      </c>
      <c r="I178">
        <v>0</v>
      </c>
      <c r="J178">
        <v>45395</v>
      </c>
      <c r="K178">
        <v>0</v>
      </c>
      <c r="L178">
        <v>19</v>
      </c>
      <c r="M178" t="s">
        <v>37</v>
      </c>
      <c r="N178" t="s">
        <v>38</v>
      </c>
      <c r="O178">
        <v>2189</v>
      </c>
      <c r="P178" s="1">
        <v>31600</v>
      </c>
      <c r="Q178" t="s">
        <v>61</v>
      </c>
      <c r="R178" t="s">
        <v>40</v>
      </c>
      <c r="S178" t="s">
        <v>41</v>
      </c>
      <c r="T178" t="s">
        <v>42</v>
      </c>
      <c r="U178" t="s">
        <v>43</v>
      </c>
      <c r="V178" s="1">
        <v>41645</v>
      </c>
      <c r="X178" t="s">
        <v>44</v>
      </c>
      <c r="Y178" t="s">
        <v>45</v>
      </c>
      <c r="Z178" t="s">
        <v>46</v>
      </c>
      <c r="AA178" t="s">
        <v>79</v>
      </c>
      <c r="AB178">
        <v>19</v>
      </c>
      <c r="AC178" t="s">
        <v>48</v>
      </c>
      <c r="AD178" t="s">
        <v>58</v>
      </c>
      <c r="AE178">
        <v>4.5999999999999996</v>
      </c>
      <c r="AF178">
        <v>4</v>
      </c>
      <c r="AG178">
        <v>0</v>
      </c>
      <c r="AH178" s="1">
        <v>43522</v>
      </c>
      <c r="AI178">
        <v>0</v>
      </c>
      <c r="AJ178">
        <v>14</v>
      </c>
    </row>
    <row r="179" spans="1:36" x14ac:dyDescent="0.25">
      <c r="A179" t="s">
        <v>333</v>
      </c>
      <c r="B179">
        <v>10077</v>
      </c>
      <c r="C179">
        <v>1</v>
      </c>
      <c r="D179">
        <v>1</v>
      </c>
      <c r="E179">
        <v>0</v>
      </c>
      <c r="F179">
        <v>2</v>
      </c>
      <c r="G179">
        <v>5</v>
      </c>
      <c r="H179">
        <v>3</v>
      </c>
      <c r="I179">
        <v>0</v>
      </c>
      <c r="J179">
        <v>62385</v>
      </c>
      <c r="K179">
        <v>0</v>
      </c>
      <c r="L179">
        <v>20</v>
      </c>
      <c r="M179" t="s">
        <v>60</v>
      </c>
      <c r="N179" t="s">
        <v>38</v>
      </c>
      <c r="O179">
        <v>2324</v>
      </c>
      <c r="P179" s="1">
        <v>27997</v>
      </c>
      <c r="Q179" t="s">
        <v>61</v>
      </c>
      <c r="R179" t="s">
        <v>52</v>
      </c>
      <c r="S179" t="s">
        <v>41</v>
      </c>
      <c r="T179" t="s">
        <v>42</v>
      </c>
      <c r="U179" t="s">
        <v>43</v>
      </c>
      <c r="V179" s="1">
        <v>42501</v>
      </c>
      <c r="X179" t="s">
        <v>44</v>
      </c>
      <c r="Y179" t="s">
        <v>45</v>
      </c>
      <c r="Z179" t="s">
        <v>46</v>
      </c>
      <c r="AA179" t="s">
        <v>69</v>
      </c>
      <c r="AC179" t="s">
        <v>48</v>
      </c>
      <c r="AD179" t="s">
        <v>58</v>
      </c>
      <c r="AE179">
        <v>5</v>
      </c>
      <c r="AF179">
        <v>3</v>
      </c>
      <c r="AG179">
        <v>0</v>
      </c>
      <c r="AH179" s="1">
        <v>43486</v>
      </c>
      <c r="AI179">
        <v>0</v>
      </c>
      <c r="AJ179">
        <v>4</v>
      </c>
    </row>
    <row r="180" spans="1:36" x14ac:dyDescent="0.25">
      <c r="A180" t="s">
        <v>334</v>
      </c>
      <c r="B180">
        <v>10073</v>
      </c>
      <c r="C180">
        <v>1</v>
      </c>
      <c r="D180">
        <v>1</v>
      </c>
      <c r="E180">
        <v>0</v>
      </c>
      <c r="F180">
        <v>5</v>
      </c>
      <c r="G180">
        <v>5</v>
      </c>
      <c r="H180">
        <v>3</v>
      </c>
      <c r="I180">
        <v>0</v>
      </c>
      <c r="J180">
        <v>68407</v>
      </c>
      <c r="K180">
        <v>1</v>
      </c>
      <c r="L180">
        <v>20</v>
      </c>
      <c r="M180" t="s">
        <v>60</v>
      </c>
      <c r="N180" t="s">
        <v>38</v>
      </c>
      <c r="O180">
        <v>2176</v>
      </c>
      <c r="P180" s="1">
        <v>31756</v>
      </c>
      <c r="Q180" t="s">
        <v>61</v>
      </c>
      <c r="R180" t="s">
        <v>52</v>
      </c>
      <c r="S180" t="s">
        <v>41</v>
      </c>
      <c r="T180" t="s">
        <v>42</v>
      </c>
      <c r="U180" t="s">
        <v>98</v>
      </c>
      <c r="V180" s="1">
        <v>40729</v>
      </c>
      <c r="W180" s="1">
        <v>41140</v>
      </c>
      <c r="X180" t="s">
        <v>90</v>
      </c>
      <c r="Y180" t="s">
        <v>54</v>
      </c>
      <c r="Z180" t="s">
        <v>46</v>
      </c>
      <c r="AA180" t="s">
        <v>72</v>
      </c>
      <c r="AB180">
        <v>11</v>
      </c>
      <c r="AC180" t="s">
        <v>48</v>
      </c>
      <c r="AD180" t="s">
        <v>58</v>
      </c>
      <c r="AE180">
        <v>5</v>
      </c>
      <c r="AF180">
        <v>4</v>
      </c>
      <c r="AG180">
        <v>0</v>
      </c>
      <c r="AH180" s="1">
        <v>41092</v>
      </c>
      <c r="AI180">
        <v>0</v>
      </c>
      <c r="AJ180">
        <v>16</v>
      </c>
    </row>
    <row r="181" spans="1:36" x14ac:dyDescent="0.25">
      <c r="A181" t="s">
        <v>335</v>
      </c>
      <c r="B181">
        <v>10279</v>
      </c>
      <c r="C181">
        <v>1</v>
      </c>
      <c r="D181">
        <v>1</v>
      </c>
      <c r="E181">
        <v>0</v>
      </c>
      <c r="F181">
        <v>1</v>
      </c>
      <c r="G181">
        <v>5</v>
      </c>
      <c r="H181">
        <v>3</v>
      </c>
      <c r="I181">
        <v>0</v>
      </c>
      <c r="J181">
        <v>61349</v>
      </c>
      <c r="K181">
        <v>0</v>
      </c>
      <c r="L181">
        <v>19</v>
      </c>
      <c r="M181" t="s">
        <v>37</v>
      </c>
      <c r="N181" t="s">
        <v>38</v>
      </c>
      <c r="O181">
        <v>2451</v>
      </c>
      <c r="P181" s="1">
        <v>27340</v>
      </c>
      <c r="Q181" t="s">
        <v>61</v>
      </c>
      <c r="R181" t="s">
        <v>52</v>
      </c>
      <c r="S181" t="s">
        <v>41</v>
      </c>
      <c r="T181" t="s">
        <v>42</v>
      </c>
      <c r="U181" t="s">
        <v>43</v>
      </c>
      <c r="V181" s="1">
        <v>41589</v>
      </c>
      <c r="X181" t="s">
        <v>44</v>
      </c>
      <c r="Y181" t="s">
        <v>45</v>
      </c>
      <c r="Z181" t="s">
        <v>46</v>
      </c>
      <c r="AA181" t="s">
        <v>83</v>
      </c>
      <c r="AB181">
        <v>12</v>
      </c>
      <c r="AC181" t="s">
        <v>48</v>
      </c>
      <c r="AD181" t="s">
        <v>58</v>
      </c>
      <c r="AE181">
        <v>4.0999999999999996</v>
      </c>
      <c r="AF181">
        <v>3</v>
      </c>
      <c r="AG181">
        <v>0</v>
      </c>
      <c r="AH181" s="1">
        <v>43487</v>
      </c>
      <c r="AI181">
        <v>0</v>
      </c>
      <c r="AJ181">
        <v>11</v>
      </c>
    </row>
    <row r="182" spans="1:36" x14ac:dyDescent="0.25">
      <c r="A182" t="s">
        <v>336</v>
      </c>
      <c r="B182">
        <v>10110</v>
      </c>
      <c r="C182">
        <v>0</v>
      </c>
      <c r="D182">
        <v>0</v>
      </c>
      <c r="E182">
        <v>0</v>
      </c>
      <c r="F182">
        <v>1</v>
      </c>
      <c r="G182">
        <v>4</v>
      </c>
      <c r="H182">
        <v>3</v>
      </c>
      <c r="I182">
        <v>0</v>
      </c>
      <c r="J182">
        <v>105688</v>
      </c>
      <c r="K182">
        <v>0</v>
      </c>
      <c r="L182">
        <v>24</v>
      </c>
      <c r="M182" t="s">
        <v>74</v>
      </c>
      <c r="N182" t="s">
        <v>38</v>
      </c>
      <c r="O182">
        <v>2135</v>
      </c>
      <c r="P182" s="1">
        <v>32088</v>
      </c>
      <c r="Q182" t="s">
        <v>61</v>
      </c>
      <c r="R182" t="s">
        <v>40</v>
      </c>
      <c r="S182" t="s">
        <v>41</v>
      </c>
      <c r="T182" t="s">
        <v>42</v>
      </c>
      <c r="U182" t="s">
        <v>112</v>
      </c>
      <c r="V182" s="1">
        <v>41589</v>
      </c>
      <c r="X182" t="s">
        <v>44</v>
      </c>
      <c r="Y182" t="s">
        <v>45</v>
      </c>
      <c r="Z182" t="s">
        <v>75</v>
      </c>
      <c r="AA182" t="s">
        <v>76</v>
      </c>
      <c r="AB182">
        <v>10</v>
      </c>
      <c r="AC182" t="s">
        <v>70</v>
      </c>
      <c r="AD182" t="s">
        <v>58</v>
      </c>
      <c r="AE182">
        <v>4.5</v>
      </c>
      <c r="AF182">
        <v>5</v>
      </c>
      <c r="AG182">
        <v>4</v>
      </c>
      <c r="AH182" s="1">
        <v>43479</v>
      </c>
      <c r="AI182">
        <v>0</v>
      </c>
      <c r="AJ182">
        <v>14</v>
      </c>
    </row>
    <row r="183" spans="1:36" x14ac:dyDescent="0.25">
      <c r="A183" t="s">
        <v>337</v>
      </c>
      <c r="B183">
        <v>10053</v>
      </c>
      <c r="C183">
        <v>1</v>
      </c>
      <c r="D183">
        <v>1</v>
      </c>
      <c r="E183">
        <v>0</v>
      </c>
      <c r="F183">
        <v>1</v>
      </c>
      <c r="G183">
        <v>5</v>
      </c>
      <c r="H183">
        <v>3</v>
      </c>
      <c r="I183">
        <v>0</v>
      </c>
      <c r="J183">
        <v>54132</v>
      </c>
      <c r="K183">
        <v>0</v>
      </c>
      <c r="L183">
        <v>19</v>
      </c>
      <c r="M183" t="s">
        <v>37</v>
      </c>
      <c r="N183" t="s">
        <v>38</v>
      </c>
      <c r="O183">
        <v>2330</v>
      </c>
      <c r="P183" s="1">
        <v>28451</v>
      </c>
      <c r="Q183" t="s">
        <v>61</v>
      </c>
      <c r="R183" t="s">
        <v>52</v>
      </c>
      <c r="S183" t="s">
        <v>41</v>
      </c>
      <c r="T183" t="s">
        <v>42</v>
      </c>
      <c r="U183" t="s">
        <v>43</v>
      </c>
      <c r="V183" s="1">
        <v>40694</v>
      </c>
      <c r="X183" t="s">
        <v>44</v>
      </c>
      <c r="Y183" t="s">
        <v>45</v>
      </c>
      <c r="Z183" t="s">
        <v>46</v>
      </c>
      <c r="AA183" t="s">
        <v>91</v>
      </c>
      <c r="AB183">
        <v>14</v>
      </c>
      <c r="AC183" t="s">
        <v>57</v>
      </c>
      <c r="AD183" t="s">
        <v>58</v>
      </c>
      <c r="AE183">
        <v>5</v>
      </c>
      <c r="AF183">
        <v>4</v>
      </c>
      <c r="AG183">
        <v>0</v>
      </c>
      <c r="AH183" s="1">
        <v>43475</v>
      </c>
      <c r="AI183">
        <v>0</v>
      </c>
      <c r="AJ183">
        <v>8</v>
      </c>
    </row>
    <row r="184" spans="1:36" x14ac:dyDescent="0.25">
      <c r="A184" t="s">
        <v>338</v>
      </c>
      <c r="B184">
        <v>10076</v>
      </c>
      <c r="C184">
        <v>0</v>
      </c>
      <c r="D184">
        <v>0</v>
      </c>
      <c r="E184">
        <v>0</v>
      </c>
      <c r="F184">
        <v>1</v>
      </c>
      <c r="G184">
        <v>5</v>
      </c>
      <c r="H184">
        <v>3</v>
      </c>
      <c r="I184">
        <v>0</v>
      </c>
      <c r="J184">
        <v>55315</v>
      </c>
      <c r="K184">
        <v>0</v>
      </c>
      <c r="L184">
        <v>20</v>
      </c>
      <c r="M184" t="s">
        <v>60</v>
      </c>
      <c r="N184" t="s">
        <v>38</v>
      </c>
      <c r="O184">
        <v>2149</v>
      </c>
      <c r="P184" s="1">
        <v>31918</v>
      </c>
      <c r="Q184" t="s">
        <v>61</v>
      </c>
      <c r="R184" t="s">
        <v>40</v>
      </c>
      <c r="S184" t="s">
        <v>41</v>
      </c>
      <c r="T184" t="s">
        <v>42</v>
      </c>
      <c r="U184" t="s">
        <v>82</v>
      </c>
      <c r="V184" s="1">
        <v>42093</v>
      </c>
      <c r="X184" t="s">
        <v>44</v>
      </c>
      <c r="Y184" t="s">
        <v>45</v>
      </c>
      <c r="Z184" t="s">
        <v>46</v>
      </c>
      <c r="AA184" t="s">
        <v>79</v>
      </c>
      <c r="AB184">
        <v>19</v>
      </c>
      <c r="AC184" t="s">
        <v>48</v>
      </c>
      <c r="AD184" t="s">
        <v>58</v>
      </c>
      <c r="AE184">
        <v>5</v>
      </c>
      <c r="AF184">
        <v>5</v>
      </c>
      <c r="AG184">
        <v>0</v>
      </c>
      <c r="AH184" s="1">
        <v>43503</v>
      </c>
      <c r="AI184">
        <v>0</v>
      </c>
      <c r="AJ184">
        <v>16</v>
      </c>
    </row>
    <row r="185" spans="1:36" x14ac:dyDescent="0.25">
      <c r="A185" t="s">
        <v>339</v>
      </c>
      <c r="B185">
        <v>10145</v>
      </c>
      <c r="C185">
        <v>1</v>
      </c>
      <c r="D185">
        <v>1</v>
      </c>
      <c r="E185">
        <v>0</v>
      </c>
      <c r="F185">
        <v>1</v>
      </c>
      <c r="G185">
        <v>5</v>
      </c>
      <c r="H185">
        <v>3</v>
      </c>
      <c r="I185">
        <v>0</v>
      </c>
      <c r="J185">
        <v>62810</v>
      </c>
      <c r="K185">
        <v>0</v>
      </c>
      <c r="L185">
        <v>19</v>
      </c>
      <c r="M185" t="s">
        <v>37</v>
      </c>
      <c r="N185" t="s">
        <v>38</v>
      </c>
      <c r="O185">
        <v>2184</v>
      </c>
      <c r="P185" s="1">
        <v>31784</v>
      </c>
      <c r="Q185" t="s">
        <v>61</v>
      </c>
      <c r="R185" t="s">
        <v>52</v>
      </c>
      <c r="S185" t="s">
        <v>41</v>
      </c>
      <c r="T185" t="s">
        <v>42</v>
      </c>
      <c r="U185" t="s">
        <v>82</v>
      </c>
      <c r="V185" s="1">
        <v>41281</v>
      </c>
      <c r="X185" t="s">
        <v>44</v>
      </c>
      <c r="Y185" t="s">
        <v>45</v>
      </c>
      <c r="Z185" t="s">
        <v>46</v>
      </c>
      <c r="AA185" t="s">
        <v>63</v>
      </c>
      <c r="AB185">
        <v>20</v>
      </c>
      <c r="AC185" t="s">
        <v>117</v>
      </c>
      <c r="AD185" t="s">
        <v>58</v>
      </c>
      <c r="AE185">
        <v>3.93</v>
      </c>
      <c r="AF185">
        <v>3</v>
      </c>
      <c r="AG185">
        <v>0</v>
      </c>
      <c r="AH185" s="1">
        <v>43495</v>
      </c>
      <c r="AI185">
        <v>0</v>
      </c>
      <c r="AJ185">
        <v>20</v>
      </c>
    </row>
    <row r="186" spans="1:36" x14ac:dyDescent="0.25">
      <c r="A186" t="s">
        <v>340</v>
      </c>
      <c r="B186">
        <v>10202</v>
      </c>
      <c r="C186">
        <v>1</v>
      </c>
      <c r="D186">
        <v>1</v>
      </c>
      <c r="E186">
        <v>1</v>
      </c>
      <c r="F186">
        <v>2</v>
      </c>
      <c r="G186">
        <v>6</v>
      </c>
      <c r="H186">
        <v>3</v>
      </c>
      <c r="I186">
        <v>0</v>
      </c>
      <c r="J186">
        <v>63291</v>
      </c>
      <c r="K186">
        <v>0</v>
      </c>
      <c r="L186">
        <v>3</v>
      </c>
      <c r="M186" t="s">
        <v>139</v>
      </c>
      <c r="N186" t="s">
        <v>96</v>
      </c>
      <c r="O186">
        <v>78789</v>
      </c>
      <c r="P186" s="1">
        <v>30864</v>
      </c>
      <c r="Q186" t="s">
        <v>39</v>
      </c>
      <c r="R186" t="s">
        <v>52</v>
      </c>
      <c r="S186" t="s">
        <v>41</v>
      </c>
      <c r="T186" t="s">
        <v>42</v>
      </c>
      <c r="U186" t="s">
        <v>98</v>
      </c>
      <c r="V186" s="1">
        <v>42557</v>
      </c>
      <c r="X186" t="s">
        <v>44</v>
      </c>
      <c r="Y186" t="s">
        <v>45</v>
      </c>
      <c r="Z186" t="s">
        <v>141</v>
      </c>
      <c r="AA186" t="s">
        <v>160</v>
      </c>
      <c r="AB186">
        <v>21</v>
      </c>
      <c r="AC186" t="s">
        <v>201</v>
      </c>
      <c r="AD186" t="s">
        <v>58</v>
      </c>
      <c r="AE186">
        <v>3.4</v>
      </c>
      <c r="AF186">
        <v>4</v>
      </c>
      <c r="AG186">
        <v>0</v>
      </c>
      <c r="AH186" s="1">
        <v>43494</v>
      </c>
      <c r="AI186">
        <v>0</v>
      </c>
      <c r="AJ186">
        <v>7</v>
      </c>
    </row>
    <row r="187" spans="1:36" x14ac:dyDescent="0.25">
      <c r="A187" t="s">
        <v>341</v>
      </c>
      <c r="B187">
        <v>10128</v>
      </c>
      <c r="C187">
        <v>0</v>
      </c>
      <c r="D187">
        <v>0</v>
      </c>
      <c r="E187">
        <v>0</v>
      </c>
      <c r="F187">
        <v>5</v>
      </c>
      <c r="G187">
        <v>5</v>
      </c>
      <c r="H187">
        <v>3</v>
      </c>
      <c r="I187">
        <v>1</v>
      </c>
      <c r="J187">
        <v>62659</v>
      </c>
      <c r="K187">
        <v>1</v>
      </c>
      <c r="L187">
        <v>19</v>
      </c>
      <c r="M187" t="s">
        <v>37</v>
      </c>
      <c r="N187" t="s">
        <v>38</v>
      </c>
      <c r="O187">
        <v>1760</v>
      </c>
      <c r="P187" s="1">
        <v>24988</v>
      </c>
      <c r="Q187" t="s">
        <v>61</v>
      </c>
      <c r="R187" t="s">
        <v>40</v>
      </c>
      <c r="S187" t="s">
        <v>41</v>
      </c>
      <c r="T187" t="s">
        <v>42</v>
      </c>
      <c r="U187" t="s">
        <v>82</v>
      </c>
      <c r="V187" s="1">
        <v>41001</v>
      </c>
      <c r="W187" s="1">
        <v>42685</v>
      </c>
      <c r="X187" t="s">
        <v>90</v>
      </c>
      <c r="Y187" t="s">
        <v>54</v>
      </c>
      <c r="Z187" t="s">
        <v>46</v>
      </c>
      <c r="AA187" t="s">
        <v>99</v>
      </c>
      <c r="AB187">
        <v>18</v>
      </c>
      <c r="AC187" t="s">
        <v>84</v>
      </c>
      <c r="AD187" t="s">
        <v>58</v>
      </c>
      <c r="AE187">
        <v>4.18</v>
      </c>
      <c r="AF187">
        <v>4</v>
      </c>
      <c r="AG187">
        <v>0</v>
      </c>
      <c r="AH187" s="1">
        <v>42405</v>
      </c>
      <c r="AI187">
        <v>0</v>
      </c>
      <c r="AJ187">
        <v>17</v>
      </c>
    </row>
    <row r="188" spans="1:36" x14ac:dyDescent="0.25">
      <c r="A188" t="s">
        <v>342</v>
      </c>
      <c r="B188">
        <v>10068</v>
      </c>
      <c r="C188">
        <v>0</v>
      </c>
      <c r="D188">
        <v>0</v>
      </c>
      <c r="E188">
        <v>0</v>
      </c>
      <c r="F188">
        <v>1</v>
      </c>
      <c r="G188">
        <v>5</v>
      </c>
      <c r="H188">
        <v>3</v>
      </c>
      <c r="I188">
        <v>0</v>
      </c>
      <c r="J188">
        <v>55688</v>
      </c>
      <c r="K188">
        <v>0</v>
      </c>
      <c r="L188">
        <v>19</v>
      </c>
      <c r="M188" t="s">
        <v>37</v>
      </c>
      <c r="N188" t="s">
        <v>38</v>
      </c>
      <c r="O188">
        <v>2346</v>
      </c>
      <c r="P188" s="1">
        <v>28025</v>
      </c>
      <c r="Q188" t="s">
        <v>61</v>
      </c>
      <c r="R188" t="s">
        <v>40</v>
      </c>
      <c r="S188" t="s">
        <v>41</v>
      </c>
      <c r="T188" t="s">
        <v>42</v>
      </c>
      <c r="U188" t="s">
        <v>43</v>
      </c>
      <c r="V188" s="1">
        <v>42093</v>
      </c>
      <c r="X188" t="s">
        <v>44</v>
      </c>
      <c r="Y188" t="s">
        <v>45</v>
      </c>
      <c r="Z188" t="s">
        <v>46</v>
      </c>
      <c r="AA188" t="s">
        <v>47</v>
      </c>
      <c r="AB188">
        <v>22</v>
      </c>
      <c r="AC188" t="s">
        <v>117</v>
      </c>
      <c r="AD188" t="s">
        <v>58</v>
      </c>
      <c r="AE188">
        <v>5</v>
      </c>
      <c r="AF188">
        <v>4</v>
      </c>
      <c r="AG188">
        <v>0</v>
      </c>
      <c r="AH188" s="1">
        <v>43486</v>
      </c>
      <c r="AI188">
        <v>0</v>
      </c>
      <c r="AJ188">
        <v>10</v>
      </c>
    </row>
    <row r="189" spans="1:36" x14ac:dyDescent="0.25">
      <c r="A189" t="s">
        <v>343</v>
      </c>
      <c r="B189">
        <v>10116</v>
      </c>
      <c r="C189">
        <v>0</v>
      </c>
      <c r="D189">
        <v>0</v>
      </c>
      <c r="E189">
        <v>1</v>
      </c>
      <c r="F189">
        <v>1</v>
      </c>
      <c r="G189">
        <v>5</v>
      </c>
      <c r="H189">
        <v>3</v>
      </c>
      <c r="I189">
        <v>0</v>
      </c>
      <c r="J189">
        <v>83667</v>
      </c>
      <c r="K189">
        <v>0</v>
      </c>
      <c r="L189">
        <v>18</v>
      </c>
      <c r="M189" t="s">
        <v>129</v>
      </c>
      <c r="N189" t="s">
        <v>38</v>
      </c>
      <c r="O189">
        <v>2045</v>
      </c>
      <c r="P189" s="1">
        <v>29808</v>
      </c>
      <c r="Q189" t="s">
        <v>39</v>
      </c>
      <c r="R189" t="s">
        <v>40</v>
      </c>
      <c r="S189" t="s">
        <v>41</v>
      </c>
      <c r="T189" t="s">
        <v>344</v>
      </c>
      <c r="U189" t="s">
        <v>345</v>
      </c>
      <c r="V189" s="1">
        <v>41137</v>
      </c>
      <c r="X189" t="s">
        <v>44</v>
      </c>
      <c r="Y189" t="s">
        <v>45</v>
      </c>
      <c r="Z189" t="s">
        <v>46</v>
      </c>
      <c r="AA189" t="s">
        <v>131</v>
      </c>
      <c r="AB189">
        <v>2</v>
      </c>
      <c r="AC189" t="s">
        <v>57</v>
      </c>
      <c r="AD189" t="s">
        <v>58</v>
      </c>
      <c r="AE189">
        <v>4.37</v>
      </c>
      <c r="AF189">
        <v>3</v>
      </c>
      <c r="AG189">
        <v>0</v>
      </c>
      <c r="AH189" s="1">
        <v>43479</v>
      </c>
      <c r="AI189">
        <v>0</v>
      </c>
      <c r="AJ189">
        <v>2</v>
      </c>
    </row>
    <row r="190" spans="1:36" x14ac:dyDescent="0.25">
      <c r="A190" t="s">
        <v>346</v>
      </c>
      <c r="B190">
        <v>10298</v>
      </c>
      <c r="C190">
        <v>0</v>
      </c>
      <c r="D190">
        <v>0</v>
      </c>
      <c r="E190">
        <v>1</v>
      </c>
      <c r="F190">
        <v>5</v>
      </c>
      <c r="G190">
        <v>5</v>
      </c>
      <c r="H190">
        <v>1</v>
      </c>
      <c r="I190">
        <v>0</v>
      </c>
      <c r="J190">
        <v>55800</v>
      </c>
      <c r="K190">
        <v>1</v>
      </c>
      <c r="L190">
        <v>20</v>
      </c>
      <c r="M190" t="s">
        <v>60</v>
      </c>
      <c r="N190" t="s">
        <v>38</v>
      </c>
      <c r="O190">
        <v>2472</v>
      </c>
      <c r="P190" s="1">
        <v>31227</v>
      </c>
      <c r="Q190" t="s">
        <v>39</v>
      </c>
      <c r="R190" t="s">
        <v>40</v>
      </c>
      <c r="S190" t="s">
        <v>41</v>
      </c>
      <c r="T190" t="s">
        <v>42</v>
      </c>
      <c r="U190" t="s">
        <v>43</v>
      </c>
      <c r="V190" s="1">
        <v>40770</v>
      </c>
      <c r="W190" s="1">
        <v>41886</v>
      </c>
      <c r="X190" t="s">
        <v>93</v>
      </c>
      <c r="Y190" t="s">
        <v>54</v>
      </c>
      <c r="Z190" t="s">
        <v>46</v>
      </c>
      <c r="AA190" t="s">
        <v>83</v>
      </c>
      <c r="AB190">
        <v>12</v>
      </c>
      <c r="AC190" t="s">
        <v>48</v>
      </c>
      <c r="AD190" t="s">
        <v>191</v>
      </c>
      <c r="AE190">
        <v>3</v>
      </c>
      <c r="AF190">
        <v>2</v>
      </c>
      <c r="AG190">
        <v>0</v>
      </c>
      <c r="AH190" s="1">
        <v>41288</v>
      </c>
      <c r="AI190">
        <v>6</v>
      </c>
      <c r="AJ190">
        <v>6</v>
      </c>
    </row>
    <row r="191" spans="1:36" x14ac:dyDescent="0.25">
      <c r="A191" t="s">
        <v>347</v>
      </c>
      <c r="B191">
        <v>10213</v>
      </c>
      <c r="C191">
        <v>1</v>
      </c>
      <c r="D191">
        <v>1</v>
      </c>
      <c r="E191">
        <v>1</v>
      </c>
      <c r="F191">
        <v>1</v>
      </c>
      <c r="G191">
        <v>5</v>
      </c>
      <c r="H191">
        <v>3</v>
      </c>
      <c r="I191">
        <v>0</v>
      </c>
      <c r="J191">
        <v>58207</v>
      </c>
      <c r="K191">
        <v>0</v>
      </c>
      <c r="L191">
        <v>20</v>
      </c>
      <c r="M191" t="s">
        <v>60</v>
      </c>
      <c r="N191" t="s">
        <v>38</v>
      </c>
      <c r="O191">
        <v>1450</v>
      </c>
      <c r="P191" s="1">
        <v>33833</v>
      </c>
      <c r="Q191" t="s">
        <v>39</v>
      </c>
      <c r="R191" t="s">
        <v>52</v>
      </c>
      <c r="S191" t="s">
        <v>41</v>
      </c>
      <c r="T191" t="s">
        <v>42</v>
      </c>
      <c r="U191" t="s">
        <v>43</v>
      </c>
      <c r="V191" s="1">
        <v>40854</v>
      </c>
      <c r="X191" t="s">
        <v>44</v>
      </c>
      <c r="Y191" t="s">
        <v>45</v>
      </c>
      <c r="Z191" t="s">
        <v>46</v>
      </c>
      <c r="AA191" t="s">
        <v>91</v>
      </c>
      <c r="AB191">
        <v>14</v>
      </c>
      <c r="AC191" t="s">
        <v>48</v>
      </c>
      <c r="AD191" t="s">
        <v>58</v>
      </c>
      <c r="AE191">
        <v>3.7</v>
      </c>
      <c r="AF191">
        <v>3</v>
      </c>
      <c r="AG191">
        <v>0</v>
      </c>
      <c r="AH191" s="1">
        <v>43473</v>
      </c>
      <c r="AI191">
        <v>0</v>
      </c>
      <c r="AJ191">
        <v>14</v>
      </c>
    </row>
    <row r="192" spans="1:36" x14ac:dyDescent="0.25">
      <c r="A192" t="s">
        <v>348</v>
      </c>
      <c r="B192">
        <v>10288</v>
      </c>
      <c r="C192">
        <v>1</v>
      </c>
      <c r="D192">
        <v>1</v>
      </c>
      <c r="E192">
        <v>1</v>
      </c>
      <c r="F192">
        <v>1</v>
      </c>
      <c r="G192">
        <v>3</v>
      </c>
      <c r="H192">
        <v>2</v>
      </c>
      <c r="I192">
        <v>1</v>
      </c>
      <c r="J192">
        <v>157000</v>
      </c>
      <c r="K192">
        <v>0</v>
      </c>
      <c r="L192">
        <v>13</v>
      </c>
      <c r="M192" t="s">
        <v>349</v>
      </c>
      <c r="N192" t="s">
        <v>38</v>
      </c>
      <c r="O192">
        <v>2134</v>
      </c>
      <c r="P192" s="1">
        <v>31690</v>
      </c>
      <c r="Q192" t="s">
        <v>39</v>
      </c>
      <c r="R192" t="s">
        <v>52</v>
      </c>
      <c r="S192" t="s">
        <v>107</v>
      </c>
      <c r="T192" t="s">
        <v>89</v>
      </c>
      <c r="U192" t="s">
        <v>82</v>
      </c>
      <c r="V192" s="1">
        <v>40954</v>
      </c>
      <c r="X192" t="s">
        <v>44</v>
      </c>
      <c r="Y192" t="s">
        <v>45</v>
      </c>
      <c r="Z192" t="s">
        <v>55</v>
      </c>
      <c r="AA192" t="s">
        <v>147</v>
      </c>
      <c r="AB192">
        <v>5</v>
      </c>
      <c r="AC192" t="s">
        <v>84</v>
      </c>
      <c r="AD192" t="s">
        <v>118</v>
      </c>
      <c r="AE192">
        <v>2.39</v>
      </c>
      <c r="AF192">
        <v>3</v>
      </c>
      <c r="AG192">
        <v>6</v>
      </c>
      <c r="AH192" s="1">
        <v>43518</v>
      </c>
      <c r="AI192">
        <v>4</v>
      </c>
      <c r="AJ192">
        <v>13</v>
      </c>
    </row>
    <row r="193" spans="1:36" x14ac:dyDescent="0.25">
      <c r="A193" t="s">
        <v>350</v>
      </c>
      <c r="B193">
        <v>10025</v>
      </c>
      <c r="C193">
        <v>0</v>
      </c>
      <c r="D193">
        <v>0</v>
      </c>
      <c r="E193">
        <v>0</v>
      </c>
      <c r="F193">
        <v>1</v>
      </c>
      <c r="G193">
        <v>5</v>
      </c>
      <c r="H193">
        <v>4</v>
      </c>
      <c r="I193">
        <v>0</v>
      </c>
      <c r="J193">
        <v>72460</v>
      </c>
      <c r="K193">
        <v>0</v>
      </c>
      <c r="L193">
        <v>20</v>
      </c>
      <c r="M193" t="s">
        <v>60</v>
      </c>
      <c r="N193" t="s">
        <v>38</v>
      </c>
      <c r="O193">
        <v>2126</v>
      </c>
      <c r="P193" s="1">
        <v>25682</v>
      </c>
      <c r="Q193" t="s">
        <v>61</v>
      </c>
      <c r="R193" t="s">
        <v>40</v>
      </c>
      <c r="S193" t="s">
        <v>41</v>
      </c>
      <c r="T193" t="s">
        <v>42</v>
      </c>
      <c r="U193" t="s">
        <v>82</v>
      </c>
      <c r="V193" s="1">
        <v>41407</v>
      </c>
      <c r="X193" t="s">
        <v>44</v>
      </c>
      <c r="Y193" t="s">
        <v>45</v>
      </c>
      <c r="Z193" t="s">
        <v>46</v>
      </c>
      <c r="AA193" t="s">
        <v>63</v>
      </c>
      <c r="AB193">
        <v>20</v>
      </c>
      <c r="AC193" t="s">
        <v>57</v>
      </c>
      <c r="AD193" t="s">
        <v>49</v>
      </c>
      <c r="AE193">
        <v>4.7</v>
      </c>
      <c r="AF193">
        <v>3</v>
      </c>
      <c r="AG193">
        <v>0</v>
      </c>
      <c r="AH193" s="1">
        <v>43479</v>
      </c>
      <c r="AI193">
        <v>0</v>
      </c>
      <c r="AJ193">
        <v>1</v>
      </c>
    </row>
    <row r="194" spans="1:36" x14ac:dyDescent="0.25">
      <c r="A194" t="s">
        <v>351</v>
      </c>
      <c r="B194">
        <v>10223</v>
      </c>
      <c r="C194">
        <v>0</v>
      </c>
      <c r="D194">
        <v>0</v>
      </c>
      <c r="E194">
        <v>1</v>
      </c>
      <c r="F194">
        <v>3</v>
      </c>
      <c r="G194">
        <v>5</v>
      </c>
      <c r="H194">
        <v>3</v>
      </c>
      <c r="I194">
        <v>1</v>
      </c>
      <c r="J194">
        <v>72106</v>
      </c>
      <c r="K194">
        <v>0</v>
      </c>
      <c r="L194">
        <v>20</v>
      </c>
      <c r="M194" t="s">
        <v>60</v>
      </c>
      <c r="N194" t="s">
        <v>38</v>
      </c>
      <c r="O194">
        <v>2127</v>
      </c>
      <c r="P194" s="1">
        <v>28097</v>
      </c>
      <c r="Q194" t="s">
        <v>39</v>
      </c>
      <c r="R194" t="s">
        <v>40</v>
      </c>
      <c r="S194" t="s">
        <v>41</v>
      </c>
      <c r="T194" t="s">
        <v>42</v>
      </c>
      <c r="U194" t="s">
        <v>82</v>
      </c>
      <c r="V194" s="1">
        <v>40917</v>
      </c>
      <c r="X194" t="s">
        <v>44</v>
      </c>
      <c r="Y194" t="s">
        <v>45</v>
      </c>
      <c r="Z194" t="s">
        <v>46</v>
      </c>
      <c r="AA194" t="s">
        <v>99</v>
      </c>
      <c r="AB194">
        <v>18</v>
      </c>
      <c r="AC194" t="s">
        <v>84</v>
      </c>
      <c r="AD194" t="s">
        <v>58</v>
      </c>
      <c r="AE194">
        <v>4.0999999999999996</v>
      </c>
      <c r="AF194">
        <v>4</v>
      </c>
      <c r="AG194">
        <v>0</v>
      </c>
      <c r="AH194" s="1">
        <v>43496</v>
      </c>
      <c r="AI194">
        <v>0</v>
      </c>
      <c r="AJ194">
        <v>12</v>
      </c>
    </row>
    <row r="195" spans="1:36" x14ac:dyDescent="0.25">
      <c r="A195" t="s">
        <v>352</v>
      </c>
      <c r="B195">
        <v>10151</v>
      </c>
      <c r="C195">
        <v>1</v>
      </c>
      <c r="D195">
        <v>1</v>
      </c>
      <c r="E195">
        <v>0</v>
      </c>
      <c r="F195">
        <v>1</v>
      </c>
      <c r="G195">
        <v>3</v>
      </c>
      <c r="H195">
        <v>3</v>
      </c>
      <c r="I195">
        <v>0</v>
      </c>
      <c r="J195">
        <v>52599</v>
      </c>
      <c r="K195">
        <v>0</v>
      </c>
      <c r="L195">
        <v>15</v>
      </c>
      <c r="M195" t="s">
        <v>225</v>
      </c>
      <c r="N195" t="s">
        <v>38</v>
      </c>
      <c r="O195">
        <v>2048</v>
      </c>
      <c r="P195" s="1">
        <v>28949</v>
      </c>
      <c r="Q195" t="s">
        <v>61</v>
      </c>
      <c r="R195" t="s">
        <v>52</v>
      </c>
      <c r="S195" t="s">
        <v>41</v>
      </c>
      <c r="T195" t="s">
        <v>42</v>
      </c>
      <c r="U195" t="s">
        <v>43</v>
      </c>
      <c r="V195" s="1">
        <v>42051</v>
      </c>
      <c r="X195" t="s">
        <v>44</v>
      </c>
      <c r="Y195" t="s">
        <v>45</v>
      </c>
      <c r="Z195" t="s">
        <v>55</v>
      </c>
      <c r="AA195" t="s">
        <v>87</v>
      </c>
      <c r="AB195">
        <v>7</v>
      </c>
      <c r="AC195" t="s">
        <v>117</v>
      </c>
      <c r="AD195" t="s">
        <v>58</v>
      </c>
      <c r="AE195">
        <v>3.81</v>
      </c>
      <c r="AF195">
        <v>3</v>
      </c>
      <c r="AG195">
        <v>6</v>
      </c>
      <c r="AH195" s="1">
        <v>43507</v>
      </c>
      <c r="AI195">
        <v>0</v>
      </c>
      <c r="AJ195">
        <v>6</v>
      </c>
    </row>
    <row r="196" spans="1:36" x14ac:dyDescent="0.25">
      <c r="A196" t="s">
        <v>353</v>
      </c>
      <c r="B196">
        <v>10254</v>
      </c>
      <c r="C196">
        <v>0</v>
      </c>
      <c r="D196">
        <v>2</v>
      </c>
      <c r="E196">
        <v>0</v>
      </c>
      <c r="F196">
        <v>1</v>
      </c>
      <c r="G196">
        <v>5</v>
      </c>
      <c r="H196">
        <v>3</v>
      </c>
      <c r="I196">
        <v>0</v>
      </c>
      <c r="J196">
        <v>63430</v>
      </c>
      <c r="K196">
        <v>0</v>
      </c>
      <c r="L196">
        <v>19</v>
      </c>
      <c r="M196" t="s">
        <v>37</v>
      </c>
      <c r="N196" t="s">
        <v>38</v>
      </c>
      <c r="O196">
        <v>2453</v>
      </c>
      <c r="P196" s="1">
        <v>30870</v>
      </c>
      <c r="Q196" t="s">
        <v>61</v>
      </c>
      <c r="R196" t="s">
        <v>67</v>
      </c>
      <c r="S196" t="s">
        <v>41</v>
      </c>
      <c r="T196" t="s">
        <v>42</v>
      </c>
      <c r="U196" t="s">
        <v>43</v>
      </c>
      <c r="V196" s="1">
        <v>41365</v>
      </c>
      <c r="X196" t="s">
        <v>44</v>
      </c>
      <c r="Y196" t="s">
        <v>45</v>
      </c>
      <c r="Z196" t="s">
        <v>46</v>
      </c>
      <c r="AA196" t="s">
        <v>65</v>
      </c>
      <c r="AB196">
        <v>16</v>
      </c>
      <c r="AC196" t="s">
        <v>48</v>
      </c>
      <c r="AD196" t="s">
        <v>58</v>
      </c>
      <c r="AE196">
        <v>4.4000000000000004</v>
      </c>
      <c r="AF196">
        <v>4</v>
      </c>
      <c r="AG196">
        <v>0</v>
      </c>
      <c r="AH196" s="1">
        <v>43482</v>
      </c>
      <c r="AI196">
        <v>0</v>
      </c>
      <c r="AJ196">
        <v>18</v>
      </c>
    </row>
    <row r="197" spans="1:36" x14ac:dyDescent="0.25">
      <c r="A197" t="s">
        <v>354</v>
      </c>
      <c r="B197">
        <v>10120</v>
      </c>
      <c r="C197">
        <v>0</v>
      </c>
      <c r="D197">
        <v>3</v>
      </c>
      <c r="E197">
        <v>1</v>
      </c>
      <c r="F197">
        <v>1</v>
      </c>
      <c r="G197">
        <v>5</v>
      </c>
      <c r="H197">
        <v>3</v>
      </c>
      <c r="I197">
        <v>0</v>
      </c>
      <c r="J197">
        <v>74417</v>
      </c>
      <c r="K197">
        <v>0</v>
      </c>
      <c r="L197">
        <v>20</v>
      </c>
      <c r="M197" t="s">
        <v>60</v>
      </c>
      <c r="N197" t="s">
        <v>38</v>
      </c>
      <c r="O197">
        <v>1460</v>
      </c>
      <c r="P197" s="1">
        <v>27364</v>
      </c>
      <c r="Q197" t="s">
        <v>39</v>
      </c>
      <c r="R197" t="s">
        <v>137</v>
      </c>
      <c r="S197" t="s">
        <v>41</v>
      </c>
      <c r="T197" t="s">
        <v>42</v>
      </c>
      <c r="U197" t="s">
        <v>82</v>
      </c>
      <c r="V197" s="1">
        <v>41407</v>
      </c>
      <c r="X197" t="s">
        <v>44</v>
      </c>
      <c r="Y197" t="s">
        <v>45</v>
      </c>
      <c r="Z197" t="s">
        <v>46</v>
      </c>
      <c r="AA197" t="s">
        <v>47</v>
      </c>
      <c r="AB197">
        <v>22</v>
      </c>
      <c r="AC197" t="s">
        <v>48</v>
      </c>
      <c r="AD197" t="s">
        <v>58</v>
      </c>
      <c r="AE197">
        <v>4.29</v>
      </c>
      <c r="AF197">
        <v>5</v>
      </c>
      <c r="AG197">
        <v>0</v>
      </c>
      <c r="AH197" s="1">
        <v>43493</v>
      </c>
      <c r="AI197">
        <v>0</v>
      </c>
      <c r="AJ197">
        <v>11</v>
      </c>
    </row>
    <row r="198" spans="1:36" x14ac:dyDescent="0.25">
      <c r="A198" t="s">
        <v>355</v>
      </c>
      <c r="B198">
        <v>10216</v>
      </c>
      <c r="C198">
        <v>0</v>
      </c>
      <c r="D198">
        <v>0</v>
      </c>
      <c r="E198">
        <v>1</v>
      </c>
      <c r="F198">
        <v>1</v>
      </c>
      <c r="G198">
        <v>5</v>
      </c>
      <c r="H198">
        <v>3</v>
      </c>
      <c r="I198">
        <v>0</v>
      </c>
      <c r="J198">
        <v>57575</v>
      </c>
      <c r="K198">
        <v>0</v>
      </c>
      <c r="L198">
        <v>19</v>
      </c>
      <c r="M198" t="s">
        <v>37</v>
      </c>
      <c r="N198" t="s">
        <v>38</v>
      </c>
      <c r="O198">
        <v>1550</v>
      </c>
      <c r="P198" s="1">
        <v>29329</v>
      </c>
      <c r="Q198" t="s">
        <v>39</v>
      </c>
      <c r="R198" t="s">
        <v>40</v>
      </c>
      <c r="S198" t="s">
        <v>41</v>
      </c>
      <c r="T198" t="s">
        <v>42</v>
      </c>
      <c r="U198" t="s">
        <v>112</v>
      </c>
      <c r="V198" s="1">
        <v>41463</v>
      </c>
      <c r="X198" t="s">
        <v>44</v>
      </c>
      <c r="Y198" t="s">
        <v>45</v>
      </c>
      <c r="Z198" t="s">
        <v>46</v>
      </c>
      <c r="AA198" t="s">
        <v>63</v>
      </c>
      <c r="AB198">
        <v>20</v>
      </c>
      <c r="AC198" t="s">
        <v>48</v>
      </c>
      <c r="AD198" t="s">
        <v>58</v>
      </c>
      <c r="AE198">
        <v>4.0999999999999996</v>
      </c>
      <c r="AF198">
        <v>4</v>
      </c>
      <c r="AG198">
        <v>0</v>
      </c>
      <c r="AH198" s="1">
        <v>43487</v>
      </c>
      <c r="AI198">
        <v>0</v>
      </c>
      <c r="AJ198">
        <v>13</v>
      </c>
    </row>
    <row r="199" spans="1:36" x14ac:dyDescent="0.25">
      <c r="A199" t="s">
        <v>356</v>
      </c>
      <c r="B199">
        <v>10079</v>
      </c>
      <c r="C199">
        <v>0</v>
      </c>
      <c r="D199">
        <v>0</v>
      </c>
      <c r="E199">
        <v>1</v>
      </c>
      <c r="F199">
        <v>1</v>
      </c>
      <c r="G199">
        <v>3</v>
      </c>
      <c r="H199">
        <v>3</v>
      </c>
      <c r="I199">
        <v>0</v>
      </c>
      <c r="J199">
        <v>87921</v>
      </c>
      <c r="K199">
        <v>0</v>
      </c>
      <c r="L199">
        <v>22</v>
      </c>
      <c r="M199" t="s">
        <v>316</v>
      </c>
      <c r="N199" t="s">
        <v>38</v>
      </c>
      <c r="O199">
        <v>2056</v>
      </c>
      <c r="P199" s="1">
        <v>25683</v>
      </c>
      <c r="Q199" t="s">
        <v>39</v>
      </c>
      <c r="R199" t="s">
        <v>40</v>
      </c>
      <c r="S199" t="s">
        <v>41</v>
      </c>
      <c r="T199" t="s">
        <v>42</v>
      </c>
      <c r="U199" t="s">
        <v>112</v>
      </c>
      <c r="V199" s="1">
        <v>42776</v>
      </c>
      <c r="X199" t="s">
        <v>44</v>
      </c>
      <c r="Y199" t="s">
        <v>45</v>
      </c>
      <c r="Z199" t="s">
        <v>55</v>
      </c>
      <c r="AA199" t="s">
        <v>197</v>
      </c>
      <c r="AB199">
        <v>13</v>
      </c>
      <c r="AC199" t="s">
        <v>57</v>
      </c>
      <c r="AD199" t="s">
        <v>58</v>
      </c>
      <c r="AE199">
        <v>5</v>
      </c>
      <c r="AF199">
        <v>3</v>
      </c>
      <c r="AG199">
        <v>6</v>
      </c>
      <c r="AH199" s="1">
        <v>43521</v>
      </c>
      <c r="AI199">
        <v>0</v>
      </c>
      <c r="AJ199">
        <v>17</v>
      </c>
    </row>
    <row r="200" spans="1:36" x14ac:dyDescent="0.25">
      <c r="A200" t="s">
        <v>357</v>
      </c>
      <c r="B200">
        <v>10215</v>
      </c>
      <c r="C200">
        <v>0</v>
      </c>
      <c r="D200">
        <v>0</v>
      </c>
      <c r="E200">
        <v>1</v>
      </c>
      <c r="F200">
        <v>5</v>
      </c>
      <c r="G200">
        <v>5</v>
      </c>
      <c r="H200">
        <v>3</v>
      </c>
      <c r="I200">
        <v>1</v>
      </c>
      <c r="J200">
        <v>50470</v>
      </c>
      <c r="K200">
        <v>1</v>
      </c>
      <c r="L200">
        <v>19</v>
      </c>
      <c r="M200" t="s">
        <v>37</v>
      </c>
      <c r="N200" t="s">
        <v>38</v>
      </c>
      <c r="O200">
        <v>2110</v>
      </c>
      <c r="P200" s="1">
        <v>32630</v>
      </c>
      <c r="Q200" t="s">
        <v>39</v>
      </c>
      <c r="R200" t="s">
        <v>40</v>
      </c>
      <c r="S200" t="s">
        <v>41</v>
      </c>
      <c r="T200" t="s">
        <v>42</v>
      </c>
      <c r="U200" t="s">
        <v>82</v>
      </c>
      <c r="V200" s="1">
        <v>40812</v>
      </c>
      <c r="W200" s="1">
        <v>41733</v>
      </c>
      <c r="X200" t="s">
        <v>68</v>
      </c>
      <c r="Y200" t="s">
        <v>54</v>
      </c>
      <c r="Z200" t="s">
        <v>46</v>
      </c>
      <c r="AA200" t="s">
        <v>69</v>
      </c>
      <c r="AB200">
        <v>39</v>
      </c>
      <c r="AC200" t="s">
        <v>84</v>
      </c>
      <c r="AD200" t="s">
        <v>58</v>
      </c>
      <c r="AE200">
        <v>4.3</v>
      </c>
      <c r="AF200">
        <v>3</v>
      </c>
      <c r="AG200">
        <v>0</v>
      </c>
      <c r="AH200" s="1">
        <v>41335</v>
      </c>
      <c r="AI200">
        <v>0</v>
      </c>
      <c r="AJ200">
        <v>19</v>
      </c>
    </row>
    <row r="201" spans="1:36" x14ac:dyDescent="0.25">
      <c r="A201" t="s">
        <v>358</v>
      </c>
      <c r="B201">
        <v>10185</v>
      </c>
      <c r="C201">
        <v>1</v>
      </c>
      <c r="D201">
        <v>1</v>
      </c>
      <c r="E201">
        <v>1</v>
      </c>
      <c r="F201">
        <v>5</v>
      </c>
      <c r="G201">
        <v>5</v>
      </c>
      <c r="H201">
        <v>3</v>
      </c>
      <c r="I201">
        <v>0</v>
      </c>
      <c r="J201">
        <v>46664</v>
      </c>
      <c r="K201">
        <v>1</v>
      </c>
      <c r="L201">
        <v>19</v>
      </c>
      <c r="M201" t="s">
        <v>37</v>
      </c>
      <c r="N201" t="s">
        <v>38</v>
      </c>
      <c r="O201">
        <v>2421</v>
      </c>
      <c r="P201" s="1">
        <v>30403</v>
      </c>
      <c r="Q201" t="s">
        <v>39</v>
      </c>
      <c r="R201" t="s">
        <v>52</v>
      </c>
      <c r="S201" t="s">
        <v>41</v>
      </c>
      <c r="T201" t="s">
        <v>42</v>
      </c>
      <c r="U201" t="s">
        <v>43</v>
      </c>
      <c r="V201" s="1">
        <v>41365</v>
      </c>
      <c r="W201" s="1">
        <v>42515</v>
      </c>
      <c r="X201" t="s">
        <v>193</v>
      </c>
      <c r="Y201" t="s">
        <v>54</v>
      </c>
      <c r="Z201" t="s">
        <v>46</v>
      </c>
      <c r="AA201" t="s">
        <v>72</v>
      </c>
      <c r="AB201">
        <v>11</v>
      </c>
      <c r="AC201" t="s">
        <v>80</v>
      </c>
      <c r="AD201" t="s">
        <v>58</v>
      </c>
      <c r="AE201">
        <v>3.18</v>
      </c>
      <c r="AF201">
        <v>3</v>
      </c>
      <c r="AG201">
        <v>0</v>
      </c>
      <c r="AH201" s="1">
        <v>42435</v>
      </c>
      <c r="AI201">
        <v>0</v>
      </c>
      <c r="AJ201">
        <v>10</v>
      </c>
    </row>
    <row r="202" spans="1:36" x14ac:dyDescent="0.25">
      <c r="A202" t="s">
        <v>359</v>
      </c>
      <c r="B202">
        <v>10063</v>
      </c>
      <c r="C202">
        <v>1</v>
      </c>
      <c r="D202">
        <v>1</v>
      </c>
      <c r="E202">
        <v>1</v>
      </c>
      <c r="F202">
        <v>3</v>
      </c>
      <c r="G202">
        <v>5</v>
      </c>
      <c r="H202">
        <v>3</v>
      </c>
      <c r="I202">
        <v>0</v>
      </c>
      <c r="J202">
        <v>48495</v>
      </c>
      <c r="K202">
        <v>0</v>
      </c>
      <c r="L202">
        <v>19</v>
      </c>
      <c r="M202" t="s">
        <v>37</v>
      </c>
      <c r="N202" t="s">
        <v>38</v>
      </c>
      <c r="O202">
        <v>2136</v>
      </c>
      <c r="P202" s="1">
        <v>28223</v>
      </c>
      <c r="Q202" t="s">
        <v>39</v>
      </c>
      <c r="R202" t="s">
        <v>52</v>
      </c>
      <c r="S202" t="s">
        <v>41</v>
      </c>
      <c r="T202" t="s">
        <v>42</v>
      </c>
      <c r="U202" t="s">
        <v>43</v>
      </c>
      <c r="V202" s="1">
        <v>41771</v>
      </c>
      <c r="X202" t="s">
        <v>44</v>
      </c>
      <c r="Y202" t="s">
        <v>45</v>
      </c>
      <c r="Z202" t="s">
        <v>46</v>
      </c>
      <c r="AA202" t="s">
        <v>79</v>
      </c>
      <c r="AB202">
        <v>19</v>
      </c>
      <c r="AC202" t="s">
        <v>48</v>
      </c>
      <c r="AD202" t="s">
        <v>58</v>
      </c>
      <c r="AE202">
        <v>5</v>
      </c>
      <c r="AF202">
        <v>5</v>
      </c>
      <c r="AG202">
        <v>0</v>
      </c>
      <c r="AH202" s="1">
        <v>43514</v>
      </c>
      <c r="AI202">
        <v>0</v>
      </c>
      <c r="AJ202">
        <v>11</v>
      </c>
    </row>
    <row r="203" spans="1:36" x14ac:dyDescent="0.25">
      <c r="A203" t="s">
        <v>360</v>
      </c>
      <c r="B203">
        <v>10037</v>
      </c>
      <c r="C203">
        <v>0</v>
      </c>
      <c r="D203">
        <v>3</v>
      </c>
      <c r="E203">
        <v>0</v>
      </c>
      <c r="F203">
        <v>1</v>
      </c>
      <c r="G203">
        <v>5</v>
      </c>
      <c r="H203">
        <v>4</v>
      </c>
      <c r="I203">
        <v>1</v>
      </c>
      <c r="J203">
        <v>52984</v>
      </c>
      <c r="K203">
        <v>0</v>
      </c>
      <c r="L203">
        <v>19</v>
      </c>
      <c r="M203" t="s">
        <v>37</v>
      </c>
      <c r="N203" t="s">
        <v>38</v>
      </c>
      <c r="O203">
        <v>1810</v>
      </c>
      <c r="P203" s="1">
        <v>24626</v>
      </c>
      <c r="Q203" t="s">
        <v>61</v>
      </c>
      <c r="R203" t="s">
        <v>137</v>
      </c>
      <c r="S203" t="s">
        <v>41</v>
      </c>
      <c r="T203" t="s">
        <v>42</v>
      </c>
      <c r="U203" t="s">
        <v>82</v>
      </c>
      <c r="V203" s="1">
        <v>41365</v>
      </c>
      <c r="X203" t="s">
        <v>44</v>
      </c>
      <c r="Y203" t="s">
        <v>45</v>
      </c>
      <c r="Z203" t="s">
        <v>46</v>
      </c>
      <c r="AA203" t="s">
        <v>83</v>
      </c>
      <c r="AB203">
        <v>12</v>
      </c>
      <c r="AC203" t="s">
        <v>84</v>
      </c>
      <c r="AD203" t="s">
        <v>49</v>
      </c>
      <c r="AE203">
        <v>4</v>
      </c>
      <c r="AF203">
        <v>3</v>
      </c>
      <c r="AG203">
        <v>0</v>
      </c>
      <c r="AH203" s="1">
        <v>43509</v>
      </c>
      <c r="AI203">
        <v>0</v>
      </c>
      <c r="AJ203">
        <v>12</v>
      </c>
    </row>
    <row r="204" spans="1:36" x14ac:dyDescent="0.25">
      <c r="A204" t="s">
        <v>361</v>
      </c>
      <c r="B204">
        <v>10042</v>
      </c>
      <c r="C204">
        <v>0</v>
      </c>
      <c r="D204">
        <v>0</v>
      </c>
      <c r="E204">
        <v>0</v>
      </c>
      <c r="F204">
        <v>1</v>
      </c>
      <c r="G204">
        <v>6</v>
      </c>
      <c r="H204">
        <v>3</v>
      </c>
      <c r="I204">
        <v>0</v>
      </c>
      <c r="J204">
        <v>63695</v>
      </c>
      <c r="K204">
        <v>0</v>
      </c>
      <c r="L204">
        <v>3</v>
      </c>
      <c r="M204" t="s">
        <v>139</v>
      </c>
      <c r="N204" t="s">
        <v>362</v>
      </c>
      <c r="O204">
        <v>30428</v>
      </c>
      <c r="P204" s="1">
        <v>32598</v>
      </c>
      <c r="Q204" t="s">
        <v>61</v>
      </c>
      <c r="R204" t="s">
        <v>40</v>
      </c>
      <c r="S204" t="s">
        <v>41</v>
      </c>
      <c r="T204" t="s">
        <v>42</v>
      </c>
      <c r="U204" t="s">
        <v>98</v>
      </c>
      <c r="V204" s="1">
        <v>41463</v>
      </c>
      <c r="X204" t="s">
        <v>44</v>
      </c>
      <c r="Y204" t="s">
        <v>45</v>
      </c>
      <c r="Z204" t="s">
        <v>141</v>
      </c>
      <c r="AA204" t="s">
        <v>160</v>
      </c>
      <c r="AB204">
        <v>21</v>
      </c>
      <c r="AC204" t="s">
        <v>57</v>
      </c>
      <c r="AD204" t="s">
        <v>58</v>
      </c>
      <c r="AE204">
        <v>5</v>
      </c>
      <c r="AF204">
        <v>5</v>
      </c>
      <c r="AG204">
        <v>0</v>
      </c>
      <c r="AH204" s="1">
        <v>43490</v>
      </c>
      <c r="AI204">
        <v>0</v>
      </c>
      <c r="AJ204">
        <v>2</v>
      </c>
    </row>
    <row r="205" spans="1:36" x14ac:dyDescent="0.25">
      <c r="A205" t="s">
        <v>363</v>
      </c>
      <c r="B205">
        <v>10206</v>
      </c>
      <c r="C205">
        <v>0</v>
      </c>
      <c r="D205">
        <v>0</v>
      </c>
      <c r="E205">
        <v>0</v>
      </c>
      <c r="F205">
        <v>1</v>
      </c>
      <c r="G205">
        <v>5</v>
      </c>
      <c r="H205">
        <v>3</v>
      </c>
      <c r="I205">
        <v>0</v>
      </c>
      <c r="J205">
        <v>62061</v>
      </c>
      <c r="K205">
        <v>0</v>
      </c>
      <c r="L205">
        <v>19</v>
      </c>
      <c r="M205" t="s">
        <v>37</v>
      </c>
      <c r="N205" t="s">
        <v>38</v>
      </c>
      <c r="O205">
        <v>2132</v>
      </c>
      <c r="P205" s="1">
        <v>30870</v>
      </c>
      <c r="Q205" t="s">
        <v>61</v>
      </c>
      <c r="R205" t="s">
        <v>40</v>
      </c>
      <c r="S205" t="s">
        <v>41</v>
      </c>
      <c r="T205" t="s">
        <v>42</v>
      </c>
      <c r="U205" t="s">
        <v>43</v>
      </c>
      <c r="V205" s="1">
        <v>41463</v>
      </c>
      <c r="X205" t="s">
        <v>44</v>
      </c>
      <c r="Y205" t="s">
        <v>45</v>
      </c>
      <c r="Z205" t="s">
        <v>46</v>
      </c>
      <c r="AA205" t="s">
        <v>91</v>
      </c>
      <c r="AB205">
        <v>14</v>
      </c>
      <c r="AC205" t="s">
        <v>48</v>
      </c>
      <c r="AD205" t="s">
        <v>58</v>
      </c>
      <c r="AE205">
        <v>3.6</v>
      </c>
      <c r="AF205">
        <v>5</v>
      </c>
      <c r="AG205">
        <v>0</v>
      </c>
      <c r="AH205" s="1">
        <v>43467</v>
      </c>
      <c r="AI205">
        <v>0</v>
      </c>
      <c r="AJ205">
        <v>4</v>
      </c>
    </row>
    <row r="206" spans="1:36" x14ac:dyDescent="0.25">
      <c r="A206" t="s">
        <v>364</v>
      </c>
      <c r="B206">
        <v>10104</v>
      </c>
      <c r="C206">
        <v>0</v>
      </c>
      <c r="D206">
        <v>0</v>
      </c>
      <c r="E206">
        <v>0</v>
      </c>
      <c r="F206">
        <v>1</v>
      </c>
      <c r="G206">
        <v>5</v>
      </c>
      <c r="H206">
        <v>3</v>
      </c>
      <c r="I206">
        <v>0</v>
      </c>
      <c r="J206">
        <v>66738</v>
      </c>
      <c r="K206">
        <v>0</v>
      </c>
      <c r="L206">
        <v>20</v>
      </c>
      <c r="M206" t="s">
        <v>60</v>
      </c>
      <c r="N206" t="s">
        <v>38</v>
      </c>
      <c r="O206">
        <v>1040</v>
      </c>
      <c r="P206" s="1">
        <v>31374</v>
      </c>
      <c r="Q206" t="s">
        <v>61</v>
      </c>
      <c r="R206" t="s">
        <v>40</v>
      </c>
      <c r="S206" t="s">
        <v>41</v>
      </c>
      <c r="T206" t="s">
        <v>42</v>
      </c>
      <c r="U206" t="s">
        <v>43</v>
      </c>
      <c r="V206" s="1">
        <v>41953</v>
      </c>
      <c r="X206" t="s">
        <v>44</v>
      </c>
      <c r="Y206" t="s">
        <v>45</v>
      </c>
      <c r="Z206" t="s">
        <v>46</v>
      </c>
      <c r="AA206" t="s">
        <v>65</v>
      </c>
      <c r="AB206">
        <v>16</v>
      </c>
      <c r="AC206" t="s">
        <v>57</v>
      </c>
      <c r="AD206" t="s">
        <v>58</v>
      </c>
      <c r="AE206">
        <v>4.53</v>
      </c>
      <c r="AF206">
        <v>5</v>
      </c>
      <c r="AG206">
        <v>0</v>
      </c>
      <c r="AH206" s="1">
        <v>43481</v>
      </c>
      <c r="AI206">
        <v>0</v>
      </c>
      <c r="AJ206">
        <v>5</v>
      </c>
    </row>
    <row r="207" spans="1:36" x14ac:dyDescent="0.25">
      <c r="A207" t="s">
        <v>365</v>
      </c>
      <c r="B207">
        <v>10303</v>
      </c>
      <c r="C207">
        <v>0</v>
      </c>
      <c r="D207">
        <v>0</v>
      </c>
      <c r="E207">
        <v>0</v>
      </c>
      <c r="F207">
        <v>4</v>
      </c>
      <c r="G207">
        <v>5</v>
      </c>
      <c r="H207">
        <v>1</v>
      </c>
      <c r="I207">
        <v>0</v>
      </c>
      <c r="J207">
        <v>52674</v>
      </c>
      <c r="K207">
        <v>1</v>
      </c>
      <c r="L207">
        <v>19</v>
      </c>
      <c r="M207" t="s">
        <v>37</v>
      </c>
      <c r="N207" t="s">
        <v>38</v>
      </c>
      <c r="O207">
        <v>2152</v>
      </c>
      <c r="P207" s="1">
        <v>29494</v>
      </c>
      <c r="Q207" t="s">
        <v>61</v>
      </c>
      <c r="R207" t="s">
        <v>40</v>
      </c>
      <c r="S207" t="s">
        <v>41</v>
      </c>
      <c r="T207" t="s">
        <v>42</v>
      </c>
      <c r="U207" t="s">
        <v>98</v>
      </c>
      <c r="V207" s="1">
        <v>41729</v>
      </c>
      <c r="W207" s="1">
        <v>43221</v>
      </c>
      <c r="X207" t="s">
        <v>110</v>
      </c>
      <c r="Y207" t="s">
        <v>104</v>
      </c>
      <c r="Z207" t="s">
        <v>46</v>
      </c>
      <c r="AA207" t="s">
        <v>63</v>
      </c>
      <c r="AB207">
        <v>20</v>
      </c>
      <c r="AC207" t="s">
        <v>48</v>
      </c>
      <c r="AD207" t="s">
        <v>191</v>
      </c>
      <c r="AE207">
        <v>2.33</v>
      </c>
      <c r="AF207">
        <v>2</v>
      </c>
      <c r="AG207">
        <v>0</v>
      </c>
      <c r="AH207" s="1">
        <v>43168</v>
      </c>
      <c r="AI207">
        <v>6</v>
      </c>
      <c r="AJ207">
        <v>3</v>
      </c>
    </row>
    <row r="208" spans="1:36" x14ac:dyDescent="0.25">
      <c r="A208" t="s">
        <v>366</v>
      </c>
      <c r="B208">
        <v>10078</v>
      </c>
      <c r="C208">
        <v>1</v>
      </c>
      <c r="D208">
        <v>1</v>
      </c>
      <c r="E208">
        <v>0</v>
      </c>
      <c r="F208">
        <v>5</v>
      </c>
      <c r="G208">
        <v>5</v>
      </c>
      <c r="H208">
        <v>3</v>
      </c>
      <c r="I208">
        <v>0</v>
      </c>
      <c r="J208">
        <v>71966</v>
      </c>
      <c r="K208">
        <v>1</v>
      </c>
      <c r="L208">
        <v>20</v>
      </c>
      <c r="M208" t="s">
        <v>60</v>
      </c>
      <c r="N208" t="s">
        <v>38</v>
      </c>
      <c r="O208">
        <v>2492</v>
      </c>
      <c r="P208" s="1">
        <v>19035</v>
      </c>
      <c r="Q208" t="s">
        <v>61</v>
      </c>
      <c r="R208" t="s">
        <v>52</v>
      </c>
      <c r="S208" t="s">
        <v>41</v>
      </c>
      <c r="T208" t="s">
        <v>42</v>
      </c>
      <c r="U208" t="s">
        <v>112</v>
      </c>
      <c r="V208" s="1">
        <v>41043</v>
      </c>
      <c r="W208" s="1">
        <v>41505</v>
      </c>
      <c r="X208" t="s">
        <v>93</v>
      </c>
      <c r="Y208" t="s">
        <v>54</v>
      </c>
      <c r="Z208" t="s">
        <v>46</v>
      </c>
      <c r="AA208" t="s">
        <v>69</v>
      </c>
      <c r="AB208">
        <v>39</v>
      </c>
      <c r="AC208" t="s">
        <v>48</v>
      </c>
      <c r="AD208" t="s">
        <v>58</v>
      </c>
      <c r="AE208">
        <v>5</v>
      </c>
      <c r="AF208">
        <v>3</v>
      </c>
      <c r="AG208">
        <v>0</v>
      </c>
      <c r="AH208" s="1">
        <v>41457</v>
      </c>
      <c r="AI208">
        <v>0</v>
      </c>
      <c r="AJ208">
        <v>17</v>
      </c>
    </row>
    <row r="209" spans="1:36" x14ac:dyDescent="0.25">
      <c r="A209" t="s">
        <v>367</v>
      </c>
      <c r="B209">
        <v>10121</v>
      </c>
      <c r="C209">
        <v>0</v>
      </c>
      <c r="D209">
        <v>0</v>
      </c>
      <c r="E209">
        <v>0</v>
      </c>
      <c r="F209">
        <v>1</v>
      </c>
      <c r="G209">
        <v>6</v>
      </c>
      <c r="H209">
        <v>3</v>
      </c>
      <c r="I209">
        <v>0</v>
      </c>
      <c r="J209">
        <v>63051</v>
      </c>
      <c r="K209">
        <v>0</v>
      </c>
      <c r="L209">
        <v>3</v>
      </c>
      <c r="M209" t="s">
        <v>139</v>
      </c>
      <c r="N209" t="s">
        <v>368</v>
      </c>
      <c r="O209">
        <v>33174</v>
      </c>
      <c r="P209" s="1">
        <v>33004</v>
      </c>
      <c r="Q209" t="s">
        <v>61</v>
      </c>
      <c r="R209" t="s">
        <v>40</v>
      </c>
      <c r="S209" t="s">
        <v>41</v>
      </c>
      <c r="T209" t="s">
        <v>89</v>
      </c>
      <c r="U209" t="s">
        <v>43</v>
      </c>
      <c r="V209" s="1">
        <v>41547</v>
      </c>
      <c r="X209" t="s">
        <v>44</v>
      </c>
      <c r="Y209" t="s">
        <v>45</v>
      </c>
      <c r="Z209" t="s">
        <v>141</v>
      </c>
      <c r="AA209" t="s">
        <v>160</v>
      </c>
      <c r="AB209">
        <v>21</v>
      </c>
      <c r="AC209" t="s">
        <v>57</v>
      </c>
      <c r="AD209" t="s">
        <v>58</v>
      </c>
      <c r="AE209">
        <v>4.28</v>
      </c>
      <c r="AF209">
        <v>3</v>
      </c>
      <c r="AG209">
        <v>0</v>
      </c>
      <c r="AH209" s="1">
        <v>43490</v>
      </c>
      <c r="AI209">
        <v>0</v>
      </c>
      <c r="AJ209">
        <v>1</v>
      </c>
    </row>
    <row r="210" spans="1:36" x14ac:dyDescent="0.25">
      <c r="A210" t="s">
        <v>369</v>
      </c>
      <c r="B210">
        <v>10021</v>
      </c>
      <c r="C210">
        <v>1</v>
      </c>
      <c r="D210">
        <v>1</v>
      </c>
      <c r="E210">
        <v>1</v>
      </c>
      <c r="F210">
        <v>1</v>
      </c>
      <c r="G210">
        <v>5</v>
      </c>
      <c r="H210">
        <v>4</v>
      </c>
      <c r="I210">
        <v>0</v>
      </c>
      <c r="J210">
        <v>47414</v>
      </c>
      <c r="K210">
        <v>0</v>
      </c>
      <c r="L210">
        <v>19</v>
      </c>
      <c r="M210" t="s">
        <v>37</v>
      </c>
      <c r="N210" t="s">
        <v>38</v>
      </c>
      <c r="O210">
        <v>2478</v>
      </c>
      <c r="P210" s="1">
        <v>28105</v>
      </c>
      <c r="Q210" t="s">
        <v>39</v>
      </c>
      <c r="R210" t="s">
        <v>52</v>
      </c>
      <c r="S210" t="s">
        <v>41</v>
      </c>
      <c r="T210" t="s">
        <v>42</v>
      </c>
      <c r="U210" t="s">
        <v>43</v>
      </c>
      <c r="V210" s="1">
        <v>41547</v>
      </c>
      <c r="X210" t="s">
        <v>44</v>
      </c>
      <c r="Y210" t="s">
        <v>45</v>
      </c>
      <c r="Z210" t="s">
        <v>46</v>
      </c>
      <c r="AA210" t="s">
        <v>99</v>
      </c>
      <c r="AB210">
        <v>18</v>
      </c>
      <c r="AC210" t="s">
        <v>48</v>
      </c>
      <c r="AD210" t="s">
        <v>49</v>
      </c>
      <c r="AE210">
        <v>5</v>
      </c>
      <c r="AF210">
        <v>3</v>
      </c>
      <c r="AG210">
        <v>0</v>
      </c>
      <c r="AH210" s="1">
        <v>43503</v>
      </c>
      <c r="AI210">
        <v>0</v>
      </c>
      <c r="AJ210">
        <v>13</v>
      </c>
    </row>
    <row r="211" spans="1:36" x14ac:dyDescent="0.25">
      <c r="A211" t="s">
        <v>370</v>
      </c>
      <c r="B211">
        <v>10281</v>
      </c>
      <c r="C211">
        <v>0</v>
      </c>
      <c r="D211">
        <v>0</v>
      </c>
      <c r="E211">
        <v>1</v>
      </c>
      <c r="F211">
        <v>1</v>
      </c>
      <c r="G211">
        <v>5</v>
      </c>
      <c r="H211">
        <v>2</v>
      </c>
      <c r="I211">
        <v>0</v>
      </c>
      <c r="J211">
        <v>53060</v>
      </c>
      <c r="K211">
        <v>0</v>
      </c>
      <c r="L211">
        <v>19</v>
      </c>
      <c r="M211" t="s">
        <v>37</v>
      </c>
      <c r="N211" t="s">
        <v>38</v>
      </c>
      <c r="O211">
        <v>1760</v>
      </c>
      <c r="P211" s="1">
        <v>29183</v>
      </c>
      <c r="Q211" t="s">
        <v>39</v>
      </c>
      <c r="R211" t="s">
        <v>40</v>
      </c>
      <c r="S211" t="s">
        <v>41</v>
      </c>
      <c r="T211" t="s">
        <v>42</v>
      </c>
      <c r="U211" t="s">
        <v>82</v>
      </c>
      <c r="V211" s="1">
        <v>41687</v>
      </c>
      <c r="X211" t="s">
        <v>44</v>
      </c>
      <c r="Y211" t="s">
        <v>45</v>
      </c>
      <c r="Z211" t="s">
        <v>46</v>
      </c>
      <c r="AA211" t="s">
        <v>47</v>
      </c>
      <c r="AB211">
        <v>22</v>
      </c>
      <c r="AC211" t="s">
        <v>48</v>
      </c>
      <c r="AD211" t="s">
        <v>118</v>
      </c>
      <c r="AE211">
        <v>4.25</v>
      </c>
      <c r="AF211">
        <v>3</v>
      </c>
      <c r="AG211">
        <v>0</v>
      </c>
      <c r="AH211" s="1">
        <v>43500</v>
      </c>
      <c r="AI211">
        <v>4</v>
      </c>
      <c r="AJ211">
        <v>6</v>
      </c>
    </row>
    <row r="212" spans="1:36" x14ac:dyDescent="0.25">
      <c r="A212" t="s">
        <v>371</v>
      </c>
      <c r="B212">
        <v>10041</v>
      </c>
      <c r="C212">
        <v>0</v>
      </c>
      <c r="D212">
        <v>0</v>
      </c>
      <c r="E212">
        <v>1</v>
      </c>
      <c r="F212">
        <v>1</v>
      </c>
      <c r="G212">
        <v>6</v>
      </c>
      <c r="H212">
        <v>3</v>
      </c>
      <c r="I212">
        <v>0</v>
      </c>
      <c r="J212">
        <v>68829</v>
      </c>
      <c r="K212">
        <v>0</v>
      </c>
      <c r="L212">
        <v>3</v>
      </c>
      <c r="M212" t="s">
        <v>139</v>
      </c>
      <c r="N212" t="s">
        <v>372</v>
      </c>
      <c r="O212">
        <v>27229</v>
      </c>
      <c r="P212" s="1">
        <v>30090</v>
      </c>
      <c r="Q212" t="s">
        <v>39</v>
      </c>
      <c r="R212" t="s">
        <v>40</v>
      </c>
      <c r="S212" t="s">
        <v>41</v>
      </c>
      <c r="T212" t="s">
        <v>42</v>
      </c>
      <c r="U212" t="s">
        <v>43</v>
      </c>
      <c r="V212" s="1">
        <v>42009</v>
      </c>
      <c r="X212" t="s">
        <v>44</v>
      </c>
      <c r="Y212" t="s">
        <v>45</v>
      </c>
      <c r="Z212" t="s">
        <v>141</v>
      </c>
      <c r="AA212" t="s">
        <v>142</v>
      </c>
      <c r="AB212">
        <v>17</v>
      </c>
      <c r="AC212" t="s">
        <v>201</v>
      </c>
      <c r="AD212" t="s">
        <v>58</v>
      </c>
      <c r="AE212">
        <v>5</v>
      </c>
      <c r="AF212">
        <v>5</v>
      </c>
      <c r="AG212">
        <v>0</v>
      </c>
      <c r="AH212" s="1">
        <v>43479</v>
      </c>
      <c r="AI212">
        <v>0</v>
      </c>
      <c r="AJ212">
        <v>18</v>
      </c>
    </row>
    <row r="213" spans="1:36" x14ac:dyDescent="0.25">
      <c r="A213" t="s">
        <v>373</v>
      </c>
      <c r="B213">
        <v>10148</v>
      </c>
      <c r="C213">
        <v>1</v>
      </c>
      <c r="D213">
        <v>1</v>
      </c>
      <c r="E213">
        <v>0</v>
      </c>
      <c r="F213">
        <v>5</v>
      </c>
      <c r="G213">
        <v>5</v>
      </c>
      <c r="H213">
        <v>3</v>
      </c>
      <c r="I213">
        <v>0</v>
      </c>
      <c r="J213">
        <v>63515</v>
      </c>
      <c r="K213">
        <v>1</v>
      </c>
      <c r="L213">
        <v>19</v>
      </c>
      <c r="M213" t="s">
        <v>37</v>
      </c>
      <c r="N213" t="s">
        <v>38</v>
      </c>
      <c r="O213">
        <v>2351</v>
      </c>
      <c r="P213" s="1">
        <v>28976</v>
      </c>
      <c r="Q213" t="s">
        <v>61</v>
      </c>
      <c r="R213" t="s">
        <v>52</v>
      </c>
      <c r="S213" t="s">
        <v>41</v>
      </c>
      <c r="T213" t="s">
        <v>42</v>
      </c>
      <c r="U213" t="s">
        <v>43</v>
      </c>
      <c r="V213" s="1">
        <v>40581</v>
      </c>
      <c r="W213" s="1">
        <v>41651</v>
      </c>
      <c r="X213" t="s">
        <v>90</v>
      </c>
      <c r="Y213" t="s">
        <v>54</v>
      </c>
      <c r="Z213" t="s">
        <v>46</v>
      </c>
      <c r="AA213" t="s">
        <v>65</v>
      </c>
      <c r="AB213">
        <v>16</v>
      </c>
      <c r="AC213" t="s">
        <v>70</v>
      </c>
      <c r="AD213" t="s">
        <v>58</v>
      </c>
      <c r="AE213">
        <v>3.89</v>
      </c>
      <c r="AF213">
        <v>4</v>
      </c>
      <c r="AG213">
        <v>0</v>
      </c>
      <c r="AH213" s="1">
        <v>41337</v>
      </c>
      <c r="AI213">
        <v>0</v>
      </c>
      <c r="AJ213">
        <v>7</v>
      </c>
    </row>
    <row r="214" spans="1:36" x14ac:dyDescent="0.25">
      <c r="A214" t="s">
        <v>374</v>
      </c>
      <c r="B214">
        <v>10005</v>
      </c>
      <c r="C214">
        <v>0</v>
      </c>
      <c r="D214">
        <v>0</v>
      </c>
      <c r="E214">
        <v>1</v>
      </c>
      <c r="F214">
        <v>5</v>
      </c>
      <c r="G214">
        <v>4</v>
      </c>
      <c r="H214">
        <v>4</v>
      </c>
      <c r="I214">
        <v>1</v>
      </c>
      <c r="J214">
        <v>108987</v>
      </c>
      <c r="K214">
        <v>1</v>
      </c>
      <c r="L214">
        <v>24</v>
      </c>
      <c r="M214" t="s">
        <v>74</v>
      </c>
      <c r="N214" t="s">
        <v>38</v>
      </c>
      <c r="O214">
        <v>1844</v>
      </c>
      <c r="P214" s="1">
        <v>28906</v>
      </c>
      <c r="Q214" t="s">
        <v>39</v>
      </c>
      <c r="R214" t="s">
        <v>40</v>
      </c>
      <c r="S214" t="s">
        <v>41</v>
      </c>
      <c r="T214" t="s">
        <v>42</v>
      </c>
      <c r="U214" t="s">
        <v>82</v>
      </c>
      <c r="V214" s="1">
        <v>40854</v>
      </c>
      <c r="W214" s="1">
        <v>42254</v>
      </c>
      <c r="X214" t="s">
        <v>90</v>
      </c>
      <c r="Y214" t="s">
        <v>54</v>
      </c>
      <c r="Z214" t="s">
        <v>75</v>
      </c>
      <c r="AA214" t="s">
        <v>76</v>
      </c>
      <c r="AB214">
        <v>10</v>
      </c>
      <c r="AC214" t="s">
        <v>84</v>
      </c>
      <c r="AD214" t="s">
        <v>49</v>
      </c>
      <c r="AE214">
        <v>5</v>
      </c>
      <c r="AF214">
        <v>5</v>
      </c>
      <c r="AG214">
        <v>3</v>
      </c>
      <c r="AH214" s="1">
        <v>42232</v>
      </c>
      <c r="AI214">
        <v>0</v>
      </c>
      <c r="AJ214">
        <v>13</v>
      </c>
    </row>
    <row r="215" spans="1:36" x14ac:dyDescent="0.25">
      <c r="A215" t="s">
        <v>375</v>
      </c>
      <c r="B215">
        <v>10259</v>
      </c>
      <c r="C215">
        <v>1</v>
      </c>
      <c r="D215">
        <v>1</v>
      </c>
      <c r="E215">
        <v>1</v>
      </c>
      <c r="F215">
        <v>5</v>
      </c>
      <c r="G215">
        <v>3</v>
      </c>
      <c r="H215">
        <v>3</v>
      </c>
      <c r="I215">
        <v>0</v>
      </c>
      <c r="J215">
        <v>93093</v>
      </c>
      <c r="K215">
        <v>1</v>
      </c>
      <c r="L215">
        <v>9</v>
      </c>
      <c r="M215" t="s">
        <v>95</v>
      </c>
      <c r="N215" t="s">
        <v>38</v>
      </c>
      <c r="O215">
        <v>2747</v>
      </c>
      <c r="P215" s="1">
        <v>30930</v>
      </c>
      <c r="Q215" t="s">
        <v>39</v>
      </c>
      <c r="R215" t="s">
        <v>52</v>
      </c>
      <c r="S215" t="s">
        <v>41</v>
      </c>
      <c r="T215" t="s">
        <v>42</v>
      </c>
      <c r="U215" t="s">
        <v>43</v>
      </c>
      <c r="V215" s="1">
        <v>41974</v>
      </c>
      <c r="W215" s="1">
        <v>42491</v>
      </c>
      <c r="X215" t="s">
        <v>110</v>
      </c>
      <c r="Y215" t="s">
        <v>54</v>
      </c>
      <c r="Z215" t="s">
        <v>55</v>
      </c>
      <c r="AA215" t="s">
        <v>56</v>
      </c>
      <c r="AB215">
        <v>4</v>
      </c>
      <c r="AC215" t="s">
        <v>80</v>
      </c>
      <c r="AD215" t="s">
        <v>58</v>
      </c>
      <c r="AE215">
        <v>4.7</v>
      </c>
      <c r="AF215">
        <v>4</v>
      </c>
      <c r="AG215">
        <v>5</v>
      </c>
      <c r="AH215" s="1">
        <v>42385</v>
      </c>
      <c r="AI215">
        <v>0</v>
      </c>
      <c r="AJ215">
        <v>19</v>
      </c>
    </row>
    <row r="216" spans="1:36" x14ac:dyDescent="0.25">
      <c r="A216" t="s">
        <v>376</v>
      </c>
      <c r="B216">
        <v>10286</v>
      </c>
      <c r="C216">
        <v>0</v>
      </c>
      <c r="D216">
        <v>0</v>
      </c>
      <c r="E216">
        <v>1</v>
      </c>
      <c r="F216">
        <v>5</v>
      </c>
      <c r="G216">
        <v>5</v>
      </c>
      <c r="H216">
        <v>2</v>
      </c>
      <c r="I216">
        <v>0</v>
      </c>
      <c r="J216">
        <v>53564</v>
      </c>
      <c r="K216">
        <v>1</v>
      </c>
      <c r="L216">
        <v>19</v>
      </c>
      <c r="M216" t="s">
        <v>37</v>
      </c>
      <c r="N216" t="s">
        <v>38</v>
      </c>
      <c r="O216">
        <v>2458</v>
      </c>
      <c r="P216" s="1">
        <v>32219</v>
      </c>
      <c r="Q216" t="s">
        <v>39</v>
      </c>
      <c r="R216" t="s">
        <v>40</v>
      </c>
      <c r="S216" t="s">
        <v>41</v>
      </c>
      <c r="T216" t="s">
        <v>42</v>
      </c>
      <c r="U216" t="s">
        <v>82</v>
      </c>
      <c r="V216" s="1">
        <v>40553</v>
      </c>
      <c r="W216" s="1">
        <v>43097</v>
      </c>
      <c r="X216" t="s">
        <v>53</v>
      </c>
      <c r="Y216" t="s">
        <v>54</v>
      </c>
      <c r="Z216" t="s">
        <v>46</v>
      </c>
      <c r="AA216" t="s">
        <v>69</v>
      </c>
      <c r="AB216">
        <v>39</v>
      </c>
      <c r="AC216" t="s">
        <v>70</v>
      </c>
      <c r="AD216" t="s">
        <v>118</v>
      </c>
      <c r="AE216">
        <v>3.54</v>
      </c>
      <c r="AF216">
        <v>5</v>
      </c>
      <c r="AG216">
        <v>0</v>
      </c>
      <c r="AH216" s="1">
        <v>42831</v>
      </c>
      <c r="AI216">
        <v>4</v>
      </c>
      <c r="AJ216">
        <v>15</v>
      </c>
    </row>
    <row r="217" spans="1:36" x14ac:dyDescent="0.25">
      <c r="A217" t="s">
        <v>377</v>
      </c>
      <c r="B217">
        <v>10297</v>
      </c>
      <c r="C217">
        <v>1</v>
      </c>
      <c r="D217">
        <v>1</v>
      </c>
      <c r="E217">
        <v>0</v>
      </c>
      <c r="F217">
        <v>5</v>
      </c>
      <c r="G217">
        <v>5</v>
      </c>
      <c r="H217">
        <v>2</v>
      </c>
      <c r="I217">
        <v>0</v>
      </c>
      <c r="J217">
        <v>60270</v>
      </c>
      <c r="K217">
        <v>1</v>
      </c>
      <c r="L217">
        <v>20</v>
      </c>
      <c r="M217" t="s">
        <v>60</v>
      </c>
      <c r="N217" t="s">
        <v>38</v>
      </c>
      <c r="O217">
        <v>2472</v>
      </c>
      <c r="P217" s="1">
        <v>32707</v>
      </c>
      <c r="Q217" t="s">
        <v>61</v>
      </c>
      <c r="R217" t="s">
        <v>52</v>
      </c>
      <c r="S217" t="s">
        <v>41</v>
      </c>
      <c r="T217" t="s">
        <v>42</v>
      </c>
      <c r="U217" t="s">
        <v>112</v>
      </c>
      <c r="V217" s="1">
        <v>40729</v>
      </c>
      <c r="W217" s="1">
        <v>42262</v>
      </c>
      <c r="X217" t="s">
        <v>93</v>
      </c>
      <c r="Y217" t="s">
        <v>54</v>
      </c>
      <c r="Z217" t="s">
        <v>46</v>
      </c>
      <c r="AA217" t="s">
        <v>72</v>
      </c>
      <c r="AB217">
        <v>11</v>
      </c>
      <c r="AC217" t="s">
        <v>117</v>
      </c>
      <c r="AD217" t="s">
        <v>118</v>
      </c>
      <c r="AE217">
        <v>2.4</v>
      </c>
      <c r="AF217">
        <v>5</v>
      </c>
      <c r="AG217">
        <v>0</v>
      </c>
      <c r="AH217" s="1">
        <v>42041</v>
      </c>
      <c r="AI217">
        <v>5</v>
      </c>
      <c r="AJ217">
        <v>2</v>
      </c>
    </row>
    <row r="218" spans="1:36" x14ac:dyDescent="0.25">
      <c r="A218" t="s">
        <v>378</v>
      </c>
      <c r="B218">
        <v>10171</v>
      </c>
      <c r="C218">
        <v>0</v>
      </c>
      <c r="D218">
        <v>0</v>
      </c>
      <c r="E218">
        <v>0</v>
      </c>
      <c r="F218">
        <v>5</v>
      </c>
      <c r="G218">
        <v>5</v>
      </c>
      <c r="H218">
        <v>3</v>
      </c>
      <c r="I218">
        <v>0</v>
      </c>
      <c r="J218">
        <v>45998</v>
      </c>
      <c r="K218">
        <v>1</v>
      </c>
      <c r="L218">
        <v>19</v>
      </c>
      <c r="M218" t="s">
        <v>37</v>
      </c>
      <c r="N218" t="s">
        <v>38</v>
      </c>
      <c r="O218">
        <v>2176</v>
      </c>
      <c r="P218" s="1">
        <v>31613</v>
      </c>
      <c r="Q218" t="s">
        <v>61</v>
      </c>
      <c r="R218" t="s">
        <v>40</v>
      </c>
      <c r="S218" t="s">
        <v>41</v>
      </c>
      <c r="T218" t="s">
        <v>42</v>
      </c>
      <c r="U218" t="s">
        <v>43</v>
      </c>
      <c r="V218" s="1">
        <v>40679</v>
      </c>
      <c r="W218" s="1">
        <v>42302</v>
      </c>
      <c r="X218" t="s">
        <v>379</v>
      </c>
      <c r="Y218" t="s">
        <v>54</v>
      </c>
      <c r="Z218" t="s">
        <v>46</v>
      </c>
      <c r="AA218" t="s">
        <v>72</v>
      </c>
      <c r="AB218">
        <v>11</v>
      </c>
      <c r="AC218" t="s">
        <v>48</v>
      </c>
      <c r="AD218" t="s">
        <v>58</v>
      </c>
      <c r="AE218">
        <v>3.45</v>
      </c>
      <c r="AF218">
        <v>4</v>
      </c>
      <c r="AG218">
        <v>0</v>
      </c>
      <c r="AH218" s="1">
        <v>41772</v>
      </c>
      <c r="AI218">
        <v>0</v>
      </c>
      <c r="AJ218">
        <v>5</v>
      </c>
    </row>
    <row r="219" spans="1:36" x14ac:dyDescent="0.25">
      <c r="A219" t="s">
        <v>380</v>
      </c>
      <c r="B219">
        <v>10032</v>
      </c>
      <c r="C219">
        <v>1</v>
      </c>
      <c r="D219">
        <v>1</v>
      </c>
      <c r="E219">
        <v>0</v>
      </c>
      <c r="F219">
        <v>5</v>
      </c>
      <c r="G219">
        <v>5</v>
      </c>
      <c r="H219">
        <v>4</v>
      </c>
      <c r="I219">
        <v>0</v>
      </c>
      <c r="J219">
        <v>57954</v>
      </c>
      <c r="K219">
        <v>1</v>
      </c>
      <c r="L219">
        <v>20</v>
      </c>
      <c r="M219" t="s">
        <v>60</v>
      </c>
      <c r="N219" t="s">
        <v>38</v>
      </c>
      <c r="O219">
        <v>1886</v>
      </c>
      <c r="P219" s="1">
        <v>31641</v>
      </c>
      <c r="Q219" t="s">
        <v>61</v>
      </c>
      <c r="R219" t="s">
        <v>52</v>
      </c>
      <c r="S219" t="s">
        <v>41</v>
      </c>
      <c r="T219" t="s">
        <v>42</v>
      </c>
      <c r="U219" t="s">
        <v>43</v>
      </c>
      <c r="V219" s="1">
        <v>40679</v>
      </c>
      <c r="W219" s="1">
        <v>41309</v>
      </c>
      <c r="X219" t="s">
        <v>193</v>
      </c>
      <c r="Y219" t="s">
        <v>54</v>
      </c>
      <c r="Z219" t="s">
        <v>46</v>
      </c>
      <c r="AA219" t="s">
        <v>79</v>
      </c>
      <c r="AB219">
        <v>19</v>
      </c>
      <c r="AC219" t="s">
        <v>57</v>
      </c>
      <c r="AD219" t="s">
        <v>49</v>
      </c>
      <c r="AE219">
        <v>4.2</v>
      </c>
      <c r="AF219">
        <v>5</v>
      </c>
      <c r="AG219">
        <v>0</v>
      </c>
      <c r="AH219" s="1">
        <v>41284</v>
      </c>
      <c r="AI219">
        <v>0</v>
      </c>
      <c r="AJ219">
        <v>12</v>
      </c>
    </row>
    <row r="220" spans="1:36" x14ac:dyDescent="0.25">
      <c r="A220" t="s">
        <v>381</v>
      </c>
      <c r="B220">
        <v>10130</v>
      </c>
      <c r="C220">
        <v>1</v>
      </c>
      <c r="D220">
        <v>1</v>
      </c>
      <c r="E220">
        <v>0</v>
      </c>
      <c r="F220">
        <v>5</v>
      </c>
      <c r="G220">
        <v>5</v>
      </c>
      <c r="H220">
        <v>3</v>
      </c>
      <c r="I220">
        <v>0</v>
      </c>
      <c r="J220">
        <v>74669</v>
      </c>
      <c r="K220">
        <v>1</v>
      </c>
      <c r="L220">
        <v>18</v>
      </c>
      <c r="M220" t="s">
        <v>129</v>
      </c>
      <c r="N220" t="s">
        <v>38</v>
      </c>
      <c r="O220">
        <v>2030</v>
      </c>
      <c r="P220" s="1">
        <v>28254</v>
      </c>
      <c r="Q220" t="s">
        <v>61</v>
      </c>
      <c r="R220" t="s">
        <v>52</v>
      </c>
      <c r="S220" t="s">
        <v>41</v>
      </c>
      <c r="T220" t="s">
        <v>42</v>
      </c>
      <c r="U220" t="s">
        <v>43</v>
      </c>
      <c r="V220" s="1">
        <v>40476</v>
      </c>
      <c r="W220" s="1">
        <v>42508</v>
      </c>
      <c r="X220" t="s">
        <v>90</v>
      </c>
      <c r="Y220" t="s">
        <v>54</v>
      </c>
      <c r="Z220" t="s">
        <v>46</v>
      </c>
      <c r="AA220" t="s">
        <v>131</v>
      </c>
      <c r="AB220">
        <v>2</v>
      </c>
      <c r="AC220" t="s">
        <v>57</v>
      </c>
      <c r="AD220" t="s">
        <v>58</v>
      </c>
      <c r="AE220">
        <v>4.16</v>
      </c>
      <c r="AF220">
        <v>5</v>
      </c>
      <c r="AG220">
        <v>0</v>
      </c>
      <c r="AH220" s="1">
        <v>42068</v>
      </c>
      <c r="AI220">
        <v>0</v>
      </c>
      <c r="AJ220">
        <v>6</v>
      </c>
    </row>
    <row r="221" spans="1:36" x14ac:dyDescent="0.25">
      <c r="A221" t="s">
        <v>382</v>
      </c>
      <c r="B221">
        <v>10217</v>
      </c>
      <c r="C221">
        <v>1</v>
      </c>
      <c r="D221">
        <v>1</v>
      </c>
      <c r="E221">
        <v>0</v>
      </c>
      <c r="F221">
        <v>1</v>
      </c>
      <c r="G221">
        <v>5</v>
      </c>
      <c r="H221">
        <v>3</v>
      </c>
      <c r="I221">
        <v>0</v>
      </c>
      <c r="J221">
        <v>74226</v>
      </c>
      <c r="K221">
        <v>0</v>
      </c>
      <c r="L221">
        <v>20</v>
      </c>
      <c r="M221" t="s">
        <v>60</v>
      </c>
      <c r="N221" t="s">
        <v>38</v>
      </c>
      <c r="O221">
        <v>2050</v>
      </c>
      <c r="P221" s="1">
        <v>28924</v>
      </c>
      <c r="Q221" t="s">
        <v>61</v>
      </c>
      <c r="R221" t="s">
        <v>52</v>
      </c>
      <c r="S221" t="s">
        <v>107</v>
      </c>
      <c r="T221" t="s">
        <v>42</v>
      </c>
      <c r="U221" t="s">
        <v>112</v>
      </c>
      <c r="V221" s="1">
        <v>41001</v>
      </c>
      <c r="X221" t="s">
        <v>44</v>
      </c>
      <c r="Y221" t="s">
        <v>45</v>
      </c>
      <c r="Z221" t="s">
        <v>46</v>
      </c>
      <c r="AA221" t="s">
        <v>83</v>
      </c>
      <c r="AB221">
        <v>12</v>
      </c>
      <c r="AC221" t="s">
        <v>48</v>
      </c>
      <c r="AD221" t="s">
        <v>58</v>
      </c>
      <c r="AE221">
        <v>4.3</v>
      </c>
      <c r="AF221">
        <v>3</v>
      </c>
      <c r="AG221">
        <v>0</v>
      </c>
      <c r="AH221" s="1">
        <v>43479</v>
      </c>
      <c r="AI221">
        <v>0</v>
      </c>
      <c r="AJ221">
        <v>14</v>
      </c>
    </row>
    <row r="222" spans="1:36" x14ac:dyDescent="0.25">
      <c r="A222" t="s">
        <v>383</v>
      </c>
      <c r="B222">
        <v>10016</v>
      </c>
      <c r="C222">
        <v>1</v>
      </c>
      <c r="D222">
        <v>1</v>
      </c>
      <c r="E222">
        <v>0</v>
      </c>
      <c r="F222">
        <v>1</v>
      </c>
      <c r="G222">
        <v>3</v>
      </c>
      <c r="H222">
        <v>4</v>
      </c>
      <c r="I222">
        <v>0</v>
      </c>
      <c r="J222">
        <v>93554</v>
      </c>
      <c r="K222">
        <v>0</v>
      </c>
      <c r="L222">
        <v>9</v>
      </c>
      <c r="M222" t="s">
        <v>95</v>
      </c>
      <c r="N222" t="s">
        <v>38</v>
      </c>
      <c r="O222">
        <v>1886</v>
      </c>
      <c r="P222" s="1">
        <v>30941</v>
      </c>
      <c r="Q222" t="s">
        <v>61</v>
      </c>
      <c r="R222" t="s">
        <v>52</v>
      </c>
      <c r="S222" t="s">
        <v>41</v>
      </c>
      <c r="T222" t="s">
        <v>42</v>
      </c>
      <c r="U222" t="s">
        <v>82</v>
      </c>
      <c r="V222" s="1">
        <v>41953</v>
      </c>
      <c r="X222" t="s">
        <v>44</v>
      </c>
      <c r="Y222" t="s">
        <v>45</v>
      </c>
      <c r="Z222" t="s">
        <v>55</v>
      </c>
      <c r="AA222" t="s">
        <v>56</v>
      </c>
      <c r="AB222">
        <v>4</v>
      </c>
      <c r="AC222" t="s">
        <v>80</v>
      </c>
      <c r="AD222" t="s">
        <v>49</v>
      </c>
      <c r="AE222">
        <v>4.5999999999999996</v>
      </c>
      <c r="AF222">
        <v>5</v>
      </c>
      <c r="AG222">
        <v>7</v>
      </c>
      <c r="AH222" s="1">
        <v>43469</v>
      </c>
      <c r="AI222">
        <v>0</v>
      </c>
      <c r="AJ222">
        <v>16</v>
      </c>
    </row>
    <row r="223" spans="1:36" x14ac:dyDescent="0.25">
      <c r="A223" t="s">
        <v>384</v>
      </c>
      <c r="B223">
        <v>10050</v>
      </c>
      <c r="C223">
        <v>1</v>
      </c>
      <c r="D223">
        <v>1</v>
      </c>
      <c r="E223">
        <v>1</v>
      </c>
      <c r="F223">
        <v>5</v>
      </c>
      <c r="G223">
        <v>5</v>
      </c>
      <c r="H223">
        <v>3</v>
      </c>
      <c r="I223">
        <v>0</v>
      </c>
      <c r="J223">
        <v>64724</v>
      </c>
      <c r="K223">
        <v>1</v>
      </c>
      <c r="L223">
        <v>19</v>
      </c>
      <c r="M223" t="s">
        <v>37</v>
      </c>
      <c r="N223" t="s">
        <v>38</v>
      </c>
      <c r="O223">
        <v>2451</v>
      </c>
      <c r="P223" s="1">
        <v>32208</v>
      </c>
      <c r="Q223" t="s">
        <v>39</v>
      </c>
      <c r="R223" t="s">
        <v>52</v>
      </c>
      <c r="S223" t="s">
        <v>41</v>
      </c>
      <c r="T223" t="s">
        <v>42</v>
      </c>
      <c r="U223" t="s">
        <v>112</v>
      </c>
      <c r="V223" s="1">
        <v>40729</v>
      </c>
      <c r="W223" s="1">
        <v>41243</v>
      </c>
      <c r="X223" t="s">
        <v>193</v>
      </c>
      <c r="Y223" t="s">
        <v>54</v>
      </c>
      <c r="Z223" t="s">
        <v>46</v>
      </c>
      <c r="AA223" t="s">
        <v>83</v>
      </c>
      <c r="AB223">
        <v>12</v>
      </c>
      <c r="AC223" t="s">
        <v>70</v>
      </c>
      <c r="AD223" t="s">
        <v>58</v>
      </c>
      <c r="AE223">
        <v>5</v>
      </c>
      <c r="AF223">
        <v>3</v>
      </c>
      <c r="AG223">
        <v>0</v>
      </c>
      <c r="AH223" s="1">
        <v>40959</v>
      </c>
      <c r="AI223">
        <v>0</v>
      </c>
      <c r="AJ223">
        <v>13</v>
      </c>
    </row>
    <row r="224" spans="1:36" x14ac:dyDescent="0.25">
      <c r="A224" t="s">
        <v>385</v>
      </c>
      <c r="B224">
        <v>10164</v>
      </c>
      <c r="C224">
        <v>0</v>
      </c>
      <c r="D224">
        <v>0</v>
      </c>
      <c r="E224">
        <v>1</v>
      </c>
      <c r="F224">
        <v>1</v>
      </c>
      <c r="G224">
        <v>5</v>
      </c>
      <c r="H224">
        <v>3</v>
      </c>
      <c r="I224">
        <v>0</v>
      </c>
      <c r="J224">
        <v>47001</v>
      </c>
      <c r="K224">
        <v>0</v>
      </c>
      <c r="L224">
        <v>19</v>
      </c>
      <c r="M224" t="s">
        <v>37</v>
      </c>
      <c r="N224" t="s">
        <v>38</v>
      </c>
      <c r="O224">
        <v>2451</v>
      </c>
      <c r="P224" s="1">
        <v>29913</v>
      </c>
      <c r="Q224" t="s">
        <v>39</v>
      </c>
      <c r="R224" t="s">
        <v>40</v>
      </c>
      <c r="S224" t="s">
        <v>41</v>
      </c>
      <c r="T224" t="s">
        <v>42</v>
      </c>
      <c r="U224" t="s">
        <v>43</v>
      </c>
      <c r="V224" s="1">
        <v>39391</v>
      </c>
      <c r="X224" t="s">
        <v>44</v>
      </c>
      <c r="Y224" t="s">
        <v>45</v>
      </c>
      <c r="Z224" t="s">
        <v>46</v>
      </c>
      <c r="AA224" t="s">
        <v>91</v>
      </c>
      <c r="AB224">
        <v>14</v>
      </c>
      <c r="AC224" t="s">
        <v>70</v>
      </c>
      <c r="AD224" t="s">
        <v>58</v>
      </c>
      <c r="AE224">
        <v>3.66</v>
      </c>
      <c r="AF224">
        <v>3</v>
      </c>
      <c r="AG224">
        <v>0</v>
      </c>
      <c r="AH224" s="1">
        <v>43521</v>
      </c>
      <c r="AI224">
        <v>0</v>
      </c>
      <c r="AJ224">
        <v>15</v>
      </c>
    </row>
    <row r="225" spans="1:36" x14ac:dyDescent="0.25">
      <c r="A225" t="s">
        <v>386</v>
      </c>
      <c r="B225">
        <v>10124</v>
      </c>
      <c r="C225">
        <v>1</v>
      </c>
      <c r="D225">
        <v>1</v>
      </c>
      <c r="E225">
        <v>0</v>
      </c>
      <c r="F225">
        <v>1</v>
      </c>
      <c r="G225">
        <v>6</v>
      </c>
      <c r="H225">
        <v>3</v>
      </c>
      <c r="I225">
        <v>0</v>
      </c>
      <c r="J225">
        <v>61844</v>
      </c>
      <c r="K225">
        <v>0</v>
      </c>
      <c r="L225">
        <v>3</v>
      </c>
      <c r="M225" t="s">
        <v>139</v>
      </c>
      <c r="N225" t="s">
        <v>387</v>
      </c>
      <c r="O225">
        <v>40220</v>
      </c>
      <c r="P225" s="1">
        <v>32384</v>
      </c>
      <c r="Q225" t="s">
        <v>61</v>
      </c>
      <c r="R225" t="s">
        <v>52</v>
      </c>
      <c r="S225" t="s">
        <v>41</v>
      </c>
      <c r="T225" t="s">
        <v>42</v>
      </c>
      <c r="U225" t="s">
        <v>82</v>
      </c>
      <c r="V225" s="1">
        <v>40917</v>
      </c>
      <c r="X225" t="s">
        <v>44</v>
      </c>
      <c r="Y225" t="s">
        <v>45</v>
      </c>
      <c r="Z225" t="s">
        <v>141</v>
      </c>
      <c r="AA225" t="s">
        <v>160</v>
      </c>
      <c r="AB225">
        <v>21</v>
      </c>
      <c r="AC225" t="s">
        <v>201</v>
      </c>
      <c r="AD225" t="s">
        <v>58</v>
      </c>
      <c r="AE225">
        <v>4.2</v>
      </c>
      <c r="AF225">
        <v>5</v>
      </c>
      <c r="AG225">
        <v>0</v>
      </c>
      <c r="AH225" s="1">
        <v>43497</v>
      </c>
      <c r="AI225">
        <v>0</v>
      </c>
      <c r="AJ225">
        <v>9</v>
      </c>
    </row>
    <row r="226" spans="1:36" x14ac:dyDescent="0.25">
      <c r="A226" t="s">
        <v>388</v>
      </c>
      <c r="B226">
        <v>10187</v>
      </c>
      <c r="C226">
        <v>0</v>
      </c>
      <c r="D226">
        <v>2</v>
      </c>
      <c r="E226">
        <v>0</v>
      </c>
      <c r="F226">
        <v>5</v>
      </c>
      <c r="G226">
        <v>5</v>
      </c>
      <c r="H226">
        <v>3</v>
      </c>
      <c r="I226">
        <v>0</v>
      </c>
      <c r="J226">
        <v>46799</v>
      </c>
      <c r="K226">
        <v>1</v>
      </c>
      <c r="L226">
        <v>19</v>
      </c>
      <c r="M226" t="s">
        <v>37</v>
      </c>
      <c r="N226" t="s">
        <v>38</v>
      </c>
      <c r="O226">
        <v>1742</v>
      </c>
      <c r="P226" s="1">
        <v>30970</v>
      </c>
      <c r="Q226" t="s">
        <v>61</v>
      </c>
      <c r="R226" t="s">
        <v>67</v>
      </c>
      <c r="S226" t="s">
        <v>107</v>
      </c>
      <c r="T226" t="s">
        <v>42</v>
      </c>
      <c r="U226" t="s">
        <v>112</v>
      </c>
      <c r="V226" s="1">
        <v>40679</v>
      </c>
      <c r="W226" s="1">
        <v>43255</v>
      </c>
      <c r="X226" t="s">
        <v>90</v>
      </c>
      <c r="Y226" t="s">
        <v>54</v>
      </c>
      <c r="Z226" t="s">
        <v>46</v>
      </c>
      <c r="AA226" t="s">
        <v>63</v>
      </c>
      <c r="AB226">
        <v>20</v>
      </c>
      <c r="AC226" t="s">
        <v>70</v>
      </c>
      <c r="AD226" t="s">
        <v>58</v>
      </c>
      <c r="AE226">
        <v>3.17</v>
      </c>
      <c r="AF226">
        <v>4</v>
      </c>
      <c r="AG226">
        <v>0</v>
      </c>
      <c r="AH226" s="1">
        <v>43192</v>
      </c>
      <c r="AI226">
        <v>0</v>
      </c>
      <c r="AJ226">
        <v>14</v>
      </c>
    </row>
    <row r="227" spans="1:36" x14ac:dyDescent="0.25">
      <c r="A227" t="s">
        <v>389</v>
      </c>
      <c r="B227">
        <v>10225</v>
      </c>
      <c r="C227">
        <v>0</v>
      </c>
      <c r="D227">
        <v>0</v>
      </c>
      <c r="E227">
        <v>1</v>
      </c>
      <c r="F227">
        <v>1</v>
      </c>
      <c r="G227">
        <v>5</v>
      </c>
      <c r="H227">
        <v>3</v>
      </c>
      <c r="I227">
        <v>0</v>
      </c>
      <c r="J227">
        <v>59472</v>
      </c>
      <c r="K227">
        <v>0</v>
      </c>
      <c r="L227">
        <v>19</v>
      </c>
      <c r="M227" t="s">
        <v>37</v>
      </c>
      <c r="N227" t="s">
        <v>38</v>
      </c>
      <c r="O227">
        <v>2109</v>
      </c>
      <c r="P227" s="1">
        <v>22451</v>
      </c>
      <c r="Q227" t="s">
        <v>39</v>
      </c>
      <c r="R227" t="s">
        <v>40</v>
      </c>
      <c r="S227" t="s">
        <v>41</v>
      </c>
      <c r="T227" t="s">
        <v>42</v>
      </c>
      <c r="U227" t="s">
        <v>43</v>
      </c>
      <c r="V227" s="1">
        <v>41645</v>
      </c>
      <c r="X227" t="s">
        <v>44</v>
      </c>
      <c r="Y227" t="s">
        <v>45</v>
      </c>
      <c r="Z227" t="s">
        <v>46</v>
      </c>
      <c r="AA227" t="s">
        <v>99</v>
      </c>
      <c r="AB227">
        <v>18</v>
      </c>
      <c r="AC227" t="s">
        <v>80</v>
      </c>
      <c r="AD227" t="s">
        <v>58</v>
      </c>
      <c r="AE227">
        <v>4.8</v>
      </c>
      <c r="AF227">
        <v>3</v>
      </c>
      <c r="AG227">
        <v>0</v>
      </c>
      <c r="AH227" s="1">
        <v>43472</v>
      </c>
      <c r="AI227">
        <v>0</v>
      </c>
      <c r="AJ227">
        <v>14</v>
      </c>
    </row>
    <row r="228" spans="1:36" x14ac:dyDescent="0.25">
      <c r="A228" t="s">
        <v>390</v>
      </c>
      <c r="B228">
        <v>10262</v>
      </c>
      <c r="C228">
        <v>0</v>
      </c>
      <c r="D228">
        <v>2</v>
      </c>
      <c r="E228">
        <v>0</v>
      </c>
      <c r="F228">
        <v>5</v>
      </c>
      <c r="G228">
        <v>5</v>
      </c>
      <c r="H228">
        <v>3</v>
      </c>
      <c r="I228">
        <v>0</v>
      </c>
      <c r="J228">
        <v>46430</v>
      </c>
      <c r="K228">
        <v>1</v>
      </c>
      <c r="L228">
        <v>19</v>
      </c>
      <c r="M228" t="s">
        <v>37</v>
      </c>
      <c r="N228" t="s">
        <v>38</v>
      </c>
      <c r="O228">
        <v>2474</v>
      </c>
      <c r="P228" s="1">
        <v>25833</v>
      </c>
      <c r="Q228" t="s">
        <v>61</v>
      </c>
      <c r="R228" t="s">
        <v>67</v>
      </c>
      <c r="S228" t="s">
        <v>41</v>
      </c>
      <c r="T228" t="s">
        <v>42</v>
      </c>
      <c r="U228" t="s">
        <v>43</v>
      </c>
      <c r="V228" s="1">
        <v>41176</v>
      </c>
      <c r="W228" s="1">
        <v>41443</v>
      </c>
      <c r="X228" t="s">
        <v>93</v>
      </c>
      <c r="Y228" t="s">
        <v>54</v>
      </c>
      <c r="Z228" t="s">
        <v>46</v>
      </c>
      <c r="AA228" t="s">
        <v>63</v>
      </c>
      <c r="AB228">
        <v>20</v>
      </c>
      <c r="AC228" t="s">
        <v>57</v>
      </c>
      <c r="AD228" t="s">
        <v>58</v>
      </c>
      <c r="AE228">
        <v>4.5</v>
      </c>
      <c r="AF228">
        <v>5</v>
      </c>
      <c r="AG228">
        <v>0</v>
      </c>
      <c r="AH228" s="1">
        <v>41366</v>
      </c>
      <c r="AI228">
        <v>0</v>
      </c>
      <c r="AJ228">
        <v>16</v>
      </c>
    </row>
    <row r="229" spans="1:36" x14ac:dyDescent="0.25">
      <c r="A229" t="s">
        <v>391</v>
      </c>
      <c r="B229">
        <v>10131</v>
      </c>
      <c r="C229">
        <v>1</v>
      </c>
      <c r="D229">
        <v>1</v>
      </c>
      <c r="E229">
        <v>1</v>
      </c>
      <c r="F229">
        <v>5</v>
      </c>
      <c r="G229">
        <v>1</v>
      </c>
      <c r="H229">
        <v>3</v>
      </c>
      <c r="I229">
        <v>1</v>
      </c>
      <c r="J229">
        <v>83363</v>
      </c>
      <c r="K229">
        <v>1</v>
      </c>
      <c r="L229">
        <v>23</v>
      </c>
      <c r="M229" t="s">
        <v>74</v>
      </c>
      <c r="N229" t="s">
        <v>38</v>
      </c>
      <c r="O229">
        <v>2045</v>
      </c>
      <c r="P229" s="1">
        <v>30992</v>
      </c>
      <c r="Q229" t="s">
        <v>39</v>
      </c>
      <c r="R229" t="s">
        <v>52</v>
      </c>
      <c r="S229" t="s">
        <v>107</v>
      </c>
      <c r="T229" t="s">
        <v>42</v>
      </c>
      <c r="U229" t="s">
        <v>82</v>
      </c>
      <c r="V229" s="1">
        <v>40595</v>
      </c>
      <c r="W229" s="1">
        <v>42231</v>
      </c>
      <c r="X229" t="s">
        <v>53</v>
      </c>
      <c r="Y229" t="s">
        <v>54</v>
      </c>
      <c r="Z229" t="s">
        <v>75</v>
      </c>
      <c r="AA229" t="s">
        <v>131</v>
      </c>
      <c r="AB229">
        <v>2</v>
      </c>
      <c r="AC229" t="s">
        <v>84</v>
      </c>
      <c r="AD229" t="s">
        <v>58</v>
      </c>
      <c r="AE229">
        <v>4.1500000000000004</v>
      </c>
      <c r="AF229">
        <v>4</v>
      </c>
      <c r="AG229">
        <v>0</v>
      </c>
      <c r="AH229" s="1">
        <v>41748</v>
      </c>
      <c r="AI229">
        <v>0</v>
      </c>
      <c r="AJ229">
        <v>4</v>
      </c>
    </row>
    <row r="230" spans="1:36" x14ac:dyDescent="0.25">
      <c r="A230" t="s">
        <v>392</v>
      </c>
      <c r="B230">
        <v>10239</v>
      </c>
      <c r="C230">
        <v>1</v>
      </c>
      <c r="D230">
        <v>1</v>
      </c>
      <c r="E230">
        <v>0</v>
      </c>
      <c r="F230">
        <v>1</v>
      </c>
      <c r="G230">
        <v>3</v>
      </c>
      <c r="H230">
        <v>3</v>
      </c>
      <c r="I230">
        <v>0</v>
      </c>
      <c r="J230">
        <v>95920</v>
      </c>
      <c r="K230">
        <v>0</v>
      </c>
      <c r="L230">
        <v>4</v>
      </c>
      <c r="M230" t="s">
        <v>196</v>
      </c>
      <c r="N230" t="s">
        <v>38</v>
      </c>
      <c r="O230">
        <v>2110</v>
      </c>
      <c r="P230" s="1">
        <v>29353</v>
      </c>
      <c r="Q230" t="s">
        <v>61</v>
      </c>
      <c r="R230" t="s">
        <v>52</v>
      </c>
      <c r="S230" t="s">
        <v>41</v>
      </c>
      <c r="T230" t="s">
        <v>42</v>
      </c>
      <c r="U230" t="s">
        <v>82</v>
      </c>
      <c r="V230" s="1">
        <v>42645</v>
      </c>
      <c r="X230" t="s">
        <v>44</v>
      </c>
      <c r="Y230" t="s">
        <v>45</v>
      </c>
      <c r="Z230" t="s">
        <v>55</v>
      </c>
      <c r="AA230" t="s">
        <v>197</v>
      </c>
      <c r="AB230">
        <v>13</v>
      </c>
      <c r="AC230" t="s">
        <v>57</v>
      </c>
      <c r="AD230" t="s">
        <v>58</v>
      </c>
      <c r="AE230">
        <v>4.4000000000000004</v>
      </c>
      <c r="AF230">
        <v>4</v>
      </c>
      <c r="AG230">
        <v>6</v>
      </c>
      <c r="AH230" s="1">
        <v>43502</v>
      </c>
      <c r="AI230">
        <v>0</v>
      </c>
      <c r="AJ230">
        <v>10</v>
      </c>
    </row>
    <row r="231" spans="1:36" x14ac:dyDescent="0.25">
      <c r="A231" t="s">
        <v>393</v>
      </c>
      <c r="B231">
        <v>10152</v>
      </c>
      <c r="C231">
        <v>0</v>
      </c>
      <c r="D231">
        <v>2</v>
      </c>
      <c r="E231">
        <v>1</v>
      </c>
      <c r="F231">
        <v>5</v>
      </c>
      <c r="G231">
        <v>5</v>
      </c>
      <c r="H231">
        <v>3</v>
      </c>
      <c r="I231">
        <v>0</v>
      </c>
      <c r="J231">
        <v>61729</v>
      </c>
      <c r="K231">
        <v>1</v>
      </c>
      <c r="L231">
        <v>19</v>
      </c>
      <c r="M231" t="s">
        <v>37</v>
      </c>
      <c r="N231" t="s">
        <v>38</v>
      </c>
      <c r="O231">
        <v>2478</v>
      </c>
      <c r="P231" s="1">
        <v>31047</v>
      </c>
      <c r="Q231" t="s">
        <v>39</v>
      </c>
      <c r="R231" t="s">
        <v>67</v>
      </c>
      <c r="S231" t="s">
        <v>41</v>
      </c>
      <c r="T231" t="s">
        <v>42</v>
      </c>
      <c r="U231" t="s">
        <v>43</v>
      </c>
      <c r="V231" s="1">
        <v>40812</v>
      </c>
      <c r="W231" s="1">
        <v>43197</v>
      </c>
      <c r="X231" t="s">
        <v>193</v>
      </c>
      <c r="Y231" t="s">
        <v>54</v>
      </c>
      <c r="Z231" t="s">
        <v>46</v>
      </c>
      <c r="AA231" t="s">
        <v>47</v>
      </c>
      <c r="AB231">
        <v>22</v>
      </c>
      <c r="AC231" t="s">
        <v>57</v>
      </c>
      <c r="AD231" t="s">
        <v>58</v>
      </c>
      <c r="AE231">
        <v>3.8</v>
      </c>
      <c r="AF231">
        <v>5</v>
      </c>
      <c r="AG231">
        <v>0</v>
      </c>
      <c r="AH231" s="1">
        <v>43135</v>
      </c>
      <c r="AI231">
        <v>0</v>
      </c>
      <c r="AJ231">
        <v>19</v>
      </c>
    </row>
    <row r="232" spans="1:36" x14ac:dyDescent="0.25">
      <c r="A232" t="s">
        <v>394</v>
      </c>
      <c r="B232">
        <v>10140</v>
      </c>
      <c r="C232">
        <v>1</v>
      </c>
      <c r="D232">
        <v>1</v>
      </c>
      <c r="E232">
        <v>1</v>
      </c>
      <c r="F232">
        <v>1</v>
      </c>
      <c r="G232">
        <v>6</v>
      </c>
      <c r="H232">
        <v>3</v>
      </c>
      <c r="I232">
        <v>0</v>
      </c>
      <c r="J232">
        <v>61809</v>
      </c>
      <c r="K232">
        <v>0</v>
      </c>
      <c r="L232">
        <v>3</v>
      </c>
      <c r="M232" t="s">
        <v>139</v>
      </c>
      <c r="N232" t="s">
        <v>395</v>
      </c>
      <c r="O232">
        <v>83706</v>
      </c>
      <c r="P232" s="1">
        <v>20009</v>
      </c>
      <c r="Q232" t="s">
        <v>39</v>
      </c>
      <c r="R232" t="s">
        <v>52</v>
      </c>
      <c r="S232" t="s">
        <v>41</v>
      </c>
      <c r="T232" t="s">
        <v>42</v>
      </c>
      <c r="U232" t="s">
        <v>43</v>
      </c>
      <c r="V232" s="1">
        <v>41771</v>
      </c>
      <c r="X232" t="s">
        <v>44</v>
      </c>
      <c r="Y232" t="s">
        <v>45</v>
      </c>
      <c r="Z232" t="s">
        <v>141</v>
      </c>
      <c r="AA232" t="s">
        <v>142</v>
      </c>
      <c r="AB232">
        <v>17</v>
      </c>
      <c r="AC232" t="s">
        <v>117</v>
      </c>
      <c r="AD232" t="s">
        <v>58</v>
      </c>
      <c r="AE232">
        <v>3.98</v>
      </c>
      <c r="AF232">
        <v>3</v>
      </c>
      <c r="AG232">
        <v>0</v>
      </c>
      <c r="AH232" s="1">
        <v>43493</v>
      </c>
      <c r="AI232">
        <v>0</v>
      </c>
      <c r="AJ232">
        <v>4</v>
      </c>
    </row>
    <row r="233" spans="1:36" x14ac:dyDescent="0.25">
      <c r="A233" t="s">
        <v>396</v>
      </c>
      <c r="B233">
        <v>10058</v>
      </c>
      <c r="C233">
        <v>0</v>
      </c>
      <c r="D233">
        <v>2</v>
      </c>
      <c r="E233">
        <v>1</v>
      </c>
      <c r="F233">
        <v>5</v>
      </c>
      <c r="G233">
        <v>5</v>
      </c>
      <c r="H233">
        <v>3</v>
      </c>
      <c r="I233">
        <v>0</v>
      </c>
      <c r="J233">
        <v>45115</v>
      </c>
      <c r="K233">
        <v>1</v>
      </c>
      <c r="L233">
        <v>19</v>
      </c>
      <c r="M233" t="s">
        <v>37</v>
      </c>
      <c r="N233" t="s">
        <v>38</v>
      </c>
      <c r="O233">
        <v>2176</v>
      </c>
      <c r="P233" s="1">
        <v>30154</v>
      </c>
      <c r="Q233" t="s">
        <v>39</v>
      </c>
      <c r="R233" t="s">
        <v>67</v>
      </c>
      <c r="S233" t="s">
        <v>41</v>
      </c>
      <c r="T233" t="s">
        <v>89</v>
      </c>
      <c r="U233" t="s">
        <v>43</v>
      </c>
      <c r="V233" s="1">
        <v>40679</v>
      </c>
      <c r="W233" s="1">
        <v>42384</v>
      </c>
      <c r="X233" t="s">
        <v>130</v>
      </c>
      <c r="Y233" t="s">
        <v>54</v>
      </c>
      <c r="Z233" t="s">
        <v>46</v>
      </c>
      <c r="AA233" t="s">
        <v>65</v>
      </c>
      <c r="AB233">
        <v>16</v>
      </c>
      <c r="AC233" t="s">
        <v>48</v>
      </c>
      <c r="AD233" t="s">
        <v>58</v>
      </c>
      <c r="AE233">
        <v>5</v>
      </c>
      <c r="AF233">
        <v>4</v>
      </c>
      <c r="AG233">
        <v>0</v>
      </c>
      <c r="AH233" s="1">
        <v>42093</v>
      </c>
      <c r="AI233">
        <v>0</v>
      </c>
      <c r="AJ233">
        <v>11</v>
      </c>
    </row>
    <row r="234" spans="1:36" x14ac:dyDescent="0.25">
      <c r="A234" t="s">
        <v>397</v>
      </c>
      <c r="B234">
        <v>10011</v>
      </c>
      <c r="C234">
        <v>1</v>
      </c>
      <c r="D234">
        <v>1</v>
      </c>
      <c r="E234">
        <v>0</v>
      </c>
      <c r="F234">
        <v>1</v>
      </c>
      <c r="G234">
        <v>5</v>
      </c>
      <c r="H234">
        <v>4</v>
      </c>
      <c r="I234">
        <v>0</v>
      </c>
      <c r="J234">
        <v>46738</v>
      </c>
      <c r="K234">
        <v>0</v>
      </c>
      <c r="L234">
        <v>19</v>
      </c>
      <c r="M234" t="s">
        <v>37</v>
      </c>
      <c r="N234" t="s">
        <v>38</v>
      </c>
      <c r="O234">
        <v>2171</v>
      </c>
      <c r="P234" s="1">
        <v>26676</v>
      </c>
      <c r="Q234" t="s">
        <v>61</v>
      </c>
      <c r="R234" t="s">
        <v>52</v>
      </c>
      <c r="S234" t="s">
        <v>41</v>
      </c>
      <c r="T234" t="s">
        <v>42</v>
      </c>
      <c r="U234" t="s">
        <v>112</v>
      </c>
      <c r="V234" s="1">
        <v>40875</v>
      </c>
      <c r="X234" t="s">
        <v>44</v>
      </c>
      <c r="Y234" t="s">
        <v>45</v>
      </c>
      <c r="Z234" t="s">
        <v>46</v>
      </c>
      <c r="AA234" t="s">
        <v>69</v>
      </c>
      <c r="AC234" t="s">
        <v>70</v>
      </c>
      <c r="AD234" t="s">
        <v>49</v>
      </c>
      <c r="AE234">
        <v>4.3600000000000003</v>
      </c>
      <c r="AF234">
        <v>5</v>
      </c>
      <c r="AG234">
        <v>0</v>
      </c>
      <c r="AH234" s="1">
        <v>43507</v>
      </c>
      <c r="AI234">
        <v>0</v>
      </c>
      <c r="AJ234">
        <v>16</v>
      </c>
    </row>
    <row r="235" spans="1:36" x14ac:dyDescent="0.25">
      <c r="A235" t="s">
        <v>398</v>
      </c>
      <c r="B235">
        <v>10230</v>
      </c>
      <c r="C235">
        <v>0</v>
      </c>
      <c r="D235">
        <v>2</v>
      </c>
      <c r="E235">
        <v>0</v>
      </c>
      <c r="F235">
        <v>5</v>
      </c>
      <c r="G235">
        <v>5</v>
      </c>
      <c r="H235">
        <v>3</v>
      </c>
      <c r="I235">
        <v>0</v>
      </c>
      <c r="J235">
        <v>64971</v>
      </c>
      <c r="K235">
        <v>1</v>
      </c>
      <c r="L235">
        <v>20</v>
      </c>
      <c r="M235" t="s">
        <v>60</v>
      </c>
      <c r="N235" t="s">
        <v>38</v>
      </c>
      <c r="O235">
        <v>1902</v>
      </c>
      <c r="P235" s="1">
        <v>29834</v>
      </c>
      <c r="Q235" t="s">
        <v>61</v>
      </c>
      <c r="R235" t="s">
        <v>67</v>
      </c>
      <c r="S235" t="s">
        <v>107</v>
      </c>
      <c r="T235" t="s">
        <v>42</v>
      </c>
      <c r="U235" t="s">
        <v>82</v>
      </c>
      <c r="V235" s="1">
        <v>40812</v>
      </c>
      <c r="W235" s="1">
        <v>40838</v>
      </c>
      <c r="X235" t="s">
        <v>68</v>
      </c>
      <c r="Y235" t="s">
        <v>54</v>
      </c>
      <c r="Z235" t="s">
        <v>46</v>
      </c>
      <c r="AA235" t="s">
        <v>91</v>
      </c>
      <c r="AB235">
        <v>14</v>
      </c>
      <c r="AC235" t="s">
        <v>70</v>
      </c>
      <c r="AD235" t="s">
        <v>58</v>
      </c>
      <c r="AE235">
        <v>4.5</v>
      </c>
      <c r="AF235">
        <v>4</v>
      </c>
      <c r="AG235">
        <v>0</v>
      </c>
      <c r="AH235" s="1">
        <v>40838</v>
      </c>
      <c r="AI235">
        <v>0</v>
      </c>
      <c r="AJ235">
        <v>10</v>
      </c>
    </row>
    <row r="236" spans="1:36" x14ac:dyDescent="0.25">
      <c r="A236" t="s">
        <v>399</v>
      </c>
      <c r="B236">
        <v>10224</v>
      </c>
      <c r="C236">
        <v>1</v>
      </c>
      <c r="D236">
        <v>1</v>
      </c>
      <c r="E236">
        <v>1</v>
      </c>
      <c r="F236">
        <v>5</v>
      </c>
      <c r="G236">
        <v>5</v>
      </c>
      <c r="H236">
        <v>3</v>
      </c>
      <c r="I236">
        <v>0</v>
      </c>
      <c r="J236">
        <v>55578</v>
      </c>
      <c r="K236">
        <v>1</v>
      </c>
      <c r="L236">
        <v>20</v>
      </c>
      <c r="M236" t="s">
        <v>60</v>
      </c>
      <c r="N236" t="s">
        <v>38</v>
      </c>
      <c r="O236">
        <v>2138</v>
      </c>
      <c r="P236" s="1">
        <v>26483</v>
      </c>
      <c r="Q236" t="s">
        <v>39</v>
      </c>
      <c r="R236" t="s">
        <v>52</v>
      </c>
      <c r="S236" t="s">
        <v>41</v>
      </c>
      <c r="T236" t="s">
        <v>42</v>
      </c>
      <c r="U236" t="s">
        <v>43</v>
      </c>
      <c r="V236" s="1">
        <v>40729</v>
      </c>
      <c r="W236" s="1">
        <v>40947</v>
      </c>
      <c r="X236" t="s">
        <v>90</v>
      </c>
      <c r="Y236" t="s">
        <v>54</v>
      </c>
      <c r="Z236" t="s">
        <v>46</v>
      </c>
      <c r="AA236" t="s">
        <v>63</v>
      </c>
      <c r="AB236">
        <v>20</v>
      </c>
      <c r="AC236" t="s">
        <v>57</v>
      </c>
      <c r="AD236" t="s">
        <v>58</v>
      </c>
      <c r="AE236">
        <v>4.2</v>
      </c>
      <c r="AF236">
        <v>5</v>
      </c>
      <c r="AG236">
        <v>0</v>
      </c>
      <c r="AH236" s="1">
        <v>40914</v>
      </c>
      <c r="AI236">
        <v>0</v>
      </c>
      <c r="AJ236">
        <v>13</v>
      </c>
    </row>
    <row r="237" spans="1:36" x14ac:dyDescent="0.25">
      <c r="A237" t="s">
        <v>400</v>
      </c>
      <c r="B237">
        <v>10047</v>
      </c>
      <c r="C237">
        <v>1</v>
      </c>
      <c r="D237">
        <v>1</v>
      </c>
      <c r="E237">
        <v>1</v>
      </c>
      <c r="F237">
        <v>5</v>
      </c>
      <c r="G237">
        <v>5</v>
      </c>
      <c r="H237">
        <v>3</v>
      </c>
      <c r="I237">
        <v>0</v>
      </c>
      <c r="J237">
        <v>50428</v>
      </c>
      <c r="K237">
        <v>1</v>
      </c>
      <c r="L237">
        <v>19</v>
      </c>
      <c r="M237" t="s">
        <v>37</v>
      </c>
      <c r="N237" t="s">
        <v>38</v>
      </c>
      <c r="O237">
        <v>1420</v>
      </c>
      <c r="P237" s="1">
        <v>27036</v>
      </c>
      <c r="Q237" t="s">
        <v>39</v>
      </c>
      <c r="R237" t="s">
        <v>52</v>
      </c>
      <c r="S237" t="s">
        <v>41</v>
      </c>
      <c r="T237" t="s">
        <v>42</v>
      </c>
      <c r="U237" t="s">
        <v>82</v>
      </c>
      <c r="V237" s="1">
        <v>40553</v>
      </c>
      <c r="W237" s="1">
        <v>42395</v>
      </c>
      <c r="X237" t="s">
        <v>103</v>
      </c>
      <c r="Y237" t="s">
        <v>54</v>
      </c>
      <c r="Z237" t="s">
        <v>46</v>
      </c>
      <c r="AA237" t="s">
        <v>72</v>
      </c>
      <c r="AB237">
        <v>11</v>
      </c>
      <c r="AC237" t="s">
        <v>57</v>
      </c>
      <c r="AD237" t="s">
        <v>58</v>
      </c>
      <c r="AE237">
        <v>5</v>
      </c>
      <c r="AF237">
        <v>3</v>
      </c>
      <c r="AG237">
        <v>0</v>
      </c>
      <c r="AH237" s="1">
        <v>42014</v>
      </c>
      <c r="AI237">
        <v>0</v>
      </c>
      <c r="AJ237">
        <v>11</v>
      </c>
    </row>
    <row r="238" spans="1:36" x14ac:dyDescent="0.25">
      <c r="A238" t="s">
        <v>401</v>
      </c>
      <c r="B238">
        <v>10285</v>
      </c>
      <c r="C238">
        <v>1</v>
      </c>
      <c r="D238">
        <v>1</v>
      </c>
      <c r="E238">
        <v>0</v>
      </c>
      <c r="F238">
        <v>4</v>
      </c>
      <c r="G238">
        <v>5</v>
      </c>
      <c r="H238">
        <v>2</v>
      </c>
      <c r="I238">
        <v>0</v>
      </c>
      <c r="J238">
        <v>61422</v>
      </c>
      <c r="K238">
        <v>1</v>
      </c>
      <c r="L238">
        <v>19</v>
      </c>
      <c r="M238" t="s">
        <v>37</v>
      </c>
      <c r="N238" t="s">
        <v>38</v>
      </c>
      <c r="O238">
        <v>1460</v>
      </c>
      <c r="P238" s="1">
        <v>31054</v>
      </c>
      <c r="Q238" t="s">
        <v>61</v>
      </c>
      <c r="R238" t="s">
        <v>52</v>
      </c>
      <c r="S238" t="s">
        <v>41</v>
      </c>
      <c r="T238" t="s">
        <v>42</v>
      </c>
      <c r="U238" t="s">
        <v>43</v>
      </c>
      <c r="V238" s="1">
        <v>40553</v>
      </c>
      <c r="W238" s="1">
        <v>42507</v>
      </c>
      <c r="X238" t="s">
        <v>103</v>
      </c>
      <c r="Y238" t="s">
        <v>104</v>
      </c>
      <c r="Z238" t="s">
        <v>46</v>
      </c>
      <c r="AA238" t="s">
        <v>79</v>
      </c>
      <c r="AB238">
        <v>19</v>
      </c>
      <c r="AC238" t="s">
        <v>57</v>
      </c>
      <c r="AD238" t="s">
        <v>118</v>
      </c>
      <c r="AE238">
        <v>3.6</v>
      </c>
      <c r="AF238">
        <v>3</v>
      </c>
      <c r="AG238">
        <v>0</v>
      </c>
      <c r="AH238" s="1">
        <v>42465</v>
      </c>
      <c r="AI238">
        <v>4</v>
      </c>
      <c r="AJ238">
        <v>16</v>
      </c>
    </row>
    <row r="239" spans="1:36" x14ac:dyDescent="0.25">
      <c r="A239" t="s">
        <v>402</v>
      </c>
      <c r="B239">
        <v>10020</v>
      </c>
      <c r="C239">
        <v>0</v>
      </c>
      <c r="D239">
        <v>4</v>
      </c>
      <c r="E239">
        <v>1</v>
      </c>
      <c r="F239">
        <v>1</v>
      </c>
      <c r="G239">
        <v>5</v>
      </c>
      <c r="H239">
        <v>4</v>
      </c>
      <c r="I239">
        <v>0</v>
      </c>
      <c r="J239">
        <v>63353</v>
      </c>
      <c r="K239">
        <v>0</v>
      </c>
      <c r="L239">
        <v>19</v>
      </c>
      <c r="M239" t="s">
        <v>37</v>
      </c>
      <c r="N239" t="s">
        <v>38</v>
      </c>
      <c r="O239">
        <v>1730</v>
      </c>
      <c r="P239" s="1">
        <v>31075</v>
      </c>
      <c r="Q239" t="s">
        <v>39</v>
      </c>
      <c r="R239" t="s">
        <v>78</v>
      </c>
      <c r="S239" t="s">
        <v>41</v>
      </c>
      <c r="T239" t="s">
        <v>42</v>
      </c>
      <c r="U239" t="s">
        <v>43</v>
      </c>
      <c r="V239" s="1">
        <v>41463</v>
      </c>
      <c r="X239" t="s">
        <v>44</v>
      </c>
      <c r="Y239" t="s">
        <v>45</v>
      </c>
      <c r="Z239" t="s">
        <v>46</v>
      </c>
      <c r="AA239" t="s">
        <v>83</v>
      </c>
      <c r="AB239">
        <v>12</v>
      </c>
      <c r="AC239" t="s">
        <v>80</v>
      </c>
      <c r="AD239" t="s">
        <v>49</v>
      </c>
      <c r="AE239">
        <v>3.6</v>
      </c>
      <c r="AF239">
        <v>5</v>
      </c>
      <c r="AG239">
        <v>0</v>
      </c>
      <c r="AH239" s="1">
        <v>43507</v>
      </c>
      <c r="AI239">
        <v>0</v>
      </c>
      <c r="AJ239">
        <v>4</v>
      </c>
    </row>
    <row r="240" spans="1:36" x14ac:dyDescent="0.25">
      <c r="A240" t="s">
        <v>403</v>
      </c>
      <c r="B240">
        <v>10162</v>
      </c>
      <c r="C240">
        <v>1</v>
      </c>
      <c r="D240">
        <v>1</v>
      </c>
      <c r="E240">
        <v>0</v>
      </c>
      <c r="F240">
        <v>1</v>
      </c>
      <c r="G240">
        <v>3</v>
      </c>
      <c r="H240">
        <v>3</v>
      </c>
      <c r="I240">
        <v>0</v>
      </c>
      <c r="J240">
        <v>89883</v>
      </c>
      <c r="K240">
        <v>0</v>
      </c>
      <c r="L240">
        <v>9</v>
      </c>
      <c r="M240" t="s">
        <v>95</v>
      </c>
      <c r="N240" t="s">
        <v>38</v>
      </c>
      <c r="O240">
        <v>1886</v>
      </c>
      <c r="P240" s="1">
        <v>29870</v>
      </c>
      <c r="Q240" t="s">
        <v>61</v>
      </c>
      <c r="R240" t="s">
        <v>52</v>
      </c>
      <c r="S240" t="s">
        <v>41</v>
      </c>
      <c r="T240" t="s">
        <v>42</v>
      </c>
      <c r="U240" t="s">
        <v>43</v>
      </c>
      <c r="V240" s="1">
        <v>42051</v>
      </c>
      <c r="X240" t="s">
        <v>44</v>
      </c>
      <c r="Y240" t="s">
        <v>45</v>
      </c>
      <c r="Z240" t="s">
        <v>55</v>
      </c>
      <c r="AA240" t="s">
        <v>56</v>
      </c>
      <c r="AB240">
        <v>4</v>
      </c>
      <c r="AC240" t="s">
        <v>80</v>
      </c>
      <c r="AD240" t="s">
        <v>58</v>
      </c>
      <c r="AE240">
        <v>3.69</v>
      </c>
      <c r="AF240">
        <v>5</v>
      </c>
      <c r="AG240">
        <v>6</v>
      </c>
      <c r="AH240" s="1">
        <v>43510</v>
      </c>
      <c r="AI240">
        <v>0</v>
      </c>
      <c r="AJ240">
        <v>15</v>
      </c>
    </row>
    <row r="241" spans="1:36" x14ac:dyDescent="0.25">
      <c r="A241" t="s">
        <v>404</v>
      </c>
      <c r="B241">
        <v>10149</v>
      </c>
      <c r="C241">
        <v>0</v>
      </c>
      <c r="D241">
        <v>0</v>
      </c>
      <c r="E241">
        <v>0</v>
      </c>
      <c r="F241">
        <v>5</v>
      </c>
      <c r="G241">
        <v>3</v>
      </c>
      <c r="H241">
        <v>3</v>
      </c>
      <c r="I241">
        <v>0</v>
      </c>
      <c r="J241">
        <v>120000</v>
      </c>
      <c r="K241">
        <v>1</v>
      </c>
      <c r="L241">
        <v>29</v>
      </c>
      <c r="M241" t="s">
        <v>405</v>
      </c>
      <c r="N241" t="s">
        <v>38</v>
      </c>
      <c r="O241">
        <v>2703</v>
      </c>
      <c r="P241" s="1">
        <v>26811</v>
      </c>
      <c r="Q241" t="s">
        <v>61</v>
      </c>
      <c r="R241" t="s">
        <v>40</v>
      </c>
      <c r="S241" t="s">
        <v>41</v>
      </c>
      <c r="T241" t="s">
        <v>89</v>
      </c>
      <c r="U241" t="s">
        <v>43</v>
      </c>
      <c r="V241" s="1">
        <v>42009</v>
      </c>
      <c r="W241" s="1">
        <v>43414</v>
      </c>
      <c r="X241" t="s">
        <v>90</v>
      </c>
      <c r="Y241" t="s">
        <v>54</v>
      </c>
      <c r="Z241" t="s">
        <v>55</v>
      </c>
      <c r="AA241" t="s">
        <v>56</v>
      </c>
      <c r="AB241">
        <v>4</v>
      </c>
      <c r="AC241" t="s">
        <v>48</v>
      </c>
      <c r="AD241" t="s">
        <v>58</v>
      </c>
      <c r="AE241">
        <v>3.88</v>
      </c>
      <c r="AF241">
        <v>3</v>
      </c>
      <c r="AG241">
        <v>7</v>
      </c>
      <c r="AH241" s="1">
        <v>43144</v>
      </c>
      <c r="AI241">
        <v>0</v>
      </c>
      <c r="AJ241">
        <v>12</v>
      </c>
    </row>
    <row r="242" spans="1:36" x14ac:dyDescent="0.25">
      <c r="A242" t="s">
        <v>406</v>
      </c>
      <c r="B242">
        <v>10086</v>
      </c>
      <c r="C242">
        <v>0</v>
      </c>
      <c r="D242">
        <v>0</v>
      </c>
      <c r="E242">
        <v>0</v>
      </c>
      <c r="F242">
        <v>1</v>
      </c>
      <c r="G242">
        <v>3</v>
      </c>
      <c r="H242">
        <v>3</v>
      </c>
      <c r="I242">
        <v>0</v>
      </c>
      <c r="J242">
        <v>150290</v>
      </c>
      <c r="K242">
        <v>0</v>
      </c>
      <c r="L242">
        <v>7</v>
      </c>
      <c r="M242" t="s">
        <v>407</v>
      </c>
      <c r="N242" t="s">
        <v>38</v>
      </c>
      <c r="O242">
        <v>2056</v>
      </c>
      <c r="P242" s="1">
        <v>26624</v>
      </c>
      <c r="Q242" t="s">
        <v>61</v>
      </c>
      <c r="R242" t="s">
        <v>40</v>
      </c>
      <c r="S242" t="s">
        <v>41</v>
      </c>
      <c r="T242" t="s">
        <v>42</v>
      </c>
      <c r="U242" t="s">
        <v>82</v>
      </c>
      <c r="V242" s="1">
        <v>42742</v>
      </c>
      <c r="X242" t="s">
        <v>44</v>
      </c>
      <c r="Y242" t="s">
        <v>45</v>
      </c>
      <c r="Z242" t="s">
        <v>55</v>
      </c>
      <c r="AA242" t="s">
        <v>197</v>
      </c>
      <c r="AB242">
        <v>13</v>
      </c>
      <c r="AC242" t="s">
        <v>57</v>
      </c>
      <c r="AD242" t="s">
        <v>58</v>
      </c>
      <c r="AE242">
        <v>4.9400000000000004</v>
      </c>
      <c r="AF242">
        <v>3</v>
      </c>
      <c r="AG242">
        <v>5</v>
      </c>
      <c r="AH242" s="1">
        <v>43502</v>
      </c>
      <c r="AI242">
        <v>0</v>
      </c>
      <c r="AJ242">
        <v>17</v>
      </c>
    </row>
    <row r="243" spans="1:36" x14ac:dyDescent="0.25">
      <c r="A243" t="s">
        <v>408</v>
      </c>
      <c r="B243">
        <v>10054</v>
      </c>
      <c r="C243">
        <v>0</v>
      </c>
      <c r="D243">
        <v>3</v>
      </c>
      <c r="E243">
        <v>0</v>
      </c>
      <c r="F243">
        <v>1</v>
      </c>
      <c r="G243">
        <v>5</v>
      </c>
      <c r="H243">
        <v>3</v>
      </c>
      <c r="I243">
        <v>0</v>
      </c>
      <c r="J243">
        <v>60627</v>
      </c>
      <c r="K243">
        <v>0</v>
      </c>
      <c r="L243">
        <v>19</v>
      </c>
      <c r="M243" t="s">
        <v>37</v>
      </c>
      <c r="N243" t="s">
        <v>38</v>
      </c>
      <c r="O243">
        <v>1886</v>
      </c>
      <c r="P243" s="1">
        <v>27368</v>
      </c>
      <c r="Q243" t="s">
        <v>61</v>
      </c>
      <c r="R243" t="s">
        <v>137</v>
      </c>
      <c r="S243" t="s">
        <v>41</v>
      </c>
      <c r="T243" t="s">
        <v>42</v>
      </c>
      <c r="U243" t="s">
        <v>43</v>
      </c>
      <c r="V243" s="1">
        <v>41645</v>
      </c>
      <c r="X243" t="s">
        <v>44</v>
      </c>
      <c r="Y243" t="s">
        <v>45</v>
      </c>
      <c r="Z243" t="s">
        <v>46</v>
      </c>
      <c r="AA243" t="s">
        <v>91</v>
      </c>
      <c r="AB243">
        <v>14</v>
      </c>
      <c r="AC243" t="s">
        <v>201</v>
      </c>
      <c r="AD243" t="s">
        <v>58</v>
      </c>
      <c r="AE243">
        <v>5</v>
      </c>
      <c r="AF243">
        <v>4</v>
      </c>
      <c r="AG243">
        <v>0</v>
      </c>
      <c r="AH243" s="1">
        <v>43496</v>
      </c>
      <c r="AI243">
        <v>0</v>
      </c>
      <c r="AJ243">
        <v>8</v>
      </c>
    </row>
    <row r="244" spans="1:36" x14ac:dyDescent="0.25">
      <c r="A244" t="s">
        <v>409</v>
      </c>
      <c r="B244">
        <v>10065</v>
      </c>
      <c r="C244">
        <v>0</v>
      </c>
      <c r="D244">
        <v>0</v>
      </c>
      <c r="E244">
        <v>1</v>
      </c>
      <c r="F244">
        <v>5</v>
      </c>
      <c r="G244">
        <v>5</v>
      </c>
      <c r="H244">
        <v>3</v>
      </c>
      <c r="I244">
        <v>0</v>
      </c>
      <c r="J244">
        <v>53180</v>
      </c>
      <c r="K244">
        <v>1</v>
      </c>
      <c r="L244">
        <v>19</v>
      </c>
      <c r="M244" t="s">
        <v>37</v>
      </c>
      <c r="N244" t="s">
        <v>38</v>
      </c>
      <c r="O244">
        <v>2155</v>
      </c>
      <c r="P244" s="1">
        <v>31854</v>
      </c>
      <c r="Q244" t="s">
        <v>39</v>
      </c>
      <c r="R244" t="s">
        <v>40</v>
      </c>
      <c r="S244" t="s">
        <v>41</v>
      </c>
      <c r="T244" t="s">
        <v>42</v>
      </c>
      <c r="U244" t="s">
        <v>43</v>
      </c>
      <c r="V244" s="1">
        <v>40637</v>
      </c>
      <c r="W244" s="1">
        <v>43325</v>
      </c>
      <c r="X244" t="s">
        <v>90</v>
      </c>
      <c r="Y244" t="s">
        <v>54</v>
      </c>
      <c r="Z244" t="s">
        <v>46</v>
      </c>
      <c r="AA244" t="s">
        <v>63</v>
      </c>
      <c r="AB244">
        <v>20</v>
      </c>
      <c r="AC244" t="s">
        <v>70</v>
      </c>
      <c r="AD244" t="s">
        <v>58</v>
      </c>
      <c r="AE244">
        <v>5</v>
      </c>
      <c r="AF244">
        <v>5</v>
      </c>
      <c r="AG244">
        <v>0</v>
      </c>
      <c r="AH244" s="1">
        <v>43283</v>
      </c>
      <c r="AI244">
        <v>0</v>
      </c>
      <c r="AJ244">
        <v>4</v>
      </c>
    </row>
    <row r="245" spans="1:36" x14ac:dyDescent="0.25">
      <c r="A245" t="s">
        <v>410</v>
      </c>
      <c r="B245">
        <v>10198</v>
      </c>
      <c r="C245">
        <v>0</v>
      </c>
      <c r="D245">
        <v>0</v>
      </c>
      <c r="E245">
        <v>1</v>
      </c>
      <c r="F245">
        <v>1</v>
      </c>
      <c r="G245">
        <v>3</v>
      </c>
      <c r="H245">
        <v>3</v>
      </c>
      <c r="I245">
        <v>0</v>
      </c>
      <c r="J245">
        <v>140920</v>
      </c>
      <c r="K245">
        <v>0</v>
      </c>
      <c r="L245">
        <v>13</v>
      </c>
      <c r="M245" t="s">
        <v>411</v>
      </c>
      <c r="N245" t="s">
        <v>38</v>
      </c>
      <c r="O245">
        <v>2481</v>
      </c>
      <c r="P245" s="1">
        <v>26759</v>
      </c>
      <c r="Q245" t="s">
        <v>39</v>
      </c>
      <c r="R245" t="s">
        <v>40</v>
      </c>
      <c r="S245" t="s">
        <v>41</v>
      </c>
      <c r="T245" t="s">
        <v>42</v>
      </c>
      <c r="U245" t="s">
        <v>43</v>
      </c>
      <c r="V245" s="1">
        <v>41294</v>
      </c>
      <c r="X245" t="s">
        <v>44</v>
      </c>
      <c r="Y245" t="s">
        <v>45</v>
      </c>
      <c r="Z245" t="s">
        <v>55</v>
      </c>
      <c r="AA245" t="s">
        <v>147</v>
      </c>
      <c r="AB245">
        <v>5</v>
      </c>
      <c r="AC245" t="s">
        <v>57</v>
      </c>
      <c r="AD245" t="s">
        <v>58</v>
      </c>
      <c r="AE245">
        <v>3.6</v>
      </c>
      <c r="AF245">
        <v>5</v>
      </c>
      <c r="AG245">
        <v>7</v>
      </c>
      <c r="AH245" s="1">
        <v>43514</v>
      </c>
      <c r="AI245">
        <v>0</v>
      </c>
      <c r="AJ245">
        <v>13</v>
      </c>
    </row>
    <row r="246" spans="1:36" x14ac:dyDescent="0.25">
      <c r="A246" t="s">
        <v>412</v>
      </c>
      <c r="B246">
        <v>10222</v>
      </c>
      <c r="C246">
        <v>0</v>
      </c>
      <c r="D246">
        <v>2</v>
      </c>
      <c r="E246">
        <v>1</v>
      </c>
      <c r="F246">
        <v>5</v>
      </c>
      <c r="G246">
        <v>3</v>
      </c>
      <c r="H246">
        <v>3</v>
      </c>
      <c r="I246">
        <v>1</v>
      </c>
      <c r="J246">
        <v>148999</v>
      </c>
      <c r="K246">
        <v>1</v>
      </c>
      <c r="L246">
        <v>13</v>
      </c>
      <c r="M246" t="s">
        <v>411</v>
      </c>
      <c r="N246" t="s">
        <v>38</v>
      </c>
      <c r="O246">
        <v>1915</v>
      </c>
      <c r="P246" s="1">
        <v>23380</v>
      </c>
      <c r="Q246" t="s">
        <v>39</v>
      </c>
      <c r="R246" t="s">
        <v>67</v>
      </c>
      <c r="S246" t="s">
        <v>41</v>
      </c>
      <c r="T246" t="s">
        <v>42</v>
      </c>
      <c r="U246" t="s">
        <v>82</v>
      </c>
      <c r="V246" s="1">
        <v>40917</v>
      </c>
      <c r="W246" s="1">
        <v>42312</v>
      </c>
      <c r="X246" t="s">
        <v>62</v>
      </c>
      <c r="Y246" t="s">
        <v>54</v>
      </c>
      <c r="Z246" t="s">
        <v>55</v>
      </c>
      <c r="AA246" t="s">
        <v>147</v>
      </c>
      <c r="AB246">
        <v>5</v>
      </c>
      <c r="AC246" t="s">
        <v>84</v>
      </c>
      <c r="AD246" t="s">
        <v>58</v>
      </c>
      <c r="AE246">
        <v>4.3</v>
      </c>
      <c r="AF246">
        <v>4</v>
      </c>
      <c r="AG246">
        <v>6</v>
      </c>
      <c r="AH246" s="1">
        <v>42008</v>
      </c>
      <c r="AI246">
        <v>0</v>
      </c>
      <c r="AJ246">
        <v>8</v>
      </c>
    </row>
    <row r="247" spans="1:36" x14ac:dyDescent="0.25">
      <c r="A247" t="s">
        <v>413</v>
      </c>
      <c r="B247">
        <v>10126</v>
      </c>
      <c r="C247">
        <v>1</v>
      </c>
      <c r="D247">
        <v>1</v>
      </c>
      <c r="E247">
        <v>0</v>
      </c>
      <c r="F247">
        <v>1</v>
      </c>
      <c r="G247">
        <v>4</v>
      </c>
      <c r="H247">
        <v>3</v>
      </c>
      <c r="I247">
        <v>0</v>
      </c>
      <c r="J247">
        <v>86214</v>
      </c>
      <c r="K247">
        <v>0</v>
      </c>
      <c r="L247">
        <v>24</v>
      </c>
      <c r="M247" t="s">
        <v>74</v>
      </c>
      <c r="N247" t="s">
        <v>38</v>
      </c>
      <c r="O247">
        <v>2132</v>
      </c>
      <c r="P247" s="1">
        <v>31617</v>
      </c>
      <c r="Q247" t="s">
        <v>61</v>
      </c>
      <c r="R247" t="s">
        <v>52</v>
      </c>
      <c r="S247" t="s">
        <v>41</v>
      </c>
      <c r="T247" t="s">
        <v>42</v>
      </c>
      <c r="U247" t="s">
        <v>43</v>
      </c>
      <c r="V247" s="1">
        <v>41218</v>
      </c>
      <c r="X247" t="s">
        <v>44</v>
      </c>
      <c r="Y247" t="s">
        <v>45</v>
      </c>
      <c r="Z247" t="s">
        <v>75</v>
      </c>
      <c r="AA247" t="s">
        <v>76</v>
      </c>
      <c r="AB247">
        <v>10</v>
      </c>
      <c r="AC247" t="s">
        <v>57</v>
      </c>
      <c r="AD247" t="s">
        <v>58</v>
      </c>
      <c r="AE247">
        <v>4.2</v>
      </c>
      <c r="AF247">
        <v>3</v>
      </c>
      <c r="AG247">
        <v>6</v>
      </c>
      <c r="AH247" s="1">
        <v>43509</v>
      </c>
      <c r="AI247">
        <v>0</v>
      </c>
      <c r="AJ247">
        <v>2</v>
      </c>
    </row>
    <row r="248" spans="1:36" x14ac:dyDescent="0.25">
      <c r="A248" t="s">
        <v>414</v>
      </c>
      <c r="B248">
        <v>10295</v>
      </c>
      <c r="C248">
        <v>0</v>
      </c>
      <c r="D248">
        <v>0</v>
      </c>
      <c r="E248">
        <v>0</v>
      </c>
      <c r="F248">
        <v>2</v>
      </c>
      <c r="G248">
        <v>5</v>
      </c>
      <c r="H248">
        <v>2</v>
      </c>
      <c r="I248">
        <v>1</v>
      </c>
      <c r="J248">
        <v>47750</v>
      </c>
      <c r="K248">
        <v>0</v>
      </c>
      <c r="L248">
        <v>19</v>
      </c>
      <c r="M248" t="s">
        <v>37</v>
      </c>
      <c r="N248" t="s">
        <v>38</v>
      </c>
      <c r="O248">
        <v>1801</v>
      </c>
      <c r="P248" s="1">
        <v>24995</v>
      </c>
      <c r="Q248" t="s">
        <v>61</v>
      </c>
      <c r="R248" t="s">
        <v>40</v>
      </c>
      <c r="S248" t="s">
        <v>41</v>
      </c>
      <c r="T248" t="s">
        <v>42</v>
      </c>
      <c r="U248" t="s">
        <v>82</v>
      </c>
      <c r="V248" s="1">
        <v>42555</v>
      </c>
      <c r="X248" t="s">
        <v>44</v>
      </c>
      <c r="Y248" t="s">
        <v>45</v>
      </c>
      <c r="Z248" t="s">
        <v>46</v>
      </c>
      <c r="AA248" t="s">
        <v>99</v>
      </c>
      <c r="AB248">
        <v>18</v>
      </c>
      <c r="AC248" t="s">
        <v>84</v>
      </c>
      <c r="AD248" t="s">
        <v>118</v>
      </c>
      <c r="AE248">
        <v>2.6</v>
      </c>
      <c r="AF248">
        <v>4</v>
      </c>
      <c r="AG248">
        <v>0</v>
      </c>
      <c r="AH248" s="1">
        <v>43514</v>
      </c>
      <c r="AI248">
        <v>5</v>
      </c>
      <c r="AJ248">
        <v>4</v>
      </c>
    </row>
    <row r="249" spans="1:36" x14ac:dyDescent="0.25">
      <c r="A249" t="s">
        <v>415</v>
      </c>
      <c r="B249">
        <v>10260</v>
      </c>
      <c r="C249">
        <v>0</v>
      </c>
      <c r="D249">
        <v>0</v>
      </c>
      <c r="E249">
        <v>1</v>
      </c>
      <c r="F249">
        <v>5</v>
      </c>
      <c r="G249">
        <v>5</v>
      </c>
      <c r="H249">
        <v>3</v>
      </c>
      <c r="I249">
        <v>0</v>
      </c>
      <c r="J249">
        <v>46428</v>
      </c>
      <c r="K249">
        <v>1</v>
      </c>
      <c r="L249">
        <v>19</v>
      </c>
      <c r="M249" t="s">
        <v>37</v>
      </c>
      <c r="N249" t="s">
        <v>38</v>
      </c>
      <c r="O249">
        <v>2148</v>
      </c>
      <c r="P249" s="1">
        <v>27384</v>
      </c>
      <c r="Q249" t="s">
        <v>39</v>
      </c>
      <c r="R249" t="s">
        <v>40</v>
      </c>
      <c r="S249" t="s">
        <v>41</v>
      </c>
      <c r="T249" t="s">
        <v>42</v>
      </c>
      <c r="U249" t="s">
        <v>43</v>
      </c>
      <c r="V249" s="1">
        <v>39818</v>
      </c>
      <c r="W249" s="1">
        <v>43311</v>
      </c>
      <c r="X249" t="s">
        <v>162</v>
      </c>
      <c r="Y249" t="s">
        <v>54</v>
      </c>
      <c r="Z249" t="s">
        <v>46</v>
      </c>
      <c r="AA249" t="s">
        <v>47</v>
      </c>
      <c r="AB249">
        <v>22</v>
      </c>
      <c r="AC249" t="s">
        <v>70</v>
      </c>
      <c r="AD249" t="s">
        <v>58</v>
      </c>
      <c r="AE249">
        <v>4.5999999999999996</v>
      </c>
      <c r="AF249">
        <v>5</v>
      </c>
      <c r="AG249">
        <v>0</v>
      </c>
      <c r="AH249" s="1">
        <v>43136</v>
      </c>
      <c r="AI249">
        <v>0</v>
      </c>
      <c r="AJ249">
        <v>7</v>
      </c>
    </row>
    <row r="250" spans="1:36" x14ac:dyDescent="0.25">
      <c r="A250" t="s">
        <v>416</v>
      </c>
      <c r="B250">
        <v>10233</v>
      </c>
      <c r="C250">
        <v>1</v>
      </c>
      <c r="D250">
        <v>1</v>
      </c>
      <c r="E250">
        <v>1</v>
      </c>
      <c r="F250">
        <v>1</v>
      </c>
      <c r="G250">
        <v>5</v>
      </c>
      <c r="H250">
        <v>3</v>
      </c>
      <c r="I250">
        <v>0</v>
      </c>
      <c r="J250">
        <v>57975</v>
      </c>
      <c r="K250">
        <v>0</v>
      </c>
      <c r="L250">
        <v>20</v>
      </c>
      <c r="M250" t="s">
        <v>60</v>
      </c>
      <c r="N250" t="s">
        <v>38</v>
      </c>
      <c r="O250">
        <v>2062</v>
      </c>
      <c r="P250" s="1">
        <v>31528</v>
      </c>
      <c r="Q250" t="s">
        <v>39</v>
      </c>
      <c r="R250" t="s">
        <v>52</v>
      </c>
      <c r="S250" t="s">
        <v>41</v>
      </c>
      <c r="T250" t="s">
        <v>42</v>
      </c>
      <c r="U250" t="s">
        <v>43</v>
      </c>
      <c r="V250" s="1">
        <v>40420</v>
      </c>
      <c r="X250" t="s">
        <v>44</v>
      </c>
      <c r="Y250" t="s">
        <v>45</v>
      </c>
      <c r="Z250" t="s">
        <v>46</v>
      </c>
      <c r="AA250" t="s">
        <v>99</v>
      </c>
      <c r="AB250">
        <v>18</v>
      </c>
      <c r="AC250" t="s">
        <v>117</v>
      </c>
      <c r="AD250" t="s">
        <v>58</v>
      </c>
      <c r="AE250">
        <v>4.0999999999999996</v>
      </c>
      <c r="AF250">
        <v>3</v>
      </c>
      <c r="AG250">
        <v>0</v>
      </c>
      <c r="AH250" s="1">
        <v>43475</v>
      </c>
      <c r="AI250">
        <v>0</v>
      </c>
      <c r="AJ250">
        <v>13</v>
      </c>
    </row>
    <row r="251" spans="1:36" x14ac:dyDescent="0.25">
      <c r="A251" t="s">
        <v>417</v>
      </c>
      <c r="B251">
        <v>10229</v>
      </c>
      <c r="C251">
        <v>0</v>
      </c>
      <c r="D251">
        <v>2</v>
      </c>
      <c r="E251">
        <v>1</v>
      </c>
      <c r="F251">
        <v>5</v>
      </c>
      <c r="G251">
        <v>3</v>
      </c>
      <c r="H251">
        <v>3</v>
      </c>
      <c r="I251">
        <v>0</v>
      </c>
      <c r="J251">
        <v>88527</v>
      </c>
      <c r="K251">
        <v>1</v>
      </c>
      <c r="L251">
        <v>9</v>
      </c>
      <c r="M251" t="s">
        <v>418</v>
      </c>
      <c r="N251" t="s">
        <v>38</v>
      </c>
      <c r="O251">
        <v>2452</v>
      </c>
      <c r="P251" s="1">
        <v>32128</v>
      </c>
      <c r="Q251" t="s">
        <v>39</v>
      </c>
      <c r="R251" t="s">
        <v>67</v>
      </c>
      <c r="S251" t="s">
        <v>41</v>
      </c>
      <c r="T251" t="s">
        <v>42</v>
      </c>
      <c r="U251" t="s">
        <v>82</v>
      </c>
      <c r="V251" s="1">
        <v>42009</v>
      </c>
      <c r="W251" s="1">
        <v>42308</v>
      </c>
      <c r="X251" t="s">
        <v>62</v>
      </c>
      <c r="Y251" t="s">
        <v>54</v>
      </c>
      <c r="Z251" t="s">
        <v>55</v>
      </c>
      <c r="AA251" t="s">
        <v>56</v>
      </c>
      <c r="AB251">
        <v>4</v>
      </c>
      <c r="AC251" t="s">
        <v>48</v>
      </c>
      <c r="AD251" t="s">
        <v>58</v>
      </c>
      <c r="AE251">
        <v>4.2</v>
      </c>
      <c r="AF251">
        <v>3</v>
      </c>
      <c r="AG251">
        <v>5</v>
      </c>
      <c r="AH251" s="1">
        <v>42114</v>
      </c>
      <c r="AI251">
        <v>0</v>
      </c>
      <c r="AJ251">
        <v>2</v>
      </c>
    </row>
    <row r="252" spans="1:36" x14ac:dyDescent="0.25">
      <c r="A252" t="s">
        <v>419</v>
      </c>
      <c r="B252">
        <v>10169</v>
      </c>
      <c r="C252">
        <v>1</v>
      </c>
      <c r="D252">
        <v>1</v>
      </c>
      <c r="E252">
        <v>0</v>
      </c>
      <c r="F252">
        <v>1</v>
      </c>
      <c r="G252">
        <v>5</v>
      </c>
      <c r="H252">
        <v>3</v>
      </c>
      <c r="I252">
        <v>0</v>
      </c>
      <c r="J252">
        <v>56147</v>
      </c>
      <c r="K252">
        <v>0</v>
      </c>
      <c r="L252">
        <v>19</v>
      </c>
      <c r="M252" t="s">
        <v>37</v>
      </c>
      <c r="N252" t="s">
        <v>38</v>
      </c>
      <c r="O252">
        <v>2154</v>
      </c>
      <c r="P252" s="1">
        <v>32334</v>
      </c>
      <c r="Q252" t="s">
        <v>61</v>
      </c>
      <c r="R252" t="s">
        <v>52</v>
      </c>
      <c r="S252" t="s">
        <v>41</v>
      </c>
      <c r="T252" t="s">
        <v>42</v>
      </c>
      <c r="U252" t="s">
        <v>82</v>
      </c>
      <c r="V252" s="1">
        <v>41911</v>
      </c>
      <c r="X252" t="s">
        <v>44</v>
      </c>
      <c r="Y252" t="s">
        <v>45</v>
      </c>
      <c r="Z252" t="s">
        <v>46</v>
      </c>
      <c r="AA252" t="s">
        <v>65</v>
      </c>
      <c r="AB252">
        <v>16</v>
      </c>
      <c r="AC252" t="s">
        <v>48</v>
      </c>
      <c r="AD252" t="s">
        <v>58</v>
      </c>
      <c r="AE252">
        <v>3.51</v>
      </c>
      <c r="AF252">
        <v>3</v>
      </c>
      <c r="AG252">
        <v>0</v>
      </c>
      <c r="AH252" s="1">
        <v>43514</v>
      </c>
      <c r="AI252">
        <v>0</v>
      </c>
      <c r="AJ252">
        <v>2</v>
      </c>
    </row>
    <row r="253" spans="1:36" x14ac:dyDescent="0.25">
      <c r="A253" t="s">
        <v>420</v>
      </c>
      <c r="B253">
        <v>10071</v>
      </c>
      <c r="C253">
        <v>0</v>
      </c>
      <c r="D253">
        <v>0</v>
      </c>
      <c r="E253">
        <v>0</v>
      </c>
      <c r="F253">
        <v>3</v>
      </c>
      <c r="G253">
        <v>5</v>
      </c>
      <c r="H253">
        <v>3</v>
      </c>
      <c r="I253">
        <v>0</v>
      </c>
      <c r="J253">
        <v>50923</v>
      </c>
      <c r="K253">
        <v>0</v>
      </c>
      <c r="L253">
        <v>19</v>
      </c>
      <c r="M253" t="s">
        <v>37</v>
      </c>
      <c r="N253" t="s">
        <v>38</v>
      </c>
      <c r="O253">
        <v>2191</v>
      </c>
      <c r="P253" s="1">
        <v>27463</v>
      </c>
      <c r="Q253" t="s">
        <v>61</v>
      </c>
      <c r="R253" t="s">
        <v>40</v>
      </c>
      <c r="S253" t="s">
        <v>41</v>
      </c>
      <c r="T253" t="s">
        <v>42</v>
      </c>
      <c r="U253" t="s">
        <v>112</v>
      </c>
      <c r="V253" s="1">
        <v>41547</v>
      </c>
      <c r="X253" t="s">
        <v>44</v>
      </c>
      <c r="Y253" t="s">
        <v>45</v>
      </c>
      <c r="Z253" t="s">
        <v>46</v>
      </c>
      <c r="AA253" t="s">
        <v>69</v>
      </c>
      <c r="AC253" t="s">
        <v>70</v>
      </c>
      <c r="AD253" t="s">
        <v>58</v>
      </c>
      <c r="AE253">
        <v>5</v>
      </c>
      <c r="AF253">
        <v>5</v>
      </c>
      <c r="AG253">
        <v>0</v>
      </c>
      <c r="AH253" s="1">
        <v>43502</v>
      </c>
      <c r="AI253">
        <v>0</v>
      </c>
      <c r="AJ253">
        <v>14</v>
      </c>
    </row>
    <row r="254" spans="1:36" x14ac:dyDescent="0.25">
      <c r="A254" t="s">
        <v>421</v>
      </c>
      <c r="B254">
        <v>10179</v>
      </c>
      <c r="C254">
        <v>1</v>
      </c>
      <c r="D254">
        <v>1</v>
      </c>
      <c r="E254">
        <v>0</v>
      </c>
      <c r="F254">
        <v>1</v>
      </c>
      <c r="G254">
        <v>3</v>
      </c>
      <c r="H254">
        <v>3</v>
      </c>
      <c r="I254">
        <v>0</v>
      </c>
      <c r="J254">
        <v>50750</v>
      </c>
      <c r="K254">
        <v>0</v>
      </c>
      <c r="L254">
        <v>15</v>
      </c>
      <c r="M254" t="s">
        <v>225</v>
      </c>
      <c r="N254" t="s">
        <v>38</v>
      </c>
      <c r="O254">
        <v>1773</v>
      </c>
      <c r="P254" s="1">
        <v>29690</v>
      </c>
      <c r="Q254" t="s">
        <v>61</v>
      </c>
      <c r="R254" t="s">
        <v>52</v>
      </c>
      <c r="S254" t="s">
        <v>41</v>
      </c>
      <c r="T254" t="s">
        <v>42</v>
      </c>
      <c r="U254" t="s">
        <v>43</v>
      </c>
      <c r="V254" s="1">
        <v>41912</v>
      </c>
      <c r="X254" t="s">
        <v>44</v>
      </c>
      <c r="Y254" t="s">
        <v>45</v>
      </c>
      <c r="Z254" t="s">
        <v>55</v>
      </c>
      <c r="AA254" t="s">
        <v>87</v>
      </c>
      <c r="AB254">
        <v>7</v>
      </c>
      <c r="AC254" t="s">
        <v>48</v>
      </c>
      <c r="AD254" t="s">
        <v>58</v>
      </c>
      <c r="AE254">
        <v>3.31</v>
      </c>
      <c r="AF254">
        <v>3</v>
      </c>
      <c r="AG254">
        <v>6</v>
      </c>
      <c r="AH254" s="1">
        <v>43472</v>
      </c>
      <c r="AI254">
        <v>0</v>
      </c>
      <c r="AJ254">
        <v>7</v>
      </c>
    </row>
    <row r="255" spans="1:36" x14ac:dyDescent="0.25">
      <c r="A255" t="s">
        <v>422</v>
      </c>
      <c r="B255">
        <v>10091</v>
      </c>
      <c r="C255">
        <v>1</v>
      </c>
      <c r="D255">
        <v>1</v>
      </c>
      <c r="E255">
        <v>0</v>
      </c>
      <c r="F255">
        <v>1</v>
      </c>
      <c r="G255">
        <v>5</v>
      </c>
      <c r="H255">
        <v>3</v>
      </c>
      <c r="I255">
        <v>0</v>
      </c>
      <c r="J255">
        <v>52087</v>
      </c>
      <c r="K255">
        <v>0</v>
      </c>
      <c r="L255">
        <v>19</v>
      </c>
      <c r="M255" t="s">
        <v>37</v>
      </c>
      <c r="N255" t="s">
        <v>38</v>
      </c>
      <c r="O255">
        <v>2149</v>
      </c>
      <c r="P255" s="1">
        <v>31283</v>
      </c>
      <c r="Q255" t="s">
        <v>61</v>
      </c>
      <c r="R255" t="s">
        <v>52</v>
      </c>
      <c r="S255" t="s">
        <v>41</v>
      </c>
      <c r="T255" t="s">
        <v>42</v>
      </c>
      <c r="U255" t="s">
        <v>43</v>
      </c>
      <c r="V255" s="1">
        <v>41505</v>
      </c>
      <c r="X255" t="s">
        <v>44</v>
      </c>
      <c r="Y255" t="s">
        <v>45</v>
      </c>
      <c r="Z255" t="s">
        <v>46</v>
      </c>
      <c r="AA255" t="s">
        <v>72</v>
      </c>
      <c r="AB255">
        <v>11</v>
      </c>
      <c r="AC255" t="s">
        <v>48</v>
      </c>
      <c r="AD255" t="s">
        <v>58</v>
      </c>
      <c r="AE255">
        <v>4.8099999999999996</v>
      </c>
      <c r="AF255">
        <v>4</v>
      </c>
      <c r="AG255">
        <v>0</v>
      </c>
      <c r="AH255" s="1">
        <v>43511</v>
      </c>
      <c r="AI255">
        <v>0</v>
      </c>
      <c r="AJ255">
        <v>15</v>
      </c>
    </row>
    <row r="256" spans="1:36" x14ac:dyDescent="0.25">
      <c r="A256" t="s">
        <v>423</v>
      </c>
      <c r="B256">
        <v>10178</v>
      </c>
      <c r="C256">
        <v>1</v>
      </c>
      <c r="D256">
        <v>1</v>
      </c>
      <c r="E256">
        <v>1</v>
      </c>
      <c r="F256">
        <v>1</v>
      </c>
      <c r="G256">
        <v>3</v>
      </c>
      <c r="H256">
        <v>3</v>
      </c>
      <c r="I256">
        <v>0</v>
      </c>
      <c r="J256">
        <v>87826</v>
      </c>
      <c r="K256">
        <v>0</v>
      </c>
      <c r="L256">
        <v>9</v>
      </c>
      <c r="M256" t="s">
        <v>95</v>
      </c>
      <c r="N256" t="s">
        <v>38</v>
      </c>
      <c r="O256">
        <v>2110</v>
      </c>
      <c r="P256" s="1">
        <v>25607</v>
      </c>
      <c r="Q256" t="s">
        <v>39</v>
      </c>
      <c r="R256" t="s">
        <v>52</v>
      </c>
      <c r="S256" t="s">
        <v>41</v>
      </c>
      <c r="T256" t="s">
        <v>89</v>
      </c>
      <c r="U256" t="s">
        <v>43</v>
      </c>
      <c r="V256" s="1">
        <v>42009</v>
      </c>
      <c r="X256" t="s">
        <v>44</v>
      </c>
      <c r="Y256" t="s">
        <v>45</v>
      </c>
      <c r="Z256" t="s">
        <v>55</v>
      </c>
      <c r="AA256" t="s">
        <v>56</v>
      </c>
      <c r="AB256">
        <v>4</v>
      </c>
      <c r="AC256" t="s">
        <v>80</v>
      </c>
      <c r="AD256" t="s">
        <v>58</v>
      </c>
      <c r="AE256">
        <v>3.32</v>
      </c>
      <c r="AF256">
        <v>3</v>
      </c>
      <c r="AG256">
        <v>7</v>
      </c>
      <c r="AH256" s="1">
        <v>43479</v>
      </c>
      <c r="AI256">
        <v>0</v>
      </c>
      <c r="AJ256">
        <v>16</v>
      </c>
    </row>
    <row r="257" spans="1:36" x14ac:dyDescent="0.25">
      <c r="A257" t="s">
        <v>424</v>
      </c>
      <c r="B257">
        <v>10039</v>
      </c>
      <c r="C257">
        <v>0</v>
      </c>
      <c r="D257">
        <v>0</v>
      </c>
      <c r="E257">
        <v>0</v>
      </c>
      <c r="F257">
        <v>1</v>
      </c>
      <c r="G257">
        <v>1</v>
      </c>
      <c r="H257">
        <v>3</v>
      </c>
      <c r="I257">
        <v>0</v>
      </c>
      <c r="J257">
        <v>51920</v>
      </c>
      <c r="K257">
        <v>0</v>
      </c>
      <c r="L257">
        <v>2</v>
      </c>
      <c r="M257" t="s">
        <v>279</v>
      </c>
      <c r="N257" t="s">
        <v>38</v>
      </c>
      <c r="O257">
        <v>2330</v>
      </c>
      <c r="P257" s="1">
        <v>32282</v>
      </c>
      <c r="Q257" t="s">
        <v>61</v>
      </c>
      <c r="R257" t="s">
        <v>40</v>
      </c>
      <c r="S257" t="s">
        <v>41</v>
      </c>
      <c r="T257" t="s">
        <v>42</v>
      </c>
      <c r="U257" t="s">
        <v>43</v>
      </c>
      <c r="V257" s="1">
        <v>42125</v>
      </c>
      <c r="X257" t="s">
        <v>44</v>
      </c>
      <c r="Y257" t="s">
        <v>45</v>
      </c>
      <c r="Z257" t="s">
        <v>126</v>
      </c>
      <c r="AA257" t="s">
        <v>127</v>
      </c>
      <c r="AB257">
        <v>1</v>
      </c>
      <c r="AC257" t="s">
        <v>201</v>
      </c>
      <c r="AD257" t="s">
        <v>58</v>
      </c>
      <c r="AE257">
        <v>5</v>
      </c>
      <c r="AF257">
        <v>3</v>
      </c>
      <c r="AG257">
        <v>5</v>
      </c>
      <c r="AH257" s="1">
        <v>43480</v>
      </c>
      <c r="AI257">
        <v>0</v>
      </c>
      <c r="AJ257">
        <v>2</v>
      </c>
    </row>
    <row r="258" spans="1:36" x14ac:dyDescent="0.25">
      <c r="A258" t="s">
        <v>425</v>
      </c>
      <c r="B258">
        <v>10095</v>
      </c>
      <c r="C258">
        <v>0</v>
      </c>
      <c r="D258">
        <v>0</v>
      </c>
      <c r="E258">
        <v>0</v>
      </c>
      <c r="F258">
        <v>5</v>
      </c>
      <c r="G258">
        <v>5</v>
      </c>
      <c r="H258">
        <v>3</v>
      </c>
      <c r="I258">
        <v>0</v>
      </c>
      <c r="J258">
        <v>63878</v>
      </c>
      <c r="K258">
        <v>1</v>
      </c>
      <c r="L258">
        <v>20</v>
      </c>
      <c r="M258" t="s">
        <v>60</v>
      </c>
      <c r="N258" t="s">
        <v>38</v>
      </c>
      <c r="O258">
        <v>1851</v>
      </c>
      <c r="P258" s="1">
        <v>32106</v>
      </c>
      <c r="Q258" t="s">
        <v>61</v>
      </c>
      <c r="R258" t="s">
        <v>40</v>
      </c>
      <c r="S258" t="s">
        <v>41</v>
      </c>
      <c r="T258" t="s">
        <v>42</v>
      </c>
      <c r="U258" t="s">
        <v>43</v>
      </c>
      <c r="V258" s="1">
        <v>40112</v>
      </c>
      <c r="W258" s="1">
        <v>42102</v>
      </c>
      <c r="X258" t="s">
        <v>296</v>
      </c>
      <c r="Y258" t="s">
        <v>54</v>
      </c>
      <c r="Z258" t="s">
        <v>46</v>
      </c>
      <c r="AA258" t="s">
        <v>47</v>
      </c>
      <c r="AB258">
        <v>22</v>
      </c>
      <c r="AC258" t="s">
        <v>117</v>
      </c>
      <c r="AD258" t="s">
        <v>58</v>
      </c>
      <c r="AE258">
        <v>4.68</v>
      </c>
      <c r="AF258">
        <v>4</v>
      </c>
      <c r="AG258">
        <v>0</v>
      </c>
      <c r="AH258" s="1">
        <v>42096</v>
      </c>
      <c r="AI258">
        <v>0</v>
      </c>
      <c r="AJ258">
        <v>20</v>
      </c>
    </row>
    <row r="259" spans="1:36" x14ac:dyDescent="0.25">
      <c r="A259" t="s">
        <v>426</v>
      </c>
      <c r="B259">
        <v>10027</v>
      </c>
      <c r="C259">
        <v>0</v>
      </c>
      <c r="D259">
        <v>0</v>
      </c>
      <c r="E259">
        <v>1</v>
      </c>
      <c r="F259">
        <v>1</v>
      </c>
      <c r="G259">
        <v>5</v>
      </c>
      <c r="H259">
        <v>4</v>
      </c>
      <c r="I259">
        <v>0</v>
      </c>
      <c r="J259">
        <v>60656</v>
      </c>
      <c r="K259">
        <v>0</v>
      </c>
      <c r="L259">
        <v>20</v>
      </c>
      <c r="M259" t="s">
        <v>60</v>
      </c>
      <c r="N259" t="s">
        <v>38</v>
      </c>
      <c r="O259">
        <v>2045</v>
      </c>
      <c r="P259" s="1">
        <v>23314</v>
      </c>
      <c r="Q259" t="s">
        <v>39</v>
      </c>
      <c r="R259" t="s">
        <v>40</v>
      </c>
      <c r="S259" t="s">
        <v>41</v>
      </c>
      <c r="T259" t="s">
        <v>42</v>
      </c>
      <c r="U259" t="s">
        <v>43</v>
      </c>
      <c r="V259" s="1">
        <v>41911</v>
      </c>
      <c r="X259" t="s">
        <v>44</v>
      </c>
      <c r="Y259" t="s">
        <v>45</v>
      </c>
      <c r="Z259" t="s">
        <v>46</v>
      </c>
      <c r="AA259" t="s">
        <v>65</v>
      </c>
      <c r="AB259">
        <v>16</v>
      </c>
      <c r="AC259" t="s">
        <v>57</v>
      </c>
      <c r="AD259" t="s">
        <v>49</v>
      </c>
      <c r="AE259">
        <v>4.3</v>
      </c>
      <c r="AF259">
        <v>3</v>
      </c>
      <c r="AG259">
        <v>0</v>
      </c>
      <c r="AH259" s="1">
        <v>43493</v>
      </c>
      <c r="AI259">
        <v>0</v>
      </c>
      <c r="AJ259">
        <v>4</v>
      </c>
    </row>
    <row r="260" spans="1:36" x14ac:dyDescent="0.25">
      <c r="A260" t="s">
        <v>427</v>
      </c>
      <c r="B260">
        <v>10291</v>
      </c>
      <c r="C260">
        <v>0</v>
      </c>
      <c r="D260">
        <v>2</v>
      </c>
      <c r="E260">
        <v>1</v>
      </c>
      <c r="F260">
        <v>1</v>
      </c>
      <c r="G260">
        <v>6</v>
      </c>
      <c r="H260">
        <v>2</v>
      </c>
      <c r="I260">
        <v>1</v>
      </c>
      <c r="J260">
        <v>72992</v>
      </c>
      <c r="K260">
        <v>0</v>
      </c>
      <c r="L260">
        <v>21</v>
      </c>
      <c r="M260" t="s">
        <v>181</v>
      </c>
      <c r="N260" t="s">
        <v>38</v>
      </c>
      <c r="O260">
        <v>1886</v>
      </c>
      <c r="P260" s="1">
        <v>30910</v>
      </c>
      <c r="Q260" t="s">
        <v>39</v>
      </c>
      <c r="R260" t="s">
        <v>67</v>
      </c>
      <c r="S260" t="s">
        <v>41</v>
      </c>
      <c r="T260" t="s">
        <v>42</v>
      </c>
      <c r="U260" t="s">
        <v>82</v>
      </c>
      <c r="V260" s="1">
        <v>41777</v>
      </c>
      <c r="X260" t="s">
        <v>44</v>
      </c>
      <c r="Y260" t="s">
        <v>45</v>
      </c>
      <c r="Z260" t="s">
        <v>141</v>
      </c>
      <c r="AA260" t="s">
        <v>182</v>
      </c>
      <c r="AB260">
        <v>15</v>
      </c>
      <c r="AC260" t="s">
        <v>84</v>
      </c>
      <c r="AD260" t="s">
        <v>118</v>
      </c>
      <c r="AE260">
        <v>2.4</v>
      </c>
      <c r="AF260">
        <v>4</v>
      </c>
      <c r="AG260">
        <v>0</v>
      </c>
      <c r="AH260" s="1">
        <v>43481</v>
      </c>
      <c r="AI260">
        <v>2</v>
      </c>
      <c r="AJ260">
        <v>16</v>
      </c>
    </row>
    <row r="261" spans="1:36" x14ac:dyDescent="0.25">
      <c r="A261" t="s">
        <v>428</v>
      </c>
      <c r="B261">
        <v>10153</v>
      </c>
      <c r="C261">
        <v>1</v>
      </c>
      <c r="D261">
        <v>1</v>
      </c>
      <c r="E261">
        <v>0</v>
      </c>
      <c r="F261">
        <v>5</v>
      </c>
      <c r="G261">
        <v>1</v>
      </c>
      <c r="H261">
        <v>3</v>
      </c>
      <c r="I261">
        <v>1</v>
      </c>
      <c r="J261">
        <v>55000</v>
      </c>
      <c r="K261">
        <v>1</v>
      </c>
      <c r="L261">
        <v>2</v>
      </c>
      <c r="M261" t="s">
        <v>279</v>
      </c>
      <c r="N261" t="s">
        <v>38</v>
      </c>
      <c r="O261">
        <v>1844</v>
      </c>
      <c r="P261" s="1">
        <v>31942</v>
      </c>
      <c r="Q261" t="s">
        <v>61</v>
      </c>
      <c r="R261" t="s">
        <v>52</v>
      </c>
      <c r="S261" t="s">
        <v>41</v>
      </c>
      <c r="T261" t="s">
        <v>42</v>
      </c>
      <c r="U261" t="s">
        <v>82</v>
      </c>
      <c r="V261" s="1">
        <v>40812</v>
      </c>
      <c r="W261" s="1">
        <v>41542</v>
      </c>
      <c r="X261" t="s">
        <v>53</v>
      </c>
      <c r="Y261" t="s">
        <v>54</v>
      </c>
      <c r="Z261" t="s">
        <v>126</v>
      </c>
      <c r="AA261" t="s">
        <v>127</v>
      </c>
      <c r="AB261">
        <v>1</v>
      </c>
      <c r="AC261" t="s">
        <v>84</v>
      </c>
      <c r="AD261" t="s">
        <v>58</v>
      </c>
      <c r="AE261">
        <v>3.8</v>
      </c>
      <c r="AF261">
        <v>4</v>
      </c>
      <c r="AG261">
        <v>4</v>
      </c>
      <c r="AH261" s="1">
        <v>41501</v>
      </c>
      <c r="AI261">
        <v>0</v>
      </c>
      <c r="AJ261">
        <v>17</v>
      </c>
    </row>
    <row r="262" spans="1:36" x14ac:dyDescent="0.25">
      <c r="A262" t="s">
        <v>429</v>
      </c>
      <c r="B262">
        <v>10157</v>
      </c>
      <c r="C262">
        <v>0</v>
      </c>
      <c r="D262">
        <v>0</v>
      </c>
      <c r="E262">
        <v>0</v>
      </c>
      <c r="F262">
        <v>1</v>
      </c>
      <c r="G262">
        <v>5</v>
      </c>
      <c r="H262">
        <v>3</v>
      </c>
      <c r="I262">
        <v>0</v>
      </c>
      <c r="J262">
        <v>58939</v>
      </c>
      <c r="K262">
        <v>0</v>
      </c>
      <c r="L262">
        <v>19</v>
      </c>
      <c r="M262" t="s">
        <v>37</v>
      </c>
      <c r="N262" t="s">
        <v>38</v>
      </c>
      <c r="O262">
        <v>2130</v>
      </c>
      <c r="P262" s="1">
        <v>23775</v>
      </c>
      <c r="Q262" t="s">
        <v>61</v>
      </c>
      <c r="R262" t="s">
        <v>40</v>
      </c>
      <c r="S262" t="s">
        <v>41</v>
      </c>
      <c r="T262" t="s">
        <v>42</v>
      </c>
      <c r="U262" t="s">
        <v>43</v>
      </c>
      <c r="V262" s="1">
        <v>41589</v>
      </c>
      <c r="X262" t="s">
        <v>44</v>
      </c>
      <c r="Y262" t="s">
        <v>45</v>
      </c>
      <c r="Z262" t="s">
        <v>46</v>
      </c>
      <c r="AA262" t="s">
        <v>79</v>
      </c>
      <c r="AB262">
        <v>19</v>
      </c>
      <c r="AC262" t="s">
        <v>80</v>
      </c>
      <c r="AD262" t="s">
        <v>58</v>
      </c>
      <c r="AE262">
        <v>3.73</v>
      </c>
      <c r="AF262">
        <v>3</v>
      </c>
      <c r="AG262">
        <v>0</v>
      </c>
      <c r="AH262" s="1">
        <v>43489</v>
      </c>
      <c r="AI262">
        <v>0</v>
      </c>
      <c r="AJ262">
        <v>16</v>
      </c>
    </row>
    <row r="263" spans="1:36" x14ac:dyDescent="0.25">
      <c r="A263" t="s">
        <v>430</v>
      </c>
      <c r="B263">
        <v>10119</v>
      </c>
      <c r="C263">
        <v>1</v>
      </c>
      <c r="D263">
        <v>1</v>
      </c>
      <c r="E263">
        <v>0</v>
      </c>
      <c r="F263">
        <v>1</v>
      </c>
      <c r="G263">
        <v>3</v>
      </c>
      <c r="H263">
        <v>3</v>
      </c>
      <c r="I263">
        <v>0</v>
      </c>
      <c r="J263">
        <v>66593</v>
      </c>
      <c r="K263">
        <v>0</v>
      </c>
      <c r="L263">
        <v>14</v>
      </c>
      <c r="M263" t="s">
        <v>86</v>
      </c>
      <c r="N263" t="s">
        <v>38</v>
      </c>
      <c r="O263">
        <v>2360</v>
      </c>
      <c r="P263" s="1">
        <v>26735</v>
      </c>
      <c r="Q263" t="s">
        <v>61</v>
      </c>
      <c r="R263" t="s">
        <v>52</v>
      </c>
      <c r="S263" t="s">
        <v>41</v>
      </c>
      <c r="T263" t="s">
        <v>42</v>
      </c>
      <c r="U263" t="s">
        <v>82</v>
      </c>
      <c r="V263" s="1">
        <v>40704</v>
      </c>
      <c r="X263" t="s">
        <v>44</v>
      </c>
      <c r="Y263" t="s">
        <v>45</v>
      </c>
      <c r="Z263" t="s">
        <v>55</v>
      </c>
      <c r="AA263" t="s">
        <v>166</v>
      </c>
      <c r="AB263">
        <v>6</v>
      </c>
      <c r="AC263" t="s">
        <v>48</v>
      </c>
      <c r="AD263" t="s">
        <v>58</v>
      </c>
      <c r="AE263">
        <v>4.3</v>
      </c>
      <c r="AF263">
        <v>3</v>
      </c>
      <c r="AG263">
        <v>5</v>
      </c>
      <c r="AH263" s="1">
        <v>43504</v>
      </c>
      <c r="AI263">
        <v>0</v>
      </c>
      <c r="AJ263">
        <v>19</v>
      </c>
    </row>
    <row r="264" spans="1:36" x14ac:dyDescent="0.25">
      <c r="A264" t="s">
        <v>431</v>
      </c>
      <c r="B264">
        <v>10180</v>
      </c>
      <c r="C264">
        <v>1</v>
      </c>
      <c r="D264">
        <v>1</v>
      </c>
      <c r="E264">
        <v>1</v>
      </c>
      <c r="F264">
        <v>2</v>
      </c>
      <c r="G264">
        <v>3</v>
      </c>
      <c r="H264">
        <v>3</v>
      </c>
      <c r="I264">
        <v>0</v>
      </c>
      <c r="J264">
        <v>87565</v>
      </c>
      <c r="K264">
        <v>0</v>
      </c>
      <c r="L264">
        <v>28</v>
      </c>
      <c r="M264" t="s">
        <v>179</v>
      </c>
      <c r="N264" t="s">
        <v>38</v>
      </c>
      <c r="O264">
        <v>1545</v>
      </c>
      <c r="P264" s="1">
        <v>30356</v>
      </c>
      <c r="Q264" t="s">
        <v>39</v>
      </c>
      <c r="R264" t="s">
        <v>52</v>
      </c>
      <c r="S264" t="s">
        <v>41</v>
      </c>
      <c r="T264" t="s">
        <v>42</v>
      </c>
      <c r="U264" t="s">
        <v>112</v>
      </c>
      <c r="V264" s="1">
        <v>42551</v>
      </c>
      <c r="X264" t="s">
        <v>44</v>
      </c>
      <c r="Y264" t="s">
        <v>45</v>
      </c>
      <c r="Z264" t="s">
        <v>55</v>
      </c>
      <c r="AA264" t="s">
        <v>87</v>
      </c>
      <c r="AB264">
        <v>7</v>
      </c>
      <c r="AC264" t="s">
        <v>48</v>
      </c>
      <c r="AD264" t="s">
        <v>58</v>
      </c>
      <c r="AE264">
        <v>3.27</v>
      </c>
      <c r="AF264">
        <v>4</v>
      </c>
      <c r="AG264">
        <v>5</v>
      </c>
      <c r="AH264" s="1">
        <v>43479</v>
      </c>
      <c r="AI264">
        <v>0</v>
      </c>
      <c r="AJ264">
        <v>13</v>
      </c>
    </row>
    <row r="265" spans="1:36" x14ac:dyDescent="0.25">
      <c r="A265" t="s">
        <v>432</v>
      </c>
      <c r="B265">
        <v>10302</v>
      </c>
      <c r="C265">
        <v>1</v>
      </c>
      <c r="D265">
        <v>1</v>
      </c>
      <c r="E265">
        <v>0</v>
      </c>
      <c r="F265">
        <v>1</v>
      </c>
      <c r="G265">
        <v>5</v>
      </c>
      <c r="H265">
        <v>1</v>
      </c>
      <c r="I265">
        <v>0</v>
      </c>
      <c r="J265">
        <v>64021</v>
      </c>
      <c r="K265">
        <v>0</v>
      </c>
      <c r="L265">
        <v>19</v>
      </c>
      <c r="M265" t="s">
        <v>37</v>
      </c>
      <c r="N265" t="s">
        <v>38</v>
      </c>
      <c r="O265">
        <v>2093</v>
      </c>
      <c r="P265" s="1">
        <v>25039</v>
      </c>
      <c r="Q265" t="s">
        <v>61</v>
      </c>
      <c r="R265" t="s">
        <v>52</v>
      </c>
      <c r="S265" t="s">
        <v>41</v>
      </c>
      <c r="T265" t="s">
        <v>42</v>
      </c>
      <c r="U265" t="s">
        <v>43</v>
      </c>
      <c r="V265" s="1">
        <v>40959</v>
      </c>
      <c r="X265" t="s">
        <v>44</v>
      </c>
      <c r="Y265" t="s">
        <v>45</v>
      </c>
      <c r="Z265" t="s">
        <v>46</v>
      </c>
      <c r="AA265" t="s">
        <v>83</v>
      </c>
      <c r="AB265">
        <v>12</v>
      </c>
      <c r="AC265" t="s">
        <v>57</v>
      </c>
      <c r="AD265" t="s">
        <v>191</v>
      </c>
      <c r="AE265">
        <v>2.4</v>
      </c>
      <c r="AF265">
        <v>2</v>
      </c>
      <c r="AG265">
        <v>1</v>
      </c>
      <c r="AH265" s="1">
        <v>43521</v>
      </c>
      <c r="AI265">
        <v>6</v>
      </c>
      <c r="AJ265">
        <v>20</v>
      </c>
    </row>
    <row r="266" spans="1:36" x14ac:dyDescent="0.25">
      <c r="A266" t="s">
        <v>433</v>
      </c>
      <c r="B266">
        <v>10090</v>
      </c>
      <c r="C266">
        <v>1</v>
      </c>
      <c r="D266">
        <v>1</v>
      </c>
      <c r="E266">
        <v>0</v>
      </c>
      <c r="F266">
        <v>1</v>
      </c>
      <c r="G266">
        <v>5</v>
      </c>
      <c r="H266">
        <v>3</v>
      </c>
      <c r="I266">
        <v>0</v>
      </c>
      <c r="J266">
        <v>65714</v>
      </c>
      <c r="K266">
        <v>0</v>
      </c>
      <c r="L266">
        <v>18</v>
      </c>
      <c r="M266" t="s">
        <v>129</v>
      </c>
      <c r="N266" t="s">
        <v>38</v>
      </c>
      <c r="O266">
        <v>2451</v>
      </c>
      <c r="P266" s="1">
        <v>27667</v>
      </c>
      <c r="Q266" t="s">
        <v>61</v>
      </c>
      <c r="R266" t="s">
        <v>52</v>
      </c>
      <c r="S266" t="s">
        <v>41</v>
      </c>
      <c r="T266" t="s">
        <v>42</v>
      </c>
      <c r="U266" t="s">
        <v>43</v>
      </c>
      <c r="V266" s="1">
        <v>41184</v>
      </c>
      <c r="X266" t="s">
        <v>44</v>
      </c>
      <c r="Y266" t="s">
        <v>45</v>
      </c>
      <c r="Z266" t="s">
        <v>46</v>
      </c>
      <c r="AA266" t="s">
        <v>131</v>
      </c>
      <c r="AB266">
        <v>2</v>
      </c>
      <c r="AC266" t="s">
        <v>48</v>
      </c>
      <c r="AD266" t="s">
        <v>58</v>
      </c>
      <c r="AE266">
        <v>4.83</v>
      </c>
      <c r="AF266">
        <v>5</v>
      </c>
      <c r="AG266">
        <v>0</v>
      </c>
      <c r="AH266" s="1">
        <v>43510</v>
      </c>
      <c r="AI266">
        <v>0</v>
      </c>
      <c r="AJ266">
        <v>15</v>
      </c>
    </row>
    <row r="267" spans="1:36" x14ac:dyDescent="0.25">
      <c r="A267" t="s">
        <v>434</v>
      </c>
      <c r="B267">
        <v>10030</v>
      </c>
      <c r="C267">
        <v>0</v>
      </c>
      <c r="D267">
        <v>2</v>
      </c>
      <c r="E267">
        <v>0</v>
      </c>
      <c r="F267">
        <v>5</v>
      </c>
      <c r="G267">
        <v>5</v>
      </c>
      <c r="H267">
        <v>4</v>
      </c>
      <c r="I267">
        <v>0</v>
      </c>
      <c r="J267">
        <v>62425</v>
      </c>
      <c r="K267">
        <v>1</v>
      </c>
      <c r="L267">
        <v>19</v>
      </c>
      <c r="M267" t="s">
        <v>37</v>
      </c>
      <c r="N267" t="s">
        <v>38</v>
      </c>
      <c r="O267">
        <v>2359</v>
      </c>
      <c r="P267" s="1">
        <v>26749</v>
      </c>
      <c r="Q267" t="s">
        <v>61</v>
      </c>
      <c r="R267" t="s">
        <v>67</v>
      </c>
      <c r="S267" t="s">
        <v>41</v>
      </c>
      <c r="T267" t="s">
        <v>42</v>
      </c>
      <c r="U267" t="s">
        <v>43</v>
      </c>
      <c r="V267" s="1">
        <v>41407</v>
      </c>
      <c r="W267" s="1">
        <v>42184</v>
      </c>
      <c r="X267" t="s">
        <v>93</v>
      </c>
      <c r="Y267" t="s">
        <v>54</v>
      </c>
      <c r="Z267" t="s">
        <v>46</v>
      </c>
      <c r="AA267" t="s">
        <v>91</v>
      </c>
      <c r="AB267">
        <v>14</v>
      </c>
      <c r="AC267" t="s">
        <v>48</v>
      </c>
      <c r="AD267" t="s">
        <v>49</v>
      </c>
      <c r="AE267">
        <v>4.0999999999999996</v>
      </c>
      <c r="AF267">
        <v>4</v>
      </c>
      <c r="AG267">
        <v>0</v>
      </c>
      <c r="AH267" s="1">
        <v>42065</v>
      </c>
      <c r="AI267">
        <v>0</v>
      </c>
      <c r="AJ267">
        <v>16</v>
      </c>
    </row>
    <row r="268" spans="1:36" x14ac:dyDescent="0.25">
      <c r="A268" t="s">
        <v>435</v>
      </c>
      <c r="B268">
        <v>10278</v>
      </c>
      <c r="C268">
        <v>0</v>
      </c>
      <c r="D268">
        <v>2</v>
      </c>
      <c r="E268">
        <v>0</v>
      </c>
      <c r="F268">
        <v>1</v>
      </c>
      <c r="G268">
        <v>5</v>
      </c>
      <c r="H268">
        <v>3</v>
      </c>
      <c r="I268">
        <v>0</v>
      </c>
      <c r="J268">
        <v>47961</v>
      </c>
      <c r="K268">
        <v>0</v>
      </c>
      <c r="L268">
        <v>19</v>
      </c>
      <c r="M268" t="s">
        <v>37</v>
      </c>
      <c r="N268" t="s">
        <v>38</v>
      </c>
      <c r="O268">
        <v>2050</v>
      </c>
      <c r="P268" s="1">
        <v>30188</v>
      </c>
      <c r="Q268" t="s">
        <v>61</v>
      </c>
      <c r="R268" t="s">
        <v>67</v>
      </c>
      <c r="S268" t="s">
        <v>41</v>
      </c>
      <c r="T268" t="s">
        <v>42</v>
      </c>
      <c r="U268" t="s">
        <v>98</v>
      </c>
      <c r="V268" s="1">
        <v>40553</v>
      </c>
      <c r="X268" t="s">
        <v>44</v>
      </c>
      <c r="Y268" t="s">
        <v>45</v>
      </c>
      <c r="Z268" t="s">
        <v>46</v>
      </c>
      <c r="AA268" t="s">
        <v>63</v>
      </c>
      <c r="AB268">
        <v>20</v>
      </c>
      <c r="AC268" t="s">
        <v>70</v>
      </c>
      <c r="AD268" t="s">
        <v>58</v>
      </c>
      <c r="AE268">
        <v>4.0999999999999996</v>
      </c>
      <c r="AF268">
        <v>4</v>
      </c>
      <c r="AG268">
        <v>0</v>
      </c>
      <c r="AH268" s="1">
        <v>43503</v>
      </c>
      <c r="AI268">
        <v>0</v>
      </c>
      <c r="AJ268">
        <v>9</v>
      </c>
    </row>
    <row r="269" spans="1:36" x14ac:dyDescent="0.25">
      <c r="A269" t="s">
        <v>436</v>
      </c>
      <c r="B269">
        <v>10307</v>
      </c>
      <c r="C269">
        <v>1</v>
      </c>
      <c r="D269">
        <v>1</v>
      </c>
      <c r="E269">
        <v>1</v>
      </c>
      <c r="F269">
        <v>1</v>
      </c>
      <c r="G269">
        <v>6</v>
      </c>
      <c r="H269">
        <v>1</v>
      </c>
      <c r="I269">
        <v>0</v>
      </c>
      <c r="J269">
        <v>58273</v>
      </c>
      <c r="K269">
        <v>0</v>
      </c>
      <c r="L269">
        <v>3</v>
      </c>
      <c r="M269" t="s">
        <v>139</v>
      </c>
      <c r="N269" t="s">
        <v>437</v>
      </c>
      <c r="O269">
        <v>89139</v>
      </c>
      <c r="P269" s="1">
        <v>27158</v>
      </c>
      <c r="Q269" t="s">
        <v>39</v>
      </c>
      <c r="R269" t="s">
        <v>52</v>
      </c>
      <c r="S269" t="s">
        <v>41</v>
      </c>
      <c r="T269" t="s">
        <v>42</v>
      </c>
      <c r="U269" t="s">
        <v>43</v>
      </c>
      <c r="V269" s="1">
        <v>41771</v>
      </c>
      <c r="X269" t="s">
        <v>44</v>
      </c>
      <c r="Y269" t="s">
        <v>45</v>
      </c>
      <c r="Z269" t="s">
        <v>141</v>
      </c>
      <c r="AA269" t="s">
        <v>160</v>
      </c>
      <c r="AB269">
        <v>21</v>
      </c>
      <c r="AC269" t="s">
        <v>201</v>
      </c>
      <c r="AD269" t="s">
        <v>191</v>
      </c>
      <c r="AE269">
        <v>1.81</v>
      </c>
      <c r="AF269">
        <v>2</v>
      </c>
      <c r="AG269">
        <v>0</v>
      </c>
      <c r="AH269" s="1">
        <v>43482</v>
      </c>
      <c r="AI269">
        <v>3</v>
      </c>
      <c r="AJ269">
        <v>5</v>
      </c>
    </row>
    <row r="270" spans="1:36" x14ac:dyDescent="0.25">
      <c r="A270" t="s">
        <v>438</v>
      </c>
      <c r="B270">
        <v>10147</v>
      </c>
      <c r="C270">
        <v>0</v>
      </c>
      <c r="D270">
        <v>0</v>
      </c>
      <c r="E270">
        <v>1</v>
      </c>
      <c r="F270">
        <v>1</v>
      </c>
      <c r="G270">
        <v>1</v>
      </c>
      <c r="H270">
        <v>3</v>
      </c>
      <c r="I270">
        <v>0</v>
      </c>
      <c r="J270">
        <v>63003</v>
      </c>
      <c r="K270">
        <v>0</v>
      </c>
      <c r="L270">
        <v>1</v>
      </c>
      <c r="M270" t="s">
        <v>134</v>
      </c>
      <c r="N270" t="s">
        <v>38</v>
      </c>
      <c r="O270">
        <v>2703</v>
      </c>
      <c r="P270" s="1">
        <v>31656</v>
      </c>
      <c r="Q270" t="s">
        <v>39</v>
      </c>
      <c r="R270" t="s">
        <v>40</v>
      </c>
      <c r="S270" t="s">
        <v>41</v>
      </c>
      <c r="T270" t="s">
        <v>42</v>
      </c>
      <c r="U270" t="s">
        <v>43</v>
      </c>
      <c r="V270" s="1">
        <v>41911</v>
      </c>
      <c r="X270" t="s">
        <v>44</v>
      </c>
      <c r="Y270" t="s">
        <v>45</v>
      </c>
      <c r="Z270" t="s">
        <v>126</v>
      </c>
      <c r="AA270" t="s">
        <v>127</v>
      </c>
      <c r="AB270">
        <v>1</v>
      </c>
      <c r="AC270" t="s">
        <v>57</v>
      </c>
      <c r="AD270" t="s">
        <v>58</v>
      </c>
      <c r="AE270">
        <v>3.9</v>
      </c>
      <c r="AF270">
        <v>5</v>
      </c>
      <c r="AG270">
        <v>5</v>
      </c>
      <c r="AH270" s="1">
        <v>43483</v>
      </c>
      <c r="AI270">
        <v>0</v>
      </c>
      <c r="AJ270">
        <v>9</v>
      </c>
    </row>
    <row r="271" spans="1:36" x14ac:dyDescent="0.25">
      <c r="A271" t="s">
        <v>439</v>
      </c>
      <c r="B271">
        <v>10266</v>
      </c>
      <c r="C271">
        <v>1</v>
      </c>
      <c r="D271">
        <v>1</v>
      </c>
      <c r="E271">
        <v>1</v>
      </c>
      <c r="F271">
        <v>1</v>
      </c>
      <c r="G271">
        <v>5</v>
      </c>
      <c r="H271">
        <v>3</v>
      </c>
      <c r="I271">
        <v>0</v>
      </c>
      <c r="J271">
        <v>61355</v>
      </c>
      <c r="K271">
        <v>0</v>
      </c>
      <c r="L271">
        <v>19</v>
      </c>
      <c r="M271" t="s">
        <v>37</v>
      </c>
      <c r="N271" t="s">
        <v>38</v>
      </c>
      <c r="O271">
        <v>2301</v>
      </c>
      <c r="P271" s="1">
        <v>31120</v>
      </c>
      <c r="Q271" t="s">
        <v>39</v>
      </c>
      <c r="R271" t="s">
        <v>52</v>
      </c>
      <c r="S271" t="s">
        <v>41</v>
      </c>
      <c r="T271" t="s">
        <v>42</v>
      </c>
      <c r="U271" t="s">
        <v>112</v>
      </c>
      <c r="V271" s="1">
        <v>41687</v>
      </c>
      <c r="X271" t="s">
        <v>44</v>
      </c>
      <c r="Y271" t="s">
        <v>45</v>
      </c>
      <c r="Z271" t="s">
        <v>46</v>
      </c>
      <c r="AA271" t="s">
        <v>99</v>
      </c>
      <c r="AB271">
        <v>18</v>
      </c>
      <c r="AC271" t="s">
        <v>48</v>
      </c>
      <c r="AD271" t="s">
        <v>58</v>
      </c>
      <c r="AE271">
        <v>4.7</v>
      </c>
      <c r="AF271">
        <v>3</v>
      </c>
      <c r="AG271">
        <v>0</v>
      </c>
      <c r="AH271" s="1">
        <v>43476</v>
      </c>
      <c r="AI271">
        <v>0</v>
      </c>
      <c r="AJ271">
        <v>4</v>
      </c>
    </row>
    <row r="272" spans="1:36" x14ac:dyDescent="0.25">
      <c r="A272" t="s">
        <v>440</v>
      </c>
      <c r="B272">
        <v>10241</v>
      </c>
      <c r="C272">
        <v>1</v>
      </c>
      <c r="D272">
        <v>1</v>
      </c>
      <c r="E272">
        <v>0</v>
      </c>
      <c r="F272">
        <v>1</v>
      </c>
      <c r="G272">
        <v>6</v>
      </c>
      <c r="H272">
        <v>3</v>
      </c>
      <c r="I272">
        <v>0</v>
      </c>
      <c r="J272">
        <v>60120</v>
      </c>
      <c r="K272">
        <v>0</v>
      </c>
      <c r="L272">
        <v>3</v>
      </c>
      <c r="M272" t="s">
        <v>139</v>
      </c>
      <c r="N272" t="s">
        <v>441</v>
      </c>
      <c r="O272">
        <v>59102</v>
      </c>
      <c r="P272" s="1">
        <v>32640</v>
      </c>
      <c r="Q272" t="s">
        <v>61</v>
      </c>
      <c r="R272" t="s">
        <v>52</v>
      </c>
      <c r="S272" t="s">
        <v>41</v>
      </c>
      <c r="T272" t="s">
        <v>42</v>
      </c>
      <c r="U272" t="s">
        <v>82</v>
      </c>
      <c r="V272" s="1">
        <v>40448</v>
      </c>
      <c r="X272" t="s">
        <v>44</v>
      </c>
      <c r="Y272" t="s">
        <v>45</v>
      </c>
      <c r="Z272" t="s">
        <v>141</v>
      </c>
      <c r="AA272" t="s">
        <v>142</v>
      </c>
      <c r="AB272">
        <v>17</v>
      </c>
      <c r="AC272" t="s">
        <v>57</v>
      </c>
      <c r="AD272" t="s">
        <v>58</v>
      </c>
      <c r="AE272">
        <v>4.0999999999999996</v>
      </c>
      <c r="AF272">
        <v>4</v>
      </c>
      <c r="AG272">
        <v>0</v>
      </c>
      <c r="AH272" s="1">
        <v>43496</v>
      </c>
      <c r="AI272">
        <v>0</v>
      </c>
      <c r="AJ272">
        <v>18</v>
      </c>
    </row>
    <row r="273" spans="1:36" x14ac:dyDescent="0.25">
      <c r="A273" t="s">
        <v>442</v>
      </c>
      <c r="B273">
        <v>10158</v>
      </c>
      <c r="C273">
        <v>1</v>
      </c>
      <c r="D273">
        <v>1</v>
      </c>
      <c r="E273">
        <v>0</v>
      </c>
      <c r="F273">
        <v>1</v>
      </c>
      <c r="G273">
        <v>5</v>
      </c>
      <c r="H273">
        <v>3</v>
      </c>
      <c r="I273">
        <v>0</v>
      </c>
      <c r="J273">
        <v>63682</v>
      </c>
      <c r="K273">
        <v>0</v>
      </c>
      <c r="L273">
        <v>18</v>
      </c>
      <c r="M273" t="s">
        <v>129</v>
      </c>
      <c r="N273" t="s">
        <v>38</v>
      </c>
      <c r="O273">
        <v>1776</v>
      </c>
      <c r="P273" s="1">
        <v>28577</v>
      </c>
      <c r="Q273" t="s">
        <v>61</v>
      </c>
      <c r="R273" t="s">
        <v>52</v>
      </c>
      <c r="S273" t="s">
        <v>41</v>
      </c>
      <c r="T273" t="s">
        <v>42</v>
      </c>
      <c r="U273" t="s">
        <v>82</v>
      </c>
      <c r="V273" s="1">
        <v>39821</v>
      </c>
      <c r="X273" t="s">
        <v>44</v>
      </c>
      <c r="Y273" t="s">
        <v>45</v>
      </c>
      <c r="Z273" t="s">
        <v>46</v>
      </c>
      <c r="AA273" t="s">
        <v>131</v>
      </c>
      <c r="AB273">
        <v>2</v>
      </c>
      <c r="AC273" t="s">
        <v>57</v>
      </c>
      <c r="AD273" t="s">
        <v>58</v>
      </c>
      <c r="AE273">
        <v>3.73</v>
      </c>
      <c r="AF273">
        <v>4</v>
      </c>
      <c r="AG273">
        <v>0</v>
      </c>
      <c r="AH273" s="1">
        <v>43489</v>
      </c>
      <c r="AI273">
        <v>0</v>
      </c>
      <c r="AJ273">
        <v>12</v>
      </c>
    </row>
    <row r="274" spans="1:36" x14ac:dyDescent="0.25">
      <c r="A274" t="s">
        <v>443</v>
      </c>
      <c r="B274">
        <v>10117</v>
      </c>
      <c r="C274">
        <v>1</v>
      </c>
      <c r="D274">
        <v>1</v>
      </c>
      <c r="E274">
        <v>1</v>
      </c>
      <c r="F274">
        <v>1</v>
      </c>
      <c r="G274">
        <v>5</v>
      </c>
      <c r="H274">
        <v>3</v>
      </c>
      <c r="I274">
        <v>0</v>
      </c>
      <c r="J274">
        <v>63025</v>
      </c>
      <c r="K274">
        <v>0</v>
      </c>
      <c r="L274">
        <v>19</v>
      </c>
      <c r="M274" t="s">
        <v>37</v>
      </c>
      <c r="N274" t="s">
        <v>38</v>
      </c>
      <c r="O274">
        <v>2747</v>
      </c>
      <c r="P274" s="1">
        <v>30231</v>
      </c>
      <c r="Q274" t="s">
        <v>39</v>
      </c>
      <c r="R274" t="s">
        <v>52</v>
      </c>
      <c r="S274" t="s">
        <v>41</v>
      </c>
      <c r="T274" t="s">
        <v>89</v>
      </c>
      <c r="U274" t="s">
        <v>43</v>
      </c>
      <c r="V274" s="1">
        <v>42009</v>
      </c>
      <c r="X274" t="s">
        <v>44</v>
      </c>
      <c r="Y274" t="s">
        <v>45</v>
      </c>
      <c r="Z274" t="s">
        <v>46</v>
      </c>
      <c r="AA274" t="s">
        <v>47</v>
      </c>
      <c r="AB274">
        <v>22</v>
      </c>
      <c r="AC274" t="s">
        <v>70</v>
      </c>
      <c r="AD274" t="s">
        <v>58</v>
      </c>
      <c r="AE274">
        <v>4.3600000000000003</v>
      </c>
      <c r="AF274">
        <v>5</v>
      </c>
      <c r="AG274">
        <v>0</v>
      </c>
      <c r="AH274" s="1">
        <v>43489</v>
      </c>
      <c r="AI274">
        <v>0</v>
      </c>
      <c r="AJ274">
        <v>10</v>
      </c>
    </row>
    <row r="275" spans="1:36" x14ac:dyDescent="0.25">
      <c r="A275" t="s">
        <v>444</v>
      </c>
      <c r="B275">
        <v>10209</v>
      </c>
      <c r="C275">
        <v>0</v>
      </c>
      <c r="D275">
        <v>0</v>
      </c>
      <c r="E275">
        <v>0</v>
      </c>
      <c r="F275">
        <v>1</v>
      </c>
      <c r="G275">
        <v>5</v>
      </c>
      <c r="H275">
        <v>3</v>
      </c>
      <c r="I275">
        <v>0</v>
      </c>
      <c r="J275">
        <v>59238</v>
      </c>
      <c r="K275">
        <v>0</v>
      </c>
      <c r="L275">
        <v>19</v>
      </c>
      <c r="M275" t="s">
        <v>37</v>
      </c>
      <c r="N275" t="s">
        <v>38</v>
      </c>
      <c r="O275">
        <v>2718</v>
      </c>
      <c r="P275" s="1">
        <v>25065</v>
      </c>
      <c r="Q275" t="s">
        <v>61</v>
      </c>
      <c r="R275" t="s">
        <v>40</v>
      </c>
      <c r="S275" t="s">
        <v>107</v>
      </c>
      <c r="T275" t="s">
        <v>42</v>
      </c>
      <c r="U275" t="s">
        <v>112</v>
      </c>
      <c r="V275" s="1">
        <v>41043</v>
      </c>
      <c r="X275" t="s">
        <v>44</v>
      </c>
      <c r="Y275" t="s">
        <v>45</v>
      </c>
      <c r="Z275" t="s">
        <v>46</v>
      </c>
      <c r="AA275" t="s">
        <v>65</v>
      </c>
      <c r="AB275">
        <v>16</v>
      </c>
      <c r="AC275" t="s">
        <v>57</v>
      </c>
      <c r="AD275" t="s">
        <v>58</v>
      </c>
      <c r="AE275">
        <v>3.4</v>
      </c>
      <c r="AF275">
        <v>5</v>
      </c>
      <c r="AG275">
        <v>0</v>
      </c>
      <c r="AH275" s="1">
        <v>43496</v>
      </c>
      <c r="AI275">
        <v>0</v>
      </c>
      <c r="AJ275">
        <v>13</v>
      </c>
    </row>
    <row r="276" spans="1:36" x14ac:dyDescent="0.25">
      <c r="A276" t="s">
        <v>445</v>
      </c>
      <c r="B276">
        <v>10024</v>
      </c>
      <c r="C276">
        <v>0</v>
      </c>
      <c r="D276">
        <v>0</v>
      </c>
      <c r="E276">
        <v>1</v>
      </c>
      <c r="F276">
        <v>1</v>
      </c>
      <c r="G276">
        <v>4</v>
      </c>
      <c r="H276">
        <v>4</v>
      </c>
      <c r="I276">
        <v>0</v>
      </c>
      <c r="J276">
        <v>92989</v>
      </c>
      <c r="K276">
        <v>0</v>
      </c>
      <c r="L276">
        <v>24</v>
      </c>
      <c r="M276" t="s">
        <v>74</v>
      </c>
      <c r="N276" t="s">
        <v>38</v>
      </c>
      <c r="O276">
        <v>2140</v>
      </c>
      <c r="P276" s="1">
        <v>30442</v>
      </c>
      <c r="Q276" t="s">
        <v>39</v>
      </c>
      <c r="R276" t="s">
        <v>40</v>
      </c>
      <c r="S276" t="s">
        <v>41</v>
      </c>
      <c r="T276" t="s">
        <v>42</v>
      </c>
      <c r="U276" t="s">
        <v>43</v>
      </c>
      <c r="V276" s="1">
        <v>41827</v>
      </c>
      <c r="X276" t="s">
        <v>44</v>
      </c>
      <c r="Y276" t="s">
        <v>45</v>
      </c>
      <c r="Z276" t="s">
        <v>75</v>
      </c>
      <c r="AA276" t="s">
        <v>76</v>
      </c>
      <c r="AB276">
        <v>10</v>
      </c>
      <c r="AC276" t="s">
        <v>48</v>
      </c>
      <c r="AD276" t="s">
        <v>49</v>
      </c>
      <c r="AE276">
        <v>4.5</v>
      </c>
      <c r="AF276">
        <v>5</v>
      </c>
      <c r="AG276">
        <v>5</v>
      </c>
      <c r="AH276" s="1">
        <v>43514</v>
      </c>
      <c r="AI276">
        <v>0</v>
      </c>
      <c r="AJ276">
        <v>1</v>
      </c>
    </row>
    <row r="277" spans="1:36" x14ac:dyDescent="0.25">
      <c r="A277" t="s">
        <v>446</v>
      </c>
      <c r="B277">
        <v>10173</v>
      </c>
      <c r="C277">
        <v>1</v>
      </c>
      <c r="D277">
        <v>1</v>
      </c>
      <c r="E277">
        <v>1</v>
      </c>
      <c r="F277">
        <v>1</v>
      </c>
      <c r="G277">
        <v>3</v>
      </c>
      <c r="H277">
        <v>3</v>
      </c>
      <c r="I277">
        <v>0</v>
      </c>
      <c r="J277">
        <v>90100</v>
      </c>
      <c r="K277">
        <v>0</v>
      </c>
      <c r="L277">
        <v>4</v>
      </c>
      <c r="M277" t="s">
        <v>196</v>
      </c>
      <c r="N277" t="s">
        <v>38</v>
      </c>
      <c r="O277">
        <v>2134</v>
      </c>
      <c r="P277" s="1">
        <v>32074</v>
      </c>
      <c r="Q277" t="s">
        <v>39</v>
      </c>
      <c r="R277" t="s">
        <v>52</v>
      </c>
      <c r="S277" t="s">
        <v>41</v>
      </c>
      <c r="T277" t="s">
        <v>42</v>
      </c>
      <c r="U277" t="s">
        <v>43</v>
      </c>
      <c r="V277" s="1">
        <v>42845</v>
      </c>
      <c r="X277" t="s">
        <v>44</v>
      </c>
      <c r="Y277" t="s">
        <v>45</v>
      </c>
      <c r="Z277" t="s">
        <v>55</v>
      </c>
      <c r="AA277" t="s">
        <v>197</v>
      </c>
      <c r="AB277">
        <v>13</v>
      </c>
      <c r="AC277" t="s">
        <v>57</v>
      </c>
      <c r="AD277" t="s">
        <v>58</v>
      </c>
      <c r="AE277">
        <v>3.4</v>
      </c>
      <c r="AF277">
        <v>3</v>
      </c>
      <c r="AG277">
        <v>6</v>
      </c>
      <c r="AH277" s="1">
        <v>43467</v>
      </c>
      <c r="AI277">
        <v>0</v>
      </c>
      <c r="AJ277">
        <v>14</v>
      </c>
    </row>
    <row r="278" spans="1:36" x14ac:dyDescent="0.25">
      <c r="A278" t="s">
        <v>447</v>
      </c>
      <c r="B278">
        <v>10221</v>
      </c>
      <c r="C278">
        <v>1</v>
      </c>
      <c r="D278">
        <v>1</v>
      </c>
      <c r="E278">
        <v>0</v>
      </c>
      <c r="F278">
        <v>5</v>
      </c>
      <c r="G278">
        <v>5</v>
      </c>
      <c r="H278">
        <v>3</v>
      </c>
      <c r="I278">
        <v>1</v>
      </c>
      <c r="J278">
        <v>60754</v>
      </c>
      <c r="K278">
        <v>1</v>
      </c>
      <c r="L278">
        <v>19</v>
      </c>
      <c r="M278" t="s">
        <v>37</v>
      </c>
      <c r="N278" t="s">
        <v>38</v>
      </c>
      <c r="O278">
        <v>1801</v>
      </c>
      <c r="P278" s="1">
        <v>27487</v>
      </c>
      <c r="Q278" t="s">
        <v>61</v>
      </c>
      <c r="R278" t="s">
        <v>52</v>
      </c>
      <c r="S278" t="s">
        <v>164</v>
      </c>
      <c r="T278" t="s">
        <v>42</v>
      </c>
      <c r="U278" t="s">
        <v>82</v>
      </c>
      <c r="V278" s="1">
        <v>39930</v>
      </c>
      <c r="W278" s="1">
        <v>41365</v>
      </c>
      <c r="X278" t="s">
        <v>90</v>
      </c>
      <c r="Y278" t="s">
        <v>54</v>
      </c>
      <c r="Z278" t="s">
        <v>46</v>
      </c>
      <c r="AA278" t="s">
        <v>69</v>
      </c>
      <c r="AB278">
        <v>39</v>
      </c>
      <c r="AC278" t="s">
        <v>84</v>
      </c>
      <c r="AD278" t="s">
        <v>58</v>
      </c>
      <c r="AE278">
        <v>4.5</v>
      </c>
      <c r="AF278">
        <v>5</v>
      </c>
      <c r="AG278">
        <v>0</v>
      </c>
      <c r="AH278" s="1">
        <v>40954</v>
      </c>
      <c r="AI278">
        <v>0</v>
      </c>
      <c r="AJ278">
        <v>11</v>
      </c>
    </row>
    <row r="279" spans="1:36" x14ac:dyDescent="0.25">
      <c r="A279" t="s">
        <v>448</v>
      </c>
      <c r="B279">
        <v>10146</v>
      </c>
      <c r="C279">
        <v>1</v>
      </c>
      <c r="D279">
        <v>1</v>
      </c>
      <c r="E279">
        <v>0</v>
      </c>
      <c r="F279">
        <v>5</v>
      </c>
      <c r="G279">
        <v>5</v>
      </c>
      <c r="H279">
        <v>3</v>
      </c>
      <c r="I279">
        <v>0</v>
      </c>
      <c r="J279">
        <v>72202</v>
      </c>
      <c r="K279">
        <v>1</v>
      </c>
      <c r="L279">
        <v>20</v>
      </c>
      <c r="M279" t="s">
        <v>60</v>
      </c>
      <c r="N279" t="s">
        <v>38</v>
      </c>
      <c r="O279">
        <v>2129</v>
      </c>
      <c r="P279" s="1">
        <v>19503</v>
      </c>
      <c r="Q279" t="s">
        <v>61</v>
      </c>
      <c r="R279" t="s">
        <v>52</v>
      </c>
      <c r="S279" t="s">
        <v>41</v>
      </c>
      <c r="T279" t="s">
        <v>42</v>
      </c>
      <c r="U279" t="s">
        <v>43</v>
      </c>
      <c r="V279" s="1">
        <v>40679</v>
      </c>
      <c r="W279" s="1">
        <v>42924</v>
      </c>
      <c r="X279" t="s">
        <v>90</v>
      </c>
      <c r="Y279" t="s">
        <v>54</v>
      </c>
      <c r="Z279" t="s">
        <v>46</v>
      </c>
      <c r="AA279" t="s">
        <v>65</v>
      </c>
      <c r="AB279">
        <v>16</v>
      </c>
      <c r="AC279" t="s">
        <v>70</v>
      </c>
      <c r="AD279" t="s">
        <v>58</v>
      </c>
      <c r="AE279">
        <v>3.93</v>
      </c>
      <c r="AF279">
        <v>3</v>
      </c>
      <c r="AG279">
        <v>0</v>
      </c>
      <c r="AH279" s="1">
        <v>42843</v>
      </c>
      <c r="AI279">
        <v>0</v>
      </c>
      <c r="AJ279">
        <v>3</v>
      </c>
    </row>
    <row r="280" spans="1:36" x14ac:dyDescent="0.25">
      <c r="A280" t="s">
        <v>449</v>
      </c>
      <c r="B280">
        <v>10161</v>
      </c>
      <c r="C280">
        <v>0</v>
      </c>
      <c r="D280">
        <v>0</v>
      </c>
      <c r="E280">
        <v>0</v>
      </c>
      <c r="F280">
        <v>1</v>
      </c>
      <c r="G280">
        <v>6</v>
      </c>
      <c r="H280">
        <v>3</v>
      </c>
      <c r="I280">
        <v>0</v>
      </c>
      <c r="J280">
        <v>58370</v>
      </c>
      <c r="K280">
        <v>0</v>
      </c>
      <c r="L280">
        <v>3</v>
      </c>
      <c r="M280" t="s">
        <v>139</v>
      </c>
      <c r="N280" t="s">
        <v>450</v>
      </c>
      <c r="O280">
        <v>97756</v>
      </c>
      <c r="P280" s="1">
        <v>23869</v>
      </c>
      <c r="Q280" t="s">
        <v>61</v>
      </c>
      <c r="R280" t="s">
        <v>40</v>
      </c>
      <c r="S280" t="s">
        <v>41</v>
      </c>
      <c r="T280" t="s">
        <v>42</v>
      </c>
      <c r="U280" t="s">
        <v>82</v>
      </c>
      <c r="V280" s="1">
        <v>41911</v>
      </c>
      <c r="X280" t="s">
        <v>44</v>
      </c>
      <c r="Y280" t="s">
        <v>45</v>
      </c>
      <c r="Z280" t="s">
        <v>141</v>
      </c>
      <c r="AA280" t="s">
        <v>160</v>
      </c>
      <c r="AB280">
        <v>21</v>
      </c>
      <c r="AC280" t="s">
        <v>57</v>
      </c>
      <c r="AD280" t="s">
        <v>58</v>
      </c>
      <c r="AE280">
        <v>3.69</v>
      </c>
      <c r="AF280">
        <v>3</v>
      </c>
      <c r="AG280">
        <v>0</v>
      </c>
      <c r="AH280" s="1">
        <v>43493</v>
      </c>
      <c r="AI280">
        <v>0</v>
      </c>
      <c r="AJ280">
        <v>18</v>
      </c>
    </row>
    <row r="281" spans="1:36" x14ac:dyDescent="0.25">
      <c r="A281" t="s">
        <v>451</v>
      </c>
      <c r="B281">
        <v>10141</v>
      </c>
      <c r="C281">
        <v>0</v>
      </c>
      <c r="D281">
        <v>0</v>
      </c>
      <c r="E281">
        <v>0</v>
      </c>
      <c r="F281">
        <v>5</v>
      </c>
      <c r="G281">
        <v>5</v>
      </c>
      <c r="H281">
        <v>3</v>
      </c>
      <c r="I281">
        <v>0</v>
      </c>
      <c r="J281">
        <v>48413</v>
      </c>
      <c r="K281">
        <v>1</v>
      </c>
      <c r="L281">
        <v>19</v>
      </c>
      <c r="M281" t="s">
        <v>37</v>
      </c>
      <c r="N281" t="s">
        <v>38</v>
      </c>
      <c r="O281">
        <v>2066</v>
      </c>
      <c r="P281" s="1">
        <v>23871</v>
      </c>
      <c r="Q281" t="s">
        <v>61</v>
      </c>
      <c r="R281" t="s">
        <v>40</v>
      </c>
      <c r="S281" t="s">
        <v>41</v>
      </c>
      <c r="T281" t="s">
        <v>42</v>
      </c>
      <c r="U281" t="s">
        <v>43</v>
      </c>
      <c r="V281" s="1">
        <v>40729</v>
      </c>
      <c r="W281" s="1">
        <v>42618</v>
      </c>
      <c r="X281" t="s">
        <v>68</v>
      </c>
      <c r="Y281" t="s">
        <v>54</v>
      </c>
      <c r="Z281" t="s">
        <v>46</v>
      </c>
      <c r="AA281" t="s">
        <v>72</v>
      </c>
      <c r="AB281">
        <v>11</v>
      </c>
      <c r="AC281" t="s">
        <v>57</v>
      </c>
      <c r="AD281" t="s">
        <v>58</v>
      </c>
      <c r="AE281">
        <v>3.98</v>
      </c>
      <c r="AF281">
        <v>4</v>
      </c>
      <c r="AG281">
        <v>0</v>
      </c>
      <c r="AH281" s="1">
        <v>42431</v>
      </c>
      <c r="AI281">
        <v>0</v>
      </c>
      <c r="AJ281">
        <v>1</v>
      </c>
    </row>
    <row r="282" spans="1:36" x14ac:dyDescent="0.25">
      <c r="A282" t="s">
        <v>452</v>
      </c>
      <c r="B282">
        <v>10268</v>
      </c>
      <c r="C282">
        <v>0</v>
      </c>
      <c r="D282">
        <v>4</v>
      </c>
      <c r="E282">
        <v>1</v>
      </c>
      <c r="F282">
        <v>5</v>
      </c>
      <c r="G282">
        <v>5</v>
      </c>
      <c r="H282">
        <v>3</v>
      </c>
      <c r="I282">
        <v>0</v>
      </c>
      <c r="J282">
        <v>67176</v>
      </c>
      <c r="K282">
        <v>1</v>
      </c>
      <c r="L282">
        <v>20</v>
      </c>
      <c r="M282" t="s">
        <v>60</v>
      </c>
      <c r="N282" t="s">
        <v>38</v>
      </c>
      <c r="O282">
        <v>2472</v>
      </c>
      <c r="P282" s="1">
        <v>27653</v>
      </c>
      <c r="Q282" t="s">
        <v>39</v>
      </c>
      <c r="R282" t="s">
        <v>78</v>
      </c>
      <c r="S282" t="s">
        <v>41</v>
      </c>
      <c r="T282" t="s">
        <v>42</v>
      </c>
      <c r="U282" t="s">
        <v>43</v>
      </c>
      <c r="V282" s="1">
        <v>39258</v>
      </c>
      <c r="W282" s="1">
        <v>40420</v>
      </c>
      <c r="X282" t="s">
        <v>212</v>
      </c>
      <c r="Y282" t="s">
        <v>54</v>
      </c>
      <c r="Z282" t="s">
        <v>46</v>
      </c>
      <c r="AA282" t="s">
        <v>69</v>
      </c>
      <c r="AB282">
        <v>39</v>
      </c>
      <c r="AC282" t="s">
        <v>236</v>
      </c>
      <c r="AD282" t="s">
        <v>58</v>
      </c>
      <c r="AE282">
        <v>4.0999999999999996</v>
      </c>
      <c r="AF282">
        <v>4</v>
      </c>
      <c r="AG282">
        <v>0</v>
      </c>
      <c r="AH282" s="1">
        <v>40373</v>
      </c>
      <c r="AI282">
        <v>0</v>
      </c>
      <c r="AJ282">
        <v>15</v>
      </c>
    </row>
    <row r="283" spans="1:36" x14ac:dyDescent="0.25">
      <c r="A283" t="s">
        <v>453</v>
      </c>
      <c r="B283">
        <v>10123</v>
      </c>
      <c r="C283">
        <v>0</v>
      </c>
      <c r="D283">
        <v>2</v>
      </c>
      <c r="E283">
        <v>0</v>
      </c>
      <c r="F283">
        <v>1</v>
      </c>
      <c r="G283">
        <v>5</v>
      </c>
      <c r="H283">
        <v>3</v>
      </c>
      <c r="I283">
        <v>0</v>
      </c>
      <c r="J283">
        <v>56339</v>
      </c>
      <c r="K283">
        <v>0</v>
      </c>
      <c r="L283">
        <v>19</v>
      </c>
      <c r="M283" t="s">
        <v>37</v>
      </c>
      <c r="N283" t="s">
        <v>38</v>
      </c>
      <c r="O283">
        <v>2093</v>
      </c>
      <c r="P283" s="1">
        <v>24628</v>
      </c>
      <c r="Q283" t="s">
        <v>61</v>
      </c>
      <c r="R283" t="s">
        <v>67</v>
      </c>
      <c r="S283" t="s">
        <v>41</v>
      </c>
      <c r="T283" t="s">
        <v>42</v>
      </c>
      <c r="U283" t="s">
        <v>82</v>
      </c>
      <c r="V283" s="1">
        <v>41323</v>
      </c>
      <c r="X283" t="s">
        <v>44</v>
      </c>
      <c r="Y283" t="s">
        <v>45</v>
      </c>
      <c r="Z283" t="s">
        <v>46</v>
      </c>
      <c r="AA283" t="s">
        <v>83</v>
      </c>
      <c r="AB283">
        <v>12</v>
      </c>
      <c r="AC283" t="s">
        <v>57</v>
      </c>
      <c r="AD283" t="s">
        <v>58</v>
      </c>
      <c r="AE283">
        <v>4.21</v>
      </c>
      <c r="AF283">
        <v>5</v>
      </c>
      <c r="AG283">
        <v>0</v>
      </c>
      <c r="AH283" s="1">
        <v>43479</v>
      </c>
      <c r="AI283">
        <v>0</v>
      </c>
      <c r="AJ283">
        <v>4</v>
      </c>
    </row>
    <row r="284" spans="1:36" x14ac:dyDescent="0.25">
      <c r="A284" t="s">
        <v>454</v>
      </c>
      <c r="B284">
        <v>10013</v>
      </c>
      <c r="C284">
        <v>0</v>
      </c>
      <c r="D284">
        <v>3</v>
      </c>
      <c r="E284">
        <v>1</v>
      </c>
      <c r="F284">
        <v>1</v>
      </c>
      <c r="G284">
        <v>6</v>
      </c>
      <c r="H284">
        <v>4</v>
      </c>
      <c r="I284">
        <v>0</v>
      </c>
      <c r="J284">
        <v>64397</v>
      </c>
      <c r="K284">
        <v>0</v>
      </c>
      <c r="L284">
        <v>3</v>
      </c>
      <c r="M284" t="s">
        <v>139</v>
      </c>
      <c r="N284" t="s">
        <v>455</v>
      </c>
      <c r="O284">
        <v>58782</v>
      </c>
      <c r="P284" s="1">
        <v>24852</v>
      </c>
      <c r="Q284" t="s">
        <v>39</v>
      </c>
      <c r="R284" t="s">
        <v>137</v>
      </c>
      <c r="S284" t="s">
        <v>41</v>
      </c>
      <c r="T284" t="s">
        <v>42</v>
      </c>
      <c r="U284" t="s">
        <v>43</v>
      </c>
      <c r="V284" s="1">
        <v>38726</v>
      </c>
      <c r="X284" t="s">
        <v>44</v>
      </c>
      <c r="Y284" t="s">
        <v>45</v>
      </c>
      <c r="Z284" t="s">
        <v>141</v>
      </c>
      <c r="AA284" t="s">
        <v>160</v>
      </c>
      <c r="AB284">
        <v>21</v>
      </c>
      <c r="AC284" t="s">
        <v>57</v>
      </c>
      <c r="AD284" t="s">
        <v>49</v>
      </c>
      <c r="AE284">
        <v>4.0999999999999996</v>
      </c>
      <c r="AF284">
        <v>3</v>
      </c>
      <c r="AG284">
        <v>0</v>
      </c>
      <c r="AH284" s="1">
        <v>43469</v>
      </c>
      <c r="AI284">
        <v>0</v>
      </c>
      <c r="AJ284">
        <v>6</v>
      </c>
    </row>
    <row r="285" spans="1:36" x14ac:dyDescent="0.25">
      <c r="A285" t="s">
        <v>456</v>
      </c>
      <c r="B285">
        <v>10287</v>
      </c>
      <c r="C285">
        <v>0</v>
      </c>
      <c r="D285">
        <v>0</v>
      </c>
      <c r="E285">
        <v>0</v>
      </c>
      <c r="F285">
        <v>1</v>
      </c>
      <c r="G285">
        <v>5</v>
      </c>
      <c r="H285">
        <v>2</v>
      </c>
      <c r="I285">
        <v>0</v>
      </c>
      <c r="J285">
        <v>63025</v>
      </c>
      <c r="K285">
        <v>0</v>
      </c>
      <c r="L285">
        <v>19</v>
      </c>
      <c r="M285" t="s">
        <v>37</v>
      </c>
      <c r="N285" t="s">
        <v>38</v>
      </c>
      <c r="O285">
        <v>2021</v>
      </c>
      <c r="P285" s="1">
        <v>30452</v>
      </c>
      <c r="Q285" t="s">
        <v>61</v>
      </c>
      <c r="R285" t="s">
        <v>40</v>
      </c>
      <c r="S285" t="s">
        <v>41</v>
      </c>
      <c r="T285" t="s">
        <v>42</v>
      </c>
      <c r="U285" t="s">
        <v>43</v>
      </c>
      <c r="V285" s="1">
        <v>41687</v>
      </c>
      <c r="X285" t="s">
        <v>44</v>
      </c>
      <c r="Y285" t="s">
        <v>45</v>
      </c>
      <c r="Z285" t="s">
        <v>46</v>
      </c>
      <c r="AA285" t="s">
        <v>91</v>
      </c>
      <c r="AB285">
        <v>14</v>
      </c>
      <c r="AC285" t="s">
        <v>48</v>
      </c>
      <c r="AD285" t="s">
        <v>118</v>
      </c>
      <c r="AE285">
        <v>2.44</v>
      </c>
      <c r="AF285">
        <v>5</v>
      </c>
      <c r="AG285">
        <v>0</v>
      </c>
      <c r="AH285" s="1">
        <v>43507</v>
      </c>
      <c r="AI285">
        <v>4</v>
      </c>
      <c r="AJ285">
        <v>18</v>
      </c>
    </row>
    <row r="286" spans="1:36" x14ac:dyDescent="0.25">
      <c r="A286" t="s">
        <v>457</v>
      </c>
      <c r="B286">
        <v>10044</v>
      </c>
      <c r="C286">
        <v>1</v>
      </c>
      <c r="D286">
        <v>1</v>
      </c>
      <c r="E286">
        <v>1</v>
      </c>
      <c r="F286">
        <v>5</v>
      </c>
      <c r="G286">
        <v>3</v>
      </c>
      <c r="H286">
        <v>3</v>
      </c>
      <c r="I286">
        <v>0</v>
      </c>
      <c r="J286">
        <v>75281</v>
      </c>
      <c r="K286">
        <v>1</v>
      </c>
      <c r="L286">
        <v>15</v>
      </c>
      <c r="M286" t="s">
        <v>225</v>
      </c>
      <c r="N286" t="s">
        <v>38</v>
      </c>
      <c r="O286">
        <v>1420</v>
      </c>
      <c r="P286" s="1">
        <v>32268</v>
      </c>
      <c r="Q286" t="s">
        <v>39</v>
      </c>
      <c r="R286" t="s">
        <v>52</v>
      </c>
      <c r="S286" t="s">
        <v>41</v>
      </c>
      <c r="T286" t="s">
        <v>42</v>
      </c>
      <c r="U286" t="s">
        <v>43</v>
      </c>
      <c r="V286" s="1">
        <v>42009</v>
      </c>
      <c r="W286" s="1">
        <v>42412</v>
      </c>
      <c r="X286" t="s">
        <v>379</v>
      </c>
      <c r="Y286" t="s">
        <v>54</v>
      </c>
      <c r="Z286" t="s">
        <v>55</v>
      </c>
      <c r="AA286" t="s">
        <v>87</v>
      </c>
      <c r="AB286">
        <v>7</v>
      </c>
      <c r="AC286" t="s">
        <v>117</v>
      </c>
      <c r="AD286" t="s">
        <v>58</v>
      </c>
      <c r="AE286">
        <v>5</v>
      </c>
      <c r="AF286">
        <v>3</v>
      </c>
      <c r="AG286">
        <v>5</v>
      </c>
      <c r="AH286" s="1">
        <v>42109</v>
      </c>
      <c r="AI286">
        <v>0</v>
      </c>
      <c r="AJ286">
        <v>11</v>
      </c>
    </row>
    <row r="287" spans="1:36" x14ac:dyDescent="0.25">
      <c r="A287" t="s">
        <v>458</v>
      </c>
      <c r="B287">
        <v>10102</v>
      </c>
      <c r="C287">
        <v>0</v>
      </c>
      <c r="D287">
        <v>0</v>
      </c>
      <c r="E287">
        <v>1</v>
      </c>
      <c r="F287">
        <v>5</v>
      </c>
      <c r="G287">
        <v>4</v>
      </c>
      <c r="H287">
        <v>3</v>
      </c>
      <c r="I287">
        <v>1</v>
      </c>
      <c r="J287">
        <v>100416</v>
      </c>
      <c r="K287">
        <v>1</v>
      </c>
      <c r="L287">
        <v>24</v>
      </c>
      <c r="M287" t="s">
        <v>74</v>
      </c>
      <c r="N287" t="s">
        <v>38</v>
      </c>
      <c r="O287">
        <v>2451</v>
      </c>
      <c r="P287" s="1">
        <v>30481</v>
      </c>
      <c r="Q287" t="s">
        <v>39</v>
      </c>
      <c r="R287" t="s">
        <v>40</v>
      </c>
      <c r="S287" t="s">
        <v>164</v>
      </c>
      <c r="T287" t="s">
        <v>42</v>
      </c>
      <c r="U287" t="s">
        <v>82</v>
      </c>
      <c r="V287" s="1">
        <v>41323</v>
      </c>
      <c r="W287" s="1">
        <v>43205</v>
      </c>
      <c r="X287" t="s">
        <v>379</v>
      </c>
      <c r="Y287" t="s">
        <v>54</v>
      </c>
      <c r="Z287" t="s">
        <v>75</v>
      </c>
      <c r="AA287" t="s">
        <v>76</v>
      </c>
      <c r="AB287">
        <v>10</v>
      </c>
      <c r="AC287" t="s">
        <v>84</v>
      </c>
      <c r="AD287" t="s">
        <v>58</v>
      </c>
      <c r="AE287">
        <v>4.5999999999999996</v>
      </c>
      <c r="AF287">
        <v>3</v>
      </c>
      <c r="AG287">
        <v>4</v>
      </c>
      <c r="AH287" s="1">
        <v>42778</v>
      </c>
      <c r="AI287">
        <v>0</v>
      </c>
      <c r="AJ287">
        <v>9</v>
      </c>
    </row>
    <row r="288" spans="1:36" x14ac:dyDescent="0.25">
      <c r="A288" t="s">
        <v>459</v>
      </c>
      <c r="B288">
        <v>10270</v>
      </c>
      <c r="C288">
        <v>0</v>
      </c>
      <c r="D288">
        <v>0</v>
      </c>
      <c r="E288">
        <v>0</v>
      </c>
      <c r="F288">
        <v>5</v>
      </c>
      <c r="G288">
        <v>5</v>
      </c>
      <c r="H288">
        <v>3</v>
      </c>
      <c r="I288">
        <v>0</v>
      </c>
      <c r="J288">
        <v>74813</v>
      </c>
      <c r="K288">
        <v>1</v>
      </c>
      <c r="L288">
        <v>20</v>
      </c>
      <c r="M288" t="s">
        <v>60</v>
      </c>
      <c r="N288" t="s">
        <v>38</v>
      </c>
      <c r="O288">
        <v>1778</v>
      </c>
      <c r="P288" s="1">
        <v>31121</v>
      </c>
      <c r="Q288" t="s">
        <v>61</v>
      </c>
      <c r="R288" t="s">
        <v>40</v>
      </c>
      <c r="S288" t="s">
        <v>41</v>
      </c>
      <c r="T288" t="s">
        <v>42</v>
      </c>
      <c r="U288" t="s">
        <v>43</v>
      </c>
      <c r="V288" s="1">
        <v>40553</v>
      </c>
      <c r="W288" s="1">
        <v>41822</v>
      </c>
      <c r="X288" t="s">
        <v>93</v>
      </c>
      <c r="Y288" t="s">
        <v>54</v>
      </c>
      <c r="Z288" t="s">
        <v>46</v>
      </c>
      <c r="AA288" t="s">
        <v>72</v>
      </c>
      <c r="AB288">
        <v>11</v>
      </c>
      <c r="AC288" t="s">
        <v>48</v>
      </c>
      <c r="AD288" t="s">
        <v>58</v>
      </c>
      <c r="AE288">
        <v>4.4000000000000004</v>
      </c>
      <c r="AF288">
        <v>3</v>
      </c>
      <c r="AG288">
        <v>0</v>
      </c>
      <c r="AH288" s="1">
        <v>41644</v>
      </c>
      <c r="AI288">
        <v>0</v>
      </c>
      <c r="AJ288">
        <v>5</v>
      </c>
    </row>
    <row r="289" spans="1:36" x14ac:dyDescent="0.25">
      <c r="A289" t="s">
        <v>460</v>
      </c>
      <c r="B289">
        <v>10045</v>
      </c>
      <c r="C289">
        <v>1</v>
      </c>
      <c r="D289">
        <v>1</v>
      </c>
      <c r="E289">
        <v>1</v>
      </c>
      <c r="F289">
        <v>1</v>
      </c>
      <c r="G289">
        <v>3</v>
      </c>
      <c r="H289">
        <v>3</v>
      </c>
      <c r="I289">
        <v>0</v>
      </c>
      <c r="J289">
        <v>76029</v>
      </c>
      <c r="K289">
        <v>0</v>
      </c>
      <c r="L289">
        <v>15</v>
      </c>
      <c r="M289" t="s">
        <v>225</v>
      </c>
      <c r="N289" t="s">
        <v>38</v>
      </c>
      <c r="O289">
        <v>2343</v>
      </c>
      <c r="P289" s="1">
        <v>25293</v>
      </c>
      <c r="Q289" t="s">
        <v>39</v>
      </c>
      <c r="R289" t="s">
        <v>52</v>
      </c>
      <c r="S289" t="s">
        <v>107</v>
      </c>
      <c r="T289" t="s">
        <v>42</v>
      </c>
      <c r="U289" t="s">
        <v>43</v>
      </c>
      <c r="V289" s="1">
        <v>42093</v>
      </c>
      <c r="X289" t="s">
        <v>44</v>
      </c>
      <c r="Y289" t="s">
        <v>45</v>
      </c>
      <c r="Z289" t="s">
        <v>55</v>
      </c>
      <c r="AA289" t="s">
        <v>87</v>
      </c>
      <c r="AB289">
        <v>7</v>
      </c>
      <c r="AC289" t="s">
        <v>80</v>
      </c>
      <c r="AD289" t="s">
        <v>58</v>
      </c>
      <c r="AE289">
        <v>5</v>
      </c>
      <c r="AF289">
        <v>4</v>
      </c>
      <c r="AG289">
        <v>7</v>
      </c>
      <c r="AH289" s="1">
        <v>43479</v>
      </c>
      <c r="AI289">
        <v>0</v>
      </c>
      <c r="AJ289">
        <v>8</v>
      </c>
    </row>
    <row r="290" spans="1:36" x14ac:dyDescent="0.25">
      <c r="A290" t="s">
        <v>461</v>
      </c>
      <c r="B290">
        <v>10205</v>
      </c>
      <c r="C290">
        <v>1</v>
      </c>
      <c r="D290">
        <v>1</v>
      </c>
      <c r="E290">
        <v>0</v>
      </c>
      <c r="F290">
        <v>1</v>
      </c>
      <c r="G290">
        <v>6</v>
      </c>
      <c r="H290">
        <v>3</v>
      </c>
      <c r="I290">
        <v>0</v>
      </c>
      <c r="J290">
        <v>57859</v>
      </c>
      <c r="K290">
        <v>0</v>
      </c>
      <c r="L290">
        <v>3</v>
      </c>
      <c r="M290" t="s">
        <v>139</v>
      </c>
      <c r="N290" t="s">
        <v>462</v>
      </c>
      <c r="O290">
        <v>85006</v>
      </c>
      <c r="P290" s="1">
        <v>33381</v>
      </c>
      <c r="Q290" t="s">
        <v>61</v>
      </c>
      <c r="R290" t="s">
        <v>52</v>
      </c>
      <c r="S290" t="s">
        <v>41</v>
      </c>
      <c r="T290" t="s">
        <v>42</v>
      </c>
      <c r="U290" t="s">
        <v>98</v>
      </c>
      <c r="V290" s="1">
        <v>40729</v>
      </c>
      <c r="X290" t="s">
        <v>44</v>
      </c>
      <c r="Y290" t="s">
        <v>45</v>
      </c>
      <c r="Z290" t="s">
        <v>141</v>
      </c>
      <c r="AA290" t="s">
        <v>142</v>
      </c>
      <c r="AB290">
        <v>17</v>
      </c>
      <c r="AC290" t="s">
        <v>57</v>
      </c>
      <c r="AD290" t="s">
        <v>58</v>
      </c>
      <c r="AE290">
        <v>2.81</v>
      </c>
      <c r="AF290">
        <v>3</v>
      </c>
      <c r="AG290">
        <v>0</v>
      </c>
      <c r="AH290" s="1">
        <v>43482</v>
      </c>
      <c r="AI290">
        <v>0</v>
      </c>
      <c r="AJ290">
        <v>16</v>
      </c>
    </row>
    <row r="291" spans="1:36" x14ac:dyDescent="0.25">
      <c r="A291" t="s">
        <v>463</v>
      </c>
      <c r="B291">
        <v>10014</v>
      </c>
      <c r="C291">
        <v>0</v>
      </c>
      <c r="D291">
        <v>2</v>
      </c>
      <c r="E291">
        <v>1</v>
      </c>
      <c r="F291">
        <v>5</v>
      </c>
      <c r="G291">
        <v>5</v>
      </c>
      <c r="H291">
        <v>4</v>
      </c>
      <c r="I291">
        <v>0</v>
      </c>
      <c r="J291">
        <v>58523</v>
      </c>
      <c r="K291">
        <v>1</v>
      </c>
      <c r="L291">
        <v>19</v>
      </c>
      <c r="M291" t="s">
        <v>37</v>
      </c>
      <c r="N291" t="s">
        <v>38</v>
      </c>
      <c r="O291">
        <v>2171</v>
      </c>
      <c r="P291" s="1">
        <v>31808</v>
      </c>
      <c r="Q291" t="s">
        <v>39</v>
      </c>
      <c r="R291" t="s">
        <v>67</v>
      </c>
      <c r="S291" t="s">
        <v>41</v>
      </c>
      <c r="T291" t="s">
        <v>42</v>
      </c>
      <c r="U291" t="s">
        <v>43</v>
      </c>
      <c r="V291" s="1">
        <v>41134</v>
      </c>
      <c r="W291" s="1">
        <v>42405</v>
      </c>
      <c r="X291" t="s">
        <v>296</v>
      </c>
      <c r="Y291" t="s">
        <v>54</v>
      </c>
      <c r="Z291" t="s">
        <v>46</v>
      </c>
      <c r="AA291" t="s">
        <v>63</v>
      </c>
      <c r="AB291">
        <v>20</v>
      </c>
      <c r="AC291" t="s">
        <v>48</v>
      </c>
      <c r="AD291" t="s">
        <v>49</v>
      </c>
      <c r="AE291">
        <v>4.5</v>
      </c>
      <c r="AF291">
        <v>5</v>
      </c>
      <c r="AG291">
        <v>0</v>
      </c>
      <c r="AH291" s="1">
        <v>42401</v>
      </c>
      <c r="AI291">
        <v>0</v>
      </c>
      <c r="AJ291">
        <v>15</v>
      </c>
    </row>
    <row r="292" spans="1:36" x14ac:dyDescent="0.25">
      <c r="A292" t="s">
        <v>464</v>
      </c>
      <c r="B292">
        <v>10144</v>
      </c>
      <c r="C292">
        <v>0</v>
      </c>
      <c r="D292">
        <v>2</v>
      </c>
      <c r="E292">
        <v>1</v>
      </c>
      <c r="F292">
        <v>1</v>
      </c>
      <c r="G292">
        <v>5</v>
      </c>
      <c r="H292">
        <v>3</v>
      </c>
      <c r="I292">
        <v>0</v>
      </c>
      <c r="J292">
        <v>88976</v>
      </c>
      <c r="K292">
        <v>0</v>
      </c>
      <c r="L292">
        <v>17</v>
      </c>
      <c r="M292" t="s">
        <v>129</v>
      </c>
      <c r="N292" t="s">
        <v>38</v>
      </c>
      <c r="O292">
        <v>2169</v>
      </c>
      <c r="P292" s="1">
        <v>25121</v>
      </c>
      <c r="Q292" t="s">
        <v>39</v>
      </c>
      <c r="R292" t="s">
        <v>67</v>
      </c>
      <c r="S292" t="s">
        <v>41</v>
      </c>
      <c r="T292" t="s">
        <v>42</v>
      </c>
      <c r="U292" t="s">
        <v>43</v>
      </c>
      <c r="V292" s="1">
        <v>40756</v>
      </c>
      <c r="X292" t="s">
        <v>44</v>
      </c>
      <c r="Y292" t="s">
        <v>45</v>
      </c>
      <c r="Z292" t="s">
        <v>46</v>
      </c>
      <c r="AA292" t="s">
        <v>131</v>
      </c>
      <c r="AB292">
        <v>2</v>
      </c>
      <c r="AC292" t="s">
        <v>80</v>
      </c>
      <c r="AD292" t="s">
        <v>58</v>
      </c>
      <c r="AE292">
        <v>3.93</v>
      </c>
      <c r="AF292">
        <v>3</v>
      </c>
      <c r="AG292">
        <v>0</v>
      </c>
      <c r="AH292" s="1">
        <v>43523</v>
      </c>
      <c r="AI292">
        <v>0</v>
      </c>
      <c r="AJ292">
        <v>19</v>
      </c>
    </row>
    <row r="293" spans="1:36" x14ac:dyDescent="0.25">
      <c r="A293" t="s">
        <v>465</v>
      </c>
      <c r="B293">
        <v>10253</v>
      </c>
      <c r="C293">
        <v>0</v>
      </c>
      <c r="D293">
        <v>0</v>
      </c>
      <c r="E293">
        <v>1</v>
      </c>
      <c r="F293">
        <v>1</v>
      </c>
      <c r="G293">
        <v>6</v>
      </c>
      <c r="H293">
        <v>3</v>
      </c>
      <c r="I293">
        <v>0</v>
      </c>
      <c r="J293">
        <v>55875</v>
      </c>
      <c r="K293">
        <v>0</v>
      </c>
      <c r="L293">
        <v>3</v>
      </c>
      <c r="M293" t="s">
        <v>139</v>
      </c>
      <c r="N293" t="s">
        <v>466</v>
      </c>
      <c r="O293">
        <v>4063</v>
      </c>
      <c r="P293" s="1">
        <v>32700</v>
      </c>
      <c r="Q293" t="s">
        <v>39</v>
      </c>
      <c r="R293" t="s">
        <v>40</v>
      </c>
      <c r="S293" t="s">
        <v>41</v>
      </c>
      <c r="T293" t="s">
        <v>42</v>
      </c>
      <c r="U293" t="s">
        <v>112</v>
      </c>
      <c r="V293" s="1">
        <v>40973</v>
      </c>
      <c r="X293" t="s">
        <v>44</v>
      </c>
      <c r="Y293" t="s">
        <v>45</v>
      </c>
      <c r="Z293" t="s">
        <v>141</v>
      </c>
      <c r="AA293" t="s">
        <v>142</v>
      </c>
      <c r="AB293">
        <v>17</v>
      </c>
      <c r="AC293" t="s">
        <v>201</v>
      </c>
      <c r="AD293" t="s">
        <v>58</v>
      </c>
      <c r="AE293">
        <v>4.5</v>
      </c>
      <c r="AF293">
        <v>4</v>
      </c>
      <c r="AG293">
        <v>0</v>
      </c>
      <c r="AH293" s="1">
        <v>43483</v>
      </c>
      <c r="AI293">
        <v>0</v>
      </c>
      <c r="AJ293">
        <v>11</v>
      </c>
    </row>
    <row r="294" spans="1:36" x14ac:dyDescent="0.25">
      <c r="A294" t="s">
        <v>467</v>
      </c>
      <c r="B294">
        <v>10118</v>
      </c>
      <c r="C294">
        <v>1</v>
      </c>
      <c r="D294">
        <v>1</v>
      </c>
      <c r="E294">
        <v>1</v>
      </c>
      <c r="F294">
        <v>4</v>
      </c>
      <c r="G294">
        <v>3</v>
      </c>
      <c r="H294">
        <v>3</v>
      </c>
      <c r="I294">
        <v>0</v>
      </c>
      <c r="J294">
        <v>113999</v>
      </c>
      <c r="K294">
        <v>1</v>
      </c>
      <c r="L294">
        <v>8</v>
      </c>
      <c r="M294" t="s">
        <v>109</v>
      </c>
      <c r="N294" t="s">
        <v>38</v>
      </c>
      <c r="O294">
        <v>1960</v>
      </c>
      <c r="P294" s="1">
        <v>31631</v>
      </c>
      <c r="Q294" t="s">
        <v>39</v>
      </c>
      <c r="R294" t="s">
        <v>52</v>
      </c>
      <c r="S294" t="s">
        <v>41</v>
      </c>
      <c r="T294" t="s">
        <v>42</v>
      </c>
      <c r="U294" t="s">
        <v>82</v>
      </c>
      <c r="V294" s="1">
        <v>42051</v>
      </c>
      <c r="W294" s="1">
        <v>42788</v>
      </c>
      <c r="X294" t="s">
        <v>218</v>
      </c>
      <c r="Y294" t="s">
        <v>104</v>
      </c>
      <c r="Z294" t="s">
        <v>55</v>
      </c>
      <c r="AA294" t="s">
        <v>56</v>
      </c>
      <c r="AB294">
        <v>4</v>
      </c>
      <c r="AC294" t="s">
        <v>80</v>
      </c>
      <c r="AD294" t="s">
        <v>58</v>
      </c>
      <c r="AE294">
        <v>4.33</v>
      </c>
      <c r="AF294">
        <v>3</v>
      </c>
      <c r="AG294">
        <v>7</v>
      </c>
      <c r="AH294" s="1">
        <v>42781</v>
      </c>
      <c r="AI294">
        <v>0</v>
      </c>
      <c r="AJ294">
        <v>9</v>
      </c>
    </row>
    <row r="295" spans="1:36" x14ac:dyDescent="0.25">
      <c r="A295" t="s">
        <v>468</v>
      </c>
      <c r="B295">
        <v>10022</v>
      </c>
      <c r="C295">
        <v>1</v>
      </c>
      <c r="D295">
        <v>1</v>
      </c>
      <c r="E295">
        <v>0</v>
      </c>
      <c r="F295">
        <v>4</v>
      </c>
      <c r="G295">
        <v>5</v>
      </c>
      <c r="H295">
        <v>4</v>
      </c>
      <c r="I295">
        <v>0</v>
      </c>
      <c r="J295">
        <v>49773</v>
      </c>
      <c r="K295">
        <v>1</v>
      </c>
      <c r="L295">
        <v>19</v>
      </c>
      <c r="M295" t="s">
        <v>37</v>
      </c>
      <c r="N295" t="s">
        <v>38</v>
      </c>
      <c r="O295">
        <v>2747</v>
      </c>
      <c r="P295" s="1">
        <v>31566</v>
      </c>
      <c r="Q295" t="s">
        <v>61</v>
      </c>
      <c r="R295" t="s">
        <v>52</v>
      </c>
      <c r="S295" t="s">
        <v>41</v>
      </c>
      <c r="T295" t="s">
        <v>42</v>
      </c>
      <c r="U295" t="s">
        <v>43</v>
      </c>
      <c r="V295" s="1">
        <v>40812</v>
      </c>
      <c r="W295" s="1">
        <v>42408</v>
      </c>
      <c r="X295" t="s">
        <v>469</v>
      </c>
      <c r="Y295" t="s">
        <v>104</v>
      </c>
      <c r="Z295" t="s">
        <v>46</v>
      </c>
      <c r="AA295" t="s">
        <v>99</v>
      </c>
      <c r="AB295">
        <v>18</v>
      </c>
      <c r="AC295" t="s">
        <v>70</v>
      </c>
      <c r="AD295" t="s">
        <v>49</v>
      </c>
      <c r="AE295">
        <v>4.3</v>
      </c>
      <c r="AF295">
        <v>5</v>
      </c>
      <c r="AG295">
        <v>0</v>
      </c>
      <c r="AH295" s="1">
        <v>42036</v>
      </c>
      <c r="AI295">
        <v>0</v>
      </c>
      <c r="AJ295">
        <v>18</v>
      </c>
    </row>
    <row r="296" spans="1:36" x14ac:dyDescent="0.25">
      <c r="A296" t="s">
        <v>470</v>
      </c>
      <c r="B296">
        <v>10183</v>
      </c>
      <c r="C296">
        <v>0</v>
      </c>
      <c r="D296">
        <v>0</v>
      </c>
      <c r="E296">
        <v>0</v>
      </c>
      <c r="F296">
        <v>2</v>
      </c>
      <c r="G296">
        <v>5</v>
      </c>
      <c r="H296">
        <v>3</v>
      </c>
      <c r="I296">
        <v>0</v>
      </c>
      <c r="J296">
        <v>62068</v>
      </c>
      <c r="K296">
        <v>0</v>
      </c>
      <c r="L296">
        <v>19</v>
      </c>
      <c r="M296" t="s">
        <v>37</v>
      </c>
      <c r="N296" t="s">
        <v>38</v>
      </c>
      <c r="O296">
        <v>2124</v>
      </c>
      <c r="P296" s="1">
        <v>31143</v>
      </c>
      <c r="Q296" t="s">
        <v>61</v>
      </c>
      <c r="R296" t="s">
        <v>40</v>
      </c>
      <c r="S296" t="s">
        <v>41</v>
      </c>
      <c r="T296" t="s">
        <v>42</v>
      </c>
      <c r="U296" t="s">
        <v>43</v>
      </c>
      <c r="V296" s="1">
        <v>42190</v>
      </c>
      <c r="X296" t="s">
        <v>44</v>
      </c>
      <c r="Y296" t="s">
        <v>45</v>
      </c>
      <c r="Z296" t="s">
        <v>46</v>
      </c>
      <c r="AA296" t="s">
        <v>47</v>
      </c>
      <c r="AB296">
        <v>22</v>
      </c>
      <c r="AC296" t="s">
        <v>48</v>
      </c>
      <c r="AD296" t="s">
        <v>58</v>
      </c>
      <c r="AE296">
        <v>3.21</v>
      </c>
      <c r="AF296">
        <v>3</v>
      </c>
      <c r="AG296">
        <v>0</v>
      </c>
      <c r="AH296" s="1">
        <v>43494</v>
      </c>
      <c r="AI296">
        <v>0</v>
      </c>
      <c r="AJ296">
        <v>7</v>
      </c>
    </row>
    <row r="297" spans="1:36" x14ac:dyDescent="0.25">
      <c r="A297" t="s">
        <v>471</v>
      </c>
      <c r="B297">
        <v>10190</v>
      </c>
      <c r="C297">
        <v>0</v>
      </c>
      <c r="D297">
        <v>0</v>
      </c>
      <c r="E297">
        <v>1</v>
      </c>
      <c r="F297">
        <v>1</v>
      </c>
      <c r="G297">
        <v>5</v>
      </c>
      <c r="H297">
        <v>3</v>
      </c>
      <c r="I297">
        <v>0</v>
      </c>
      <c r="J297">
        <v>66541</v>
      </c>
      <c r="K297">
        <v>0</v>
      </c>
      <c r="L297">
        <v>20</v>
      </c>
      <c r="M297" t="s">
        <v>60</v>
      </c>
      <c r="N297" t="s">
        <v>38</v>
      </c>
      <c r="O297">
        <v>2459</v>
      </c>
      <c r="P297" s="1">
        <v>27800</v>
      </c>
      <c r="Q297" t="s">
        <v>39</v>
      </c>
      <c r="R297" t="s">
        <v>40</v>
      </c>
      <c r="S297" t="s">
        <v>41</v>
      </c>
      <c r="T297" t="s">
        <v>42</v>
      </c>
      <c r="U297" t="s">
        <v>82</v>
      </c>
      <c r="V297" s="1">
        <v>41869</v>
      </c>
      <c r="X297" t="s">
        <v>44</v>
      </c>
      <c r="Y297" t="s">
        <v>45</v>
      </c>
      <c r="Z297" t="s">
        <v>46</v>
      </c>
      <c r="AA297" t="s">
        <v>79</v>
      </c>
      <c r="AB297">
        <v>19</v>
      </c>
      <c r="AC297" t="s">
        <v>80</v>
      </c>
      <c r="AD297" t="s">
        <v>58</v>
      </c>
      <c r="AE297">
        <v>3.11</v>
      </c>
      <c r="AF297">
        <v>5</v>
      </c>
      <c r="AG297">
        <v>0</v>
      </c>
      <c r="AH297" s="1">
        <v>43508</v>
      </c>
      <c r="AI297">
        <v>0</v>
      </c>
      <c r="AJ297">
        <v>4</v>
      </c>
    </row>
    <row r="298" spans="1:36" x14ac:dyDescent="0.25">
      <c r="A298" t="s">
        <v>472</v>
      </c>
      <c r="B298">
        <v>10274</v>
      </c>
      <c r="C298">
        <v>1</v>
      </c>
      <c r="D298">
        <v>1</v>
      </c>
      <c r="E298">
        <v>0</v>
      </c>
      <c r="F298">
        <v>5</v>
      </c>
      <c r="G298">
        <v>5</v>
      </c>
      <c r="H298">
        <v>3</v>
      </c>
      <c r="I298">
        <v>1</v>
      </c>
      <c r="J298">
        <v>80512</v>
      </c>
      <c r="K298">
        <v>1</v>
      </c>
      <c r="L298">
        <v>18</v>
      </c>
      <c r="M298" t="s">
        <v>129</v>
      </c>
      <c r="N298" t="s">
        <v>38</v>
      </c>
      <c r="O298">
        <v>2478</v>
      </c>
      <c r="P298" s="1">
        <v>20407</v>
      </c>
      <c r="Q298" t="s">
        <v>61</v>
      </c>
      <c r="R298" t="s">
        <v>52</v>
      </c>
      <c r="S298" t="s">
        <v>41</v>
      </c>
      <c r="T298" t="s">
        <v>42</v>
      </c>
      <c r="U298" t="s">
        <v>82</v>
      </c>
      <c r="V298" s="1">
        <v>40812</v>
      </c>
      <c r="W298" s="1">
        <v>40910</v>
      </c>
      <c r="X298" t="s">
        <v>90</v>
      </c>
      <c r="Y298" t="s">
        <v>54</v>
      </c>
      <c r="Z298" t="s">
        <v>46</v>
      </c>
      <c r="AA298" t="s">
        <v>131</v>
      </c>
      <c r="AB298">
        <v>2</v>
      </c>
      <c r="AC298" t="s">
        <v>84</v>
      </c>
      <c r="AD298" t="s">
        <v>58</v>
      </c>
      <c r="AE298">
        <v>4.5</v>
      </c>
      <c r="AF298">
        <v>3</v>
      </c>
      <c r="AG298">
        <v>0</v>
      </c>
      <c r="AH298" s="1">
        <v>40910</v>
      </c>
      <c r="AI298">
        <v>0</v>
      </c>
      <c r="AJ298">
        <v>5</v>
      </c>
    </row>
    <row r="299" spans="1:36" x14ac:dyDescent="0.25">
      <c r="A299" t="s">
        <v>473</v>
      </c>
      <c r="B299">
        <v>10293</v>
      </c>
      <c r="C299">
        <v>0</v>
      </c>
      <c r="D299">
        <v>0</v>
      </c>
      <c r="E299">
        <v>0</v>
      </c>
      <c r="F299">
        <v>5</v>
      </c>
      <c r="G299">
        <v>5</v>
      </c>
      <c r="H299">
        <v>2</v>
      </c>
      <c r="I299">
        <v>0</v>
      </c>
      <c r="J299">
        <v>50274</v>
      </c>
      <c r="K299">
        <v>1</v>
      </c>
      <c r="L299">
        <v>19</v>
      </c>
      <c r="M299" t="s">
        <v>37</v>
      </c>
      <c r="N299" t="s">
        <v>38</v>
      </c>
      <c r="O299">
        <v>1887</v>
      </c>
      <c r="P299" s="1">
        <v>29435</v>
      </c>
      <c r="Q299" t="s">
        <v>61</v>
      </c>
      <c r="R299" t="s">
        <v>40</v>
      </c>
      <c r="S299" t="s">
        <v>41</v>
      </c>
      <c r="T299" t="s">
        <v>42</v>
      </c>
      <c r="U299" t="s">
        <v>43</v>
      </c>
      <c r="V299" s="1">
        <v>41134</v>
      </c>
      <c r="W299" s="1">
        <v>42248</v>
      </c>
      <c r="X299" t="s">
        <v>53</v>
      </c>
      <c r="Y299" t="s">
        <v>54</v>
      </c>
      <c r="Z299" t="s">
        <v>46</v>
      </c>
      <c r="AA299" t="s">
        <v>65</v>
      </c>
      <c r="AB299">
        <v>16</v>
      </c>
      <c r="AC299" t="s">
        <v>117</v>
      </c>
      <c r="AD299" t="s">
        <v>118</v>
      </c>
      <c r="AE299">
        <v>2.5</v>
      </c>
      <c r="AF299">
        <v>3</v>
      </c>
      <c r="AG299">
        <v>0</v>
      </c>
      <c r="AH299" s="1">
        <v>41887</v>
      </c>
      <c r="AI299">
        <v>6</v>
      </c>
      <c r="AJ299">
        <v>13</v>
      </c>
    </row>
    <row r="300" spans="1:36" x14ac:dyDescent="0.25">
      <c r="A300" t="s">
        <v>474</v>
      </c>
      <c r="B300">
        <v>10172</v>
      </c>
      <c r="C300">
        <v>0</v>
      </c>
      <c r="D300">
        <v>0</v>
      </c>
      <c r="E300">
        <v>1</v>
      </c>
      <c r="F300">
        <v>1</v>
      </c>
      <c r="G300">
        <v>3</v>
      </c>
      <c r="H300">
        <v>3</v>
      </c>
      <c r="I300">
        <v>0</v>
      </c>
      <c r="J300">
        <v>84903</v>
      </c>
      <c r="K300">
        <v>0</v>
      </c>
      <c r="L300">
        <v>22</v>
      </c>
      <c r="M300" t="s">
        <v>316</v>
      </c>
      <c r="N300" t="s">
        <v>38</v>
      </c>
      <c r="O300">
        <v>1887</v>
      </c>
      <c r="P300" s="1">
        <v>29775</v>
      </c>
      <c r="Q300" t="s">
        <v>39</v>
      </c>
      <c r="R300" t="s">
        <v>40</v>
      </c>
      <c r="S300" t="s">
        <v>41</v>
      </c>
      <c r="T300" t="s">
        <v>42</v>
      </c>
      <c r="U300" t="s">
        <v>112</v>
      </c>
      <c r="V300" s="1">
        <v>42781</v>
      </c>
      <c r="X300" t="s">
        <v>44</v>
      </c>
      <c r="Y300" t="s">
        <v>45</v>
      </c>
      <c r="Z300" t="s">
        <v>55</v>
      </c>
      <c r="AA300" t="s">
        <v>197</v>
      </c>
      <c r="AB300">
        <v>13</v>
      </c>
      <c r="AC300" t="s">
        <v>57</v>
      </c>
      <c r="AD300" t="s">
        <v>58</v>
      </c>
      <c r="AE300">
        <v>3.42</v>
      </c>
      <c r="AF300">
        <v>4</v>
      </c>
      <c r="AG300">
        <v>7</v>
      </c>
      <c r="AH300" s="1">
        <v>43469</v>
      </c>
      <c r="AI300">
        <v>0</v>
      </c>
      <c r="AJ300">
        <v>17</v>
      </c>
    </row>
    <row r="301" spans="1:36" x14ac:dyDescent="0.25">
      <c r="A301" t="s">
        <v>475</v>
      </c>
      <c r="B301">
        <v>10127</v>
      </c>
      <c r="C301">
        <v>0</v>
      </c>
      <c r="D301">
        <v>4</v>
      </c>
      <c r="E301">
        <v>0</v>
      </c>
      <c r="F301">
        <v>1</v>
      </c>
      <c r="G301">
        <v>3</v>
      </c>
      <c r="H301">
        <v>3</v>
      </c>
      <c r="I301">
        <v>0</v>
      </c>
      <c r="J301">
        <v>107226</v>
      </c>
      <c r="K301">
        <v>0</v>
      </c>
      <c r="L301">
        <v>28</v>
      </c>
      <c r="M301" t="s">
        <v>179</v>
      </c>
      <c r="N301" t="s">
        <v>38</v>
      </c>
      <c r="O301">
        <v>2453</v>
      </c>
      <c r="P301" s="1">
        <v>28612</v>
      </c>
      <c r="Q301" t="s">
        <v>61</v>
      </c>
      <c r="R301" t="s">
        <v>78</v>
      </c>
      <c r="S301" t="s">
        <v>41</v>
      </c>
      <c r="T301" t="s">
        <v>42</v>
      </c>
      <c r="U301" t="s">
        <v>112</v>
      </c>
      <c r="V301" s="1">
        <v>42093</v>
      </c>
      <c r="X301" t="s">
        <v>44</v>
      </c>
      <c r="Y301" t="s">
        <v>45</v>
      </c>
      <c r="Z301" t="s">
        <v>55</v>
      </c>
      <c r="AA301" t="s">
        <v>87</v>
      </c>
      <c r="AB301">
        <v>7</v>
      </c>
      <c r="AC301" t="s">
        <v>80</v>
      </c>
      <c r="AD301" t="s">
        <v>58</v>
      </c>
      <c r="AE301">
        <v>4.2</v>
      </c>
      <c r="AF301">
        <v>4</v>
      </c>
      <c r="AG301">
        <v>8</v>
      </c>
      <c r="AH301" s="1">
        <v>43501</v>
      </c>
      <c r="AI301">
        <v>0</v>
      </c>
      <c r="AJ301">
        <v>7</v>
      </c>
    </row>
    <row r="302" spans="1:36" x14ac:dyDescent="0.25">
      <c r="A302" t="s">
        <v>476</v>
      </c>
      <c r="B302">
        <v>10072</v>
      </c>
      <c r="C302">
        <v>0</v>
      </c>
      <c r="D302">
        <v>0</v>
      </c>
      <c r="E302">
        <v>1</v>
      </c>
      <c r="F302">
        <v>5</v>
      </c>
      <c r="G302">
        <v>5</v>
      </c>
      <c r="H302">
        <v>3</v>
      </c>
      <c r="I302">
        <v>0</v>
      </c>
      <c r="J302">
        <v>58371</v>
      </c>
      <c r="K302">
        <v>1</v>
      </c>
      <c r="L302">
        <v>19</v>
      </c>
      <c r="M302" t="s">
        <v>37</v>
      </c>
      <c r="N302" t="s">
        <v>38</v>
      </c>
      <c r="O302">
        <v>2030</v>
      </c>
      <c r="P302" s="1">
        <v>31921</v>
      </c>
      <c r="Q302" t="s">
        <v>39</v>
      </c>
      <c r="R302" t="s">
        <v>40</v>
      </c>
      <c r="S302" t="s">
        <v>41</v>
      </c>
      <c r="T302" t="s">
        <v>89</v>
      </c>
      <c r="U302" t="s">
        <v>43</v>
      </c>
      <c r="V302" s="1">
        <v>40553</v>
      </c>
      <c r="W302" s="1">
        <v>41774</v>
      </c>
      <c r="X302" t="s">
        <v>62</v>
      </c>
      <c r="Y302" t="s">
        <v>54</v>
      </c>
      <c r="Z302" t="s">
        <v>46</v>
      </c>
      <c r="AA302" t="s">
        <v>69</v>
      </c>
      <c r="AB302">
        <v>39</v>
      </c>
      <c r="AC302" t="s">
        <v>48</v>
      </c>
      <c r="AD302" t="s">
        <v>58</v>
      </c>
      <c r="AE302">
        <v>5</v>
      </c>
      <c r="AF302">
        <v>5</v>
      </c>
      <c r="AG302">
        <v>0</v>
      </c>
      <c r="AH302" s="1">
        <v>41774</v>
      </c>
      <c r="AI302">
        <v>0</v>
      </c>
      <c r="AJ302">
        <v>11</v>
      </c>
    </row>
    <row r="303" spans="1:36" x14ac:dyDescent="0.25">
      <c r="A303" t="s">
        <v>477</v>
      </c>
      <c r="B303">
        <v>10048</v>
      </c>
      <c r="C303">
        <v>1</v>
      </c>
      <c r="D303">
        <v>1</v>
      </c>
      <c r="E303">
        <v>1</v>
      </c>
      <c r="F303">
        <v>5</v>
      </c>
      <c r="G303">
        <v>5</v>
      </c>
      <c r="H303">
        <v>3</v>
      </c>
      <c r="I303">
        <v>0</v>
      </c>
      <c r="J303">
        <v>55140</v>
      </c>
      <c r="K303">
        <v>1</v>
      </c>
      <c r="L303">
        <v>19</v>
      </c>
      <c r="M303" t="s">
        <v>37</v>
      </c>
      <c r="N303" t="s">
        <v>38</v>
      </c>
      <c r="O303">
        <v>2324</v>
      </c>
      <c r="P303" s="1">
        <v>23994</v>
      </c>
      <c r="Q303" t="s">
        <v>39</v>
      </c>
      <c r="R303" t="s">
        <v>52</v>
      </c>
      <c r="S303" t="s">
        <v>107</v>
      </c>
      <c r="T303" t="s">
        <v>42</v>
      </c>
      <c r="U303" t="s">
        <v>43</v>
      </c>
      <c r="V303" s="1">
        <v>40679</v>
      </c>
      <c r="W303" s="1">
        <v>42254</v>
      </c>
      <c r="X303" t="s">
        <v>93</v>
      </c>
      <c r="Y303" t="s">
        <v>54</v>
      </c>
      <c r="Z303" t="s">
        <v>46</v>
      </c>
      <c r="AA303" t="s">
        <v>72</v>
      </c>
      <c r="AB303">
        <v>11</v>
      </c>
      <c r="AC303" t="s">
        <v>201</v>
      </c>
      <c r="AD303" t="s">
        <v>58</v>
      </c>
      <c r="AE303">
        <v>5</v>
      </c>
      <c r="AF303">
        <v>3</v>
      </c>
      <c r="AG303">
        <v>0</v>
      </c>
      <c r="AH303" s="1">
        <v>42050</v>
      </c>
      <c r="AI303">
        <v>0</v>
      </c>
      <c r="AJ303">
        <v>7</v>
      </c>
    </row>
    <row r="304" spans="1:36" x14ac:dyDescent="0.25">
      <c r="A304" t="s">
        <v>478</v>
      </c>
      <c r="B304">
        <v>10204</v>
      </c>
      <c r="C304">
        <v>0</v>
      </c>
      <c r="D304">
        <v>2</v>
      </c>
      <c r="E304">
        <v>0</v>
      </c>
      <c r="F304">
        <v>5</v>
      </c>
      <c r="G304">
        <v>5</v>
      </c>
      <c r="H304">
        <v>3</v>
      </c>
      <c r="I304">
        <v>0</v>
      </c>
      <c r="J304">
        <v>58062</v>
      </c>
      <c r="K304">
        <v>1</v>
      </c>
      <c r="L304">
        <v>19</v>
      </c>
      <c r="M304" t="s">
        <v>37</v>
      </c>
      <c r="N304" t="s">
        <v>38</v>
      </c>
      <c r="O304">
        <v>1876</v>
      </c>
      <c r="P304" s="1">
        <v>30527</v>
      </c>
      <c r="Q304" t="s">
        <v>61</v>
      </c>
      <c r="R304" t="s">
        <v>67</v>
      </c>
      <c r="S304" t="s">
        <v>41</v>
      </c>
      <c r="T304" t="s">
        <v>42</v>
      </c>
      <c r="U304" t="s">
        <v>43</v>
      </c>
      <c r="V304" s="1">
        <v>40553</v>
      </c>
      <c r="W304" s="1">
        <v>41043</v>
      </c>
      <c r="X304" t="s">
        <v>90</v>
      </c>
      <c r="Y304" t="s">
        <v>54</v>
      </c>
      <c r="Z304" t="s">
        <v>46</v>
      </c>
      <c r="AA304" t="s">
        <v>79</v>
      </c>
      <c r="AB304">
        <v>19</v>
      </c>
      <c r="AC304" t="s">
        <v>70</v>
      </c>
      <c r="AD304" t="s">
        <v>58</v>
      </c>
      <c r="AE304">
        <v>3.6</v>
      </c>
      <c r="AF304">
        <v>5</v>
      </c>
      <c r="AG304">
        <v>0</v>
      </c>
      <c r="AH304" s="1">
        <v>40580</v>
      </c>
      <c r="AI304">
        <v>0</v>
      </c>
      <c r="AJ304">
        <v>9</v>
      </c>
    </row>
    <row r="305" spans="1:36" x14ac:dyDescent="0.25">
      <c r="A305" t="s">
        <v>479</v>
      </c>
      <c r="B305">
        <v>10264</v>
      </c>
      <c r="C305">
        <v>0</v>
      </c>
      <c r="D305">
        <v>0</v>
      </c>
      <c r="E305">
        <v>0</v>
      </c>
      <c r="F305">
        <v>5</v>
      </c>
      <c r="G305">
        <v>5</v>
      </c>
      <c r="H305">
        <v>3</v>
      </c>
      <c r="I305">
        <v>1</v>
      </c>
      <c r="J305">
        <v>59728</v>
      </c>
      <c r="K305">
        <v>1</v>
      </c>
      <c r="L305">
        <v>19</v>
      </c>
      <c r="M305" t="s">
        <v>37</v>
      </c>
      <c r="N305" t="s">
        <v>38</v>
      </c>
      <c r="O305">
        <v>2109</v>
      </c>
      <c r="P305" s="1">
        <v>25478</v>
      </c>
      <c r="Q305" t="s">
        <v>61</v>
      </c>
      <c r="R305" t="s">
        <v>40</v>
      </c>
      <c r="S305" t="s">
        <v>41</v>
      </c>
      <c r="T305" t="s">
        <v>89</v>
      </c>
      <c r="U305" t="s">
        <v>82</v>
      </c>
      <c r="V305" s="1">
        <v>40917</v>
      </c>
      <c r="W305" s="1">
        <v>42182</v>
      </c>
      <c r="X305" t="s">
        <v>162</v>
      </c>
      <c r="Y305" t="s">
        <v>54</v>
      </c>
      <c r="Z305" t="s">
        <v>46</v>
      </c>
      <c r="AA305" t="s">
        <v>79</v>
      </c>
      <c r="AB305">
        <v>19</v>
      </c>
      <c r="AC305" t="s">
        <v>84</v>
      </c>
      <c r="AD305" t="s">
        <v>58</v>
      </c>
      <c r="AE305">
        <v>4.3</v>
      </c>
      <c r="AF305">
        <v>4</v>
      </c>
      <c r="AG305">
        <v>0</v>
      </c>
      <c r="AH305" s="1">
        <v>41792</v>
      </c>
      <c r="AI305">
        <v>0</v>
      </c>
      <c r="AJ305">
        <v>16</v>
      </c>
    </row>
    <row r="306" spans="1:36" x14ac:dyDescent="0.25">
      <c r="A306" t="s">
        <v>480</v>
      </c>
      <c r="B306">
        <v>10033</v>
      </c>
      <c r="C306">
        <v>0</v>
      </c>
      <c r="D306">
        <v>0</v>
      </c>
      <c r="E306">
        <v>1</v>
      </c>
      <c r="F306">
        <v>5</v>
      </c>
      <c r="G306">
        <v>5</v>
      </c>
      <c r="H306">
        <v>4</v>
      </c>
      <c r="I306">
        <v>0</v>
      </c>
      <c r="J306">
        <v>70507</v>
      </c>
      <c r="K306">
        <v>1</v>
      </c>
      <c r="L306">
        <v>20</v>
      </c>
      <c r="M306" t="s">
        <v>60</v>
      </c>
      <c r="N306" t="s">
        <v>38</v>
      </c>
      <c r="O306">
        <v>2045</v>
      </c>
      <c r="P306" s="1">
        <v>21496</v>
      </c>
      <c r="Q306" t="s">
        <v>39</v>
      </c>
      <c r="R306" t="s">
        <v>40</v>
      </c>
      <c r="S306" t="s">
        <v>41</v>
      </c>
      <c r="T306" t="s">
        <v>42</v>
      </c>
      <c r="U306" t="s">
        <v>43</v>
      </c>
      <c r="V306" s="1">
        <v>41281</v>
      </c>
      <c r="W306" s="1">
        <v>42421</v>
      </c>
      <c r="X306" t="s">
        <v>130</v>
      </c>
      <c r="Y306" t="s">
        <v>54</v>
      </c>
      <c r="Z306" t="s">
        <v>46</v>
      </c>
      <c r="AA306" t="s">
        <v>83</v>
      </c>
      <c r="AB306">
        <v>12</v>
      </c>
      <c r="AC306" t="s">
        <v>48</v>
      </c>
      <c r="AD306" t="s">
        <v>49</v>
      </c>
      <c r="AE306">
        <v>5</v>
      </c>
      <c r="AF306">
        <v>3</v>
      </c>
      <c r="AG306">
        <v>0</v>
      </c>
      <c r="AH306" s="1">
        <v>42388</v>
      </c>
      <c r="AI306">
        <v>0</v>
      </c>
      <c r="AJ306">
        <v>7</v>
      </c>
    </row>
    <row r="307" spans="1:36" x14ac:dyDescent="0.25">
      <c r="A307" t="s">
        <v>481</v>
      </c>
      <c r="B307">
        <v>10174</v>
      </c>
      <c r="C307">
        <v>0</v>
      </c>
      <c r="D307">
        <v>0</v>
      </c>
      <c r="E307">
        <v>0</v>
      </c>
      <c r="F307">
        <v>1</v>
      </c>
      <c r="G307">
        <v>5</v>
      </c>
      <c r="H307">
        <v>3</v>
      </c>
      <c r="I307">
        <v>0</v>
      </c>
      <c r="J307">
        <v>60446</v>
      </c>
      <c r="K307">
        <v>0</v>
      </c>
      <c r="L307">
        <v>20</v>
      </c>
      <c r="M307" t="s">
        <v>60</v>
      </c>
      <c r="N307" t="s">
        <v>38</v>
      </c>
      <c r="O307">
        <v>2302</v>
      </c>
      <c r="P307" s="1">
        <v>31157</v>
      </c>
      <c r="Q307" t="s">
        <v>61</v>
      </c>
      <c r="R307" t="s">
        <v>40</v>
      </c>
      <c r="S307" t="s">
        <v>41</v>
      </c>
      <c r="T307" t="s">
        <v>42</v>
      </c>
      <c r="U307" t="s">
        <v>43</v>
      </c>
      <c r="V307" s="1">
        <v>41911</v>
      </c>
      <c r="X307" t="s">
        <v>44</v>
      </c>
      <c r="Y307" t="s">
        <v>45</v>
      </c>
      <c r="Z307" t="s">
        <v>46</v>
      </c>
      <c r="AA307" t="s">
        <v>91</v>
      </c>
      <c r="AB307">
        <v>14</v>
      </c>
      <c r="AC307" t="s">
        <v>48</v>
      </c>
      <c r="AD307" t="s">
        <v>58</v>
      </c>
      <c r="AE307">
        <v>3.4</v>
      </c>
      <c r="AF307">
        <v>4</v>
      </c>
      <c r="AG307">
        <v>0</v>
      </c>
      <c r="AH307" s="1">
        <v>43517</v>
      </c>
      <c r="AI307">
        <v>0</v>
      </c>
      <c r="AJ307">
        <v>14</v>
      </c>
    </row>
    <row r="308" spans="1:36" x14ac:dyDescent="0.25">
      <c r="A308" t="s">
        <v>482</v>
      </c>
      <c r="B308">
        <v>10135</v>
      </c>
      <c r="C308">
        <v>0</v>
      </c>
      <c r="D308">
        <v>0</v>
      </c>
      <c r="E308">
        <v>1</v>
      </c>
      <c r="F308">
        <v>1</v>
      </c>
      <c r="G308">
        <v>5</v>
      </c>
      <c r="H308">
        <v>3</v>
      </c>
      <c r="I308">
        <v>0</v>
      </c>
      <c r="J308">
        <v>65893</v>
      </c>
      <c r="K308">
        <v>0</v>
      </c>
      <c r="L308">
        <v>20</v>
      </c>
      <c r="M308" t="s">
        <v>60</v>
      </c>
      <c r="N308" t="s">
        <v>38</v>
      </c>
      <c r="O308">
        <v>1810</v>
      </c>
      <c r="P308" s="1">
        <v>31178</v>
      </c>
      <c r="Q308" t="s">
        <v>39</v>
      </c>
      <c r="R308" t="s">
        <v>40</v>
      </c>
      <c r="S308" t="s">
        <v>41</v>
      </c>
      <c r="T308" t="s">
        <v>42</v>
      </c>
      <c r="U308" t="s">
        <v>43</v>
      </c>
      <c r="V308" s="1">
        <v>41827</v>
      </c>
      <c r="X308" t="s">
        <v>44</v>
      </c>
      <c r="Y308" t="s">
        <v>45</v>
      </c>
      <c r="Z308" t="s">
        <v>46</v>
      </c>
      <c r="AA308" t="s">
        <v>63</v>
      </c>
      <c r="AB308">
        <v>20</v>
      </c>
      <c r="AC308" t="s">
        <v>48</v>
      </c>
      <c r="AD308" t="s">
        <v>58</v>
      </c>
      <c r="AE308">
        <v>4.07</v>
      </c>
      <c r="AF308">
        <v>4</v>
      </c>
      <c r="AG308">
        <v>0</v>
      </c>
      <c r="AH308" s="1">
        <v>43524</v>
      </c>
      <c r="AI308">
        <v>0</v>
      </c>
      <c r="AJ308">
        <v>13</v>
      </c>
    </row>
    <row r="309" spans="1:36" x14ac:dyDescent="0.25">
      <c r="A309" t="s">
        <v>483</v>
      </c>
      <c r="B309">
        <v>10301</v>
      </c>
      <c r="C309">
        <v>0</v>
      </c>
      <c r="D309">
        <v>0</v>
      </c>
      <c r="E309">
        <v>0</v>
      </c>
      <c r="F309">
        <v>5</v>
      </c>
      <c r="G309">
        <v>5</v>
      </c>
      <c r="H309">
        <v>1</v>
      </c>
      <c r="I309">
        <v>0</v>
      </c>
      <c r="J309">
        <v>48513</v>
      </c>
      <c r="K309">
        <v>1</v>
      </c>
      <c r="L309">
        <v>19</v>
      </c>
      <c r="M309" t="s">
        <v>37</v>
      </c>
      <c r="N309" t="s">
        <v>38</v>
      </c>
      <c r="O309">
        <v>2458</v>
      </c>
      <c r="P309" s="1">
        <v>30075</v>
      </c>
      <c r="Q309" t="s">
        <v>61</v>
      </c>
      <c r="R309" t="s">
        <v>40</v>
      </c>
      <c r="S309" t="s">
        <v>41</v>
      </c>
      <c r="T309" t="s">
        <v>42</v>
      </c>
      <c r="U309" t="s">
        <v>112</v>
      </c>
      <c r="V309" s="1">
        <v>39693</v>
      </c>
      <c r="W309" s="1">
        <v>42276</v>
      </c>
      <c r="X309" t="s">
        <v>90</v>
      </c>
      <c r="Y309" t="s">
        <v>54</v>
      </c>
      <c r="Z309" t="s">
        <v>46</v>
      </c>
      <c r="AA309" t="s">
        <v>83</v>
      </c>
      <c r="AB309">
        <v>12</v>
      </c>
      <c r="AC309" t="s">
        <v>70</v>
      </c>
      <c r="AD309" t="s">
        <v>191</v>
      </c>
      <c r="AE309">
        <v>3.2</v>
      </c>
      <c r="AF309">
        <v>2</v>
      </c>
      <c r="AG309">
        <v>0</v>
      </c>
      <c r="AH309" s="1">
        <v>42249</v>
      </c>
      <c r="AI309">
        <v>5</v>
      </c>
      <c r="AJ309">
        <v>4</v>
      </c>
    </row>
    <row r="310" spans="1:36" x14ac:dyDescent="0.25">
      <c r="A310" t="s">
        <v>484</v>
      </c>
      <c r="B310">
        <v>10010</v>
      </c>
      <c r="C310">
        <v>0</v>
      </c>
      <c r="D310">
        <v>0</v>
      </c>
      <c r="E310">
        <v>0</v>
      </c>
      <c r="F310">
        <v>1</v>
      </c>
      <c r="G310">
        <v>3</v>
      </c>
      <c r="H310">
        <v>4</v>
      </c>
      <c r="I310">
        <v>0</v>
      </c>
      <c r="J310">
        <v>220450</v>
      </c>
      <c r="K310">
        <v>0</v>
      </c>
      <c r="L310">
        <v>6</v>
      </c>
      <c r="M310" t="s">
        <v>485</v>
      </c>
      <c r="N310" t="s">
        <v>38</v>
      </c>
      <c r="O310">
        <v>2067</v>
      </c>
      <c r="P310" s="1">
        <v>29097</v>
      </c>
      <c r="Q310" t="s">
        <v>61</v>
      </c>
      <c r="R310" t="s">
        <v>40</v>
      </c>
      <c r="S310" t="s">
        <v>41</v>
      </c>
      <c r="T310" t="s">
        <v>42</v>
      </c>
      <c r="U310" t="s">
        <v>43</v>
      </c>
      <c r="V310" s="1">
        <v>40278</v>
      </c>
      <c r="X310" t="s">
        <v>44</v>
      </c>
      <c r="Y310" t="s">
        <v>45</v>
      </c>
      <c r="Z310" t="s">
        <v>55</v>
      </c>
      <c r="AA310" t="s">
        <v>131</v>
      </c>
      <c r="AB310">
        <v>2</v>
      </c>
      <c r="AC310" t="s">
        <v>80</v>
      </c>
      <c r="AD310" t="s">
        <v>49</v>
      </c>
      <c r="AE310">
        <v>4.5999999999999996</v>
      </c>
      <c r="AF310">
        <v>5</v>
      </c>
      <c r="AG310">
        <v>6</v>
      </c>
      <c r="AH310" s="1">
        <v>43517</v>
      </c>
      <c r="AI310">
        <v>0</v>
      </c>
      <c r="AJ310">
        <v>16</v>
      </c>
    </row>
    <row r="311" spans="1:36" x14ac:dyDescent="0.25">
      <c r="A311" t="s">
        <v>486</v>
      </c>
      <c r="B311">
        <v>10043</v>
      </c>
      <c r="C311">
        <v>0</v>
      </c>
      <c r="D311">
        <v>0</v>
      </c>
      <c r="E311">
        <v>0</v>
      </c>
      <c r="F311">
        <v>1</v>
      </c>
      <c r="G311">
        <v>3</v>
      </c>
      <c r="H311">
        <v>3</v>
      </c>
      <c r="I311">
        <v>0</v>
      </c>
      <c r="J311">
        <v>89292</v>
      </c>
      <c r="K311">
        <v>0</v>
      </c>
      <c r="L311">
        <v>9</v>
      </c>
      <c r="M311" t="s">
        <v>95</v>
      </c>
      <c r="N311" t="s">
        <v>38</v>
      </c>
      <c r="O311">
        <v>2148</v>
      </c>
      <c r="P311" s="1">
        <v>28910</v>
      </c>
      <c r="Q311" t="s">
        <v>61</v>
      </c>
      <c r="R311" t="s">
        <v>40</v>
      </c>
      <c r="S311" t="s">
        <v>41</v>
      </c>
      <c r="T311" t="s">
        <v>42</v>
      </c>
      <c r="U311" t="s">
        <v>43</v>
      </c>
      <c r="V311" s="1">
        <v>42093</v>
      </c>
      <c r="X311" t="s">
        <v>44</v>
      </c>
      <c r="Y311" t="s">
        <v>45</v>
      </c>
      <c r="Z311" t="s">
        <v>55</v>
      </c>
      <c r="AA311" t="s">
        <v>56</v>
      </c>
      <c r="AB311">
        <v>4</v>
      </c>
      <c r="AC311" t="s">
        <v>80</v>
      </c>
      <c r="AD311" t="s">
        <v>58</v>
      </c>
      <c r="AE311">
        <v>5</v>
      </c>
      <c r="AF311">
        <v>3</v>
      </c>
      <c r="AG311">
        <v>5</v>
      </c>
      <c r="AH311" s="1">
        <v>43497</v>
      </c>
      <c r="AI311">
        <v>0</v>
      </c>
      <c r="AJ311">
        <v>11</v>
      </c>
    </row>
    <row r="312" spans="1:36" x14ac:dyDescent="0.25">
      <c r="A312" t="s">
        <v>487</v>
      </c>
      <c r="B312">
        <v>10271</v>
      </c>
      <c r="C312">
        <v>0</v>
      </c>
      <c r="D312">
        <v>4</v>
      </c>
      <c r="E312">
        <v>0</v>
      </c>
      <c r="F312">
        <v>1</v>
      </c>
      <c r="G312">
        <v>5</v>
      </c>
      <c r="H312">
        <v>3</v>
      </c>
      <c r="I312">
        <v>0</v>
      </c>
      <c r="J312">
        <v>45046</v>
      </c>
      <c r="K312">
        <v>0</v>
      </c>
      <c r="L312">
        <v>19</v>
      </c>
      <c r="M312" t="s">
        <v>37</v>
      </c>
      <c r="N312" t="s">
        <v>38</v>
      </c>
      <c r="O312">
        <v>1730</v>
      </c>
      <c r="P312" s="1">
        <v>28719</v>
      </c>
      <c r="Q312" t="s">
        <v>61</v>
      </c>
      <c r="R312" t="s">
        <v>78</v>
      </c>
      <c r="S312" t="s">
        <v>41</v>
      </c>
      <c r="T312" t="s">
        <v>42</v>
      </c>
      <c r="U312" t="s">
        <v>112</v>
      </c>
      <c r="V312" s="1">
        <v>41911</v>
      </c>
      <c r="X312" t="s">
        <v>44</v>
      </c>
      <c r="Y312" t="s">
        <v>45</v>
      </c>
      <c r="Z312" t="s">
        <v>46</v>
      </c>
      <c r="AA312" t="s">
        <v>91</v>
      </c>
      <c r="AB312">
        <v>14</v>
      </c>
      <c r="AC312" t="s">
        <v>48</v>
      </c>
      <c r="AD312" t="s">
        <v>58</v>
      </c>
      <c r="AE312">
        <v>4.5</v>
      </c>
      <c r="AF312">
        <v>5</v>
      </c>
      <c r="AG312">
        <v>0</v>
      </c>
      <c r="AH312" s="1">
        <v>43495</v>
      </c>
      <c r="AI312">
        <v>0</v>
      </c>
      <c r="AJ312">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6CDE34-93E4-411A-9A7D-210BFC75494A}">
  <dimension ref="A1:AS312"/>
  <sheetViews>
    <sheetView topLeftCell="V1" workbookViewId="0">
      <selection activeCell="AQ1" sqref="AQ1"/>
    </sheetView>
  </sheetViews>
  <sheetFormatPr defaultRowHeight="15" x14ac:dyDescent="0.25"/>
  <cols>
    <col min="1" max="1" width="22.85546875" style="2" bestFit="1" customWidth="1"/>
    <col min="2" max="2" width="9.28515625" bestFit="1" customWidth="1"/>
    <col min="3" max="3" width="12.140625" bestFit="1" customWidth="1"/>
    <col min="4" max="4" width="17.28515625" bestFit="1" customWidth="1"/>
    <col min="5" max="5" width="12" bestFit="1" customWidth="1"/>
    <col min="6" max="6" width="15" bestFit="1" customWidth="1"/>
    <col min="7" max="7" width="9.7109375" bestFit="1" customWidth="1"/>
    <col min="8" max="8" width="14.140625" bestFit="1" customWidth="1"/>
    <col min="9" max="9" width="24.7109375" bestFit="1" customWidth="1"/>
    <col min="10" max="10" width="8.7109375" style="3" bestFit="1" customWidth="1"/>
    <col min="11" max="11" width="9" bestFit="1" customWidth="1"/>
    <col min="12" max="12" width="12.7109375" bestFit="1" customWidth="1"/>
    <col min="13" max="13" width="28" style="2" bestFit="1" customWidth="1"/>
    <col min="14" max="14" width="8" bestFit="1" customWidth="1"/>
    <col min="15" max="15" width="6" bestFit="1" customWidth="1"/>
    <col min="16" max="16" width="10.42578125" style="1" bestFit="1" customWidth="1"/>
    <col min="17" max="17" width="10" bestFit="1" customWidth="1"/>
    <col min="18" max="18" width="14" bestFit="1" customWidth="1"/>
    <col min="19" max="19" width="17.7109375" bestFit="1" customWidth="1"/>
    <col min="20" max="20" width="16.85546875" bestFit="1" customWidth="1"/>
    <col min="21" max="21" width="31" bestFit="1" customWidth="1"/>
    <col min="22" max="22" width="13.28515625" style="1" bestFit="1" customWidth="1"/>
    <col min="23" max="23" width="20.5703125" style="1" bestFit="1" customWidth="1"/>
    <col min="24" max="24" width="28.28515625" bestFit="1" customWidth="1"/>
    <col min="25" max="25" width="21.42578125" bestFit="1" customWidth="1"/>
    <col min="26" max="26" width="19.5703125" bestFit="1" customWidth="1"/>
    <col min="27" max="27" width="18.28515625" bestFit="1" customWidth="1"/>
    <col min="28" max="28" width="12.85546875" bestFit="1" customWidth="1"/>
    <col min="29" max="29" width="13.85546875" bestFit="1" customWidth="1"/>
    <col min="30" max="30" width="22.85546875" style="5" bestFit="1" customWidth="1"/>
    <col min="31" max="31" width="20.28515625" style="5" bestFit="1" customWidth="1"/>
    <col min="32" max="32" width="20.85546875" bestFit="1" customWidth="1"/>
    <col min="33" max="33" width="18.140625" style="5" bestFit="1" customWidth="1"/>
    <col min="34" max="34" width="23.140625" style="5" bestFit="1" customWidth="1"/>
    <col min="35" max="35" width="30.85546875" bestFit="1" customWidth="1"/>
    <col min="36" max="36" width="17.42578125" bestFit="1" customWidth="1"/>
    <col min="37" max="37" width="12" bestFit="1" customWidth="1"/>
    <col min="38" max="38" width="7" bestFit="1" customWidth="1"/>
    <col min="39" max="39" width="6.5703125" bestFit="1" customWidth="1"/>
    <col min="40" max="41" width="13.28515625" bestFit="1" customWidth="1"/>
    <col min="42" max="42" width="27.140625" bestFit="1" customWidth="1"/>
    <col min="43" max="43" width="20.140625" bestFit="1" customWidth="1"/>
    <col min="44" max="44" width="11.85546875" bestFit="1" customWidth="1"/>
  </cols>
  <sheetData>
    <row r="1" spans="1:45" x14ac:dyDescent="0.25">
      <c r="A1" s="2" t="s">
        <v>0</v>
      </c>
      <c r="B1" t="s">
        <v>1</v>
      </c>
      <c r="C1" t="s">
        <v>2</v>
      </c>
      <c r="D1" t="s">
        <v>3</v>
      </c>
      <c r="E1" t="s">
        <v>4</v>
      </c>
      <c r="F1" t="s">
        <v>5</v>
      </c>
      <c r="G1" t="s">
        <v>6</v>
      </c>
      <c r="H1" t="s">
        <v>7</v>
      </c>
      <c r="I1" t="s">
        <v>8</v>
      </c>
      <c r="J1" s="3" t="s">
        <v>9</v>
      </c>
      <c r="K1" t="s">
        <v>10</v>
      </c>
      <c r="L1" t="s">
        <v>11</v>
      </c>
      <c r="M1" s="2" t="s">
        <v>12</v>
      </c>
      <c r="N1" t="s">
        <v>13</v>
      </c>
      <c r="O1" t="s">
        <v>14</v>
      </c>
      <c r="P1" s="1" t="s">
        <v>15</v>
      </c>
      <c r="Q1" t="s">
        <v>1606</v>
      </c>
      <c r="R1" t="s">
        <v>17</v>
      </c>
      <c r="S1" t="s">
        <v>18</v>
      </c>
      <c r="T1" t="s">
        <v>19</v>
      </c>
      <c r="U1" t="s">
        <v>20</v>
      </c>
      <c r="V1" s="1" t="s">
        <v>21</v>
      </c>
      <c r="W1" s="1" t="s">
        <v>22</v>
      </c>
      <c r="X1" t="s">
        <v>23</v>
      </c>
      <c r="Y1" t="s">
        <v>24</v>
      </c>
      <c r="Z1" t="s">
        <v>25</v>
      </c>
      <c r="AA1" t="s">
        <v>26</v>
      </c>
      <c r="AB1" t="s">
        <v>27</v>
      </c>
      <c r="AC1" t="s">
        <v>1632</v>
      </c>
      <c r="AD1" t="s">
        <v>28</v>
      </c>
      <c r="AE1" t="s">
        <v>29</v>
      </c>
      <c r="AF1" t="s">
        <v>30</v>
      </c>
      <c r="AG1" s="5" t="s">
        <v>31</v>
      </c>
      <c r="AH1" s="5" t="s">
        <v>32</v>
      </c>
      <c r="AI1" t="s">
        <v>33</v>
      </c>
      <c r="AJ1" s="5" t="s">
        <v>34</v>
      </c>
      <c r="AK1" s="5" t="s">
        <v>35</v>
      </c>
      <c r="AL1" s="5" t="s">
        <v>1614</v>
      </c>
      <c r="AM1" s="5" t="s">
        <v>1613</v>
      </c>
      <c r="AN1" s="5" t="s">
        <v>1615</v>
      </c>
      <c r="AO1" s="5" t="s">
        <v>1616</v>
      </c>
      <c r="AP1" s="5" t="s">
        <v>1622</v>
      </c>
      <c r="AQ1" s="5" t="s">
        <v>1623</v>
      </c>
      <c r="AR1" s="5" t="s">
        <v>1627</v>
      </c>
    </row>
    <row r="2" spans="1:45" x14ac:dyDescent="0.25">
      <c r="A2" s="2" t="s">
        <v>488</v>
      </c>
      <c r="B2" t="s">
        <v>489</v>
      </c>
      <c r="C2" t="s">
        <v>490</v>
      </c>
      <c r="D2" t="s">
        <v>490</v>
      </c>
      <c r="E2" t="s">
        <v>491</v>
      </c>
      <c r="F2" t="s">
        <v>491</v>
      </c>
      <c r="G2" t="s">
        <v>492</v>
      </c>
      <c r="H2" t="s">
        <v>493</v>
      </c>
      <c r="I2" t="s">
        <v>490</v>
      </c>
      <c r="J2" s="3">
        <v>62506</v>
      </c>
      <c r="K2" t="s">
        <v>490</v>
      </c>
      <c r="L2" t="s">
        <v>494</v>
      </c>
      <c r="M2" s="2" t="s">
        <v>37</v>
      </c>
      <c r="N2" t="s">
        <v>38</v>
      </c>
      <c r="O2" t="s">
        <v>495</v>
      </c>
      <c r="P2" s="1" t="s">
        <v>496</v>
      </c>
      <c r="Q2" t="s">
        <v>1607</v>
      </c>
      <c r="R2" t="s">
        <v>40</v>
      </c>
      <c r="S2" t="s">
        <v>41</v>
      </c>
      <c r="T2" t="s">
        <v>42</v>
      </c>
      <c r="U2" t="s">
        <v>43</v>
      </c>
      <c r="V2" s="1">
        <v>40729</v>
      </c>
      <c r="X2" t="s">
        <v>44</v>
      </c>
      <c r="Y2" t="s">
        <v>45</v>
      </c>
      <c r="Z2" t="s">
        <v>497</v>
      </c>
      <c r="AA2" t="s">
        <v>47</v>
      </c>
      <c r="AB2">
        <v>22</v>
      </c>
      <c r="AC2" t="s">
        <v>498</v>
      </c>
      <c r="AD2" t="s">
        <v>48</v>
      </c>
      <c r="AE2" t="s">
        <v>49</v>
      </c>
      <c r="AF2" s="4">
        <v>4.5999999999999996</v>
      </c>
      <c r="AG2" s="5">
        <v>5</v>
      </c>
      <c r="AH2" s="5">
        <v>0</v>
      </c>
      <c r="AI2" s="1">
        <v>43482</v>
      </c>
      <c r="AJ2" s="5">
        <v>0</v>
      </c>
      <c r="AK2" s="5">
        <v>1</v>
      </c>
      <c r="AL2" s="5">
        <f>YEAR(worksheet[[#This Row],[DOB]])</f>
        <v>1983</v>
      </c>
      <c r="AM2" s="5">
        <f>2023-worksheet[[#This Row],[YOB]]</f>
        <v>40</v>
      </c>
      <c r="AN2" s="5" t="str" cm="1">
        <f t="array" ref="AN2">_xlfn.IFS(worksheet[[#This Row],[Age]]&lt;25, "Under 25", worksheet[[#This Row],[Age]]&lt;=34,"25 - 34", worksheet[[#This Row],[Age]]&lt;=44, "35 - 44",worksheet[[#This Row],[Age]]&lt;=54, "45 - 54",worksheet[[#This Row],[Age]]&gt;=55, "Over 55")</f>
        <v>35 - 44</v>
      </c>
      <c r="AO2" s="5">
        <f>YEAR(worksheet[[#This Row],[DateofHire]])</f>
        <v>2011</v>
      </c>
      <c r="AP2" s="5">
        <f>2023-worksheet[[#This Row],[YearOfHire]]</f>
        <v>12</v>
      </c>
      <c r="AQ2" s="5" t="str" cm="1">
        <f t="array" ref="AQ2">_xlfn.IFS(worksheet[[#This Row],[CompanyWorkExperience]]&gt;=15, "Long Term Employees", worksheet[[#This Row],[CompanyWorkExperience]]&gt;=12, "Expericenced", worksheet[[#This Row],[CompanyWorkExperience]]&gt;=8, "Mid Level", worksheet[[#This Row],[CompanyWorkExperience]]&gt;=5, "Junior")</f>
        <v>Expericenced</v>
      </c>
      <c r="AR2" s="5" t="str">
        <f>IF(worksheet[[#This Row],[DateofTermination]]&lt;&gt;"", YEAR(worksheet[[#This Row],[DateofTermination]]), "")</f>
        <v/>
      </c>
    </row>
    <row r="3" spans="1:45" x14ac:dyDescent="0.25">
      <c r="A3" s="2" t="s">
        <v>499</v>
      </c>
      <c r="B3" t="s">
        <v>500</v>
      </c>
      <c r="C3" t="s">
        <v>491</v>
      </c>
      <c r="D3" t="s">
        <v>491</v>
      </c>
      <c r="E3" t="s">
        <v>491</v>
      </c>
      <c r="F3" t="s">
        <v>492</v>
      </c>
      <c r="G3" t="s">
        <v>501</v>
      </c>
      <c r="H3" t="s">
        <v>501</v>
      </c>
      <c r="I3" t="s">
        <v>490</v>
      </c>
      <c r="J3" s="3">
        <v>104437</v>
      </c>
      <c r="K3" t="s">
        <v>491</v>
      </c>
      <c r="L3" t="s">
        <v>502</v>
      </c>
      <c r="M3" s="2" t="s">
        <v>51</v>
      </c>
      <c r="N3" t="s">
        <v>38</v>
      </c>
      <c r="O3" t="s">
        <v>503</v>
      </c>
      <c r="P3" s="1" t="s">
        <v>504</v>
      </c>
      <c r="Q3" t="s">
        <v>1607</v>
      </c>
      <c r="R3" t="s">
        <v>52</v>
      </c>
      <c r="S3" t="s">
        <v>41</v>
      </c>
      <c r="T3" t="s">
        <v>42</v>
      </c>
      <c r="U3" t="s">
        <v>43</v>
      </c>
      <c r="V3" s="1">
        <v>42093</v>
      </c>
      <c r="W3" s="1">
        <v>42537</v>
      </c>
      <c r="X3" t="s">
        <v>53</v>
      </c>
      <c r="Y3" t="s">
        <v>54</v>
      </c>
      <c r="Z3" t="s">
        <v>55</v>
      </c>
      <c r="AA3" t="s">
        <v>56</v>
      </c>
      <c r="AB3">
        <v>4</v>
      </c>
      <c r="AC3" t="s">
        <v>493</v>
      </c>
      <c r="AD3" t="s">
        <v>57</v>
      </c>
      <c r="AE3" t="s">
        <v>58</v>
      </c>
      <c r="AF3" s="4">
        <v>4.96</v>
      </c>
      <c r="AG3" s="5">
        <v>3</v>
      </c>
      <c r="AH3" s="5">
        <v>6</v>
      </c>
      <c r="AI3" s="1">
        <v>42424</v>
      </c>
      <c r="AJ3" s="5">
        <v>0</v>
      </c>
      <c r="AK3" s="5">
        <v>17</v>
      </c>
      <c r="AL3" s="5">
        <f>YEAR(worksheet[[#This Row],[DOB]])</f>
        <v>1975</v>
      </c>
      <c r="AM3" s="5">
        <f>2023-worksheet[[#This Row],[YOB]]</f>
        <v>48</v>
      </c>
      <c r="AN3" s="5" t="str" cm="1">
        <f t="array" ref="AN3">_xlfn.IFS(worksheet[[#This Row],[Age]]&lt;25, "Under 25", worksheet[[#This Row],[Age]]&lt;=34,"25 - 34", worksheet[[#This Row],[Age]]&lt;=44, "35 - 44",worksheet[[#This Row],[Age]]&lt;=54, "45 - 54",worksheet[[#This Row],[Age]]&gt;=55, "Over 55")</f>
        <v>45 - 54</v>
      </c>
      <c r="AO3" s="5">
        <f>YEAR(worksheet[[#This Row],[DateofHire]])</f>
        <v>2015</v>
      </c>
      <c r="AP3" s="5">
        <f>2023-worksheet[[#This Row],[YearOfHire]]</f>
        <v>8</v>
      </c>
      <c r="AQ3" s="5" t="str" cm="1">
        <f t="array" ref="AQ3">_xlfn.IFS(worksheet[[#This Row],[CompanyWorkExperience]]&gt;=15, "Long Term Employees", worksheet[[#This Row],[CompanyWorkExperience]]&gt;=12, "Expericenced", worksheet[[#This Row],[CompanyWorkExperience]]&gt;=8, "Mid Level", worksheet[[#This Row],[CompanyWorkExperience]]&gt;=5, "Junior")</f>
        <v>Mid Level</v>
      </c>
      <c r="AR3" s="5">
        <f>IF(worksheet[[#This Row],[DateofTermination]]&lt;&gt;"", YEAR(worksheet[[#This Row],[DateofTermination]]), "")</f>
        <v>2016</v>
      </c>
    </row>
    <row r="4" spans="1:45" x14ac:dyDescent="0.25">
      <c r="A4" s="2" t="s">
        <v>507</v>
      </c>
      <c r="B4" t="s">
        <v>508</v>
      </c>
      <c r="C4" t="s">
        <v>491</v>
      </c>
      <c r="D4" t="s">
        <v>491</v>
      </c>
      <c r="E4" t="s">
        <v>490</v>
      </c>
      <c r="F4" t="s">
        <v>492</v>
      </c>
      <c r="G4" t="s">
        <v>492</v>
      </c>
      <c r="H4" t="s">
        <v>501</v>
      </c>
      <c r="I4" t="s">
        <v>490</v>
      </c>
      <c r="J4" s="3">
        <v>64955</v>
      </c>
      <c r="K4" t="s">
        <v>491</v>
      </c>
      <c r="L4" t="s">
        <v>509</v>
      </c>
      <c r="M4" s="2" t="s">
        <v>60</v>
      </c>
      <c r="N4" t="s">
        <v>38</v>
      </c>
      <c r="O4" t="s">
        <v>510</v>
      </c>
      <c r="P4" s="1" t="s">
        <v>511</v>
      </c>
      <c r="Q4" t="s">
        <v>1608</v>
      </c>
      <c r="R4" t="s">
        <v>52</v>
      </c>
      <c r="S4" t="s">
        <v>41</v>
      </c>
      <c r="T4" t="s">
        <v>42</v>
      </c>
      <c r="U4" t="s">
        <v>43</v>
      </c>
      <c r="V4" s="1">
        <v>40729</v>
      </c>
      <c r="W4" s="1">
        <v>41176</v>
      </c>
      <c r="X4" t="s">
        <v>62</v>
      </c>
      <c r="Y4" t="s">
        <v>54</v>
      </c>
      <c r="Z4" t="s">
        <v>497</v>
      </c>
      <c r="AA4" t="s">
        <v>63</v>
      </c>
      <c r="AB4">
        <v>20</v>
      </c>
      <c r="AC4" t="s">
        <v>509</v>
      </c>
      <c r="AD4" t="s">
        <v>48</v>
      </c>
      <c r="AE4" t="s">
        <v>58</v>
      </c>
      <c r="AF4" s="4">
        <v>3.02</v>
      </c>
      <c r="AG4" s="5">
        <v>3</v>
      </c>
      <c r="AH4" s="5">
        <v>0</v>
      </c>
      <c r="AI4" s="1">
        <v>41044</v>
      </c>
      <c r="AJ4" s="5">
        <v>0</v>
      </c>
      <c r="AK4" s="5">
        <v>3</v>
      </c>
      <c r="AL4" s="5">
        <f>YEAR(worksheet[[#This Row],[DOB]])</f>
        <v>1988</v>
      </c>
      <c r="AM4" s="5">
        <f>2023-worksheet[[#This Row],[YOB]]</f>
        <v>35</v>
      </c>
      <c r="AN4" s="5" t="str" cm="1">
        <f t="array" ref="AN4">_xlfn.IFS(worksheet[[#This Row],[Age]]&lt;25, "Under 25", worksheet[[#This Row],[Age]]&lt;=34,"25 - 34", worksheet[[#This Row],[Age]]&lt;=44, "35 - 44",worksheet[[#This Row],[Age]]&lt;=54, "45 - 54",worksheet[[#This Row],[Age]]&gt;=55, "Over 55")</f>
        <v>35 - 44</v>
      </c>
      <c r="AO4" s="5">
        <f>YEAR(worksheet[[#This Row],[DateofHire]])</f>
        <v>2011</v>
      </c>
      <c r="AP4" s="5">
        <f>2023-worksheet[[#This Row],[YearOfHire]]</f>
        <v>12</v>
      </c>
      <c r="AQ4" s="5" t="str" cm="1">
        <f t="array" ref="AQ4">_xlfn.IFS(worksheet[[#This Row],[CompanyWorkExperience]]&gt;=15, "Long Term Employees", worksheet[[#This Row],[CompanyWorkExperience]]&gt;=12, "Expericenced", worksheet[[#This Row],[CompanyWorkExperience]]&gt;=8, "Mid Level", worksheet[[#This Row],[CompanyWorkExperience]]&gt;=5, "Junior")</f>
        <v>Expericenced</v>
      </c>
      <c r="AR4" s="5">
        <f>IF(worksheet[[#This Row],[DateofTermination]]&lt;&gt;"", YEAR(worksheet[[#This Row],[DateofTermination]]), "")</f>
        <v>2012</v>
      </c>
    </row>
    <row r="5" spans="1:45" x14ac:dyDescent="0.25">
      <c r="A5" s="2" t="s">
        <v>512</v>
      </c>
      <c r="B5" t="s">
        <v>513</v>
      </c>
      <c r="C5" t="s">
        <v>491</v>
      </c>
      <c r="D5" t="s">
        <v>491</v>
      </c>
      <c r="E5" t="s">
        <v>490</v>
      </c>
      <c r="F5" t="s">
        <v>491</v>
      </c>
      <c r="G5" t="s">
        <v>492</v>
      </c>
      <c r="H5" t="s">
        <v>501</v>
      </c>
      <c r="I5" t="s">
        <v>490</v>
      </c>
      <c r="J5" s="3">
        <v>64991</v>
      </c>
      <c r="K5" t="s">
        <v>490</v>
      </c>
      <c r="L5" t="s">
        <v>494</v>
      </c>
      <c r="M5" s="2" t="s">
        <v>37</v>
      </c>
      <c r="N5" t="s">
        <v>38</v>
      </c>
      <c r="O5" t="s">
        <v>514</v>
      </c>
      <c r="P5" s="1" t="s">
        <v>515</v>
      </c>
      <c r="Q5" t="s">
        <v>1608</v>
      </c>
      <c r="R5" t="s">
        <v>52</v>
      </c>
      <c r="S5" t="s">
        <v>41</v>
      </c>
      <c r="T5" t="s">
        <v>42</v>
      </c>
      <c r="U5" t="s">
        <v>43</v>
      </c>
      <c r="V5" s="1">
        <v>39454</v>
      </c>
      <c r="X5" t="s">
        <v>44</v>
      </c>
      <c r="Y5" t="s">
        <v>45</v>
      </c>
      <c r="Z5" t="s">
        <v>497</v>
      </c>
      <c r="AA5" t="s">
        <v>65</v>
      </c>
      <c r="AB5">
        <v>16</v>
      </c>
      <c r="AC5" t="s">
        <v>516</v>
      </c>
      <c r="AD5" t="s">
        <v>57</v>
      </c>
      <c r="AE5" t="s">
        <v>58</v>
      </c>
      <c r="AF5" s="4">
        <v>4.84</v>
      </c>
      <c r="AG5" s="5">
        <v>5</v>
      </c>
      <c r="AH5" s="5">
        <v>0</v>
      </c>
      <c r="AI5" s="1">
        <v>43468</v>
      </c>
      <c r="AJ5" s="5">
        <v>0</v>
      </c>
      <c r="AK5" s="5">
        <v>15</v>
      </c>
      <c r="AL5" s="5">
        <f>YEAR(worksheet[[#This Row],[DOB]])</f>
        <v>1988</v>
      </c>
      <c r="AM5" s="5">
        <f>2023-worksheet[[#This Row],[YOB]]</f>
        <v>35</v>
      </c>
      <c r="AN5" s="5" t="str" cm="1">
        <f t="array" ref="AN5">_xlfn.IFS(worksheet[[#This Row],[Age]]&lt;25, "Under 25", worksheet[[#This Row],[Age]]&lt;=34,"25 - 34", worksheet[[#This Row],[Age]]&lt;=44, "35 - 44",worksheet[[#This Row],[Age]]&lt;=54, "45 - 54",worksheet[[#This Row],[Age]]&gt;=55, "Over 55")</f>
        <v>35 - 44</v>
      </c>
      <c r="AO5" s="5">
        <f>YEAR(worksheet[[#This Row],[DateofHire]])</f>
        <v>2008</v>
      </c>
      <c r="AP5" s="5">
        <f>2023-worksheet[[#This Row],[YearOfHire]]</f>
        <v>15</v>
      </c>
      <c r="AQ5" s="5" t="str" cm="1">
        <f t="array" ref="AQ5">_xlfn.IFS(worksheet[[#This Row],[CompanyWorkExperience]]&gt;=15, "Long Term Employees", worksheet[[#This Row],[CompanyWorkExperience]]&gt;=12, "Expericenced", worksheet[[#This Row],[CompanyWorkExperience]]&gt;=8, "Mid Level", worksheet[[#This Row],[CompanyWorkExperience]]&gt;=5, "Junior")</f>
        <v>Long Term Employees</v>
      </c>
      <c r="AR5" s="5" t="str">
        <f>IF(worksheet[[#This Row],[DateofTermination]]&lt;&gt;"", YEAR(worksheet[[#This Row],[DateofTermination]]), "")</f>
        <v/>
      </c>
    </row>
    <row r="6" spans="1:45" x14ac:dyDescent="0.25">
      <c r="A6" s="2" t="s">
        <v>518</v>
      </c>
      <c r="B6" t="s">
        <v>519</v>
      </c>
      <c r="C6" t="s">
        <v>490</v>
      </c>
      <c r="D6" t="s">
        <v>520</v>
      </c>
      <c r="E6" t="s">
        <v>490</v>
      </c>
      <c r="F6" t="s">
        <v>492</v>
      </c>
      <c r="G6" t="s">
        <v>492</v>
      </c>
      <c r="H6" t="s">
        <v>501</v>
      </c>
      <c r="I6" t="s">
        <v>490</v>
      </c>
      <c r="J6" s="3">
        <v>50825</v>
      </c>
      <c r="K6" t="s">
        <v>491</v>
      </c>
      <c r="L6" t="s">
        <v>494</v>
      </c>
      <c r="M6" s="2" t="s">
        <v>37</v>
      </c>
      <c r="N6" t="s">
        <v>38</v>
      </c>
      <c r="O6" t="s">
        <v>521</v>
      </c>
      <c r="P6" s="1" t="s">
        <v>522</v>
      </c>
      <c r="Q6" t="s">
        <v>1608</v>
      </c>
      <c r="R6" t="s">
        <v>67</v>
      </c>
      <c r="S6" t="s">
        <v>41</v>
      </c>
      <c r="T6" t="s">
        <v>42</v>
      </c>
      <c r="U6" t="s">
        <v>43</v>
      </c>
      <c r="V6" s="1">
        <v>40735</v>
      </c>
      <c r="W6" s="1">
        <v>42619</v>
      </c>
      <c r="X6" t="s">
        <v>68</v>
      </c>
      <c r="Y6" t="s">
        <v>54</v>
      </c>
      <c r="Z6" t="s">
        <v>497</v>
      </c>
      <c r="AA6" t="s">
        <v>69</v>
      </c>
      <c r="AB6">
        <v>39</v>
      </c>
      <c r="AC6" t="s">
        <v>1631</v>
      </c>
      <c r="AD6" t="s">
        <v>70</v>
      </c>
      <c r="AE6" t="s">
        <v>58</v>
      </c>
      <c r="AF6" s="4">
        <v>5</v>
      </c>
      <c r="AG6" s="5">
        <v>4</v>
      </c>
      <c r="AH6" s="5">
        <v>0</v>
      </c>
      <c r="AI6" s="1">
        <v>42401</v>
      </c>
      <c r="AJ6" s="5">
        <v>0</v>
      </c>
      <c r="AK6" s="5">
        <v>2</v>
      </c>
      <c r="AL6" s="5">
        <f>YEAR(worksheet[[#This Row],[DOB]])</f>
        <v>1989</v>
      </c>
      <c r="AM6" s="5">
        <f>2023-worksheet[[#This Row],[YOB]]</f>
        <v>34</v>
      </c>
      <c r="AN6" s="5" t="str" cm="1">
        <f t="array" ref="AN6">_xlfn.IFS(worksheet[[#This Row],[Age]]&lt;25, "Under 25", worksheet[[#This Row],[Age]]&lt;=34,"25 - 34", worksheet[[#This Row],[Age]]&lt;=44, "35 - 44",worksheet[[#This Row],[Age]]&lt;=54, "45 - 54",worksheet[[#This Row],[Age]]&gt;=55, "Over 55")</f>
        <v>25 - 34</v>
      </c>
      <c r="AO6" s="5">
        <f>YEAR(worksheet[[#This Row],[DateofHire]])</f>
        <v>2011</v>
      </c>
      <c r="AP6" s="5">
        <f>2023-worksheet[[#This Row],[YearOfHire]]</f>
        <v>12</v>
      </c>
      <c r="AQ6" s="5" t="str" cm="1">
        <f t="array" ref="AQ6">_xlfn.IFS(worksheet[[#This Row],[CompanyWorkExperience]]&gt;=15, "Long Term Employees", worksheet[[#This Row],[CompanyWorkExperience]]&gt;=12, "Expericenced", worksheet[[#This Row],[CompanyWorkExperience]]&gt;=8, "Mid Level", worksheet[[#This Row],[CompanyWorkExperience]]&gt;=5, "Junior")</f>
        <v>Expericenced</v>
      </c>
      <c r="AR6" s="5">
        <f>IF(worksheet[[#This Row],[DateofTermination]]&lt;&gt;"", YEAR(worksheet[[#This Row],[DateofTermination]]), "")</f>
        <v>2016</v>
      </c>
    </row>
    <row r="7" spans="1:45" x14ac:dyDescent="0.25">
      <c r="A7" s="2" t="s">
        <v>523</v>
      </c>
      <c r="B7" t="s">
        <v>524</v>
      </c>
      <c r="C7" t="s">
        <v>490</v>
      </c>
      <c r="D7" t="s">
        <v>490</v>
      </c>
      <c r="E7" t="s">
        <v>490</v>
      </c>
      <c r="F7" t="s">
        <v>491</v>
      </c>
      <c r="G7" t="s">
        <v>492</v>
      </c>
      <c r="H7" t="s">
        <v>493</v>
      </c>
      <c r="I7" t="s">
        <v>490</v>
      </c>
      <c r="J7" s="3">
        <v>57568</v>
      </c>
      <c r="K7" t="s">
        <v>490</v>
      </c>
      <c r="L7" t="s">
        <v>494</v>
      </c>
      <c r="M7" s="2" t="s">
        <v>37</v>
      </c>
      <c r="N7" t="s">
        <v>38</v>
      </c>
      <c r="O7" t="s">
        <v>525</v>
      </c>
      <c r="P7" s="1" t="s">
        <v>526</v>
      </c>
      <c r="Q7" t="s">
        <v>1608</v>
      </c>
      <c r="R7" t="s">
        <v>40</v>
      </c>
      <c r="S7" t="s">
        <v>41</v>
      </c>
      <c r="T7" t="s">
        <v>42</v>
      </c>
      <c r="U7" t="s">
        <v>43</v>
      </c>
      <c r="V7" s="1">
        <v>40917</v>
      </c>
      <c r="X7" t="s">
        <v>44</v>
      </c>
      <c r="Y7" t="s">
        <v>45</v>
      </c>
      <c r="Z7" t="s">
        <v>497</v>
      </c>
      <c r="AA7" t="s">
        <v>72</v>
      </c>
      <c r="AB7">
        <v>11</v>
      </c>
      <c r="AC7" t="s">
        <v>527</v>
      </c>
      <c r="AD7" t="s">
        <v>48</v>
      </c>
      <c r="AE7" t="s">
        <v>49</v>
      </c>
      <c r="AF7" s="4">
        <v>5</v>
      </c>
      <c r="AG7" s="5">
        <v>5</v>
      </c>
      <c r="AH7" s="5">
        <v>0</v>
      </c>
      <c r="AI7" s="1">
        <v>43472</v>
      </c>
      <c r="AJ7" s="5">
        <v>0</v>
      </c>
      <c r="AK7" s="5">
        <v>15</v>
      </c>
      <c r="AL7" s="5">
        <f>YEAR(worksheet[[#This Row],[DOB]])</f>
        <v>1977</v>
      </c>
      <c r="AM7" s="5">
        <f>2023-worksheet[[#This Row],[YOB]]</f>
        <v>46</v>
      </c>
      <c r="AN7" s="5" t="str" cm="1">
        <f t="array" ref="AN7">_xlfn.IFS(worksheet[[#This Row],[Age]]&lt;25, "Under 25", worksheet[[#This Row],[Age]]&lt;=34,"25 - 34", worksheet[[#This Row],[Age]]&lt;=44, "35 - 44",worksheet[[#This Row],[Age]]&lt;=54, "45 - 54",worksheet[[#This Row],[Age]]&gt;=55, "Over 55")</f>
        <v>45 - 54</v>
      </c>
      <c r="AO7" s="5">
        <f>YEAR(worksheet[[#This Row],[DateofHire]])</f>
        <v>2012</v>
      </c>
      <c r="AP7" s="5">
        <f>2023-worksheet[[#This Row],[YearOfHire]]</f>
        <v>11</v>
      </c>
      <c r="AQ7" s="5" t="str" cm="1">
        <f t="array" ref="AQ7">_xlfn.IFS(worksheet[[#This Row],[CompanyWorkExperience]]&gt;=15, "Long Term Employees", worksheet[[#This Row],[CompanyWorkExperience]]&gt;=12, "Expericenced", worksheet[[#This Row],[CompanyWorkExperience]]&gt;=8, "Mid Level", worksheet[[#This Row],[CompanyWorkExperience]]&gt;=5, "Junior")</f>
        <v>Mid Level</v>
      </c>
      <c r="AR7" s="5" t="str">
        <f>IF(worksheet[[#This Row],[DateofTermination]]&lt;&gt;"", YEAR(worksheet[[#This Row],[DateofTermination]]), "")</f>
        <v/>
      </c>
    </row>
    <row r="8" spans="1:45" x14ac:dyDescent="0.25">
      <c r="A8" s="2" t="s">
        <v>528</v>
      </c>
      <c r="B8" t="s">
        <v>529</v>
      </c>
      <c r="C8" t="s">
        <v>490</v>
      </c>
      <c r="D8" t="s">
        <v>490</v>
      </c>
      <c r="E8" t="s">
        <v>490</v>
      </c>
      <c r="F8" t="s">
        <v>491</v>
      </c>
      <c r="G8" t="s">
        <v>493</v>
      </c>
      <c r="H8" t="s">
        <v>501</v>
      </c>
      <c r="I8" t="s">
        <v>490</v>
      </c>
      <c r="J8" s="3">
        <v>95660</v>
      </c>
      <c r="K8" t="s">
        <v>490</v>
      </c>
      <c r="L8" t="s">
        <v>530</v>
      </c>
      <c r="M8" s="2" t="s">
        <v>74</v>
      </c>
      <c r="N8" t="s">
        <v>38</v>
      </c>
      <c r="O8" t="s">
        <v>531</v>
      </c>
      <c r="P8" s="1" t="s">
        <v>532</v>
      </c>
      <c r="Q8" t="s">
        <v>1608</v>
      </c>
      <c r="R8" t="s">
        <v>40</v>
      </c>
      <c r="S8" t="s">
        <v>41</v>
      </c>
      <c r="T8" t="s">
        <v>42</v>
      </c>
      <c r="U8" t="s">
        <v>43</v>
      </c>
      <c r="V8" s="1">
        <v>41953</v>
      </c>
      <c r="X8" t="s">
        <v>44</v>
      </c>
      <c r="Y8" t="s">
        <v>45</v>
      </c>
      <c r="Z8" t="s">
        <v>75</v>
      </c>
      <c r="AA8" t="s">
        <v>76</v>
      </c>
      <c r="AB8">
        <v>10</v>
      </c>
      <c r="AC8" t="s">
        <v>533</v>
      </c>
      <c r="AD8" t="s">
        <v>48</v>
      </c>
      <c r="AE8" t="s">
        <v>58</v>
      </c>
      <c r="AF8" s="4">
        <v>3.04</v>
      </c>
      <c r="AG8" s="5">
        <v>3</v>
      </c>
      <c r="AH8" s="5">
        <v>4</v>
      </c>
      <c r="AI8" s="1">
        <v>43467</v>
      </c>
      <c r="AJ8" s="5">
        <v>0</v>
      </c>
      <c r="AK8" s="5">
        <v>19</v>
      </c>
      <c r="AL8" s="5">
        <f>YEAR(worksheet[[#This Row],[DOB]])</f>
        <v>1979</v>
      </c>
      <c r="AM8" s="5">
        <f>2023-worksheet[[#This Row],[YOB]]</f>
        <v>44</v>
      </c>
      <c r="AN8" s="5" t="str" cm="1">
        <f t="array" ref="AN8">_xlfn.IFS(worksheet[[#This Row],[Age]]&lt;25, "Under 25", worksheet[[#This Row],[Age]]&lt;=34,"25 - 34", worksheet[[#This Row],[Age]]&lt;=44, "35 - 44",worksheet[[#This Row],[Age]]&lt;=54, "45 - 54",worksheet[[#This Row],[Age]]&gt;=55, "Over 55")</f>
        <v>35 - 44</v>
      </c>
      <c r="AO8" s="5">
        <f>YEAR(worksheet[[#This Row],[DateofHire]])</f>
        <v>2014</v>
      </c>
      <c r="AP8" s="5">
        <f>2023-worksheet[[#This Row],[YearOfHire]]</f>
        <v>9</v>
      </c>
      <c r="AQ8" s="5" t="str" cm="1">
        <f t="array" ref="AQ8">_xlfn.IFS(worksheet[[#This Row],[CompanyWorkExperience]]&gt;=15, "Long Term Employees", worksheet[[#This Row],[CompanyWorkExperience]]&gt;=12, "Expericenced", worksheet[[#This Row],[CompanyWorkExperience]]&gt;=8, "Mid Level", worksheet[[#This Row],[CompanyWorkExperience]]&gt;=5, "Junior")</f>
        <v>Mid Level</v>
      </c>
      <c r="AR8" s="5" t="str">
        <f>IF(worksheet[[#This Row],[DateofTermination]]&lt;&gt;"", YEAR(worksheet[[#This Row],[DateofTermination]]), "")</f>
        <v/>
      </c>
    </row>
    <row r="9" spans="1:45" x14ac:dyDescent="0.25">
      <c r="A9" s="2" t="s">
        <v>534</v>
      </c>
      <c r="B9" t="s">
        <v>535</v>
      </c>
      <c r="C9" t="s">
        <v>490</v>
      </c>
      <c r="D9" t="s">
        <v>493</v>
      </c>
      <c r="E9" t="s">
        <v>491</v>
      </c>
      <c r="F9" t="s">
        <v>491</v>
      </c>
      <c r="G9" t="s">
        <v>492</v>
      </c>
      <c r="H9" t="s">
        <v>501</v>
      </c>
      <c r="I9" t="s">
        <v>490</v>
      </c>
      <c r="J9" s="3">
        <v>59365</v>
      </c>
      <c r="K9" t="s">
        <v>490</v>
      </c>
      <c r="L9" t="s">
        <v>494</v>
      </c>
      <c r="M9" s="2" t="s">
        <v>37</v>
      </c>
      <c r="N9" t="s">
        <v>38</v>
      </c>
      <c r="O9" t="s">
        <v>536</v>
      </c>
      <c r="P9" s="1" t="s">
        <v>537</v>
      </c>
      <c r="Q9" t="s">
        <v>1607</v>
      </c>
      <c r="R9" t="s">
        <v>78</v>
      </c>
      <c r="S9" t="s">
        <v>41</v>
      </c>
      <c r="T9" t="s">
        <v>42</v>
      </c>
      <c r="U9" t="s">
        <v>43</v>
      </c>
      <c r="V9" s="1">
        <v>41547</v>
      </c>
      <c r="X9" t="s">
        <v>44</v>
      </c>
      <c r="Y9" t="s">
        <v>45</v>
      </c>
      <c r="Z9" t="s">
        <v>497</v>
      </c>
      <c r="AA9" t="s">
        <v>79</v>
      </c>
      <c r="AB9">
        <v>19</v>
      </c>
      <c r="AC9" t="s">
        <v>494</v>
      </c>
      <c r="AD9" t="s">
        <v>80</v>
      </c>
      <c r="AE9" t="s">
        <v>58</v>
      </c>
      <c r="AF9" s="4">
        <v>5</v>
      </c>
      <c r="AG9" s="5">
        <v>4</v>
      </c>
      <c r="AH9" s="5">
        <v>0</v>
      </c>
      <c r="AI9" s="1">
        <v>43521</v>
      </c>
      <c r="AJ9" s="5">
        <v>0</v>
      </c>
      <c r="AK9" s="5">
        <v>19</v>
      </c>
      <c r="AL9" s="5">
        <f>YEAR(worksheet[[#This Row],[DOB]])</f>
        <v>1983</v>
      </c>
      <c r="AM9" s="5">
        <f>2023-worksheet[[#This Row],[YOB]]</f>
        <v>40</v>
      </c>
      <c r="AN9" s="5" t="str" cm="1">
        <f t="array" ref="AN9">_xlfn.IFS(worksheet[[#This Row],[Age]]&lt;25, "Under 25", worksheet[[#This Row],[Age]]&lt;=34,"25 - 34", worksheet[[#This Row],[Age]]&lt;=44, "35 - 44",worksheet[[#This Row],[Age]]&lt;=54, "45 - 54",worksheet[[#This Row],[Age]]&gt;=55, "Over 55")</f>
        <v>35 - 44</v>
      </c>
      <c r="AO9" s="5">
        <f>YEAR(worksheet[[#This Row],[DateofHire]])</f>
        <v>2013</v>
      </c>
      <c r="AP9" s="5">
        <f>2023-worksheet[[#This Row],[YearOfHire]]</f>
        <v>10</v>
      </c>
      <c r="AQ9" s="5" t="str" cm="1">
        <f t="array" ref="AQ9">_xlfn.IFS(worksheet[[#This Row],[CompanyWorkExperience]]&gt;=15, "Long Term Employees", worksheet[[#This Row],[CompanyWorkExperience]]&gt;=12, "Expericenced", worksheet[[#This Row],[CompanyWorkExperience]]&gt;=8, "Mid Level", worksheet[[#This Row],[CompanyWorkExperience]]&gt;=5, "Junior")</f>
        <v>Mid Level</v>
      </c>
      <c r="AR9" s="5" t="str">
        <f>IF(worksheet[[#This Row],[DateofTermination]]&lt;&gt;"", YEAR(worksheet[[#This Row],[DateofTermination]]), "")</f>
        <v/>
      </c>
    </row>
    <row r="10" spans="1:45" x14ac:dyDescent="0.25">
      <c r="A10" s="2" t="s">
        <v>538</v>
      </c>
      <c r="B10" t="s">
        <v>539</v>
      </c>
      <c r="C10" t="s">
        <v>490</v>
      </c>
      <c r="D10" t="s">
        <v>490</v>
      </c>
      <c r="E10" t="s">
        <v>490</v>
      </c>
      <c r="F10" t="s">
        <v>501</v>
      </c>
      <c r="G10" t="s">
        <v>492</v>
      </c>
      <c r="H10" t="s">
        <v>501</v>
      </c>
      <c r="I10" t="s">
        <v>491</v>
      </c>
      <c r="J10" s="3">
        <v>47837</v>
      </c>
      <c r="K10" t="s">
        <v>490</v>
      </c>
      <c r="L10" t="s">
        <v>494</v>
      </c>
      <c r="M10" s="2" t="s">
        <v>37</v>
      </c>
      <c r="N10" t="s">
        <v>38</v>
      </c>
      <c r="O10" t="s">
        <v>540</v>
      </c>
      <c r="P10" s="1" t="s">
        <v>541</v>
      </c>
      <c r="Q10" t="s">
        <v>1608</v>
      </c>
      <c r="R10" t="s">
        <v>40</v>
      </c>
      <c r="S10" t="s">
        <v>41</v>
      </c>
      <c r="T10" t="s">
        <v>42</v>
      </c>
      <c r="U10" t="s">
        <v>82</v>
      </c>
      <c r="V10" s="1">
        <v>40000</v>
      </c>
      <c r="X10" t="s">
        <v>44</v>
      </c>
      <c r="Y10" t="s">
        <v>45</v>
      </c>
      <c r="Z10" t="s">
        <v>497</v>
      </c>
      <c r="AA10" t="s">
        <v>83</v>
      </c>
      <c r="AB10">
        <v>12</v>
      </c>
      <c r="AC10" t="s">
        <v>542</v>
      </c>
      <c r="AD10" t="s">
        <v>84</v>
      </c>
      <c r="AE10" t="s">
        <v>58</v>
      </c>
      <c r="AF10" s="4">
        <v>4.46</v>
      </c>
      <c r="AG10" s="5">
        <v>3</v>
      </c>
      <c r="AH10" s="5">
        <v>0</v>
      </c>
      <c r="AI10" s="1">
        <v>43490</v>
      </c>
      <c r="AJ10" s="5">
        <v>0</v>
      </c>
      <c r="AK10" s="5">
        <v>4</v>
      </c>
      <c r="AL10" s="5">
        <f>YEAR(worksheet[[#This Row],[DOB]])</f>
        <v>1970</v>
      </c>
      <c r="AM10" s="5">
        <f>2023-worksheet[[#This Row],[YOB]]</f>
        <v>53</v>
      </c>
      <c r="AN10" s="5" t="str" cm="1">
        <f t="array" ref="AN10">_xlfn.IFS(worksheet[[#This Row],[Age]]&lt;25, "Under 25", worksheet[[#This Row],[Age]]&lt;=34,"25 - 34", worksheet[[#This Row],[Age]]&lt;=44, "35 - 44",worksheet[[#This Row],[Age]]&lt;=54, "45 - 54",worksheet[[#This Row],[Age]]&gt;=55, "Over 55")</f>
        <v>45 - 54</v>
      </c>
      <c r="AO10" s="5">
        <f>YEAR(worksheet[[#This Row],[DateofHire]])</f>
        <v>2009</v>
      </c>
      <c r="AP10" s="5">
        <f>2023-worksheet[[#This Row],[YearOfHire]]</f>
        <v>14</v>
      </c>
      <c r="AQ10" s="5" t="str" cm="1">
        <f t="array" ref="AQ10">_xlfn.IFS(worksheet[[#This Row],[CompanyWorkExperience]]&gt;=15, "Long Term Employees", worksheet[[#This Row],[CompanyWorkExperience]]&gt;=12, "Expericenced", worksheet[[#This Row],[CompanyWorkExperience]]&gt;=8, "Mid Level", worksheet[[#This Row],[CompanyWorkExperience]]&gt;=5, "Junior")</f>
        <v>Expericenced</v>
      </c>
      <c r="AR10" s="5" t="str">
        <f>IF(worksheet[[#This Row],[DateofTermination]]&lt;&gt;"", YEAR(worksheet[[#This Row],[DateofTermination]]), "")</f>
        <v/>
      </c>
    </row>
    <row r="11" spans="1:45" x14ac:dyDescent="0.25">
      <c r="A11" s="2" t="s">
        <v>543</v>
      </c>
      <c r="B11" t="s">
        <v>544</v>
      </c>
      <c r="C11" t="s">
        <v>490</v>
      </c>
      <c r="D11" t="s">
        <v>520</v>
      </c>
      <c r="E11" t="s">
        <v>491</v>
      </c>
      <c r="F11" t="s">
        <v>491</v>
      </c>
      <c r="G11" t="s">
        <v>501</v>
      </c>
      <c r="H11" t="s">
        <v>501</v>
      </c>
      <c r="I11" t="s">
        <v>490</v>
      </c>
      <c r="J11" s="3">
        <v>50178</v>
      </c>
      <c r="K11" t="s">
        <v>490</v>
      </c>
      <c r="L11" t="s">
        <v>545</v>
      </c>
      <c r="M11" s="2" t="s">
        <v>86</v>
      </c>
      <c r="N11" t="s">
        <v>38</v>
      </c>
      <c r="O11" t="s">
        <v>514</v>
      </c>
      <c r="P11" s="1" t="s">
        <v>546</v>
      </c>
      <c r="Q11" t="s">
        <v>1607</v>
      </c>
      <c r="R11" t="s">
        <v>67</v>
      </c>
      <c r="S11" t="s">
        <v>41</v>
      </c>
      <c r="T11" t="s">
        <v>42</v>
      </c>
      <c r="U11" t="s">
        <v>43</v>
      </c>
      <c r="V11" s="1">
        <v>42009</v>
      </c>
      <c r="X11" t="s">
        <v>44</v>
      </c>
      <c r="Y11" t="s">
        <v>45</v>
      </c>
      <c r="Z11" t="s">
        <v>55</v>
      </c>
      <c r="AA11" t="s">
        <v>87</v>
      </c>
      <c r="AB11">
        <v>7</v>
      </c>
      <c r="AC11" t="s">
        <v>547</v>
      </c>
      <c r="AD11" t="s">
        <v>57</v>
      </c>
      <c r="AE11" t="s">
        <v>58</v>
      </c>
      <c r="AF11" s="4">
        <v>5</v>
      </c>
      <c r="AG11" s="5">
        <v>5</v>
      </c>
      <c r="AH11" s="5">
        <v>6</v>
      </c>
      <c r="AI11" s="1">
        <v>43514</v>
      </c>
      <c r="AJ11" s="5">
        <v>0</v>
      </c>
      <c r="AK11" s="5">
        <v>16</v>
      </c>
      <c r="AL11" s="5">
        <f>YEAR(worksheet[[#This Row],[DOB]])</f>
        <v>1988</v>
      </c>
      <c r="AM11" s="5">
        <f>2023-worksheet[[#This Row],[YOB]]</f>
        <v>35</v>
      </c>
      <c r="AN11" s="5" t="str" cm="1">
        <f t="array" ref="AN11">_xlfn.IFS(worksheet[[#This Row],[Age]]&lt;25, "Under 25", worksheet[[#This Row],[Age]]&lt;=34,"25 - 34", worksheet[[#This Row],[Age]]&lt;=44, "35 - 44",worksheet[[#This Row],[Age]]&lt;=54, "45 - 54",worksheet[[#This Row],[Age]]&gt;=55, "Over 55")</f>
        <v>35 - 44</v>
      </c>
      <c r="AO11" s="5">
        <f>YEAR(worksheet[[#This Row],[DateofHire]])</f>
        <v>2015</v>
      </c>
      <c r="AP11" s="5">
        <f>2023-worksheet[[#This Row],[YearOfHire]]</f>
        <v>8</v>
      </c>
      <c r="AQ11" s="5" t="str" cm="1">
        <f t="array" ref="AQ11">_xlfn.IFS(worksheet[[#This Row],[CompanyWorkExperience]]&gt;=15, "Long Term Employees", worksheet[[#This Row],[CompanyWorkExperience]]&gt;=12, "Expericenced", worksheet[[#This Row],[CompanyWorkExperience]]&gt;=8, "Mid Level", worksheet[[#This Row],[CompanyWorkExperience]]&gt;=5, "Junior")</f>
        <v>Mid Level</v>
      </c>
      <c r="AR11" s="5" t="str">
        <f>IF(worksheet[[#This Row],[DateofTermination]]&lt;&gt;"", YEAR(worksheet[[#This Row],[DateofTermination]]), "")</f>
        <v/>
      </c>
    </row>
    <row r="12" spans="1:45" x14ac:dyDescent="0.25">
      <c r="A12" s="2" t="s">
        <v>548</v>
      </c>
      <c r="B12" t="s">
        <v>549</v>
      </c>
      <c r="C12" t="s">
        <v>491</v>
      </c>
      <c r="D12" t="s">
        <v>491</v>
      </c>
      <c r="E12" t="s">
        <v>490</v>
      </c>
      <c r="F12" t="s">
        <v>492</v>
      </c>
      <c r="G12" t="s">
        <v>492</v>
      </c>
      <c r="H12" t="s">
        <v>501</v>
      </c>
      <c r="I12" t="s">
        <v>491</v>
      </c>
      <c r="J12" s="3">
        <v>54670</v>
      </c>
      <c r="K12" t="s">
        <v>491</v>
      </c>
      <c r="L12" t="s">
        <v>494</v>
      </c>
      <c r="M12" s="2" t="s">
        <v>37</v>
      </c>
      <c r="N12" t="s">
        <v>38</v>
      </c>
      <c r="O12" t="s">
        <v>540</v>
      </c>
      <c r="P12" s="1" t="s">
        <v>550</v>
      </c>
      <c r="Q12" t="s">
        <v>1608</v>
      </c>
      <c r="R12" t="s">
        <v>52</v>
      </c>
      <c r="S12" t="s">
        <v>41</v>
      </c>
      <c r="T12" t="s">
        <v>89</v>
      </c>
      <c r="U12" t="s">
        <v>82</v>
      </c>
      <c r="V12" s="1">
        <v>40553</v>
      </c>
      <c r="W12" s="1">
        <v>42747</v>
      </c>
      <c r="X12" t="s">
        <v>90</v>
      </c>
      <c r="Y12" t="s">
        <v>54</v>
      </c>
      <c r="Z12" t="s">
        <v>497</v>
      </c>
      <c r="AA12" t="s">
        <v>91</v>
      </c>
      <c r="AB12">
        <v>14</v>
      </c>
      <c r="AC12" t="s">
        <v>545</v>
      </c>
      <c r="AD12" t="s">
        <v>84</v>
      </c>
      <c r="AE12" t="s">
        <v>58</v>
      </c>
      <c r="AF12" s="4">
        <v>4.2</v>
      </c>
      <c r="AG12" s="5">
        <v>4</v>
      </c>
      <c r="AH12" s="5">
        <v>0</v>
      </c>
      <c r="AI12" s="1">
        <v>42399</v>
      </c>
      <c r="AJ12" s="5">
        <v>0</v>
      </c>
      <c r="AK12" s="5">
        <v>12</v>
      </c>
      <c r="AL12" s="5">
        <f>YEAR(worksheet[[#This Row],[DOB]])</f>
        <v>1974</v>
      </c>
      <c r="AM12" s="5">
        <f>2023-worksheet[[#This Row],[YOB]]</f>
        <v>49</v>
      </c>
      <c r="AN12" s="5" t="str" cm="1">
        <f t="array" ref="AN12">_xlfn.IFS(worksheet[[#This Row],[Age]]&lt;25, "Under 25", worksheet[[#This Row],[Age]]&lt;=34,"25 - 34", worksheet[[#This Row],[Age]]&lt;=44, "35 - 44",worksheet[[#This Row],[Age]]&lt;=54, "45 - 54",worksheet[[#This Row],[Age]]&gt;=55, "Over 55")</f>
        <v>45 - 54</v>
      </c>
      <c r="AO12" s="5">
        <f>YEAR(worksheet[[#This Row],[DateofHire]])</f>
        <v>2011</v>
      </c>
      <c r="AP12" s="5">
        <f>2023-worksheet[[#This Row],[YearOfHire]]</f>
        <v>12</v>
      </c>
      <c r="AQ12" s="5" t="str" cm="1">
        <f t="array" ref="AQ12">_xlfn.IFS(worksheet[[#This Row],[CompanyWorkExperience]]&gt;=15, "Long Term Employees", worksheet[[#This Row],[CompanyWorkExperience]]&gt;=12, "Expericenced", worksheet[[#This Row],[CompanyWorkExperience]]&gt;=8, "Mid Level", worksheet[[#This Row],[CompanyWorkExperience]]&gt;=5, "Junior")</f>
        <v>Expericenced</v>
      </c>
      <c r="AR12" s="5">
        <f>IF(worksheet[[#This Row],[DateofTermination]]&lt;&gt;"", YEAR(worksheet[[#This Row],[DateofTermination]]), "")</f>
        <v>2017</v>
      </c>
    </row>
    <row r="13" spans="1:45" x14ac:dyDescent="0.25">
      <c r="A13" s="2" t="s">
        <v>551</v>
      </c>
      <c r="B13" t="s">
        <v>552</v>
      </c>
      <c r="C13" t="s">
        <v>491</v>
      </c>
      <c r="D13" t="s">
        <v>491</v>
      </c>
      <c r="E13" t="s">
        <v>491</v>
      </c>
      <c r="F13" t="s">
        <v>492</v>
      </c>
      <c r="G13" t="s">
        <v>492</v>
      </c>
      <c r="H13" t="s">
        <v>501</v>
      </c>
      <c r="I13" t="s">
        <v>491</v>
      </c>
      <c r="J13" s="3">
        <v>47211</v>
      </c>
      <c r="K13" t="s">
        <v>491</v>
      </c>
      <c r="L13" t="s">
        <v>494</v>
      </c>
      <c r="M13" s="2" t="s">
        <v>37</v>
      </c>
      <c r="N13" t="s">
        <v>38</v>
      </c>
      <c r="O13" t="s">
        <v>553</v>
      </c>
      <c r="P13" s="1" t="s">
        <v>554</v>
      </c>
      <c r="Q13" t="s">
        <v>1607</v>
      </c>
      <c r="R13" t="s">
        <v>52</v>
      </c>
      <c r="S13" t="s">
        <v>41</v>
      </c>
      <c r="T13" t="s">
        <v>89</v>
      </c>
      <c r="U13" t="s">
        <v>82</v>
      </c>
      <c r="V13" s="1">
        <v>41001</v>
      </c>
      <c r="W13" s="1">
        <v>42632</v>
      </c>
      <c r="X13" t="s">
        <v>93</v>
      </c>
      <c r="Y13" t="s">
        <v>54</v>
      </c>
      <c r="Z13" t="s">
        <v>497</v>
      </c>
      <c r="AA13" t="s">
        <v>63</v>
      </c>
      <c r="AB13">
        <v>20</v>
      </c>
      <c r="AC13" t="s">
        <v>509</v>
      </c>
      <c r="AD13" t="s">
        <v>84</v>
      </c>
      <c r="AE13" t="s">
        <v>58</v>
      </c>
      <c r="AF13" s="4">
        <v>4.2</v>
      </c>
      <c r="AG13" s="5">
        <v>3</v>
      </c>
      <c r="AH13" s="5">
        <v>0</v>
      </c>
      <c r="AI13" s="1">
        <v>42496</v>
      </c>
      <c r="AJ13" s="5">
        <v>0</v>
      </c>
      <c r="AK13" s="5">
        <v>15</v>
      </c>
      <c r="AL13" s="5">
        <f>YEAR(worksheet[[#This Row],[DOB]])</f>
        <v>1974</v>
      </c>
      <c r="AM13" s="5">
        <f>2023-worksheet[[#This Row],[YOB]]</f>
        <v>49</v>
      </c>
      <c r="AN13" s="5" t="str" cm="1">
        <f t="array" ref="AN13">_xlfn.IFS(worksheet[[#This Row],[Age]]&lt;25, "Under 25", worksheet[[#This Row],[Age]]&lt;=34,"25 - 34", worksheet[[#This Row],[Age]]&lt;=44, "35 - 44",worksheet[[#This Row],[Age]]&lt;=54, "45 - 54",worksheet[[#This Row],[Age]]&gt;=55, "Over 55")</f>
        <v>45 - 54</v>
      </c>
      <c r="AO13" s="5">
        <f>YEAR(worksheet[[#This Row],[DateofHire]])</f>
        <v>2012</v>
      </c>
      <c r="AP13" s="5">
        <f>2023-worksheet[[#This Row],[YearOfHire]]</f>
        <v>11</v>
      </c>
      <c r="AQ13" s="5" t="str" cm="1">
        <f t="array" ref="AQ13">_xlfn.IFS(worksheet[[#This Row],[CompanyWorkExperience]]&gt;=15, "Long Term Employees", worksheet[[#This Row],[CompanyWorkExperience]]&gt;=12, "Expericenced", worksheet[[#This Row],[CompanyWorkExperience]]&gt;=8, "Mid Level", worksheet[[#This Row],[CompanyWorkExperience]]&gt;=5, "Junior")</f>
        <v>Mid Level</v>
      </c>
      <c r="AR13" s="5">
        <f>IF(worksheet[[#This Row],[DateofTermination]]&lt;&gt;"", YEAR(worksheet[[#This Row],[DateofTermination]]), "")</f>
        <v>2016</v>
      </c>
    </row>
    <row r="14" spans="1:45" x14ac:dyDescent="0.25">
      <c r="A14" s="2" t="s">
        <v>555</v>
      </c>
      <c r="B14" t="s">
        <v>556</v>
      </c>
      <c r="C14" t="s">
        <v>490</v>
      </c>
      <c r="D14" t="s">
        <v>520</v>
      </c>
      <c r="E14" t="s">
        <v>491</v>
      </c>
      <c r="F14" t="s">
        <v>491</v>
      </c>
      <c r="G14" t="s">
        <v>501</v>
      </c>
      <c r="H14" t="s">
        <v>493</v>
      </c>
      <c r="I14" t="s">
        <v>491</v>
      </c>
      <c r="J14" s="3">
        <v>92328</v>
      </c>
      <c r="K14" t="s">
        <v>490</v>
      </c>
      <c r="L14" t="s">
        <v>557</v>
      </c>
      <c r="M14" s="2" t="s">
        <v>95</v>
      </c>
      <c r="N14" t="s">
        <v>96</v>
      </c>
      <c r="O14" t="s">
        <v>558</v>
      </c>
      <c r="P14" s="1" t="s">
        <v>559</v>
      </c>
      <c r="Q14" t="s">
        <v>1607</v>
      </c>
      <c r="R14" t="s">
        <v>67</v>
      </c>
      <c r="S14" t="s">
        <v>41</v>
      </c>
      <c r="T14" t="s">
        <v>42</v>
      </c>
      <c r="U14" t="s">
        <v>82</v>
      </c>
      <c r="V14" s="1">
        <v>41953</v>
      </c>
      <c r="X14" t="s">
        <v>44</v>
      </c>
      <c r="Y14" t="s">
        <v>45</v>
      </c>
      <c r="Z14" t="s">
        <v>55</v>
      </c>
      <c r="AA14" t="s">
        <v>56</v>
      </c>
      <c r="AB14">
        <v>4</v>
      </c>
      <c r="AC14" t="s">
        <v>493</v>
      </c>
      <c r="AD14" t="s">
        <v>84</v>
      </c>
      <c r="AE14" t="s">
        <v>49</v>
      </c>
      <c r="AF14" s="4">
        <v>4.28</v>
      </c>
      <c r="AG14" s="5">
        <v>4</v>
      </c>
      <c r="AH14" s="5">
        <v>5</v>
      </c>
      <c r="AI14" s="1">
        <v>43521</v>
      </c>
      <c r="AJ14" s="5">
        <v>0</v>
      </c>
      <c r="AK14" s="5">
        <v>9</v>
      </c>
      <c r="AL14" s="5">
        <f>YEAR(worksheet[[#This Row],[DOB]])</f>
        <v>1988</v>
      </c>
      <c r="AM14" s="5">
        <f>2023-worksheet[[#This Row],[YOB]]</f>
        <v>35</v>
      </c>
      <c r="AN14" s="5" t="str" cm="1">
        <f t="array" ref="AN14">_xlfn.IFS(worksheet[[#This Row],[Age]]&lt;25, "Under 25", worksheet[[#This Row],[Age]]&lt;=34,"25 - 34", worksheet[[#This Row],[Age]]&lt;=44, "35 - 44",worksheet[[#This Row],[Age]]&lt;=54, "45 - 54",worksheet[[#This Row],[Age]]&gt;=55, "Over 55")</f>
        <v>35 - 44</v>
      </c>
      <c r="AO14" s="5">
        <f>YEAR(worksheet[[#This Row],[DateofHire]])</f>
        <v>2014</v>
      </c>
      <c r="AP14" s="5">
        <f>2023-worksheet[[#This Row],[YearOfHire]]</f>
        <v>9</v>
      </c>
      <c r="AQ14" s="5" t="str" cm="1">
        <f t="array" ref="AQ14">_xlfn.IFS(worksheet[[#This Row],[CompanyWorkExperience]]&gt;=15, "Long Term Employees", worksheet[[#This Row],[CompanyWorkExperience]]&gt;=12, "Expericenced", worksheet[[#This Row],[CompanyWorkExperience]]&gt;=8, "Mid Level", worksheet[[#This Row],[CompanyWorkExperience]]&gt;=5, "Junior")</f>
        <v>Mid Level</v>
      </c>
      <c r="AR14" s="5" t="str">
        <f>IF(worksheet[[#This Row],[DateofTermination]]&lt;&gt;"", YEAR(worksheet[[#This Row],[DateofTermination]]), "")</f>
        <v/>
      </c>
    </row>
    <row r="15" spans="1:45" x14ac:dyDescent="0.25">
      <c r="A15" s="2" t="s">
        <v>560</v>
      </c>
      <c r="B15" t="s">
        <v>561</v>
      </c>
      <c r="C15" t="s">
        <v>490</v>
      </c>
      <c r="D15" t="s">
        <v>490</v>
      </c>
      <c r="E15" t="s">
        <v>491</v>
      </c>
      <c r="F15" t="s">
        <v>491</v>
      </c>
      <c r="G15" t="s">
        <v>492</v>
      </c>
      <c r="H15" t="s">
        <v>501</v>
      </c>
      <c r="I15" t="s">
        <v>490</v>
      </c>
      <c r="J15" s="3">
        <v>58709</v>
      </c>
      <c r="K15" t="s">
        <v>490</v>
      </c>
      <c r="L15" t="s">
        <v>494</v>
      </c>
      <c r="M15" s="2" t="s">
        <v>37</v>
      </c>
      <c r="N15" t="s">
        <v>38</v>
      </c>
      <c r="O15" t="s">
        <v>510</v>
      </c>
      <c r="P15" s="1" t="s">
        <v>562</v>
      </c>
      <c r="Q15" t="s">
        <v>1607</v>
      </c>
      <c r="R15" t="s">
        <v>40</v>
      </c>
      <c r="S15" t="s">
        <v>41</v>
      </c>
      <c r="T15" t="s">
        <v>42</v>
      </c>
      <c r="U15" t="s">
        <v>98</v>
      </c>
      <c r="V15" s="1">
        <v>40959</v>
      </c>
      <c r="X15" t="s">
        <v>44</v>
      </c>
      <c r="Y15" t="s">
        <v>45</v>
      </c>
      <c r="Z15" t="s">
        <v>497</v>
      </c>
      <c r="AA15" t="s">
        <v>99</v>
      </c>
      <c r="AB15">
        <v>18</v>
      </c>
      <c r="AC15" t="s">
        <v>563</v>
      </c>
      <c r="AD15" t="s">
        <v>70</v>
      </c>
      <c r="AE15" t="s">
        <v>58</v>
      </c>
      <c r="AF15" s="4">
        <v>4.5999999999999996</v>
      </c>
      <c r="AG15" s="5">
        <v>4</v>
      </c>
      <c r="AH15" s="5">
        <v>0</v>
      </c>
      <c r="AI15" s="1">
        <v>43510</v>
      </c>
      <c r="AJ15" s="5">
        <v>0</v>
      </c>
      <c r="AK15" s="5">
        <v>7</v>
      </c>
      <c r="AL15" s="5">
        <f>YEAR(worksheet[[#This Row],[DOB]])</f>
        <v>1983</v>
      </c>
      <c r="AM15" s="5">
        <f>2023-worksheet[[#This Row],[YOB]]</f>
        <v>40</v>
      </c>
      <c r="AN15" s="5" t="str" cm="1">
        <f t="array" ref="AN15">_xlfn.IFS(worksheet[[#This Row],[Age]]&lt;25, "Under 25", worksheet[[#This Row],[Age]]&lt;=34,"25 - 34", worksheet[[#This Row],[Age]]&lt;=44, "35 - 44",worksheet[[#This Row],[Age]]&lt;=54, "45 - 54",worksheet[[#This Row],[Age]]&gt;=55, "Over 55")</f>
        <v>35 - 44</v>
      </c>
      <c r="AO15" s="5">
        <f>YEAR(worksheet[[#This Row],[DateofHire]])</f>
        <v>2012</v>
      </c>
      <c r="AP15" s="5">
        <f>2023-worksheet[[#This Row],[YearOfHire]]</f>
        <v>11</v>
      </c>
      <c r="AQ15" s="5" t="str" cm="1">
        <f t="array" ref="AQ15">_xlfn.IFS(worksheet[[#This Row],[CompanyWorkExperience]]&gt;=15, "Long Term Employees", worksheet[[#This Row],[CompanyWorkExperience]]&gt;=12, "Expericenced", worksheet[[#This Row],[CompanyWorkExperience]]&gt;=8, "Mid Level", worksheet[[#This Row],[CompanyWorkExperience]]&gt;=5, "Junior")</f>
        <v>Mid Level</v>
      </c>
      <c r="AR15" s="5" t="str">
        <f>IF(worksheet[[#This Row],[DateofTermination]]&lt;&gt;"", YEAR(worksheet[[#This Row],[DateofTermination]]), "")</f>
        <v/>
      </c>
      <c r="AS15" s="5"/>
    </row>
    <row r="16" spans="1:45" x14ac:dyDescent="0.25">
      <c r="A16" s="2" t="s">
        <v>564</v>
      </c>
      <c r="B16" t="s">
        <v>565</v>
      </c>
      <c r="C16" t="s">
        <v>490</v>
      </c>
      <c r="D16" t="s">
        <v>520</v>
      </c>
      <c r="E16" t="s">
        <v>491</v>
      </c>
      <c r="F16" t="s">
        <v>492</v>
      </c>
      <c r="G16" t="s">
        <v>492</v>
      </c>
      <c r="H16" t="s">
        <v>501</v>
      </c>
      <c r="I16" t="s">
        <v>490</v>
      </c>
      <c r="J16" s="3">
        <v>52505</v>
      </c>
      <c r="K16" t="s">
        <v>491</v>
      </c>
      <c r="L16" t="s">
        <v>494</v>
      </c>
      <c r="M16" s="2" t="s">
        <v>37</v>
      </c>
      <c r="N16" t="s">
        <v>38</v>
      </c>
      <c r="O16" t="s">
        <v>566</v>
      </c>
      <c r="P16" s="1" t="s">
        <v>567</v>
      </c>
      <c r="Q16" t="s">
        <v>1607</v>
      </c>
      <c r="R16" t="s">
        <v>67</v>
      </c>
      <c r="S16" t="s">
        <v>41</v>
      </c>
      <c r="T16" t="s">
        <v>42</v>
      </c>
      <c r="U16" t="s">
        <v>43</v>
      </c>
      <c r="V16" s="1">
        <v>41176</v>
      </c>
      <c r="W16" s="1">
        <v>42831</v>
      </c>
      <c r="X16" t="s">
        <v>90</v>
      </c>
      <c r="Y16" t="s">
        <v>54</v>
      </c>
      <c r="Z16" t="s">
        <v>497</v>
      </c>
      <c r="AA16" t="s">
        <v>47</v>
      </c>
      <c r="AB16">
        <v>22</v>
      </c>
      <c r="AC16" t="s">
        <v>498</v>
      </c>
      <c r="AD16" t="s">
        <v>101</v>
      </c>
      <c r="AE16" t="s">
        <v>58</v>
      </c>
      <c r="AF16" s="4">
        <v>5</v>
      </c>
      <c r="AG16" s="5">
        <v>5</v>
      </c>
      <c r="AH16" s="5">
        <v>0</v>
      </c>
      <c r="AI16" s="1">
        <v>42796</v>
      </c>
      <c r="AJ16" s="5">
        <v>0</v>
      </c>
      <c r="AK16" s="5">
        <v>1</v>
      </c>
      <c r="AL16" s="5">
        <f>YEAR(worksheet[[#This Row],[DOB]])</f>
        <v>1977</v>
      </c>
      <c r="AM16" s="5">
        <f>2023-worksheet[[#This Row],[YOB]]</f>
        <v>46</v>
      </c>
      <c r="AN16" s="5" t="str" cm="1">
        <f t="array" ref="AN16">_xlfn.IFS(worksheet[[#This Row],[Age]]&lt;25, "Under 25", worksheet[[#This Row],[Age]]&lt;=34,"25 - 34", worksheet[[#This Row],[Age]]&lt;=44, "35 - 44",worksheet[[#This Row],[Age]]&lt;=54, "45 - 54",worksheet[[#This Row],[Age]]&gt;=55, "Over 55")</f>
        <v>45 - 54</v>
      </c>
      <c r="AO16" s="5">
        <f>YEAR(worksheet[[#This Row],[DateofHire]])</f>
        <v>2012</v>
      </c>
      <c r="AP16" s="5">
        <f>2023-worksheet[[#This Row],[YearOfHire]]</f>
        <v>11</v>
      </c>
      <c r="AQ16" s="5" t="str" cm="1">
        <f t="array" ref="AQ16">_xlfn.IFS(worksheet[[#This Row],[CompanyWorkExperience]]&gt;=15, "Long Term Employees", worksheet[[#This Row],[CompanyWorkExperience]]&gt;=12, "Expericenced", worksheet[[#This Row],[CompanyWorkExperience]]&gt;=8, "Mid Level", worksheet[[#This Row],[CompanyWorkExperience]]&gt;=5, "Junior")</f>
        <v>Mid Level</v>
      </c>
      <c r="AR16" s="5">
        <f>IF(worksheet[[#This Row],[DateofTermination]]&lt;&gt;"", YEAR(worksheet[[#This Row],[DateofTermination]]), "")</f>
        <v>2017</v>
      </c>
    </row>
    <row r="17" spans="1:44" x14ac:dyDescent="0.25">
      <c r="A17" s="2" t="s">
        <v>568</v>
      </c>
      <c r="B17" t="s">
        <v>569</v>
      </c>
      <c r="C17" t="s">
        <v>490</v>
      </c>
      <c r="D17" t="s">
        <v>490</v>
      </c>
      <c r="E17" t="s">
        <v>491</v>
      </c>
      <c r="F17" t="s">
        <v>493</v>
      </c>
      <c r="G17" t="s">
        <v>492</v>
      </c>
      <c r="H17" t="s">
        <v>501</v>
      </c>
      <c r="I17" t="s">
        <v>490</v>
      </c>
      <c r="J17" s="3">
        <v>57834</v>
      </c>
      <c r="K17" t="s">
        <v>491</v>
      </c>
      <c r="L17" t="s">
        <v>494</v>
      </c>
      <c r="M17" s="2" t="s">
        <v>37</v>
      </c>
      <c r="N17" t="s">
        <v>38</v>
      </c>
      <c r="O17" t="s">
        <v>570</v>
      </c>
      <c r="P17" s="1" t="s">
        <v>571</v>
      </c>
      <c r="Q17" t="s">
        <v>1607</v>
      </c>
      <c r="R17" t="s">
        <v>40</v>
      </c>
      <c r="S17" t="s">
        <v>41</v>
      </c>
      <c r="T17" t="s">
        <v>42</v>
      </c>
      <c r="U17" t="s">
        <v>43</v>
      </c>
      <c r="V17" s="1">
        <v>40595</v>
      </c>
      <c r="W17" s="1">
        <v>42951</v>
      </c>
      <c r="X17" t="s">
        <v>103</v>
      </c>
      <c r="Y17" t="s">
        <v>104</v>
      </c>
      <c r="Z17" t="s">
        <v>497</v>
      </c>
      <c r="AA17" t="s">
        <v>99</v>
      </c>
      <c r="AB17">
        <v>18</v>
      </c>
      <c r="AC17" t="s">
        <v>563</v>
      </c>
      <c r="AD17" t="s">
        <v>70</v>
      </c>
      <c r="AE17" t="s">
        <v>58</v>
      </c>
      <c r="AF17" s="4">
        <v>5</v>
      </c>
      <c r="AG17" s="5">
        <v>4</v>
      </c>
      <c r="AH17" s="5">
        <v>0</v>
      </c>
      <c r="AI17" s="1">
        <v>42830</v>
      </c>
      <c r="AJ17" s="5">
        <v>0</v>
      </c>
      <c r="AK17" s="5">
        <v>20</v>
      </c>
      <c r="AL17" s="5">
        <f>YEAR(worksheet[[#This Row],[DOB]])</f>
        <v>1981</v>
      </c>
      <c r="AM17" s="5">
        <f>2023-worksheet[[#This Row],[YOB]]</f>
        <v>42</v>
      </c>
      <c r="AN17" s="5" t="str" cm="1">
        <f t="array" ref="AN17">_xlfn.IFS(worksheet[[#This Row],[Age]]&lt;25, "Under 25", worksheet[[#This Row],[Age]]&lt;=34,"25 - 34", worksheet[[#This Row],[Age]]&lt;=44, "35 - 44",worksheet[[#This Row],[Age]]&lt;=54, "45 - 54",worksheet[[#This Row],[Age]]&gt;=55, "Over 55")</f>
        <v>35 - 44</v>
      </c>
      <c r="AO17" s="5">
        <f>YEAR(worksheet[[#This Row],[DateofHire]])</f>
        <v>2011</v>
      </c>
      <c r="AP17" s="5">
        <f>2023-worksheet[[#This Row],[YearOfHire]]</f>
        <v>12</v>
      </c>
      <c r="AQ17" s="5" t="str" cm="1">
        <f t="array" ref="AQ17">_xlfn.IFS(worksheet[[#This Row],[CompanyWorkExperience]]&gt;=15, "Long Term Employees", worksheet[[#This Row],[CompanyWorkExperience]]&gt;=12, "Expericenced", worksheet[[#This Row],[CompanyWorkExperience]]&gt;=8, "Mid Level", worksheet[[#This Row],[CompanyWorkExperience]]&gt;=5, "Junior")</f>
        <v>Expericenced</v>
      </c>
      <c r="AR17" s="5">
        <f>IF(worksheet[[#This Row],[DateofTermination]]&lt;&gt;"", YEAR(worksheet[[#This Row],[DateofTermination]]), "")</f>
        <v>2017</v>
      </c>
    </row>
    <row r="18" spans="1:44" x14ac:dyDescent="0.25">
      <c r="A18" s="2" t="s">
        <v>572</v>
      </c>
      <c r="B18" t="s">
        <v>573</v>
      </c>
      <c r="C18" t="s">
        <v>491</v>
      </c>
      <c r="D18" t="s">
        <v>491</v>
      </c>
      <c r="E18" t="s">
        <v>490</v>
      </c>
      <c r="F18" t="s">
        <v>520</v>
      </c>
      <c r="G18" t="s">
        <v>492</v>
      </c>
      <c r="H18" t="s">
        <v>493</v>
      </c>
      <c r="I18" t="s">
        <v>490</v>
      </c>
      <c r="J18" s="3">
        <v>70131</v>
      </c>
      <c r="K18" t="s">
        <v>490</v>
      </c>
      <c r="L18" t="s">
        <v>509</v>
      </c>
      <c r="M18" s="2" t="s">
        <v>60</v>
      </c>
      <c r="N18" t="s">
        <v>38</v>
      </c>
      <c r="O18" t="s">
        <v>574</v>
      </c>
      <c r="P18" s="1" t="s">
        <v>575</v>
      </c>
      <c r="Q18" t="s">
        <v>1608</v>
      </c>
      <c r="R18" t="s">
        <v>52</v>
      </c>
      <c r="S18" t="s">
        <v>41</v>
      </c>
      <c r="T18" t="s">
        <v>42</v>
      </c>
      <c r="U18" t="s">
        <v>43</v>
      </c>
      <c r="V18" s="1">
        <v>42572</v>
      </c>
      <c r="X18" t="s">
        <v>44</v>
      </c>
      <c r="Y18" t="s">
        <v>45</v>
      </c>
      <c r="Z18" t="s">
        <v>497</v>
      </c>
      <c r="AA18" t="s">
        <v>99</v>
      </c>
      <c r="AB18">
        <v>18</v>
      </c>
      <c r="AC18" t="s">
        <v>563</v>
      </c>
      <c r="AD18" t="s">
        <v>80</v>
      </c>
      <c r="AE18" t="s">
        <v>49</v>
      </c>
      <c r="AF18" s="4">
        <v>4.4000000000000004</v>
      </c>
      <c r="AG18" s="5">
        <v>3</v>
      </c>
      <c r="AH18" s="5">
        <v>0</v>
      </c>
      <c r="AI18" s="1">
        <v>43479</v>
      </c>
      <c r="AJ18" s="5">
        <v>0</v>
      </c>
      <c r="AK18" s="5">
        <v>16</v>
      </c>
      <c r="AL18" s="5">
        <f>YEAR(worksheet[[#This Row],[DOB]])</f>
        <v>1966</v>
      </c>
      <c r="AM18" s="5">
        <f>2023-worksheet[[#This Row],[YOB]]</f>
        <v>57</v>
      </c>
      <c r="AN18" s="5" t="str" cm="1">
        <f t="array" ref="AN18">_xlfn.IFS(worksheet[[#This Row],[Age]]&lt;25, "Under 25", worksheet[[#This Row],[Age]]&lt;=34,"25 - 34", worksheet[[#This Row],[Age]]&lt;=44, "35 - 44",worksheet[[#This Row],[Age]]&lt;=54, "45 - 54",worksheet[[#This Row],[Age]]&gt;=55, "Over 55")</f>
        <v>Over 55</v>
      </c>
      <c r="AO18" s="5">
        <f>YEAR(worksheet[[#This Row],[DateofHire]])</f>
        <v>2016</v>
      </c>
      <c r="AP18" s="5">
        <f>2023-worksheet[[#This Row],[YearOfHire]]</f>
        <v>7</v>
      </c>
      <c r="AQ18" s="5" t="str" cm="1">
        <f t="array" ref="AQ18">_xlfn.IFS(worksheet[[#This Row],[CompanyWorkExperience]]&gt;=15, "Long Term Employees", worksheet[[#This Row],[CompanyWorkExperience]]&gt;=12, "Expericenced", worksheet[[#This Row],[CompanyWorkExperience]]&gt;=8, "Mid Level", worksheet[[#This Row],[CompanyWorkExperience]]&gt;=5, "Junior")</f>
        <v>Junior</v>
      </c>
      <c r="AR18" s="5" t="str">
        <f>IF(worksheet[[#This Row],[DateofTermination]]&lt;&gt;"", YEAR(worksheet[[#This Row],[DateofTermination]]), "")</f>
        <v/>
      </c>
    </row>
    <row r="19" spans="1:44" x14ac:dyDescent="0.25">
      <c r="A19" s="2" t="s">
        <v>576</v>
      </c>
      <c r="B19" t="s">
        <v>577</v>
      </c>
      <c r="C19" t="s">
        <v>490</v>
      </c>
      <c r="D19" t="s">
        <v>490</v>
      </c>
      <c r="E19" t="s">
        <v>490</v>
      </c>
      <c r="F19" t="s">
        <v>491</v>
      </c>
      <c r="G19" t="s">
        <v>492</v>
      </c>
      <c r="H19" t="s">
        <v>501</v>
      </c>
      <c r="I19" t="s">
        <v>490</v>
      </c>
      <c r="J19" s="3">
        <v>59026</v>
      </c>
      <c r="K19" t="s">
        <v>490</v>
      </c>
      <c r="L19" t="s">
        <v>494</v>
      </c>
      <c r="M19" s="2" t="s">
        <v>37</v>
      </c>
      <c r="N19" t="s">
        <v>38</v>
      </c>
      <c r="O19" t="s">
        <v>578</v>
      </c>
      <c r="P19" s="1" t="s">
        <v>579</v>
      </c>
      <c r="Q19" t="s">
        <v>1608</v>
      </c>
      <c r="R19" t="s">
        <v>40</v>
      </c>
      <c r="S19" t="s">
        <v>107</v>
      </c>
      <c r="T19" t="s">
        <v>42</v>
      </c>
      <c r="U19" t="s">
        <v>43</v>
      </c>
      <c r="V19" s="1">
        <v>40637</v>
      </c>
      <c r="X19" t="s">
        <v>44</v>
      </c>
      <c r="Y19" t="s">
        <v>45</v>
      </c>
      <c r="Z19" t="s">
        <v>497</v>
      </c>
      <c r="AA19" t="s">
        <v>65</v>
      </c>
      <c r="AB19">
        <v>16</v>
      </c>
      <c r="AC19" t="s">
        <v>516</v>
      </c>
      <c r="AD19" t="s">
        <v>70</v>
      </c>
      <c r="AE19" t="s">
        <v>58</v>
      </c>
      <c r="AF19" s="4">
        <v>5</v>
      </c>
      <c r="AG19" s="5">
        <v>5</v>
      </c>
      <c r="AH19" s="5">
        <v>0</v>
      </c>
      <c r="AI19" s="1">
        <v>43479</v>
      </c>
      <c r="AJ19" s="5">
        <v>0</v>
      </c>
      <c r="AK19" s="5">
        <v>12</v>
      </c>
      <c r="AL19" s="5">
        <f>YEAR(worksheet[[#This Row],[DOB]])</f>
        <v>1970</v>
      </c>
      <c r="AM19" s="5">
        <f>2023-worksheet[[#This Row],[YOB]]</f>
        <v>53</v>
      </c>
      <c r="AN19" s="5" t="str" cm="1">
        <f t="array" ref="AN19">_xlfn.IFS(worksheet[[#This Row],[Age]]&lt;25, "Under 25", worksheet[[#This Row],[Age]]&lt;=34,"25 - 34", worksheet[[#This Row],[Age]]&lt;=44, "35 - 44",worksheet[[#This Row],[Age]]&lt;=54, "45 - 54",worksheet[[#This Row],[Age]]&gt;=55, "Over 55")</f>
        <v>45 - 54</v>
      </c>
      <c r="AO19" s="5">
        <f>YEAR(worksheet[[#This Row],[DateofHire]])</f>
        <v>2011</v>
      </c>
      <c r="AP19" s="5">
        <f>2023-worksheet[[#This Row],[YearOfHire]]</f>
        <v>12</v>
      </c>
      <c r="AQ19" s="5" t="str" cm="1">
        <f t="array" ref="AQ19">_xlfn.IFS(worksheet[[#This Row],[CompanyWorkExperience]]&gt;=15, "Long Term Employees", worksheet[[#This Row],[CompanyWorkExperience]]&gt;=12, "Expericenced", worksheet[[#This Row],[CompanyWorkExperience]]&gt;=8, "Mid Level", worksheet[[#This Row],[CompanyWorkExperience]]&gt;=5, "Junior")</f>
        <v>Expericenced</v>
      </c>
      <c r="AR19" s="5" t="str">
        <f>IF(worksheet[[#This Row],[DateofTermination]]&lt;&gt;"", YEAR(worksheet[[#This Row],[DateofTermination]]), "")</f>
        <v/>
      </c>
    </row>
    <row r="20" spans="1:44" x14ac:dyDescent="0.25">
      <c r="A20" s="2" t="s">
        <v>580</v>
      </c>
      <c r="B20" t="s">
        <v>581</v>
      </c>
      <c r="C20" t="s">
        <v>490</v>
      </c>
      <c r="D20" t="s">
        <v>490</v>
      </c>
      <c r="E20" t="s">
        <v>490</v>
      </c>
      <c r="F20" t="s">
        <v>493</v>
      </c>
      <c r="G20" t="s">
        <v>501</v>
      </c>
      <c r="H20" t="s">
        <v>501</v>
      </c>
      <c r="I20" t="s">
        <v>490</v>
      </c>
      <c r="J20" s="3">
        <v>110000</v>
      </c>
      <c r="K20" t="s">
        <v>491</v>
      </c>
      <c r="L20" t="s">
        <v>582</v>
      </c>
      <c r="M20" s="2" t="s">
        <v>109</v>
      </c>
      <c r="N20" t="s">
        <v>38</v>
      </c>
      <c r="O20" t="s">
        <v>583</v>
      </c>
      <c r="P20" s="1" t="s">
        <v>584</v>
      </c>
      <c r="Q20" t="s">
        <v>1608</v>
      </c>
      <c r="R20" t="s">
        <v>40</v>
      </c>
      <c r="S20" t="s">
        <v>41</v>
      </c>
      <c r="T20" t="s">
        <v>89</v>
      </c>
      <c r="U20" t="s">
        <v>43</v>
      </c>
      <c r="V20" s="1">
        <v>41827</v>
      </c>
      <c r="W20" s="1">
        <v>42259</v>
      </c>
      <c r="X20" t="s">
        <v>110</v>
      </c>
      <c r="Y20" t="s">
        <v>104</v>
      </c>
      <c r="Z20" t="s">
        <v>55</v>
      </c>
      <c r="AA20" t="s">
        <v>56</v>
      </c>
      <c r="AB20">
        <v>4</v>
      </c>
      <c r="AC20" t="s">
        <v>493</v>
      </c>
      <c r="AD20" t="s">
        <v>70</v>
      </c>
      <c r="AE20" t="s">
        <v>58</v>
      </c>
      <c r="AF20" s="4">
        <v>4.5</v>
      </c>
      <c r="AG20" s="5">
        <v>4</v>
      </c>
      <c r="AH20" s="5">
        <v>5</v>
      </c>
      <c r="AI20" s="1">
        <v>42019</v>
      </c>
      <c r="AJ20" s="5">
        <v>0</v>
      </c>
      <c r="AK20" s="5">
        <v>8</v>
      </c>
      <c r="AL20" s="5">
        <f>YEAR(worksheet[[#This Row],[DOB]])</f>
        <v>1986</v>
      </c>
      <c r="AM20" s="5">
        <f>2023-worksheet[[#This Row],[YOB]]</f>
        <v>37</v>
      </c>
      <c r="AN20" s="5" t="str" cm="1">
        <f t="array" ref="AN20">_xlfn.IFS(worksheet[[#This Row],[Age]]&lt;25, "Under 25", worksheet[[#This Row],[Age]]&lt;=34,"25 - 34", worksheet[[#This Row],[Age]]&lt;=44, "35 - 44",worksheet[[#This Row],[Age]]&lt;=54, "45 - 54",worksheet[[#This Row],[Age]]&gt;=55, "Over 55")</f>
        <v>35 - 44</v>
      </c>
      <c r="AO20" s="5">
        <f>YEAR(worksheet[[#This Row],[DateofHire]])</f>
        <v>2014</v>
      </c>
      <c r="AP20" s="5">
        <f>2023-worksheet[[#This Row],[YearOfHire]]</f>
        <v>9</v>
      </c>
      <c r="AQ20" s="5" t="str" cm="1">
        <f t="array" ref="AQ20">_xlfn.IFS(worksheet[[#This Row],[CompanyWorkExperience]]&gt;=15, "Long Term Employees", worksheet[[#This Row],[CompanyWorkExperience]]&gt;=12, "Expericenced", worksheet[[#This Row],[CompanyWorkExperience]]&gt;=8, "Mid Level", worksheet[[#This Row],[CompanyWorkExperience]]&gt;=5, "Junior")</f>
        <v>Mid Level</v>
      </c>
      <c r="AR20" s="5">
        <f>IF(worksheet[[#This Row],[DateofTermination]]&lt;&gt;"", YEAR(worksheet[[#This Row],[DateofTermination]]), "")</f>
        <v>2015</v>
      </c>
    </row>
    <row r="21" spans="1:44" x14ac:dyDescent="0.25">
      <c r="A21" s="2" t="s">
        <v>585</v>
      </c>
      <c r="B21" t="s">
        <v>586</v>
      </c>
      <c r="C21" t="s">
        <v>490</v>
      </c>
      <c r="D21" t="s">
        <v>490</v>
      </c>
      <c r="E21" t="s">
        <v>491</v>
      </c>
      <c r="F21" t="s">
        <v>501</v>
      </c>
      <c r="G21" t="s">
        <v>492</v>
      </c>
      <c r="H21" t="s">
        <v>501</v>
      </c>
      <c r="I21" t="s">
        <v>490</v>
      </c>
      <c r="J21" s="3">
        <v>53250</v>
      </c>
      <c r="K21" t="s">
        <v>490</v>
      </c>
      <c r="L21" t="s">
        <v>494</v>
      </c>
      <c r="M21" s="2" t="s">
        <v>37</v>
      </c>
      <c r="N21" t="s">
        <v>38</v>
      </c>
      <c r="O21" t="s">
        <v>587</v>
      </c>
      <c r="P21" s="1" t="s">
        <v>588</v>
      </c>
      <c r="Q21" t="s">
        <v>1607</v>
      </c>
      <c r="R21" t="s">
        <v>40</v>
      </c>
      <c r="S21" t="s">
        <v>41</v>
      </c>
      <c r="T21" t="s">
        <v>42</v>
      </c>
      <c r="U21" t="s">
        <v>112</v>
      </c>
      <c r="V21" s="1">
        <v>41463</v>
      </c>
      <c r="X21" t="s">
        <v>44</v>
      </c>
      <c r="Y21" t="s">
        <v>45</v>
      </c>
      <c r="Z21" t="s">
        <v>497</v>
      </c>
      <c r="AA21" t="s">
        <v>69</v>
      </c>
      <c r="AB21">
        <v>36</v>
      </c>
      <c r="AD21" t="s">
        <v>48</v>
      </c>
      <c r="AE21" t="s">
        <v>58</v>
      </c>
      <c r="AF21" s="4">
        <v>4.2</v>
      </c>
      <c r="AG21" s="5">
        <v>4</v>
      </c>
      <c r="AH21" s="5">
        <v>0</v>
      </c>
      <c r="AI21" s="1">
        <v>43476</v>
      </c>
      <c r="AJ21" s="5">
        <v>0</v>
      </c>
      <c r="AK21" s="5">
        <v>13</v>
      </c>
      <c r="AL21" s="5">
        <f>YEAR(worksheet[[#This Row],[DOB]])</f>
        <v>1979</v>
      </c>
      <c r="AM21" s="5">
        <f>2023-worksheet[[#This Row],[YOB]]</f>
        <v>44</v>
      </c>
      <c r="AN21" s="5" t="str" cm="1">
        <f t="array" ref="AN21">_xlfn.IFS(worksheet[[#This Row],[Age]]&lt;25, "Under 25", worksheet[[#This Row],[Age]]&lt;=34,"25 - 34", worksheet[[#This Row],[Age]]&lt;=44, "35 - 44",worksheet[[#This Row],[Age]]&lt;=54, "45 - 54",worksheet[[#This Row],[Age]]&gt;=55, "Over 55")</f>
        <v>35 - 44</v>
      </c>
      <c r="AO21" s="5">
        <f>YEAR(worksheet[[#This Row],[DateofHire]])</f>
        <v>2013</v>
      </c>
      <c r="AP21" s="5">
        <f>2023-worksheet[[#This Row],[YearOfHire]]</f>
        <v>10</v>
      </c>
      <c r="AQ21" s="5" t="str" cm="1">
        <f t="array" ref="AQ21">_xlfn.IFS(worksheet[[#This Row],[CompanyWorkExperience]]&gt;=15, "Long Term Employees", worksheet[[#This Row],[CompanyWorkExperience]]&gt;=12, "Expericenced", worksheet[[#This Row],[CompanyWorkExperience]]&gt;=8, "Mid Level", worksheet[[#This Row],[CompanyWorkExperience]]&gt;=5, "Junior")</f>
        <v>Mid Level</v>
      </c>
      <c r="AR21" s="5" t="str">
        <f>IF(worksheet[[#This Row],[DateofTermination]]&lt;&gt;"", YEAR(worksheet[[#This Row],[DateofTermination]]), "")</f>
        <v/>
      </c>
    </row>
    <row r="22" spans="1:44" x14ac:dyDescent="0.25">
      <c r="A22" s="2" t="s">
        <v>590</v>
      </c>
      <c r="B22" t="s">
        <v>591</v>
      </c>
      <c r="C22" t="s">
        <v>490</v>
      </c>
      <c r="D22" t="s">
        <v>490</v>
      </c>
      <c r="E22" t="s">
        <v>491</v>
      </c>
      <c r="F22" t="s">
        <v>491</v>
      </c>
      <c r="G22" t="s">
        <v>492</v>
      </c>
      <c r="H22" t="s">
        <v>501</v>
      </c>
      <c r="I22" t="s">
        <v>490</v>
      </c>
      <c r="J22" s="3">
        <v>51044</v>
      </c>
      <c r="K22" t="s">
        <v>490</v>
      </c>
      <c r="L22" t="s">
        <v>494</v>
      </c>
      <c r="M22" s="2" t="s">
        <v>37</v>
      </c>
      <c r="N22" t="s">
        <v>38</v>
      </c>
      <c r="O22" t="s">
        <v>592</v>
      </c>
      <c r="P22" s="1" t="s">
        <v>593</v>
      </c>
      <c r="Q22" t="s">
        <v>1607</v>
      </c>
      <c r="R22" t="s">
        <v>40</v>
      </c>
      <c r="S22" t="s">
        <v>41</v>
      </c>
      <c r="T22" t="s">
        <v>89</v>
      </c>
      <c r="U22" t="s">
        <v>43</v>
      </c>
      <c r="V22" s="1">
        <v>41001</v>
      </c>
      <c r="X22" t="s">
        <v>44</v>
      </c>
      <c r="Y22" t="s">
        <v>45</v>
      </c>
      <c r="Z22" t="s">
        <v>497</v>
      </c>
      <c r="AA22" t="s">
        <v>72</v>
      </c>
      <c r="AB22">
        <v>11</v>
      </c>
      <c r="AC22" t="s">
        <v>527</v>
      </c>
      <c r="AD22" t="s">
        <v>70</v>
      </c>
      <c r="AE22" t="s">
        <v>58</v>
      </c>
      <c r="AF22" s="4">
        <v>5</v>
      </c>
      <c r="AG22" s="5">
        <v>3</v>
      </c>
      <c r="AH22" s="5">
        <v>0</v>
      </c>
      <c r="AI22" s="1">
        <v>43479</v>
      </c>
      <c r="AJ22" s="5">
        <v>0</v>
      </c>
      <c r="AK22" s="5">
        <v>13</v>
      </c>
      <c r="AL22" s="5">
        <f>YEAR(worksheet[[#This Row],[DOB]])</f>
        <v>1970</v>
      </c>
      <c r="AM22" s="5">
        <f>2023-worksheet[[#This Row],[YOB]]</f>
        <v>53</v>
      </c>
      <c r="AN22" s="5" t="str" cm="1">
        <f t="array" ref="AN22">_xlfn.IFS(worksheet[[#This Row],[Age]]&lt;25, "Under 25", worksheet[[#This Row],[Age]]&lt;=34,"25 - 34", worksheet[[#This Row],[Age]]&lt;=44, "35 - 44",worksheet[[#This Row],[Age]]&lt;=54, "45 - 54",worksheet[[#This Row],[Age]]&gt;=55, "Over 55")</f>
        <v>45 - 54</v>
      </c>
      <c r="AO22" s="5">
        <f>YEAR(worksheet[[#This Row],[DateofHire]])</f>
        <v>2012</v>
      </c>
      <c r="AP22" s="5">
        <f>2023-worksheet[[#This Row],[YearOfHire]]</f>
        <v>11</v>
      </c>
      <c r="AQ22" s="5" t="str" cm="1">
        <f t="array" ref="AQ22">_xlfn.IFS(worksheet[[#This Row],[CompanyWorkExperience]]&gt;=15, "Long Term Employees", worksheet[[#This Row],[CompanyWorkExperience]]&gt;=12, "Expericenced", worksheet[[#This Row],[CompanyWorkExperience]]&gt;=8, "Mid Level", worksheet[[#This Row],[CompanyWorkExperience]]&gt;=5, "Junior")</f>
        <v>Mid Level</v>
      </c>
      <c r="AR22" s="5" t="str">
        <f>IF(worksheet[[#This Row],[DateofTermination]]&lt;&gt;"", YEAR(worksheet[[#This Row],[DateofTermination]]), "")</f>
        <v/>
      </c>
    </row>
    <row r="23" spans="1:44" x14ac:dyDescent="0.25">
      <c r="A23" s="2" t="s">
        <v>594</v>
      </c>
      <c r="B23" t="s">
        <v>595</v>
      </c>
      <c r="C23" t="s">
        <v>490</v>
      </c>
      <c r="D23" t="s">
        <v>520</v>
      </c>
      <c r="E23" t="s">
        <v>490</v>
      </c>
      <c r="F23" t="s">
        <v>491</v>
      </c>
      <c r="G23" t="s">
        <v>492</v>
      </c>
      <c r="H23" t="s">
        <v>501</v>
      </c>
      <c r="I23" t="s">
        <v>490</v>
      </c>
      <c r="J23" s="3">
        <v>64919</v>
      </c>
      <c r="K23" t="s">
        <v>490</v>
      </c>
      <c r="L23" t="s">
        <v>494</v>
      </c>
      <c r="M23" s="2" t="s">
        <v>37</v>
      </c>
      <c r="N23" t="s">
        <v>38</v>
      </c>
      <c r="O23" t="s">
        <v>596</v>
      </c>
      <c r="P23" s="1" t="s">
        <v>597</v>
      </c>
      <c r="Q23" t="s">
        <v>1608</v>
      </c>
      <c r="R23" t="s">
        <v>67</v>
      </c>
      <c r="S23" t="s">
        <v>41</v>
      </c>
      <c r="T23" t="s">
        <v>42</v>
      </c>
      <c r="U23" t="s">
        <v>112</v>
      </c>
      <c r="V23" s="1">
        <v>41505</v>
      </c>
      <c r="X23" t="s">
        <v>44</v>
      </c>
      <c r="Y23" t="s">
        <v>45</v>
      </c>
      <c r="Z23" t="s">
        <v>497</v>
      </c>
      <c r="AA23" t="s">
        <v>79</v>
      </c>
      <c r="AB23">
        <v>19</v>
      </c>
      <c r="AC23" t="s">
        <v>494</v>
      </c>
      <c r="AD23" t="s">
        <v>57</v>
      </c>
      <c r="AE23" t="s">
        <v>58</v>
      </c>
      <c r="AF23" s="4">
        <v>4.2</v>
      </c>
      <c r="AG23" s="5">
        <v>3</v>
      </c>
      <c r="AH23" s="5">
        <v>0</v>
      </c>
      <c r="AI23" s="1">
        <v>43475</v>
      </c>
      <c r="AJ23" s="5">
        <v>0</v>
      </c>
      <c r="AK23" s="5">
        <v>2</v>
      </c>
      <c r="AL23" s="5">
        <f>YEAR(worksheet[[#This Row],[DOB]])</f>
        <v>1958</v>
      </c>
      <c r="AM23" s="5">
        <f>2023-worksheet[[#This Row],[YOB]]</f>
        <v>65</v>
      </c>
      <c r="AN23" s="5" t="str" cm="1">
        <f t="array" ref="AN23">_xlfn.IFS(worksheet[[#This Row],[Age]]&lt;25, "Under 25", worksheet[[#This Row],[Age]]&lt;=34,"25 - 34", worksheet[[#This Row],[Age]]&lt;=44, "35 - 44",worksheet[[#This Row],[Age]]&lt;=54, "45 - 54",worksheet[[#This Row],[Age]]&gt;=55, "Over 55")</f>
        <v>Over 55</v>
      </c>
      <c r="AO23" s="5">
        <f>YEAR(worksheet[[#This Row],[DateofHire]])</f>
        <v>2013</v>
      </c>
      <c r="AP23" s="5">
        <f>2023-worksheet[[#This Row],[YearOfHire]]</f>
        <v>10</v>
      </c>
      <c r="AQ23" s="5" t="str" cm="1">
        <f t="array" ref="AQ23">_xlfn.IFS(worksheet[[#This Row],[CompanyWorkExperience]]&gt;=15, "Long Term Employees", worksheet[[#This Row],[CompanyWorkExperience]]&gt;=12, "Expericenced", worksheet[[#This Row],[CompanyWorkExperience]]&gt;=8, "Mid Level", worksheet[[#This Row],[CompanyWorkExperience]]&gt;=5, "Junior")</f>
        <v>Mid Level</v>
      </c>
      <c r="AR23" s="5" t="str">
        <f>IF(worksheet[[#This Row],[DateofTermination]]&lt;&gt;"", YEAR(worksheet[[#This Row],[DateofTermination]]), "")</f>
        <v/>
      </c>
    </row>
    <row r="24" spans="1:44" x14ac:dyDescent="0.25">
      <c r="A24" s="2" t="s">
        <v>598</v>
      </c>
      <c r="B24" t="s">
        <v>599</v>
      </c>
      <c r="C24" t="s">
        <v>491</v>
      </c>
      <c r="D24" t="s">
        <v>491</v>
      </c>
      <c r="E24" t="s">
        <v>490</v>
      </c>
      <c r="F24" t="s">
        <v>491</v>
      </c>
      <c r="G24" t="s">
        <v>492</v>
      </c>
      <c r="H24" t="s">
        <v>493</v>
      </c>
      <c r="I24" t="s">
        <v>490</v>
      </c>
      <c r="J24" s="3">
        <v>62910</v>
      </c>
      <c r="K24" t="s">
        <v>490</v>
      </c>
      <c r="L24" t="s">
        <v>494</v>
      </c>
      <c r="M24" s="2" t="s">
        <v>37</v>
      </c>
      <c r="N24" t="s">
        <v>38</v>
      </c>
      <c r="O24" t="s">
        <v>600</v>
      </c>
      <c r="P24" s="1" t="s">
        <v>601</v>
      </c>
      <c r="Q24" t="s">
        <v>1608</v>
      </c>
      <c r="R24" t="s">
        <v>52</v>
      </c>
      <c r="S24" t="s">
        <v>41</v>
      </c>
      <c r="T24" t="s">
        <v>42</v>
      </c>
      <c r="U24" t="s">
        <v>43</v>
      </c>
      <c r="V24" s="1">
        <v>41827</v>
      </c>
      <c r="X24" t="s">
        <v>44</v>
      </c>
      <c r="Y24" t="s">
        <v>45</v>
      </c>
      <c r="Z24" t="s">
        <v>497</v>
      </c>
      <c r="AA24" t="s">
        <v>83</v>
      </c>
      <c r="AB24">
        <v>12</v>
      </c>
      <c r="AC24" t="s">
        <v>542</v>
      </c>
      <c r="AD24" t="s">
        <v>57</v>
      </c>
      <c r="AE24" t="s">
        <v>49</v>
      </c>
      <c r="AF24" s="4">
        <v>5</v>
      </c>
      <c r="AG24" s="5">
        <v>3</v>
      </c>
      <c r="AH24" s="5">
        <v>0</v>
      </c>
      <c r="AI24" s="1">
        <v>43523</v>
      </c>
      <c r="AJ24" s="5">
        <v>0</v>
      </c>
      <c r="AK24" s="5">
        <v>19</v>
      </c>
      <c r="AL24" s="5">
        <f>YEAR(worksheet[[#This Row],[DOB]])</f>
        <v>1989</v>
      </c>
      <c r="AM24" s="5">
        <f>2023-worksheet[[#This Row],[YOB]]</f>
        <v>34</v>
      </c>
      <c r="AN24" s="5" t="str" cm="1">
        <f t="array" ref="AN24">_xlfn.IFS(worksheet[[#This Row],[Age]]&lt;25, "Under 25", worksheet[[#This Row],[Age]]&lt;=34,"25 - 34", worksheet[[#This Row],[Age]]&lt;=44, "35 - 44",worksheet[[#This Row],[Age]]&lt;=54, "45 - 54",worksheet[[#This Row],[Age]]&gt;=55, "Over 55")</f>
        <v>25 - 34</v>
      </c>
      <c r="AO24" s="5">
        <f>YEAR(worksheet[[#This Row],[DateofHire]])</f>
        <v>2014</v>
      </c>
      <c r="AP24" s="5">
        <f>2023-worksheet[[#This Row],[YearOfHire]]</f>
        <v>9</v>
      </c>
      <c r="AQ24" s="5" t="str" cm="1">
        <f t="array" ref="AQ24">_xlfn.IFS(worksheet[[#This Row],[CompanyWorkExperience]]&gt;=15, "Long Term Employees", worksheet[[#This Row],[CompanyWorkExperience]]&gt;=12, "Expericenced", worksheet[[#This Row],[CompanyWorkExperience]]&gt;=8, "Mid Level", worksheet[[#This Row],[CompanyWorkExperience]]&gt;=5, "Junior")</f>
        <v>Mid Level</v>
      </c>
      <c r="AR24" s="5" t="str">
        <f>IF(worksheet[[#This Row],[DateofTermination]]&lt;&gt;"", YEAR(worksheet[[#This Row],[DateofTermination]]), "")</f>
        <v/>
      </c>
    </row>
    <row r="25" spans="1:44" x14ac:dyDescent="0.25">
      <c r="A25" s="2" t="s">
        <v>602</v>
      </c>
      <c r="B25" t="s">
        <v>603</v>
      </c>
      <c r="C25" t="s">
        <v>490</v>
      </c>
      <c r="D25" t="s">
        <v>490</v>
      </c>
      <c r="E25" t="s">
        <v>490</v>
      </c>
      <c r="F25" t="s">
        <v>491</v>
      </c>
      <c r="G25" t="s">
        <v>492</v>
      </c>
      <c r="H25" t="s">
        <v>520</v>
      </c>
      <c r="I25" t="s">
        <v>490</v>
      </c>
      <c r="J25" s="3">
        <v>66441</v>
      </c>
      <c r="K25" t="s">
        <v>490</v>
      </c>
      <c r="L25" t="s">
        <v>509</v>
      </c>
      <c r="M25" s="2" t="s">
        <v>60</v>
      </c>
      <c r="N25" t="s">
        <v>38</v>
      </c>
      <c r="O25" t="s">
        <v>604</v>
      </c>
      <c r="P25" s="1" t="s">
        <v>605</v>
      </c>
      <c r="Q25" t="s">
        <v>1608</v>
      </c>
      <c r="R25" t="s">
        <v>40</v>
      </c>
      <c r="S25" t="s">
        <v>41</v>
      </c>
      <c r="T25" t="s">
        <v>42</v>
      </c>
      <c r="U25" t="s">
        <v>43</v>
      </c>
      <c r="V25" s="1">
        <v>40637</v>
      </c>
      <c r="X25" t="s">
        <v>44</v>
      </c>
      <c r="Y25" t="s">
        <v>45</v>
      </c>
      <c r="Z25" t="s">
        <v>497</v>
      </c>
      <c r="AA25" t="s">
        <v>47</v>
      </c>
      <c r="AB25">
        <v>22</v>
      </c>
      <c r="AC25" t="s">
        <v>498</v>
      </c>
      <c r="AD25" t="s">
        <v>117</v>
      </c>
      <c r="AE25" t="s">
        <v>118</v>
      </c>
      <c r="AF25" s="4">
        <v>2</v>
      </c>
      <c r="AG25" s="5">
        <v>3</v>
      </c>
      <c r="AH25" s="5">
        <v>0</v>
      </c>
      <c r="AI25" s="1">
        <v>43523</v>
      </c>
      <c r="AJ25" s="5">
        <v>2</v>
      </c>
      <c r="AK25" s="5">
        <v>3</v>
      </c>
      <c r="AL25" s="5">
        <f>YEAR(worksheet[[#This Row],[DOB]])</f>
        <v>1990</v>
      </c>
      <c r="AM25" s="5">
        <f>2023-worksheet[[#This Row],[YOB]]</f>
        <v>33</v>
      </c>
      <c r="AN25" s="5" t="str" cm="1">
        <f t="array" ref="AN25">_xlfn.IFS(worksheet[[#This Row],[Age]]&lt;25, "Under 25", worksheet[[#This Row],[Age]]&lt;=34,"25 - 34", worksheet[[#This Row],[Age]]&lt;=44, "35 - 44",worksheet[[#This Row],[Age]]&lt;=54, "45 - 54",worksheet[[#This Row],[Age]]&gt;=55, "Over 55")</f>
        <v>25 - 34</v>
      </c>
      <c r="AO25" s="5">
        <f>YEAR(worksheet[[#This Row],[DateofHire]])</f>
        <v>2011</v>
      </c>
      <c r="AP25" s="5">
        <f>2023-worksheet[[#This Row],[YearOfHire]]</f>
        <v>12</v>
      </c>
      <c r="AQ25" s="5" t="str" cm="1">
        <f t="array" ref="AQ25">_xlfn.IFS(worksheet[[#This Row],[CompanyWorkExperience]]&gt;=15, "Long Term Employees", worksheet[[#This Row],[CompanyWorkExperience]]&gt;=12, "Expericenced", worksheet[[#This Row],[CompanyWorkExperience]]&gt;=8, "Mid Level", worksheet[[#This Row],[CompanyWorkExperience]]&gt;=5, "Junior")</f>
        <v>Expericenced</v>
      </c>
      <c r="AR25" s="5" t="str">
        <f>IF(worksheet[[#This Row],[DateofTermination]]&lt;&gt;"", YEAR(worksheet[[#This Row],[DateofTermination]]), "")</f>
        <v/>
      </c>
    </row>
    <row r="26" spans="1:44" x14ac:dyDescent="0.25">
      <c r="A26" s="2" t="s">
        <v>606</v>
      </c>
      <c r="B26" t="s">
        <v>607</v>
      </c>
      <c r="C26" t="s">
        <v>490</v>
      </c>
      <c r="D26" t="s">
        <v>490</v>
      </c>
      <c r="E26" t="s">
        <v>490</v>
      </c>
      <c r="F26" t="s">
        <v>492</v>
      </c>
      <c r="G26" t="s">
        <v>492</v>
      </c>
      <c r="H26" t="s">
        <v>501</v>
      </c>
      <c r="I26" t="s">
        <v>490</v>
      </c>
      <c r="J26" s="3">
        <v>57815</v>
      </c>
      <c r="K26" t="s">
        <v>491</v>
      </c>
      <c r="L26" t="s">
        <v>509</v>
      </c>
      <c r="M26" s="2" t="s">
        <v>60</v>
      </c>
      <c r="N26" t="s">
        <v>38</v>
      </c>
      <c r="O26" t="s">
        <v>608</v>
      </c>
      <c r="P26" s="1" t="s">
        <v>609</v>
      </c>
      <c r="Q26" t="s">
        <v>1608</v>
      </c>
      <c r="R26" t="s">
        <v>40</v>
      </c>
      <c r="S26" t="s">
        <v>41</v>
      </c>
      <c r="T26" t="s">
        <v>42</v>
      </c>
      <c r="U26" t="s">
        <v>43</v>
      </c>
      <c r="V26" s="1">
        <v>40553</v>
      </c>
      <c r="W26" s="1">
        <v>41733</v>
      </c>
      <c r="X26" t="s">
        <v>53</v>
      </c>
      <c r="Y26" t="s">
        <v>54</v>
      </c>
      <c r="Z26" t="s">
        <v>497</v>
      </c>
      <c r="AA26" t="s">
        <v>65</v>
      </c>
      <c r="AB26">
        <v>16</v>
      </c>
      <c r="AC26" t="s">
        <v>516</v>
      </c>
      <c r="AD26" t="s">
        <v>70</v>
      </c>
      <c r="AE26" t="s">
        <v>58</v>
      </c>
      <c r="AF26" s="4">
        <v>4.8</v>
      </c>
      <c r="AG26" s="5">
        <v>5</v>
      </c>
      <c r="AH26" s="5">
        <v>0</v>
      </c>
      <c r="AI26" s="1">
        <v>41702</v>
      </c>
      <c r="AJ26" s="5">
        <v>0</v>
      </c>
      <c r="AK26" s="5">
        <v>5</v>
      </c>
      <c r="AL26" s="5">
        <f>YEAR(worksheet[[#This Row],[DOB]])</f>
        <v>1967</v>
      </c>
      <c r="AM26" s="5">
        <f>2023-worksheet[[#This Row],[YOB]]</f>
        <v>56</v>
      </c>
      <c r="AN26" s="5" t="str" cm="1">
        <f t="array" ref="AN26">_xlfn.IFS(worksheet[[#This Row],[Age]]&lt;25, "Under 25", worksheet[[#This Row],[Age]]&lt;=34,"25 - 34", worksheet[[#This Row],[Age]]&lt;=44, "35 - 44",worksheet[[#This Row],[Age]]&lt;=54, "45 - 54",worksheet[[#This Row],[Age]]&gt;=55, "Over 55")</f>
        <v>Over 55</v>
      </c>
      <c r="AO26" s="5">
        <f>YEAR(worksheet[[#This Row],[DateofHire]])</f>
        <v>2011</v>
      </c>
      <c r="AP26" s="5">
        <f>2023-worksheet[[#This Row],[YearOfHire]]</f>
        <v>12</v>
      </c>
      <c r="AQ26" s="5" t="str" cm="1">
        <f t="array" ref="AQ26">_xlfn.IFS(worksheet[[#This Row],[CompanyWorkExperience]]&gt;=15, "Long Term Employees", worksheet[[#This Row],[CompanyWorkExperience]]&gt;=12, "Expericenced", worksheet[[#This Row],[CompanyWorkExperience]]&gt;=8, "Mid Level", worksheet[[#This Row],[CompanyWorkExperience]]&gt;=5, "Junior")</f>
        <v>Expericenced</v>
      </c>
      <c r="AR26" s="5">
        <f>IF(worksheet[[#This Row],[DateofTermination]]&lt;&gt;"", YEAR(worksheet[[#This Row],[DateofTermination]]), "")</f>
        <v>2014</v>
      </c>
    </row>
    <row r="27" spans="1:44" x14ac:dyDescent="0.25">
      <c r="A27" s="2" t="s">
        <v>610</v>
      </c>
      <c r="B27" t="s">
        <v>611</v>
      </c>
      <c r="C27" t="s">
        <v>490</v>
      </c>
      <c r="D27" t="s">
        <v>490</v>
      </c>
      <c r="E27" t="s">
        <v>491</v>
      </c>
      <c r="F27" t="s">
        <v>493</v>
      </c>
      <c r="G27" t="s">
        <v>501</v>
      </c>
      <c r="H27" t="s">
        <v>501</v>
      </c>
      <c r="I27" t="s">
        <v>490</v>
      </c>
      <c r="J27" s="3">
        <v>103613</v>
      </c>
      <c r="K27" t="s">
        <v>491</v>
      </c>
      <c r="L27" t="s">
        <v>612</v>
      </c>
      <c r="M27" s="2" t="s">
        <v>121</v>
      </c>
      <c r="N27" t="s">
        <v>122</v>
      </c>
      <c r="O27" t="s">
        <v>613</v>
      </c>
      <c r="P27" s="1" t="s">
        <v>614</v>
      </c>
      <c r="Q27" t="s">
        <v>1607</v>
      </c>
      <c r="R27" t="s">
        <v>40</v>
      </c>
      <c r="S27" t="s">
        <v>41</v>
      </c>
      <c r="T27" t="s">
        <v>42</v>
      </c>
      <c r="U27" t="s">
        <v>82</v>
      </c>
      <c r="V27" s="1">
        <v>41687</v>
      </c>
      <c r="W27" s="1">
        <v>42419</v>
      </c>
      <c r="X27" t="s">
        <v>123</v>
      </c>
      <c r="Y27" t="s">
        <v>104</v>
      </c>
      <c r="Z27" t="s">
        <v>55</v>
      </c>
      <c r="AA27" t="s">
        <v>56</v>
      </c>
      <c r="AB27">
        <v>4</v>
      </c>
      <c r="AC27" t="s">
        <v>493</v>
      </c>
      <c r="AD27" t="s">
        <v>48</v>
      </c>
      <c r="AE27" t="s">
        <v>58</v>
      </c>
      <c r="AF27" s="4">
        <v>3.5</v>
      </c>
      <c r="AG27" s="5">
        <v>5</v>
      </c>
      <c r="AH27" s="5">
        <v>7</v>
      </c>
      <c r="AI27" s="1">
        <v>42379</v>
      </c>
      <c r="AJ27" s="5">
        <v>0</v>
      </c>
      <c r="AK27" s="5">
        <v>2</v>
      </c>
      <c r="AL27" s="5">
        <f>YEAR(worksheet[[#This Row],[DOB]])</f>
        <v>1964</v>
      </c>
      <c r="AM27" s="5">
        <f>2023-worksheet[[#This Row],[YOB]]</f>
        <v>59</v>
      </c>
      <c r="AN27" s="5" t="str" cm="1">
        <f t="array" ref="AN27">_xlfn.IFS(worksheet[[#This Row],[Age]]&lt;25, "Under 25", worksheet[[#This Row],[Age]]&lt;=34,"25 - 34", worksheet[[#This Row],[Age]]&lt;=44, "35 - 44",worksheet[[#This Row],[Age]]&lt;=54, "45 - 54",worksheet[[#This Row],[Age]]&gt;=55, "Over 55")</f>
        <v>Over 55</v>
      </c>
      <c r="AO27" s="5">
        <f>YEAR(worksheet[[#This Row],[DateofHire]])</f>
        <v>2014</v>
      </c>
      <c r="AP27" s="5">
        <f>2023-worksheet[[#This Row],[YearOfHire]]</f>
        <v>9</v>
      </c>
      <c r="AQ27" s="5" t="str" cm="1">
        <f t="array" ref="AQ27">_xlfn.IFS(worksheet[[#This Row],[CompanyWorkExperience]]&gt;=15, "Long Term Employees", worksheet[[#This Row],[CompanyWorkExperience]]&gt;=12, "Expericenced", worksheet[[#This Row],[CompanyWorkExperience]]&gt;=8, "Mid Level", worksheet[[#This Row],[CompanyWorkExperience]]&gt;=5, "Junior")</f>
        <v>Mid Level</v>
      </c>
      <c r="AR27" s="5">
        <f>IF(worksheet[[#This Row],[DateofTermination]]&lt;&gt;"", YEAR(worksheet[[#This Row],[DateofTermination]]), "")</f>
        <v>2016</v>
      </c>
    </row>
    <row r="28" spans="1:44" x14ac:dyDescent="0.25">
      <c r="A28" s="2" t="s">
        <v>615</v>
      </c>
      <c r="B28" t="s">
        <v>616</v>
      </c>
      <c r="C28" t="s">
        <v>491</v>
      </c>
      <c r="D28" t="s">
        <v>491</v>
      </c>
      <c r="E28" t="s">
        <v>490</v>
      </c>
      <c r="F28" t="s">
        <v>491</v>
      </c>
      <c r="G28" t="s">
        <v>491</v>
      </c>
      <c r="H28" t="s">
        <v>501</v>
      </c>
      <c r="I28" t="s">
        <v>491</v>
      </c>
      <c r="J28" s="3">
        <v>106367</v>
      </c>
      <c r="K28" t="s">
        <v>490</v>
      </c>
      <c r="L28" t="s">
        <v>617</v>
      </c>
      <c r="M28" s="2" t="s">
        <v>125</v>
      </c>
      <c r="N28" t="s">
        <v>38</v>
      </c>
      <c r="O28" t="s">
        <v>618</v>
      </c>
      <c r="P28" s="1" t="s">
        <v>619</v>
      </c>
      <c r="Q28" t="s">
        <v>1608</v>
      </c>
      <c r="R28" t="s">
        <v>52</v>
      </c>
      <c r="S28" t="s">
        <v>41</v>
      </c>
      <c r="T28" t="s">
        <v>42</v>
      </c>
      <c r="U28" t="s">
        <v>82</v>
      </c>
      <c r="V28" s="1">
        <v>42051</v>
      </c>
      <c r="X28" t="s">
        <v>44</v>
      </c>
      <c r="Y28" t="s">
        <v>45</v>
      </c>
      <c r="Z28" t="s">
        <v>126</v>
      </c>
      <c r="AA28" t="s">
        <v>127</v>
      </c>
      <c r="AB28">
        <v>3</v>
      </c>
      <c r="AC28" t="s">
        <v>501</v>
      </c>
      <c r="AD28" t="s">
        <v>84</v>
      </c>
      <c r="AE28" t="s">
        <v>58</v>
      </c>
      <c r="AF28" s="4">
        <v>5</v>
      </c>
      <c r="AG28" s="5">
        <v>4</v>
      </c>
      <c r="AH28" s="5">
        <v>3</v>
      </c>
      <c r="AI28" s="1">
        <v>43514</v>
      </c>
      <c r="AJ28" s="5">
        <v>0</v>
      </c>
      <c r="AK28" s="5">
        <v>4</v>
      </c>
      <c r="AL28" s="5">
        <f>YEAR(worksheet[[#This Row],[DOB]])</f>
        <v>1987</v>
      </c>
      <c r="AM28" s="5">
        <f>2023-worksheet[[#This Row],[YOB]]</f>
        <v>36</v>
      </c>
      <c r="AN28" s="5" t="str" cm="1">
        <f t="array" ref="AN28">_xlfn.IFS(worksheet[[#This Row],[Age]]&lt;25, "Under 25", worksheet[[#This Row],[Age]]&lt;=34,"25 - 34", worksheet[[#This Row],[Age]]&lt;=44, "35 - 44",worksheet[[#This Row],[Age]]&lt;=54, "45 - 54",worksheet[[#This Row],[Age]]&gt;=55, "Over 55")</f>
        <v>35 - 44</v>
      </c>
      <c r="AO28" s="5">
        <f>YEAR(worksheet[[#This Row],[DateofHire]])</f>
        <v>2015</v>
      </c>
      <c r="AP28" s="5">
        <f>2023-worksheet[[#This Row],[YearOfHire]]</f>
        <v>8</v>
      </c>
      <c r="AQ28" s="5" t="str" cm="1">
        <f t="array" ref="AQ28">_xlfn.IFS(worksheet[[#This Row],[CompanyWorkExperience]]&gt;=15, "Long Term Employees", worksheet[[#This Row],[CompanyWorkExperience]]&gt;=12, "Expericenced", worksheet[[#This Row],[CompanyWorkExperience]]&gt;=8, "Mid Level", worksheet[[#This Row],[CompanyWorkExperience]]&gt;=5, "Junior")</f>
        <v>Mid Level</v>
      </c>
      <c r="AR28" s="5" t="str">
        <f>IF(worksheet[[#This Row],[DateofTermination]]&lt;&gt;"", YEAR(worksheet[[#This Row],[DateofTermination]]), "")</f>
        <v/>
      </c>
    </row>
    <row r="29" spans="1:44" x14ac:dyDescent="0.25">
      <c r="A29" s="2" t="s">
        <v>620</v>
      </c>
      <c r="B29" t="s">
        <v>621</v>
      </c>
      <c r="C29" t="s">
        <v>490</v>
      </c>
      <c r="D29" t="s">
        <v>490</v>
      </c>
      <c r="E29" t="s">
        <v>491</v>
      </c>
      <c r="F29" t="s">
        <v>492</v>
      </c>
      <c r="G29" t="s">
        <v>492</v>
      </c>
      <c r="H29" t="s">
        <v>501</v>
      </c>
      <c r="I29" t="s">
        <v>490</v>
      </c>
      <c r="J29" s="3">
        <v>74312</v>
      </c>
      <c r="K29" t="s">
        <v>491</v>
      </c>
      <c r="L29" t="s">
        <v>563</v>
      </c>
      <c r="M29" s="2" t="s">
        <v>129</v>
      </c>
      <c r="N29" t="s">
        <v>38</v>
      </c>
      <c r="O29" t="s">
        <v>622</v>
      </c>
      <c r="P29" s="1" t="s">
        <v>623</v>
      </c>
      <c r="Q29" t="s">
        <v>1607</v>
      </c>
      <c r="R29" t="s">
        <v>40</v>
      </c>
      <c r="S29" t="s">
        <v>41</v>
      </c>
      <c r="T29" t="s">
        <v>42</v>
      </c>
      <c r="U29" t="s">
        <v>112</v>
      </c>
      <c r="V29" s="1">
        <v>41547</v>
      </c>
      <c r="W29" s="1">
        <v>41858</v>
      </c>
      <c r="X29" t="s">
        <v>130</v>
      </c>
      <c r="Y29" t="s">
        <v>54</v>
      </c>
      <c r="Z29" t="s">
        <v>497</v>
      </c>
      <c r="AA29" t="s">
        <v>131</v>
      </c>
      <c r="AB29">
        <v>2</v>
      </c>
      <c r="AC29" t="s">
        <v>520</v>
      </c>
      <c r="AD29" t="s">
        <v>57</v>
      </c>
      <c r="AE29" t="s">
        <v>58</v>
      </c>
      <c r="AF29" s="4">
        <v>3.39</v>
      </c>
      <c r="AG29" s="5">
        <v>3</v>
      </c>
      <c r="AH29" s="5">
        <v>0</v>
      </c>
      <c r="AI29" s="1">
        <v>41690</v>
      </c>
      <c r="AJ29" s="5">
        <v>0</v>
      </c>
      <c r="AK29" s="5">
        <v>14</v>
      </c>
      <c r="AL29" s="5">
        <f>YEAR(worksheet[[#This Row],[DOB]])</f>
        <v>1970</v>
      </c>
      <c r="AM29" s="5">
        <f>2023-worksheet[[#This Row],[YOB]]</f>
        <v>53</v>
      </c>
      <c r="AN29" s="5" t="str" cm="1">
        <f t="array" ref="AN29">_xlfn.IFS(worksheet[[#This Row],[Age]]&lt;25, "Under 25", worksheet[[#This Row],[Age]]&lt;=34,"25 - 34", worksheet[[#This Row],[Age]]&lt;=44, "35 - 44",worksheet[[#This Row],[Age]]&lt;=54, "45 - 54",worksheet[[#This Row],[Age]]&gt;=55, "Over 55")</f>
        <v>45 - 54</v>
      </c>
      <c r="AO29" s="5">
        <f>YEAR(worksheet[[#This Row],[DateofHire]])</f>
        <v>2013</v>
      </c>
      <c r="AP29" s="5">
        <f>2023-worksheet[[#This Row],[YearOfHire]]</f>
        <v>10</v>
      </c>
      <c r="AQ29" s="5" t="str" cm="1">
        <f t="array" ref="AQ29">_xlfn.IFS(worksheet[[#This Row],[CompanyWorkExperience]]&gt;=15, "Long Term Employees", worksheet[[#This Row],[CompanyWorkExperience]]&gt;=12, "Expericenced", worksheet[[#This Row],[CompanyWorkExperience]]&gt;=8, "Mid Level", worksheet[[#This Row],[CompanyWorkExperience]]&gt;=5, "Junior")</f>
        <v>Mid Level</v>
      </c>
      <c r="AR29" s="5">
        <f>IF(worksheet[[#This Row],[DateofTermination]]&lt;&gt;"", YEAR(worksheet[[#This Row],[DateofTermination]]), "")</f>
        <v>2014</v>
      </c>
    </row>
    <row r="30" spans="1:44" x14ac:dyDescent="0.25">
      <c r="A30" s="2" t="s">
        <v>624</v>
      </c>
      <c r="B30" t="s">
        <v>625</v>
      </c>
      <c r="C30" t="s">
        <v>491</v>
      </c>
      <c r="D30" t="s">
        <v>491</v>
      </c>
      <c r="E30" t="s">
        <v>490</v>
      </c>
      <c r="F30" t="s">
        <v>492</v>
      </c>
      <c r="G30" t="s">
        <v>492</v>
      </c>
      <c r="H30" t="s">
        <v>501</v>
      </c>
      <c r="I30" t="s">
        <v>490</v>
      </c>
      <c r="J30" s="3">
        <v>53492</v>
      </c>
      <c r="K30" t="s">
        <v>491</v>
      </c>
      <c r="L30" t="s">
        <v>494</v>
      </c>
      <c r="M30" s="2" t="s">
        <v>37</v>
      </c>
      <c r="N30" t="s">
        <v>38</v>
      </c>
      <c r="O30" t="s">
        <v>626</v>
      </c>
      <c r="P30" s="1" t="s">
        <v>627</v>
      </c>
      <c r="Q30" t="s">
        <v>1608</v>
      </c>
      <c r="R30" t="s">
        <v>52</v>
      </c>
      <c r="S30" t="s">
        <v>41</v>
      </c>
      <c r="T30" t="s">
        <v>42</v>
      </c>
      <c r="U30" t="s">
        <v>43</v>
      </c>
      <c r="V30" s="1">
        <v>41001</v>
      </c>
      <c r="W30" s="1">
        <v>41440</v>
      </c>
      <c r="X30" t="s">
        <v>90</v>
      </c>
      <c r="Y30" t="s">
        <v>54</v>
      </c>
      <c r="Z30" t="s">
        <v>497</v>
      </c>
      <c r="AA30" t="s">
        <v>91</v>
      </c>
      <c r="AB30">
        <v>14</v>
      </c>
      <c r="AC30" t="s">
        <v>545</v>
      </c>
      <c r="AD30" t="s">
        <v>70</v>
      </c>
      <c r="AE30" t="s">
        <v>58</v>
      </c>
      <c r="AF30" s="4">
        <v>3.35</v>
      </c>
      <c r="AG30" s="5">
        <v>4</v>
      </c>
      <c r="AH30" s="5">
        <v>0</v>
      </c>
      <c r="AI30" s="1">
        <v>41337</v>
      </c>
      <c r="AJ30" s="5">
        <v>0</v>
      </c>
      <c r="AK30" s="5">
        <v>6</v>
      </c>
      <c r="AL30" s="5">
        <f>YEAR(worksheet[[#This Row],[DOB]])</f>
        <v>1990</v>
      </c>
      <c r="AM30" s="5">
        <f>2023-worksheet[[#This Row],[YOB]]</f>
        <v>33</v>
      </c>
      <c r="AN30" s="5" t="str" cm="1">
        <f t="array" ref="AN30">_xlfn.IFS(worksheet[[#This Row],[Age]]&lt;25, "Under 25", worksheet[[#This Row],[Age]]&lt;=34,"25 - 34", worksheet[[#This Row],[Age]]&lt;=44, "35 - 44",worksheet[[#This Row],[Age]]&lt;=54, "45 - 54",worksheet[[#This Row],[Age]]&gt;=55, "Over 55")</f>
        <v>25 - 34</v>
      </c>
      <c r="AO30" s="5">
        <f>YEAR(worksheet[[#This Row],[DateofHire]])</f>
        <v>2012</v>
      </c>
      <c r="AP30" s="5">
        <f>2023-worksheet[[#This Row],[YearOfHire]]</f>
        <v>11</v>
      </c>
      <c r="AQ30" s="5" t="str" cm="1">
        <f t="array" ref="AQ30">_xlfn.IFS(worksheet[[#This Row],[CompanyWorkExperience]]&gt;=15, "Long Term Employees", worksheet[[#This Row],[CompanyWorkExperience]]&gt;=12, "Expericenced", worksheet[[#This Row],[CompanyWorkExperience]]&gt;=8, "Mid Level", worksheet[[#This Row],[CompanyWorkExperience]]&gt;=5, "Junior")</f>
        <v>Mid Level</v>
      </c>
      <c r="AR30" s="5">
        <f>IF(worksheet[[#This Row],[DateofTermination]]&lt;&gt;"", YEAR(worksheet[[#This Row],[DateofTermination]]), "")</f>
        <v>2013</v>
      </c>
    </row>
    <row r="31" spans="1:44" x14ac:dyDescent="0.25">
      <c r="A31" s="2" t="s">
        <v>628</v>
      </c>
      <c r="B31" t="s">
        <v>629</v>
      </c>
      <c r="C31" t="s">
        <v>491</v>
      </c>
      <c r="D31" t="s">
        <v>491</v>
      </c>
      <c r="E31" t="s">
        <v>490</v>
      </c>
      <c r="F31" t="s">
        <v>491</v>
      </c>
      <c r="G31" t="s">
        <v>491</v>
      </c>
      <c r="H31" t="s">
        <v>501</v>
      </c>
      <c r="I31" t="s">
        <v>491</v>
      </c>
      <c r="J31" s="3">
        <v>63000</v>
      </c>
      <c r="K31" t="s">
        <v>490</v>
      </c>
      <c r="L31" t="s">
        <v>491</v>
      </c>
      <c r="M31" s="2" t="s">
        <v>134</v>
      </c>
      <c r="N31" t="s">
        <v>38</v>
      </c>
      <c r="O31" t="s">
        <v>630</v>
      </c>
      <c r="P31" s="1" t="s">
        <v>631</v>
      </c>
      <c r="Q31" t="s">
        <v>1608</v>
      </c>
      <c r="R31" t="s">
        <v>52</v>
      </c>
      <c r="S31" t="s">
        <v>41</v>
      </c>
      <c r="T31" t="s">
        <v>42</v>
      </c>
      <c r="U31" t="s">
        <v>82</v>
      </c>
      <c r="V31" s="1">
        <v>39748</v>
      </c>
      <c r="X31" t="s">
        <v>44</v>
      </c>
      <c r="Y31" t="s">
        <v>45</v>
      </c>
      <c r="Z31" t="s">
        <v>126</v>
      </c>
      <c r="AA31" t="s">
        <v>127</v>
      </c>
      <c r="AB31">
        <v>1</v>
      </c>
      <c r="AC31" t="s">
        <v>491</v>
      </c>
      <c r="AD31" t="s">
        <v>84</v>
      </c>
      <c r="AE31" t="s">
        <v>58</v>
      </c>
      <c r="AF31" s="4">
        <v>4.5</v>
      </c>
      <c r="AG31" s="5">
        <v>2</v>
      </c>
      <c r="AH31" s="5">
        <v>6</v>
      </c>
      <c r="AI31" s="1">
        <v>43480</v>
      </c>
      <c r="AJ31" s="5">
        <v>0</v>
      </c>
      <c r="AK31" s="5">
        <v>14</v>
      </c>
      <c r="AL31" s="5">
        <f>YEAR(worksheet[[#This Row],[DOB]])</f>
        <v>1987</v>
      </c>
      <c r="AM31" s="5">
        <f>2023-worksheet[[#This Row],[YOB]]</f>
        <v>36</v>
      </c>
      <c r="AN31" s="5" t="str" cm="1">
        <f t="array" ref="AN31">_xlfn.IFS(worksheet[[#This Row],[Age]]&lt;25, "Under 25", worksheet[[#This Row],[Age]]&lt;=34,"25 - 34", worksheet[[#This Row],[Age]]&lt;=44, "35 - 44",worksheet[[#This Row],[Age]]&lt;=54, "45 - 54",worksheet[[#This Row],[Age]]&gt;=55, "Over 55")</f>
        <v>35 - 44</v>
      </c>
      <c r="AO31" s="5">
        <f>YEAR(worksheet[[#This Row],[DateofHire]])</f>
        <v>2008</v>
      </c>
      <c r="AP31" s="5">
        <f>2023-worksheet[[#This Row],[YearOfHire]]</f>
        <v>15</v>
      </c>
      <c r="AQ31" s="5" t="str" cm="1">
        <f t="array" ref="AQ31">_xlfn.IFS(worksheet[[#This Row],[CompanyWorkExperience]]&gt;=15, "Long Term Employees", worksheet[[#This Row],[CompanyWorkExperience]]&gt;=12, "Expericenced", worksheet[[#This Row],[CompanyWorkExperience]]&gt;=8, "Mid Level", worksheet[[#This Row],[CompanyWorkExperience]]&gt;=5, "Junior")</f>
        <v>Long Term Employees</v>
      </c>
      <c r="AR31" s="5" t="str">
        <f>IF(worksheet[[#This Row],[DateofTermination]]&lt;&gt;"", YEAR(worksheet[[#This Row],[DateofTermination]]), "")</f>
        <v/>
      </c>
    </row>
    <row r="32" spans="1:44" x14ac:dyDescent="0.25">
      <c r="A32" s="2" t="s">
        <v>632</v>
      </c>
      <c r="B32" t="s">
        <v>633</v>
      </c>
      <c r="C32" t="s">
        <v>490</v>
      </c>
      <c r="D32" t="s">
        <v>490</v>
      </c>
      <c r="E32" t="s">
        <v>491</v>
      </c>
      <c r="F32" t="s">
        <v>491</v>
      </c>
      <c r="G32" t="s">
        <v>492</v>
      </c>
      <c r="H32" t="s">
        <v>501</v>
      </c>
      <c r="I32" t="s">
        <v>490</v>
      </c>
      <c r="J32" s="3">
        <v>65288</v>
      </c>
      <c r="K32" t="s">
        <v>490</v>
      </c>
      <c r="L32" t="s">
        <v>509</v>
      </c>
      <c r="M32" s="2" t="s">
        <v>60</v>
      </c>
      <c r="N32" t="s">
        <v>38</v>
      </c>
      <c r="O32" t="s">
        <v>634</v>
      </c>
      <c r="P32" s="1" t="s">
        <v>635</v>
      </c>
      <c r="Q32" t="s">
        <v>1607</v>
      </c>
      <c r="R32" t="s">
        <v>40</v>
      </c>
      <c r="S32" t="s">
        <v>41</v>
      </c>
      <c r="T32" t="s">
        <v>42</v>
      </c>
      <c r="U32" t="s">
        <v>43</v>
      </c>
      <c r="V32" s="1">
        <v>41911</v>
      </c>
      <c r="X32" t="s">
        <v>44</v>
      </c>
      <c r="Y32" t="s">
        <v>45</v>
      </c>
      <c r="Z32" t="s">
        <v>497</v>
      </c>
      <c r="AA32" t="s">
        <v>69</v>
      </c>
      <c r="AB32">
        <v>36</v>
      </c>
      <c r="AD32" t="s">
        <v>70</v>
      </c>
      <c r="AE32" t="s">
        <v>58</v>
      </c>
      <c r="AF32" s="4">
        <v>3.19</v>
      </c>
      <c r="AG32" s="5">
        <v>3</v>
      </c>
      <c r="AH32" s="5">
        <v>0</v>
      </c>
      <c r="AI32" s="1">
        <v>43497</v>
      </c>
      <c r="AJ32" s="5">
        <v>0</v>
      </c>
      <c r="AK32" s="5">
        <v>9</v>
      </c>
      <c r="AL32" s="5">
        <f>YEAR(worksheet[[#This Row],[DOB]])</f>
        <v>1983</v>
      </c>
      <c r="AM32" s="5">
        <f>2023-worksheet[[#This Row],[YOB]]</f>
        <v>40</v>
      </c>
      <c r="AN32" s="5" t="str" cm="1">
        <f t="array" ref="AN32">_xlfn.IFS(worksheet[[#This Row],[Age]]&lt;25, "Under 25", worksheet[[#This Row],[Age]]&lt;=34,"25 - 34", worksheet[[#This Row],[Age]]&lt;=44, "35 - 44",worksheet[[#This Row],[Age]]&lt;=54, "45 - 54",worksheet[[#This Row],[Age]]&gt;=55, "Over 55")</f>
        <v>35 - 44</v>
      </c>
      <c r="AO32" s="5">
        <f>YEAR(worksheet[[#This Row],[DateofHire]])</f>
        <v>2014</v>
      </c>
      <c r="AP32" s="5">
        <f>2023-worksheet[[#This Row],[YearOfHire]]</f>
        <v>9</v>
      </c>
      <c r="AQ32" s="5" t="str" cm="1">
        <f t="array" ref="AQ32">_xlfn.IFS(worksheet[[#This Row],[CompanyWorkExperience]]&gt;=15, "Long Term Employees", worksheet[[#This Row],[CompanyWorkExperience]]&gt;=12, "Expericenced", worksheet[[#This Row],[CompanyWorkExperience]]&gt;=8, "Mid Level", worksheet[[#This Row],[CompanyWorkExperience]]&gt;=5, "Junior")</f>
        <v>Mid Level</v>
      </c>
      <c r="AR32" s="5" t="str">
        <f>IF(worksheet[[#This Row],[DateofTermination]]&lt;&gt;"", YEAR(worksheet[[#This Row],[DateofTermination]]), "")</f>
        <v/>
      </c>
    </row>
    <row r="33" spans="1:44" x14ac:dyDescent="0.25">
      <c r="A33" s="2" t="s">
        <v>636</v>
      </c>
      <c r="B33" t="s">
        <v>637</v>
      </c>
      <c r="C33" t="s">
        <v>490</v>
      </c>
      <c r="D33" t="s">
        <v>501</v>
      </c>
      <c r="E33" t="s">
        <v>490</v>
      </c>
      <c r="F33" t="s">
        <v>501</v>
      </c>
      <c r="G33" t="s">
        <v>492</v>
      </c>
      <c r="H33" t="s">
        <v>501</v>
      </c>
      <c r="I33" t="s">
        <v>491</v>
      </c>
      <c r="J33" s="3">
        <v>64375</v>
      </c>
      <c r="K33" t="s">
        <v>490</v>
      </c>
      <c r="L33" t="s">
        <v>494</v>
      </c>
      <c r="M33" s="2" t="s">
        <v>37</v>
      </c>
      <c r="N33" t="s">
        <v>38</v>
      </c>
      <c r="O33" t="s">
        <v>638</v>
      </c>
      <c r="P33" s="1" t="s">
        <v>639</v>
      </c>
      <c r="Q33" t="s">
        <v>1608</v>
      </c>
      <c r="R33" t="s">
        <v>137</v>
      </c>
      <c r="S33" t="s">
        <v>41</v>
      </c>
      <c r="T33" t="s">
        <v>42</v>
      </c>
      <c r="U33" t="s">
        <v>82</v>
      </c>
      <c r="V33" s="1">
        <v>41589</v>
      </c>
      <c r="X33" t="s">
        <v>44</v>
      </c>
      <c r="Y33" t="s">
        <v>45</v>
      </c>
      <c r="Z33" t="s">
        <v>497</v>
      </c>
      <c r="AA33" t="s">
        <v>63</v>
      </c>
      <c r="AB33">
        <v>20</v>
      </c>
      <c r="AC33" t="s">
        <v>509</v>
      </c>
      <c r="AD33" t="s">
        <v>84</v>
      </c>
      <c r="AE33" t="s">
        <v>58</v>
      </c>
      <c r="AF33" s="4">
        <v>3.5</v>
      </c>
      <c r="AG33" s="5">
        <v>5</v>
      </c>
      <c r="AH33" s="5">
        <v>0</v>
      </c>
      <c r="AI33" s="1">
        <v>43486</v>
      </c>
      <c r="AJ33" s="5">
        <v>0</v>
      </c>
      <c r="AK33" s="5">
        <v>17</v>
      </c>
      <c r="AL33" s="5">
        <f>YEAR(worksheet[[#This Row],[DOB]])</f>
        <v>1969</v>
      </c>
      <c r="AM33" s="5">
        <f>2023-worksheet[[#This Row],[YOB]]</f>
        <v>54</v>
      </c>
      <c r="AN33" s="5" t="str" cm="1">
        <f t="array" ref="AN33">_xlfn.IFS(worksheet[[#This Row],[Age]]&lt;25, "Under 25", worksheet[[#This Row],[Age]]&lt;=34,"25 - 34", worksheet[[#This Row],[Age]]&lt;=44, "35 - 44",worksheet[[#This Row],[Age]]&lt;=54, "45 - 54",worksheet[[#This Row],[Age]]&gt;=55, "Over 55")</f>
        <v>45 - 54</v>
      </c>
      <c r="AO33" s="5">
        <f>YEAR(worksheet[[#This Row],[DateofHire]])</f>
        <v>2013</v>
      </c>
      <c r="AP33" s="5">
        <f>2023-worksheet[[#This Row],[YearOfHire]]</f>
        <v>10</v>
      </c>
      <c r="AQ33" s="5" t="str" cm="1">
        <f t="array" ref="AQ33">_xlfn.IFS(worksheet[[#This Row],[CompanyWorkExperience]]&gt;=15, "Long Term Employees", worksheet[[#This Row],[CompanyWorkExperience]]&gt;=12, "Expericenced", worksheet[[#This Row],[CompanyWorkExperience]]&gt;=8, "Mid Level", worksheet[[#This Row],[CompanyWorkExperience]]&gt;=5, "Junior")</f>
        <v>Mid Level</v>
      </c>
      <c r="AR33" s="5" t="str">
        <f>IF(worksheet[[#This Row],[DateofTermination]]&lt;&gt;"", YEAR(worksheet[[#This Row],[DateofTermination]]), "")</f>
        <v/>
      </c>
    </row>
    <row r="34" spans="1:44" x14ac:dyDescent="0.25">
      <c r="A34" s="2" t="s">
        <v>640</v>
      </c>
      <c r="B34" t="s">
        <v>641</v>
      </c>
      <c r="C34" t="s">
        <v>491</v>
      </c>
      <c r="D34" t="s">
        <v>491</v>
      </c>
      <c r="E34" t="s">
        <v>490</v>
      </c>
      <c r="F34" t="s">
        <v>492</v>
      </c>
      <c r="G34" t="s">
        <v>505</v>
      </c>
      <c r="H34" t="s">
        <v>501</v>
      </c>
      <c r="I34" t="s">
        <v>490</v>
      </c>
      <c r="J34" s="3">
        <v>74326</v>
      </c>
      <c r="K34" t="s">
        <v>491</v>
      </c>
      <c r="L34" t="s">
        <v>501</v>
      </c>
      <c r="M34" s="2" t="s">
        <v>139</v>
      </c>
      <c r="N34" t="s">
        <v>140</v>
      </c>
      <c r="O34" t="s">
        <v>642</v>
      </c>
      <c r="P34" s="1" t="s">
        <v>643</v>
      </c>
      <c r="Q34" t="s">
        <v>1608</v>
      </c>
      <c r="R34" t="s">
        <v>52</v>
      </c>
      <c r="S34" t="s">
        <v>107</v>
      </c>
      <c r="T34" t="s">
        <v>42</v>
      </c>
      <c r="U34" t="s">
        <v>82</v>
      </c>
      <c r="V34" s="1">
        <v>40770</v>
      </c>
      <c r="W34" s="1">
        <v>41853</v>
      </c>
      <c r="X34" t="s">
        <v>90</v>
      </c>
      <c r="Y34" t="s">
        <v>54</v>
      </c>
      <c r="Z34" t="s">
        <v>141</v>
      </c>
      <c r="AA34" t="s">
        <v>142</v>
      </c>
      <c r="AB34">
        <v>17</v>
      </c>
      <c r="AC34" t="s">
        <v>506</v>
      </c>
      <c r="AD34" t="s">
        <v>70</v>
      </c>
      <c r="AE34" t="s">
        <v>58</v>
      </c>
      <c r="AF34" s="4">
        <v>3.14</v>
      </c>
      <c r="AG34" s="5">
        <v>5</v>
      </c>
      <c r="AH34" s="5">
        <v>0</v>
      </c>
      <c r="AI34" s="1">
        <v>41315</v>
      </c>
      <c r="AJ34" s="5">
        <v>1</v>
      </c>
      <c r="AK34" s="5">
        <v>19</v>
      </c>
      <c r="AL34" s="5">
        <f>YEAR(worksheet[[#This Row],[DOB]])</f>
        <v>1964</v>
      </c>
      <c r="AM34" s="5">
        <f>2023-worksheet[[#This Row],[YOB]]</f>
        <v>59</v>
      </c>
      <c r="AN34" s="5" t="str" cm="1">
        <f t="array" ref="AN34">_xlfn.IFS(worksheet[[#This Row],[Age]]&lt;25, "Under 25", worksheet[[#This Row],[Age]]&lt;=34,"25 - 34", worksheet[[#This Row],[Age]]&lt;=44, "35 - 44",worksheet[[#This Row],[Age]]&lt;=54, "45 - 54",worksheet[[#This Row],[Age]]&gt;=55, "Over 55")</f>
        <v>Over 55</v>
      </c>
      <c r="AO34" s="5">
        <f>YEAR(worksheet[[#This Row],[DateofHire]])</f>
        <v>2011</v>
      </c>
      <c r="AP34" s="5">
        <f>2023-worksheet[[#This Row],[YearOfHire]]</f>
        <v>12</v>
      </c>
      <c r="AQ34" s="5" t="str" cm="1">
        <f t="array" ref="AQ34">_xlfn.IFS(worksheet[[#This Row],[CompanyWorkExperience]]&gt;=15, "Long Term Employees", worksheet[[#This Row],[CompanyWorkExperience]]&gt;=12, "Expericenced", worksheet[[#This Row],[CompanyWorkExperience]]&gt;=8, "Mid Level", worksheet[[#This Row],[CompanyWorkExperience]]&gt;=5, "Junior")</f>
        <v>Expericenced</v>
      </c>
      <c r="AR34" s="5">
        <f>IF(worksheet[[#This Row],[DateofTermination]]&lt;&gt;"", YEAR(worksheet[[#This Row],[DateofTermination]]), "")</f>
        <v>2014</v>
      </c>
    </row>
    <row r="35" spans="1:44" x14ac:dyDescent="0.25">
      <c r="A35" s="2" t="s">
        <v>644</v>
      </c>
      <c r="B35" t="s">
        <v>645</v>
      </c>
      <c r="C35" t="s">
        <v>490</v>
      </c>
      <c r="D35" t="s">
        <v>490</v>
      </c>
      <c r="E35" t="s">
        <v>490</v>
      </c>
      <c r="F35" t="s">
        <v>491</v>
      </c>
      <c r="G35" t="s">
        <v>492</v>
      </c>
      <c r="H35" t="s">
        <v>501</v>
      </c>
      <c r="I35" t="s">
        <v>490</v>
      </c>
      <c r="J35" s="3">
        <v>63763</v>
      </c>
      <c r="K35" t="s">
        <v>490</v>
      </c>
      <c r="L35" t="s">
        <v>509</v>
      </c>
      <c r="M35" s="2" t="s">
        <v>60</v>
      </c>
      <c r="N35" t="s">
        <v>38</v>
      </c>
      <c r="O35" t="s">
        <v>503</v>
      </c>
      <c r="P35" s="1" t="s">
        <v>646</v>
      </c>
      <c r="Q35" t="s">
        <v>1608</v>
      </c>
      <c r="R35" t="s">
        <v>40</v>
      </c>
      <c r="S35" t="s">
        <v>41</v>
      </c>
      <c r="T35" t="s">
        <v>42</v>
      </c>
      <c r="U35" t="s">
        <v>82</v>
      </c>
      <c r="V35" s="1">
        <v>40973</v>
      </c>
      <c r="X35" t="s">
        <v>44</v>
      </c>
      <c r="Y35" t="s">
        <v>45</v>
      </c>
      <c r="Z35" t="s">
        <v>497</v>
      </c>
      <c r="AA35" t="s">
        <v>72</v>
      </c>
      <c r="AB35">
        <v>11</v>
      </c>
      <c r="AC35" t="s">
        <v>527</v>
      </c>
      <c r="AD35" t="s">
        <v>80</v>
      </c>
      <c r="AE35" t="s">
        <v>58</v>
      </c>
      <c r="AF35" s="4">
        <v>4.51</v>
      </c>
      <c r="AG35" s="5">
        <v>4</v>
      </c>
      <c r="AH35" s="5">
        <v>0</v>
      </c>
      <c r="AI35" s="1">
        <v>43517</v>
      </c>
      <c r="AJ35" s="5">
        <v>0</v>
      </c>
      <c r="AK35" s="5">
        <v>3</v>
      </c>
      <c r="AL35" s="5">
        <f>YEAR(worksheet[[#This Row],[DOB]])</f>
        <v>1980</v>
      </c>
      <c r="AM35" s="5">
        <f>2023-worksheet[[#This Row],[YOB]]</f>
        <v>43</v>
      </c>
      <c r="AN35" s="5" t="str" cm="1">
        <f t="array" ref="AN35">_xlfn.IFS(worksheet[[#This Row],[Age]]&lt;25, "Under 25", worksheet[[#This Row],[Age]]&lt;=34,"25 - 34", worksheet[[#This Row],[Age]]&lt;=44, "35 - 44",worksheet[[#This Row],[Age]]&lt;=54, "45 - 54",worksheet[[#This Row],[Age]]&gt;=55, "Over 55")</f>
        <v>35 - 44</v>
      </c>
      <c r="AO35" s="5">
        <f>YEAR(worksheet[[#This Row],[DateofHire]])</f>
        <v>2012</v>
      </c>
      <c r="AP35" s="5">
        <f>2023-worksheet[[#This Row],[YearOfHire]]</f>
        <v>11</v>
      </c>
      <c r="AQ35" s="5" t="str" cm="1">
        <f t="array" ref="AQ35">_xlfn.IFS(worksheet[[#This Row],[CompanyWorkExperience]]&gt;=15, "Long Term Employees", worksheet[[#This Row],[CompanyWorkExperience]]&gt;=12, "Expericenced", worksheet[[#This Row],[CompanyWorkExperience]]&gt;=8, "Mid Level", worksheet[[#This Row],[CompanyWorkExperience]]&gt;=5, "Junior")</f>
        <v>Mid Level</v>
      </c>
      <c r="AR35" s="5" t="str">
        <f>IF(worksheet[[#This Row],[DateofTermination]]&lt;&gt;"", YEAR(worksheet[[#This Row],[DateofTermination]]), "")</f>
        <v/>
      </c>
    </row>
    <row r="36" spans="1:44" x14ac:dyDescent="0.25">
      <c r="A36" s="2" t="s">
        <v>647</v>
      </c>
      <c r="B36" t="s">
        <v>648</v>
      </c>
      <c r="C36" t="s">
        <v>491</v>
      </c>
      <c r="D36" t="s">
        <v>491</v>
      </c>
      <c r="E36" t="s">
        <v>491</v>
      </c>
      <c r="F36" t="s">
        <v>491</v>
      </c>
      <c r="G36" t="s">
        <v>492</v>
      </c>
      <c r="H36" t="s">
        <v>501</v>
      </c>
      <c r="I36" t="s">
        <v>490</v>
      </c>
      <c r="J36" s="3">
        <v>62162</v>
      </c>
      <c r="K36" t="s">
        <v>490</v>
      </c>
      <c r="L36" t="s">
        <v>509</v>
      </c>
      <c r="M36" s="2" t="s">
        <v>60</v>
      </c>
      <c r="N36" t="s">
        <v>38</v>
      </c>
      <c r="O36" t="s">
        <v>649</v>
      </c>
      <c r="P36" s="1" t="s">
        <v>650</v>
      </c>
      <c r="Q36" t="s">
        <v>1607</v>
      </c>
      <c r="R36" t="s">
        <v>52</v>
      </c>
      <c r="S36" t="s">
        <v>41</v>
      </c>
      <c r="T36" t="s">
        <v>42</v>
      </c>
      <c r="U36" t="s">
        <v>43</v>
      </c>
      <c r="V36" s="1">
        <v>40637</v>
      </c>
      <c r="X36" t="s">
        <v>44</v>
      </c>
      <c r="Y36" t="s">
        <v>45</v>
      </c>
      <c r="Z36" t="s">
        <v>497</v>
      </c>
      <c r="AA36" t="s">
        <v>79</v>
      </c>
      <c r="AB36">
        <v>19</v>
      </c>
      <c r="AC36" t="s">
        <v>494</v>
      </c>
      <c r="AD36" t="s">
        <v>57</v>
      </c>
      <c r="AE36" t="s">
        <v>58</v>
      </c>
      <c r="AF36" s="4">
        <v>3.25</v>
      </c>
      <c r="AG36" s="5">
        <v>5</v>
      </c>
      <c r="AH36" s="5">
        <v>0</v>
      </c>
      <c r="AI36" s="1">
        <v>43479</v>
      </c>
      <c r="AJ36" s="5">
        <v>0</v>
      </c>
      <c r="AK36" s="5">
        <v>15</v>
      </c>
      <c r="AL36" s="5">
        <f>YEAR(worksheet[[#This Row],[DOB]])</f>
        <v>1977</v>
      </c>
      <c r="AM36" s="5">
        <f>2023-worksheet[[#This Row],[YOB]]</f>
        <v>46</v>
      </c>
      <c r="AN36" s="5" t="str" cm="1">
        <f t="array" ref="AN36">_xlfn.IFS(worksheet[[#This Row],[Age]]&lt;25, "Under 25", worksheet[[#This Row],[Age]]&lt;=34,"25 - 34", worksheet[[#This Row],[Age]]&lt;=44, "35 - 44",worksheet[[#This Row],[Age]]&lt;=54, "45 - 54",worksheet[[#This Row],[Age]]&gt;=55, "Over 55")</f>
        <v>45 - 54</v>
      </c>
      <c r="AO36" s="5">
        <f>YEAR(worksheet[[#This Row],[DateofHire]])</f>
        <v>2011</v>
      </c>
      <c r="AP36" s="5">
        <f>2023-worksheet[[#This Row],[YearOfHire]]</f>
        <v>12</v>
      </c>
      <c r="AQ36" s="5" t="str" cm="1">
        <f t="array" ref="AQ36">_xlfn.IFS(worksheet[[#This Row],[CompanyWorkExperience]]&gt;=15, "Long Term Employees", worksheet[[#This Row],[CompanyWorkExperience]]&gt;=12, "Expericenced", worksheet[[#This Row],[CompanyWorkExperience]]&gt;=8, "Mid Level", worksheet[[#This Row],[CompanyWorkExperience]]&gt;=5, "Junior")</f>
        <v>Expericenced</v>
      </c>
      <c r="AR36" s="5" t="str">
        <f>IF(worksheet[[#This Row],[DateofTermination]]&lt;&gt;"", YEAR(worksheet[[#This Row],[DateofTermination]]), "")</f>
        <v/>
      </c>
    </row>
    <row r="37" spans="1:44" x14ac:dyDescent="0.25">
      <c r="A37" s="2" t="s">
        <v>651</v>
      </c>
      <c r="B37" t="s">
        <v>652</v>
      </c>
      <c r="C37" t="s">
        <v>490</v>
      </c>
      <c r="D37" t="s">
        <v>490</v>
      </c>
      <c r="E37" t="s">
        <v>491</v>
      </c>
      <c r="F37" t="s">
        <v>491</v>
      </c>
      <c r="G37" t="s">
        <v>493</v>
      </c>
      <c r="H37" t="s">
        <v>501</v>
      </c>
      <c r="I37" t="s">
        <v>490</v>
      </c>
      <c r="J37" s="3">
        <v>77692</v>
      </c>
      <c r="K37" t="s">
        <v>490</v>
      </c>
      <c r="L37" t="s">
        <v>653</v>
      </c>
      <c r="M37" s="2" t="s">
        <v>146</v>
      </c>
      <c r="N37" t="s">
        <v>38</v>
      </c>
      <c r="O37" t="s">
        <v>654</v>
      </c>
      <c r="P37" s="1" t="s">
        <v>655</v>
      </c>
      <c r="Q37" t="s">
        <v>1607</v>
      </c>
      <c r="R37" t="s">
        <v>40</v>
      </c>
      <c r="S37" t="s">
        <v>41</v>
      </c>
      <c r="T37" t="s">
        <v>42</v>
      </c>
      <c r="U37" t="s">
        <v>43</v>
      </c>
      <c r="V37" s="1">
        <v>40770</v>
      </c>
      <c r="X37" t="s">
        <v>44</v>
      </c>
      <c r="Y37" t="s">
        <v>45</v>
      </c>
      <c r="Z37" t="s">
        <v>75</v>
      </c>
      <c r="AA37" t="s">
        <v>147</v>
      </c>
      <c r="AB37">
        <v>5</v>
      </c>
      <c r="AC37" t="s">
        <v>492</v>
      </c>
      <c r="AD37" t="s">
        <v>70</v>
      </c>
      <c r="AE37" t="s">
        <v>58</v>
      </c>
      <c r="AF37" s="4">
        <v>3.84</v>
      </c>
      <c r="AG37" s="5">
        <v>3</v>
      </c>
      <c r="AH37" s="5">
        <v>5</v>
      </c>
      <c r="AI37" s="1">
        <v>43486</v>
      </c>
      <c r="AJ37" s="5">
        <v>0</v>
      </c>
      <c r="AK37" s="5">
        <v>4</v>
      </c>
      <c r="AL37" s="5">
        <f>YEAR(worksheet[[#This Row],[DOB]])</f>
        <v>1966</v>
      </c>
      <c r="AM37" s="5">
        <f>2023-worksheet[[#This Row],[YOB]]</f>
        <v>57</v>
      </c>
      <c r="AN37" s="5" t="str" cm="1">
        <f t="array" ref="AN37">_xlfn.IFS(worksheet[[#This Row],[Age]]&lt;25, "Under 25", worksheet[[#This Row],[Age]]&lt;=34,"25 - 34", worksheet[[#This Row],[Age]]&lt;=44, "35 - 44",worksheet[[#This Row],[Age]]&lt;=54, "45 - 54",worksheet[[#This Row],[Age]]&gt;=55, "Over 55")</f>
        <v>Over 55</v>
      </c>
      <c r="AO37" s="5">
        <f>YEAR(worksheet[[#This Row],[DateofHire]])</f>
        <v>2011</v>
      </c>
      <c r="AP37" s="5">
        <f>2023-worksheet[[#This Row],[YearOfHire]]</f>
        <v>12</v>
      </c>
      <c r="AQ37" s="5" t="str" cm="1">
        <f t="array" ref="AQ37">_xlfn.IFS(worksheet[[#This Row],[CompanyWorkExperience]]&gt;=15, "Long Term Employees", worksheet[[#This Row],[CompanyWorkExperience]]&gt;=12, "Expericenced", worksheet[[#This Row],[CompanyWorkExperience]]&gt;=8, "Mid Level", worksheet[[#This Row],[CompanyWorkExperience]]&gt;=5, "Junior")</f>
        <v>Expericenced</v>
      </c>
      <c r="AR37" s="5" t="str">
        <f>IF(worksheet[[#This Row],[DateofTermination]]&lt;&gt;"", YEAR(worksheet[[#This Row],[DateofTermination]]), "")</f>
        <v/>
      </c>
    </row>
    <row r="38" spans="1:44" x14ac:dyDescent="0.25">
      <c r="A38" s="2" t="s">
        <v>656</v>
      </c>
      <c r="B38" t="s">
        <v>657</v>
      </c>
      <c r="C38" t="s">
        <v>490</v>
      </c>
      <c r="D38" t="s">
        <v>490</v>
      </c>
      <c r="E38" t="s">
        <v>491</v>
      </c>
      <c r="F38" t="s">
        <v>491</v>
      </c>
      <c r="G38" t="s">
        <v>492</v>
      </c>
      <c r="H38" t="s">
        <v>493</v>
      </c>
      <c r="I38" t="s">
        <v>490</v>
      </c>
      <c r="J38" s="3">
        <v>72640</v>
      </c>
      <c r="K38" t="s">
        <v>490</v>
      </c>
      <c r="L38" t="s">
        <v>563</v>
      </c>
      <c r="M38" s="2" t="s">
        <v>129</v>
      </c>
      <c r="N38" t="s">
        <v>38</v>
      </c>
      <c r="O38" t="s">
        <v>521</v>
      </c>
      <c r="P38" s="1" t="s">
        <v>658</v>
      </c>
      <c r="Q38" t="s">
        <v>1607</v>
      </c>
      <c r="R38" t="s">
        <v>40</v>
      </c>
      <c r="S38" t="s">
        <v>41</v>
      </c>
      <c r="T38" t="s">
        <v>42</v>
      </c>
      <c r="U38" t="s">
        <v>43</v>
      </c>
      <c r="V38" s="1">
        <v>42397</v>
      </c>
      <c r="X38" t="s">
        <v>44</v>
      </c>
      <c r="Y38" t="s">
        <v>45</v>
      </c>
      <c r="Z38" t="s">
        <v>497</v>
      </c>
      <c r="AA38" t="s">
        <v>131</v>
      </c>
      <c r="AB38">
        <v>2</v>
      </c>
      <c r="AC38" t="s">
        <v>520</v>
      </c>
      <c r="AD38" t="s">
        <v>57</v>
      </c>
      <c r="AE38" t="s">
        <v>49</v>
      </c>
      <c r="AF38" s="4">
        <v>5</v>
      </c>
      <c r="AG38" s="5">
        <v>3</v>
      </c>
      <c r="AH38" s="5">
        <v>0</v>
      </c>
      <c r="AI38" s="1">
        <v>43518</v>
      </c>
      <c r="AJ38" s="5">
        <v>0</v>
      </c>
      <c r="AK38" s="5">
        <v>14</v>
      </c>
      <c r="AL38" s="5">
        <f>YEAR(worksheet[[#This Row],[DOB]])</f>
        <v>1983</v>
      </c>
      <c r="AM38" s="5">
        <f>2023-worksheet[[#This Row],[YOB]]</f>
        <v>40</v>
      </c>
      <c r="AN38" s="5" t="str" cm="1">
        <f t="array" ref="AN38">_xlfn.IFS(worksheet[[#This Row],[Age]]&lt;25, "Under 25", worksheet[[#This Row],[Age]]&lt;=34,"25 - 34", worksheet[[#This Row],[Age]]&lt;=44, "35 - 44",worksheet[[#This Row],[Age]]&lt;=54, "45 - 54",worksheet[[#This Row],[Age]]&gt;=55, "Over 55")</f>
        <v>35 - 44</v>
      </c>
      <c r="AO38" s="5">
        <f>YEAR(worksheet[[#This Row],[DateofHire]])</f>
        <v>2016</v>
      </c>
      <c r="AP38" s="5">
        <f>2023-worksheet[[#This Row],[YearOfHire]]</f>
        <v>7</v>
      </c>
      <c r="AQ38" s="5" t="str" cm="1">
        <f t="array" ref="AQ38">_xlfn.IFS(worksheet[[#This Row],[CompanyWorkExperience]]&gt;=15, "Long Term Employees", worksheet[[#This Row],[CompanyWorkExperience]]&gt;=12, "Expericenced", worksheet[[#This Row],[CompanyWorkExperience]]&gt;=8, "Mid Level", worksheet[[#This Row],[CompanyWorkExperience]]&gt;=5, "Junior")</f>
        <v>Junior</v>
      </c>
      <c r="AR38" s="5" t="str">
        <f>IF(worksheet[[#This Row],[DateofTermination]]&lt;&gt;"", YEAR(worksheet[[#This Row],[DateofTermination]]), "")</f>
        <v/>
      </c>
    </row>
    <row r="39" spans="1:44" x14ac:dyDescent="0.25">
      <c r="A39" s="2" t="s">
        <v>659</v>
      </c>
      <c r="B39" t="s">
        <v>660</v>
      </c>
      <c r="C39" t="s">
        <v>490</v>
      </c>
      <c r="D39" t="s">
        <v>490</v>
      </c>
      <c r="E39" t="s">
        <v>490</v>
      </c>
      <c r="F39" t="s">
        <v>491</v>
      </c>
      <c r="G39" t="s">
        <v>493</v>
      </c>
      <c r="H39" t="s">
        <v>501</v>
      </c>
      <c r="I39" t="s">
        <v>490</v>
      </c>
      <c r="J39" s="3">
        <v>93396</v>
      </c>
      <c r="K39" t="s">
        <v>490</v>
      </c>
      <c r="L39" t="s">
        <v>530</v>
      </c>
      <c r="M39" s="2" t="s">
        <v>74</v>
      </c>
      <c r="N39" t="s">
        <v>38</v>
      </c>
      <c r="O39" t="s">
        <v>661</v>
      </c>
      <c r="P39" s="1" t="s">
        <v>662</v>
      </c>
      <c r="Q39" t="s">
        <v>1608</v>
      </c>
      <c r="R39" t="s">
        <v>40</v>
      </c>
      <c r="S39" t="s">
        <v>41</v>
      </c>
      <c r="T39" t="s">
        <v>42</v>
      </c>
      <c r="U39" t="s">
        <v>43</v>
      </c>
      <c r="V39" s="1">
        <v>41589</v>
      </c>
      <c r="X39" t="s">
        <v>44</v>
      </c>
      <c r="Y39" t="s">
        <v>45</v>
      </c>
      <c r="Z39" t="s">
        <v>75</v>
      </c>
      <c r="AA39" t="s">
        <v>76</v>
      </c>
      <c r="AB39">
        <v>10</v>
      </c>
      <c r="AC39" t="s">
        <v>533</v>
      </c>
      <c r="AD39" t="s">
        <v>57</v>
      </c>
      <c r="AE39" t="s">
        <v>58</v>
      </c>
      <c r="AF39" s="4">
        <v>4.96</v>
      </c>
      <c r="AG39" s="5">
        <v>4</v>
      </c>
      <c r="AH39" s="5">
        <v>6</v>
      </c>
      <c r="AI39" s="1">
        <v>43495</v>
      </c>
      <c r="AJ39" s="5">
        <v>0</v>
      </c>
      <c r="AK39" s="5">
        <v>3</v>
      </c>
      <c r="AL39" s="5">
        <f>YEAR(worksheet[[#This Row],[DOB]])</f>
        <v>1987</v>
      </c>
      <c r="AM39" s="5">
        <f>2023-worksheet[[#This Row],[YOB]]</f>
        <v>36</v>
      </c>
      <c r="AN39" s="5" t="str" cm="1">
        <f t="array" ref="AN39">_xlfn.IFS(worksheet[[#This Row],[Age]]&lt;25, "Under 25", worksheet[[#This Row],[Age]]&lt;=34,"25 - 34", worksheet[[#This Row],[Age]]&lt;=44, "35 - 44",worksheet[[#This Row],[Age]]&lt;=54, "45 - 54",worksheet[[#This Row],[Age]]&gt;=55, "Over 55")</f>
        <v>35 - 44</v>
      </c>
      <c r="AO39" s="5">
        <f>YEAR(worksheet[[#This Row],[DateofHire]])</f>
        <v>2013</v>
      </c>
      <c r="AP39" s="5">
        <f>2023-worksheet[[#This Row],[YearOfHire]]</f>
        <v>10</v>
      </c>
      <c r="AQ39" s="5" t="str" cm="1">
        <f t="array" ref="AQ39">_xlfn.IFS(worksheet[[#This Row],[CompanyWorkExperience]]&gt;=15, "Long Term Employees", worksheet[[#This Row],[CompanyWorkExperience]]&gt;=12, "Expericenced", worksheet[[#This Row],[CompanyWorkExperience]]&gt;=8, "Mid Level", worksheet[[#This Row],[CompanyWorkExperience]]&gt;=5, "Junior")</f>
        <v>Mid Level</v>
      </c>
      <c r="AR39" s="5" t="str">
        <f>IF(worksheet[[#This Row],[DateofTermination]]&lt;&gt;"", YEAR(worksheet[[#This Row],[DateofTermination]]), "")</f>
        <v/>
      </c>
    </row>
    <row r="40" spans="1:44" x14ac:dyDescent="0.25">
      <c r="A40" s="2" t="s">
        <v>663</v>
      </c>
      <c r="B40" t="s">
        <v>664</v>
      </c>
      <c r="C40" t="s">
        <v>490</v>
      </c>
      <c r="D40" t="s">
        <v>490</v>
      </c>
      <c r="E40" t="s">
        <v>491</v>
      </c>
      <c r="F40" t="s">
        <v>491</v>
      </c>
      <c r="G40" t="s">
        <v>492</v>
      </c>
      <c r="H40" t="s">
        <v>501</v>
      </c>
      <c r="I40" t="s">
        <v>490</v>
      </c>
      <c r="J40" s="3">
        <v>52846</v>
      </c>
      <c r="K40" t="s">
        <v>490</v>
      </c>
      <c r="L40" t="s">
        <v>494</v>
      </c>
      <c r="M40" s="2" t="s">
        <v>37</v>
      </c>
      <c r="N40" t="s">
        <v>38</v>
      </c>
      <c r="O40" t="s">
        <v>626</v>
      </c>
      <c r="P40" s="1" t="s">
        <v>665</v>
      </c>
      <c r="Q40" t="s">
        <v>1607</v>
      </c>
      <c r="R40" t="s">
        <v>40</v>
      </c>
      <c r="S40" t="s">
        <v>41</v>
      </c>
      <c r="T40" t="s">
        <v>42</v>
      </c>
      <c r="U40" t="s">
        <v>82</v>
      </c>
      <c r="V40" s="1">
        <v>41729</v>
      </c>
      <c r="X40" t="s">
        <v>44</v>
      </c>
      <c r="Y40" t="s">
        <v>45</v>
      </c>
      <c r="Z40" t="s">
        <v>497</v>
      </c>
      <c r="AA40" t="s">
        <v>99</v>
      </c>
      <c r="AB40">
        <v>18</v>
      </c>
      <c r="AC40" t="s">
        <v>563</v>
      </c>
      <c r="AD40" t="s">
        <v>48</v>
      </c>
      <c r="AE40" t="s">
        <v>58</v>
      </c>
      <c r="AF40" s="4">
        <v>4.43</v>
      </c>
      <c r="AG40" s="5">
        <v>3</v>
      </c>
      <c r="AH40" s="5">
        <v>0</v>
      </c>
      <c r="AI40" s="1">
        <v>43497</v>
      </c>
      <c r="AJ40" s="5">
        <v>0</v>
      </c>
      <c r="AK40" s="5">
        <v>14</v>
      </c>
      <c r="AL40" s="5">
        <f>YEAR(worksheet[[#This Row],[DOB]])</f>
        <v>1983</v>
      </c>
      <c r="AM40" s="5">
        <f>2023-worksheet[[#This Row],[YOB]]</f>
        <v>40</v>
      </c>
      <c r="AN40" s="5" t="str" cm="1">
        <f t="array" ref="AN40">_xlfn.IFS(worksheet[[#This Row],[Age]]&lt;25, "Under 25", worksheet[[#This Row],[Age]]&lt;=34,"25 - 34", worksheet[[#This Row],[Age]]&lt;=44, "35 - 44",worksheet[[#This Row],[Age]]&lt;=54, "45 - 54",worksheet[[#This Row],[Age]]&gt;=55, "Over 55")</f>
        <v>35 - 44</v>
      </c>
      <c r="AO40" s="5">
        <f>YEAR(worksheet[[#This Row],[DateofHire]])</f>
        <v>2014</v>
      </c>
      <c r="AP40" s="5">
        <f>2023-worksheet[[#This Row],[YearOfHire]]</f>
        <v>9</v>
      </c>
      <c r="AQ40" s="5" t="str" cm="1">
        <f t="array" ref="AQ40">_xlfn.IFS(worksheet[[#This Row],[CompanyWorkExperience]]&gt;=15, "Long Term Employees", worksheet[[#This Row],[CompanyWorkExperience]]&gt;=12, "Expericenced", worksheet[[#This Row],[CompanyWorkExperience]]&gt;=8, "Mid Level", worksheet[[#This Row],[CompanyWorkExperience]]&gt;=5, "Junior")</f>
        <v>Mid Level</v>
      </c>
      <c r="AR40" s="5" t="str">
        <f>IF(worksheet[[#This Row],[DateofTermination]]&lt;&gt;"", YEAR(worksheet[[#This Row],[DateofTermination]]), "")</f>
        <v/>
      </c>
    </row>
    <row r="41" spans="1:44" x14ac:dyDescent="0.25">
      <c r="A41" s="2" t="s">
        <v>666</v>
      </c>
      <c r="B41" t="s">
        <v>667</v>
      </c>
      <c r="C41" t="s">
        <v>490</v>
      </c>
      <c r="D41" t="s">
        <v>490</v>
      </c>
      <c r="E41" t="s">
        <v>490</v>
      </c>
      <c r="F41" t="s">
        <v>520</v>
      </c>
      <c r="G41" t="s">
        <v>501</v>
      </c>
      <c r="H41" t="s">
        <v>501</v>
      </c>
      <c r="I41" t="s">
        <v>490</v>
      </c>
      <c r="J41" s="3">
        <v>100031</v>
      </c>
      <c r="K41" t="s">
        <v>490</v>
      </c>
      <c r="L41" t="s">
        <v>502</v>
      </c>
      <c r="M41" s="2" t="s">
        <v>51</v>
      </c>
      <c r="N41" t="s">
        <v>38</v>
      </c>
      <c r="O41" t="s">
        <v>514</v>
      </c>
      <c r="P41" s="1" t="s">
        <v>668</v>
      </c>
      <c r="Q41" t="s">
        <v>1608</v>
      </c>
      <c r="R41" t="s">
        <v>40</v>
      </c>
      <c r="S41" t="s">
        <v>41</v>
      </c>
      <c r="T41" t="s">
        <v>42</v>
      </c>
      <c r="U41" t="s">
        <v>82</v>
      </c>
      <c r="V41" s="1">
        <v>42551</v>
      </c>
      <c r="X41" t="s">
        <v>44</v>
      </c>
      <c r="Y41" t="s">
        <v>45</v>
      </c>
      <c r="Z41" t="s">
        <v>55</v>
      </c>
      <c r="AA41" t="s">
        <v>56</v>
      </c>
      <c r="AB41">
        <v>4</v>
      </c>
      <c r="AC41" t="s">
        <v>493</v>
      </c>
      <c r="AD41" t="s">
        <v>48</v>
      </c>
      <c r="AE41" t="s">
        <v>58</v>
      </c>
      <c r="AF41" s="4">
        <v>5</v>
      </c>
      <c r="AG41" s="5">
        <v>5</v>
      </c>
      <c r="AH41" s="5">
        <v>6</v>
      </c>
      <c r="AI41" s="1">
        <v>43514</v>
      </c>
      <c r="AJ41" s="5">
        <v>0</v>
      </c>
      <c r="AK41" s="5">
        <v>7</v>
      </c>
      <c r="AL41" s="5">
        <f>YEAR(worksheet[[#This Row],[DOB]])</f>
        <v>1986</v>
      </c>
      <c r="AM41" s="5">
        <f>2023-worksheet[[#This Row],[YOB]]</f>
        <v>37</v>
      </c>
      <c r="AN41" s="5" t="str" cm="1">
        <f t="array" ref="AN41">_xlfn.IFS(worksheet[[#This Row],[Age]]&lt;25, "Under 25", worksheet[[#This Row],[Age]]&lt;=34,"25 - 34", worksheet[[#This Row],[Age]]&lt;=44, "35 - 44",worksheet[[#This Row],[Age]]&lt;=54, "45 - 54",worksheet[[#This Row],[Age]]&gt;=55, "Over 55")</f>
        <v>35 - 44</v>
      </c>
      <c r="AO41" s="5">
        <f>YEAR(worksheet[[#This Row],[DateofHire]])</f>
        <v>2016</v>
      </c>
      <c r="AP41" s="5">
        <f>2023-worksheet[[#This Row],[YearOfHire]]</f>
        <v>7</v>
      </c>
      <c r="AQ41" s="5" t="str" cm="1">
        <f t="array" ref="AQ41">_xlfn.IFS(worksheet[[#This Row],[CompanyWorkExperience]]&gt;=15, "Long Term Employees", worksheet[[#This Row],[CompanyWorkExperience]]&gt;=12, "Expericenced", worksheet[[#This Row],[CompanyWorkExperience]]&gt;=8, "Mid Level", worksheet[[#This Row],[CompanyWorkExperience]]&gt;=5, "Junior")</f>
        <v>Junior</v>
      </c>
      <c r="AR41" s="5" t="str">
        <f>IF(worksheet[[#This Row],[DateofTermination]]&lt;&gt;"", YEAR(worksheet[[#This Row],[DateofTermination]]), "")</f>
        <v/>
      </c>
    </row>
    <row r="42" spans="1:44" x14ac:dyDescent="0.25">
      <c r="A42" s="2" t="s">
        <v>669</v>
      </c>
      <c r="B42" t="s">
        <v>670</v>
      </c>
      <c r="C42" t="s">
        <v>490</v>
      </c>
      <c r="D42" t="s">
        <v>490</v>
      </c>
      <c r="E42" t="s">
        <v>490</v>
      </c>
      <c r="F42" t="s">
        <v>491</v>
      </c>
      <c r="G42" t="s">
        <v>505</v>
      </c>
      <c r="H42" t="s">
        <v>501</v>
      </c>
      <c r="I42" t="s">
        <v>490</v>
      </c>
      <c r="J42" s="3">
        <v>71860</v>
      </c>
      <c r="K42" t="s">
        <v>490</v>
      </c>
      <c r="L42" t="s">
        <v>501</v>
      </c>
      <c r="M42" s="2" t="s">
        <v>139</v>
      </c>
      <c r="N42" t="s">
        <v>153</v>
      </c>
      <c r="O42" t="s">
        <v>671</v>
      </c>
      <c r="P42" s="1" t="s">
        <v>672</v>
      </c>
      <c r="Q42" t="s">
        <v>1608</v>
      </c>
      <c r="R42" t="s">
        <v>40</v>
      </c>
      <c r="S42" t="s">
        <v>41</v>
      </c>
      <c r="T42" t="s">
        <v>42</v>
      </c>
      <c r="U42" t="s">
        <v>43</v>
      </c>
      <c r="V42" s="1">
        <v>41869</v>
      </c>
      <c r="X42" t="s">
        <v>44</v>
      </c>
      <c r="Y42" t="s">
        <v>45</v>
      </c>
      <c r="Z42" t="s">
        <v>141</v>
      </c>
      <c r="AA42" t="s">
        <v>142</v>
      </c>
      <c r="AB42">
        <v>17</v>
      </c>
      <c r="AC42" t="s">
        <v>506</v>
      </c>
      <c r="AD42" t="s">
        <v>57</v>
      </c>
      <c r="AE42" t="s">
        <v>58</v>
      </c>
      <c r="AF42" s="4">
        <v>5</v>
      </c>
      <c r="AG42" s="5">
        <v>5</v>
      </c>
      <c r="AH42" s="5">
        <v>0</v>
      </c>
      <c r="AI42" s="1">
        <v>43486</v>
      </c>
      <c r="AJ42" s="5">
        <v>0</v>
      </c>
      <c r="AK42" s="5">
        <v>7</v>
      </c>
      <c r="AL42" s="5">
        <f>YEAR(worksheet[[#This Row],[DOB]])</f>
        <v>1963</v>
      </c>
      <c r="AM42" s="5">
        <f>2023-worksheet[[#This Row],[YOB]]</f>
        <v>60</v>
      </c>
      <c r="AN42" s="5" t="str" cm="1">
        <f t="array" ref="AN42">_xlfn.IFS(worksheet[[#This Row],[Age]]&lt;25, "Under 25", worksheet[[#This Row],[Age]]&lt;=34,"25 - 34", worksheet[[#This Row],[Age]]&lt;=44, "35 - 44",worksheet[[#This Row],[Age]]&lt;=54, "45 - 54",worksheet[[#This Row],[Age]]&gt;=55, "Over 55")</f>
        <v>Over 55</v>
      </c>
      <c r="AO42" s="5">
        <f>YEAR(worksheet[[#This Row],[DateofHire]])</f>
        <v>2014</v>
      </c>
      <c r="AP42" s="5">
        <f>2023-worksheet[[#This Row],[YearOfHire]]</f>
        <v>9</v>
      </c>
      <c r="AQ42" s="5" t="str" cm="1">
        <f t="array" ref="AQ42">_xlfn.IFS(worksheet[[#This Row],[CompanyWorkExperience]]&gt;=15, "Long Term Employees", worksheet[[#This Row],[CompanyWorkExperience]]&gt;=12, "Expericenced", worksheet[[#This Row],[CompanyWorkExperience]]&gt;=8, "Mid Level", worksheet[[#This Row],[CompanyWorkExperience]]&gt;=5, "Junior")</f>
        <v>Mid Level</v>
      </c>
      <c r="AR42" s="5" t="str">
        <f>IF(worksheet[[#This Row],[DateofTermination]]&lt;&gt;"", YEAR(worksheet[[#This Row],[DateofTermination]]), "")</f>
        <v/>
      </c>
    </row>
    <row r="43" spans="1:44" x14ac:dyDescent="0.25">
      <c r="A43" s="2" t="s">
        <v>673</v>
      </c>
      <c r="B43" t="s">
        <v>674</v>
      </c>
      <c r="C43" t="s">
        <v>490</v>
      </c>
      <c r="D43" t="s">
        <v>490</v>
      </c>
      <c r="E43" t="s">
        <v>490</v>
      </c>
      <c r="F43" t="s">
        <v>491</v>
      </c>
      <c r="G43" t="s">
        <v>492</v>
      </c>
      <c r="H43" t="s">
        <v>501</v>
      </c>
      <c r="I43" t="s">
        <v>490</v>
      </c>
      <c r="J43" s="3">
        <v>61656</v>
      </c>
      <c r="K43" t="s">
        <v>490</v>
      </c>
      <c r="L43" t="s">
        <v>494</v>
      </c>
      <c r="M43" s="2" t="s">
        <v>37</v>
      </c>
      <c r="N43" t="s">
        <v>38</v>
      </c>
      <c r="O43" t="s">
        <v>675</v>
      </c>
      <c r="P43" s="1" t="s">
        <v>676</v>
      </c>
      <c r="Q43" t="s">
        <v>1608</v>
      </c>
      <c r="R43" t="s">
        <v>40</v>
      </c>
      <c r="S43" t="s">
        <v>41</v>
      </c>
      <c r="T43" t="s">
        <v>42</v>
      </c>
      <c r="U43" t="s">
        <v>43</v>
      </c>
      <c r="V43" s="1">
        <v>41911</v>
      </c>
      <c r="X43" t="s">
        <v>44</v>
      </c>
      <c r="Y43" t="s">
        <v>45</v>
      </c>
      <c r="Z43" t="s">
        <v>497</v>
      </c>
      <c r="AA43" t="s">
        <v>47</v>
      </c>
      <c r="AB43">
        <v>22</v>
      </c>
      <c r="AC43" t="s">
        <v>498</v>
      </c>
      <c r="AD43" t="s">
        <v>70</v>
      </c>
      <c r="AE43" t="s">
        <v>58</v>
      </c>
      <c r="AF43" s="4">
        <v>5</v>
      </c>
      <c r="AG43" s="5">
        <v>4</v>
      </c>
      <c r="AH43" s="5">
        <v>0</v>
      </c>
      <c r="AI43" s="1">
        <v>43508</v>
      </c>
      <c r="AJ43" s="5">
        <v>0</v>
      </c>
      <c r="AK43" s="5">
        <v>11</v>
      </c>
      <c r="AL43" s="5">
        <f>YEAR(worksheet[[#This Row],[DOB]])</f>
        <v>1951</v>
      </c>
      <c r="AM43" s="5">
        <f>2023-worksheet[[#This Row],[YOB]]</f>
        <v>72</v>
      </c>
      <c r="AN43" s="5" t="str" cm="1">
        <f t="array" ref="AN43">_xlfn.IFS(worksheet[[#This Row],[Age]]&lt;25, "Under 25", worksheet[[#This Row],[Age]]&lt;=34,"25 - 34", worksheet[[#This Row],[Age]]&lt;=44, "35 - 44",worksheet[[#This Row],[Age]]&lt;=54, "45 - 54",worksheet[[#This Row],[Age]]&gt;=55, "Over 55")</f>
        <v>Over 55</v>
      </c>
      <c r="AO43" s="5">
        <f>YEAR(worksheet[[#This Row],[DateofHire]])</f>
        <v>2014</v>
      </c>
      <c r="AP43" s="5">
        <f>2023-worksheet[[#This Row],[YearOfHire]]</f>
        <v>9</v>
      </c>
      <c r="AQ43" s="5" t="str" cm="1">
        <f t="array" ref="AQ43">_xlfn.IFS(worksheet[[#This Row],[CompanyWorkExperience]]&gt;=15, "Long Term Employees", worksheet[[#This Row],[CompanyWorkExperience]]&gt;=12, "Expericenced", worksheet[[#This Row],[CompanyWorkExperience]]&gt;=8, "Mid Level", worksheet[[#This Row],[CompanyWorkExperience]]&gt;=5, "Junior")</f>
        <v>Mid Level</v>
      </c>
      <c r="AR43" s="5" t="str">
        <f>IF(worksheet[[#This Row],[DateofTermination]]&lt;&gt;"", YEAR(worksheet[[#This Row],[DateofTermination]]), "")</f>
        <v/>
      </c>
    </row>
    <row r="44" spans="1:44" x14ac:dyDescent="0.25">
      <c r="A44" s="2" t="s">
        <v>677</v>
      </c>
      <c r="B44" t="s">
        <v>678</v>
      </c>
      <c r="C44" t="s">
        <v>491</v>
      </c>
      <c r="D44" t="s">
        <v>491</v>
      </c>
      <c r="E44" t="s">
        <v>491</v>
      </c>
      <c r="F44" t="s">
        <v>491</v>
      </c>
      <c r="G44" t="s">
        <v>501</v>
      </c>
      <c r="H44" t="s">
        <v>501</v>
      </c>
      <c r="I44" t="s">
        <v>490</v>
      </c>
      <c r="J44" s="3">
        <v>110929</v>
      </c>
      <c r="K44" t="s">
        <v>490</v>
      </c>
      <c r="L44" t="s">
        <v>492</v>
      </c>
      <c r="M44" s="2" t="s">
        <v>156</v>
      </c>
      <c r="N44" t="s">
        <v>38</v>
      </c>
      <c r="O44" t="s">
        <v>679</v>
      </c>
      <c r="P44" s="1" t="s">
        <v>680</v>
      </c>
      <c r="Q44" t="s">
        <v>1607</v>
      </c>
      <c r="R44" t="s">
        <v>52</v>
      </c>
      <c r="S44" t="s">
        <v>41</v>
      </c>
      <c r="T44" t="s">
        <v>42</v>
      </c>
      <c r="U44" t="s">
        <v>43</v>
      </c>
      <c r="V44" s="1">
        <v>42619</v>
      </c>
      <c r="X44" t="s">
        <v>44</v>
      </c>
      <c r="Y44" t="s">
        <v>45</v>
      </c>
      <c r="Z44" t="s">
        <v>55</v>
      </c>
      <c r="AA44" t="s">
        <v>147</v>
      </c>
      <c r="AB44">
        <v>5</v>
      </c>
      <c r="AC44" t="s">
        <v>492</v>
      </c>
      <c r="AD44" t="s">
        <v>57</v>
      </c>
      <c r="AE44" t="s">
        <v>58</v>
      </c>
      <c r="AF44" s="4">
        <v>4.5</v>
      </c>
      <c r="AG44" s="5">
        <v>5</v>
      </c>
      <c r="AH44" s="5">
        <v>7</v>
      </c>
      <c r="AI44" s="1">
        <v>43480</v>
      </c>
      <c r="AJ44" s="5">
        <v>0</v>
      </c>
      <c r="AK44" s="5">
        <v>8</v>
      </c>
      <c r="AL44" s="5">
        <f>YEAR(worksheet[[#This Row],[DOB]])</f>
        <v>1972</v>
      </c>
      <c r="AM44" s="5">
        <f>2023-worksheet[[#This Row],[YOB]]</f>
        <v>51</v>
      </c>
      <c r="AN44" s="5" t="str" cm="1">
        <f t="array" ref="AN44">_xlfn.IFS(worksheet[[#This Row],[Age]]&lt;25, "Under 25", worksheet[[#This Row],[Age]]&lt;=34,"25 - 34", worksheet[[#This Row],[Age]]&lt;=44, "35 - 44",worksheet[[#This Row],[Age]]&lt;=54, "45 - 54",worksheet[[#This Row],[Age]]&gt;=55, "Over 55")</f>
        <v>45 - 54</v>
      </c>
      <c r="AO44" s="5">
        <f>YEAR(worksheet[[#This Row],[DateofHire]])</f>
        <v>2016</v>
      </c>
      <c r="AP44" s="5">
        <f>2023-worksheet[[#This Row],[YearOfHire]]</f>
        <v>7</v>
      </c>
      <c r="AQ44" s="5" t="str" cm="1">
        <f t="array" ref="AQ44">_xlfn.IFS(worksheet[[#This Row],[CompanyWorkExperience]]&gt;=15, "Long Term Employees", worksheet[[#This Row],[CompanyWorkExperience]]&gt;=12, "Expericenced", worksheet[[#This Row],[CompanyWorkExperience]]&gt;=8, "Mid Level", worksheet[[#This Row],[CompanyWorkExperience]]&gt;=5, "Junior")</f>
        <v>Junior</v>
      </c>
      <c r="AR44" s="5" t="str">
        <f>IF(worksheet[[#This Row],[DateofTermination]]&lt;&gt;"", YEAR(worksheet[[#This Row],[DateofTermination]]), "")</f>
        <v/>
      </c>
    </row>
    <row r="45" spans="1:44" x14ac:dyDescent="0.25">
      <c r="A45" s="2" t="s">
        <v>681</v>
      </c>
      <c r="B45" t="s">
        <v>682</v>
      </c>
      <c r="C45" t="s">
        <v>490</v>
      </c>
      <c r="D45" t="s">
        <v>490</v>
      </c>
      <c r="E45" t="s">
        <v>490</v>
      </c>
      <c r="F45" t="s">
        <v>491</v>
      </c>
      <c r="G45" t="s">
        <v>492</v>
      </c>
      <c r="H45" t="s">
        <v>501</v>
      </c>
      <c r="I45" t="s">
        <v>490</v>
      </c>
      <c r="J45" s="3">
        <v>54237</v>
      </c>
      <c r="K45" t="s">
        <v>490</v>
      </c>
      <c r="L45" t="s">
        <v>494</v>
      </c>
      <c r="M45" s="2" t="s">
        <v>37</v>
      </c>
      <c r="N45" t="s">
        <v>38</v>
      </c>
      <c r="O45" t="s">
        <v>683</v>
      </c>
      <c r="P45" s="1" t="s">
        <v>684</v>
      </c>
      <c r="Q45" t="s">
        <v>1608</v>
      </c>
      <c r="R45" t="s">
        <v>40</v>
      </c>
      <c r="S45" t="s">
        <v>41</v>
      </c>
      <c r="T45" t="s">
        <v>42</v>
      </c>
      <c r="U45" t="s">
        <v>43</v>
      </c>
      <c r="V45" s="1">
        <v>41771</v>
      </c>
      <c r="X45" t="s">
        <v>44</v>
      </c>
      <c r="Y45" t="s">
        <v>45</v>
      </c>
      <c r="Z45" t="s">
        <v>497</v>
      </c>
      <c r="AA45" t="s">
        <v>65</v>
      </c>
      <c r="AB45">
        <v>16</v>
      </c>
      <c r="AC45" t="s">
        <v>516</v>
      </c>
      <c r="AD45" t="s">
        <v>57</v>
      </c>
      <c r="AE45" t="s">
        <v>58</v>
      </c>
      <c r="AF45" s="4">
        <v>3.3</v>
      </c>
      <c r="AG45" s="5">
        <v>4</v>
      </c>
      <c r="AH45" s="5">
        <v>0</v>
      </c>
      <c r="AI45" s="1">
        <v>43515</v>
      </c>
      <c r="AJ45" s="5">
        <v>0</v>
      </c>
      <c r="AK45" s="5">
        <v>11</v>
      </c>
      <c r="AL45" s="5">
        <f>YEAR(worksheet[[#This Row],[DOB]])</f>
        <v>1979</v>
      </c>
      <c r="AM45" s="5">
        <f>2023-worksheet[[#This Row],[YOB]]</f>
        <v>44</v>
      </c>
      <c r="AN45" s="5" t="str" cm="1">
        <f t="array" ref="AN45">_xlfn.IFS(worksheet[[#This Row],[Age]]&lt;25, "Under 25", worksheet[[#This Row],[Age]]&lt;=34,"25 - 34", worksheet[[#This Row],[Age]]&lt;=44, "35 - 44",worksheet[[#This Row],[Age]]&lt;=54, "45 - 54",worksheet[[#This Row],[Age]]&gt;=55, "Over 55")</f>
        <v>35 - 44</v>
      </c>
      <c r="AO45" s="5">
        <f>YEAR(worksheet[[#This Row],[DateofHire]])</f>
        <v>2014</v>
      </c>
      <c r="AP45" s="5">
        <f>2023-worksheet[[#This Row],[YearOfHire]]</f>
        <v>9</v>
      </c>
      <c r="AQ45" s="5" t="str" cm="1">
        <f t="array" ref="AQ45">_xlfn.IFS(worksheet[[#This Row],[CompanyWorkExperience]]&gt;=15, "Long Term Employees", worksheet[[#This Row],[CompanyWorkExperience]]&gt;=12, "Expericenced", worksheet[[#This Row],[CompanyWorkExperience]]&gt;=8, "Mid Level", worksheet[[#This Row],[CompanyWorkExperience]]&gt;=5, "Junior")</f>
        <v>Mid Level</v>
      </c>
      <c r="AR45" s="5" t="str">
        <f>IF(worksheet[[#This Row],[DateofTermination]]&lt;&gt;"", YEAR(worksheet[[#This Row],[DateofTermination]]), "")</f>
        <v/>
      </c>
    </row>
    <row r="46" spans="1:44" x14ac:dyDescent="0.25">
      <c r="A46" s="2" t="s">
        <v>685</v>
      </c>
      <c r="B46" t="s">
        <v>686</v>
      </c>
      <c r="C46" t="s">
        <v>490</v>
      </c>
      <c r="D46" t="s">
        <v>490</v>
      </c>
      <c r="E46" t="s">
        <v>491</v>
      </c>
      <c r="F46" t="s">
        <v>491</v>
      </c>
      <c r="G46" t="s">
        <v>492</v>
      </c>
      <c r="H46" t="s">
        <v>501</v>
      </c>
      <c r="I46" t="s">
        <v>490</v>
      </c>
      <c r="J46" s="3">
        <v>60380</v>
      </c>
      <c r="K46" t="s">
        <v>490</v>
      </c>
      <c r="L46" t="s">
        <v>494</v>
      </c>
      <c r="M46" s="2" t="s">
        <v>37</v>
      </c>
      <c r="N46" t="s">
        <v>38</v>
      </c>
      <c r="O46" t="s">
        <v>687</v>
      </c>
      <c r="P46" s="1" t="s">
        <v>688</v>
      </c>
      <c r="Q46" t="s">
        <v>1607</v>
      </c>
      <c r="R46" t="s">
        <v>40</v>
      </c>
      <c r="S46" t="s">
        <v>41</v>
      </c>
      <c r="T46" t="s">
        <v>42</v>
      </c>
      <c r="U46" t="s">
        <v>43</v>
      </c>
      <c r="V46" s="1">
        <v>41463</v>
      </c>
      <c r="X46" t="s">
        <v>44</v>
      </c>
      <c r="Y46" t="s">
        <v>45</v>
      </c>
      <c r="Z46" t="s">
        <v>497</v>
      </c>
      <c r="AA46" t="s">
        <v>69</v>
      </c>
      <c r="AB46">
        <v>36</v>
      </c>
      <c r="AD46" t="s">
        <v>48</v>
      </c>
      <c r="AE46" t="s">
        <v>58</v>
      </c>
      <c r="AF46" s="4">
        <v>3.8</v>
      </c>
      <c r="AG46" s="5">
        <v>5</v>
      </c>
      <c r="AH46" s="5">
        <v>0</v>
      </c>
      <c r="AI46" s="1">
        <v>43479</v>
      </c>
      <c r="AJ46" s="5">
        <v>0</v>
      </c>
      <c r="AK46" s="5">
        <v>4</v>
      </c>
      <c r="AL46" s="5">
        <f>YEAR(worksheet[[#This Row],[DOB]])</f>
        <v>1983</v>
      </c>
      <c r="AM46" s="5">
        <f>2023-worksheet[[#This Row],[YOB]]</f>
        <v>40</v>
      </c>
      <c r="AN46" s="5" t="str" cm="1">
        <f t="array" ref="AN46">_xlfn.IFS(worksheet[[#This Row],[Age]]&lt;25, "Under 25", worksheet[[#This Row],[Age]]&lt;=34,"25 - 34", worksheet[[#This Row],[Age]]&lt;=44, "35 - 44",worksheet[[#This Row],[Age]]&lt;=54, "45 - 54",worksheet[[#This Row],[Age]]&gt;=55, "Over 55")</f>
        <v>35 - 44</v>
      </c>
      <c r="AO46" s="5">
        <f>YEAR(worksheet[[#This Row],[DateofHire]])</f>
        <v>2013</v>
      </c>
      <c r="AP46" s="5">
        <f>2023-worksheet[[#This Row],[YearOfHire]]</f>
        <v>10</v>
      </c>
      <c r="AQ46" s="5" t="str" cm="1">
        <f t="array" ref="AQ46">_xlfn.IFS(worksheet[[#This Row],[CompanyWorkExperience]]&gt;=15, "Long Term Employees", worksheet[[#This Row],[CompanyWorkExperience]]&gt;=12, "Expericenced", worksheet[[#This Row],[CompanyWorkExperience]]&gt;=8, "Mid Level", worksheet[[#This Row],[CompanyWorkExperience]]&gt;=5, "Junior")</f>
        <v>Mid Level</v>
      </c>
      <c r="AR46" s="5" t="str">
        <f>IF(worksheet[[#This Row],[DateofTermination]]&lt;&gt;"", YEAR(worksheet[[#This Row],[DateofTermination]]), "")</f>
        <v/>
      </c>
    </row>
    <row r="47" spans="1:44" x14ac:dyDescent="0.25">
      <c r="A47" s="2" t="s">
        <v>689</v>
      </c>
      <c r="B47" t="s">
        <v>690</v>
      </c>
      <c r="C47" t="s">
        <v>490</v>
      </c>
      <c r="D47" t="s">
        <v>490</v>
      </c>
      <c r="E47" t="s">
        <v>491</v>
      </c>
      <c r="F47" t="s">
        <v>491</v>
      </c>
      <c r="G47" t="s">
        <v>505</v>
      </c>
      <c r="H47" t="s">
        <v>501</v>
      </c>
      <c r="I47" t="s">
        <v>490</v>
      </c>
      <c r="J47" s="3">
        <v>66808</v>
      </c>
      <c r="K47" t="s">
        <v>490</v>
      </c>
      <c r="L47" t="s">
        <v>501</v>
      </c>
      <c r="M47" s="2" t="s">
        <v>139</v>
      </c>
      <c r="N47" t="s">
        <v>96</v>
      </c>
      <c r="O47" t="s">
        <v>691</v>
      </c>
      <c r="P47" s="1" t="s">
        <v>692</v>
      </c>
      <c r="Q47" t="s">
        <v>1607</v>
      </c>
      <c r="R47" t="s">
        <v>40</v>
      </c>
      <c r="S47" t="s">
        <v>107</v>
      </c>
      <c r="T47" t="s">
        <v>42</v>
      </c>
      <c r="U47" t="s">
        <v>82</v>
      </c>
      <c r="V47" s="1">
        <v>41043</v>
      </c>
      <c r="X47" t="s">
        <v>44</v>
      </c>
      <c r="Y47" t="s">
        <v>45</v>
      </c>
      <c r="Z47" t="s">
        <v>141</v>
      </c>
      <c r="AA47" t="s">
        <v>160</v>
      </c>
      <c r="AB47">
        <v>21</v>
      </c>
      <c r="AC47" t="s">
        <v>693</v>
      </c>
      <c r="AD47" t="s">
        <v>80</v>
      </c>
      <c r="AE47" t="s">
        <v>58</v>
      </c>
      <c r="AF47" s="4">
        <v>3</v>
      </c>
      <c r="AG47" s="5">
        <v>5</v>
      </c>
      <c r="AH47" s="5">
        <v>0</v>
      </c>
      <c r="AI47" s="1">
        <v>43484</v>
      </c>
      <c r="AJ47" s="5">
        <v>0</v>
      </c>
      <c r="AK47" s="5">
        <v>17</v>
      </c>
      <c r="AL47" s="5">
        <f>YEAR(worksheet[[#This Row],[DOB]])</f>
        <v>1970</v>
      </c>
      <c r="AM47" s="5">
        <f>2023-worksheet[[#This Row],[YOB]]</f>
        <v>53</v>
      </c>
      <c r="AN47" s="5" t="str" cm="1">
        <f t="array" ref="AN47">_xlfn.IFS(worksheet[[#This Row],[Age]]&lt;25, "Under 25", worksheet[[#This Row],[Age]]&lt;=34,"25 - 34", worksheet[[#This Row],[Age]]&lt;=44, "35 - 44",worksheet[[#This Row],[Age]]&lt;=54, "45 - 54",worksheet[[#This Row],[Age]]&gt;=55, "Over 55")</f>
        <v>45 - 54</v>
      </c>
      <c r="AO47" s="5">
        <f>YEAR(worksheet[[#This Row],[DateofHire]])</f>
        <v>2012</v>
      </c>
      <c r="AP47" s="5">
        <f>2023-worksheet[[#This Row],[YearOfHire]]</f>
        <v>11</v>
      </c>
      <c r="AQ47" s="5" t="str" cm="1">
        <f t="array" ref="AQ47">_xlfn.IFS(worksheet[[#This Row],[CompanyWorkExperience]]&gt;=15, "Long Term Employees", worksheet[[#This Row],[CompanyWorkExperience]]&gt;=12, "Expericenced", worksheet[[#This Row],[CompanyWorkExperience]]&gt;=8, "Mid Level", worksheet[[#This Row],[CompanyWorkExperience]]&gt;=5, "Junior")</f>
        <v>Mid Level</v>
      </c>
      <c r="AR47" s="5" t="str">
        <f>IF(worksheet[[#This Row],[DateofTermination]]&lt;&gt;"", YEAR(worksheet[[#This Row],[DateofTermination]]), "")</f>
        <v/>
      </c>
    </row>
    <row r="48" spans="1:44" x14ac:dyDescent="0.25">
      <c r="A48" s="2" t="s">
        <v>694</v>
      </c>
      <c r="B48" t="s">
        <v>695</v>
      </c>
      <c r="C48" t="s">
        <v>490</v>
      </c>
      <c r="D48" t="s">
        <v>490</v>
      </c>
      <c r="E48" t="s">
        <v>490</v>
      </c>
      <c r="F48" t="s">
        <v>492</v>
      </c>
      <c r="G48" t="s">
        <v>492</v>
      </c>
      <c r="H48" t="s">
        <v>501</v>
      </c>
      <c r="I48" t="s">
        <v>490</v>
      </c>
      <c r="J48" s="3">
        <v>64786</v>
      </c>
      <c r="K48" t="s">
        <v>491</v>
      </c>
      <c r="L48" t="s">
        <v>494</v>
      </c>
      <c r="M48" s="2" t="s">
        <v>37</v>
      </c>
      <c r="N48" t="s">
        <v>38</v>
      </c>
      <c r="O48" t="s">
        <v>696</v>
      </c>
      <c r="P48" s="1" t="s">
        <v>697</v>
      </c>
      <c r="Q48" t="s">
        <v>1608</v>
      </c>
      <c r="R48" t="s">
        <v>40</v>
      </c>
      <c r="S48" t="s">
        <v>41</v>
      </c>
      <c r="T48" t="s">
        <v>42</v>
      </c>
      <c r="U48" t="s">
        <v>43</v>
      </c>
      <c r="V48" s="1">
        <v>40721</v>
      </c>
      <c r="W48" s="1">
        <v>42323</v>
      </c>
      <c r="X48" t="s">
        <v>162</v>
      </c>
      <c r="Y48" t="s">
        <v>54</v>
      </c>
      <c r="Z48" t="s">
        <v>497</v>
      </c>
      <c r="AA48" t="s">
        <v>72</v>
      </c>
      <c r="AB48">
        <v>11</v>
      </c>
      <c r="AC48" t="s">
        <v>527</v>
      </c>
      <c r="AD48" t="s">
        <v>57</v>
      </c>
      <c r="AE48" t="s">
        <v>58</v>
      </c>
      <c r="AF48" s="4">
        <v>4.3</v>
      </c>
      <c r="AG48" s="5">
        <v>4</v>
      </c>
      <c r="AH48" s="5">
        <v>0</v>
      </c>
      <c r="AI48" s="1">
        <v>42073</v>
      </c>
      <c r="AJ48" s="5">
        <v>0</v>
      </c>
      <c r="AK48" s="5">
        <v>3</v>
      </c>
      <c r="AL48" s="5">
        <f>YEAR(worksheet[[#This Row],[DOB]])</f>
        <v>1983</v>
      </c>
      <c r="AM48" s="5">
        <f>2023-worksheet[[#This Row],[YOB]]</f>
        <v>40</v>
      </c>
      <c r="AN48" s="5" t="str" cm="1">
        <f t="array" ref="AN48">_xlfn.IFS(worksheet[[#This Row],[Age]]&lt;25, "Under 25", worksheet[[#This Row],[Age]]&lt;=34,"25 - 34", worksheet[[#This Row],[Age]]&lt;=44, "35 - 44",worksheet[[#This Row],[Age]]&lt;=54, "45 - 54",worksheet[[#This Row],[Age]]&gt;=55, "Over 55")</f>
        <v>35 - 44</v>
      </c>
      <c r="AO48" s="5">
        <f>YEAR(worksheet[[#This Row],[DateofHire]])</f>
        <v>2011</v>
      </c>
      <c r="AP48" s="5">
        <f>2023-worksheet[[#This Row],[YearOfHire]]</f>
        <v>12</v>
      </c>
      <c r="AQ48" s="5" t="str" cm="1">
        <f t="array" ref="AQ48">_xlfn.IFS(worksheet[[#This Row],[CompanyWorkExperience]]&gt;=15, "Long Term Employees", worksheet[[#This Row],[CompanyWorkExperience]]&gt;=12, "Expericenced", worksheet[[#This Row],[CompanyWorkExperience]]&gt;=8, "Mid Level", worksheet[[#This Row],[CompanyWorkExperience]]&gt;=5, "Junior")</f>
        <v>Expericenced</v>
      </c>
      <c r="AR48" s="5">
        <f>IF(worksheet[[#This Row],[DateofTermination]]&lt;&gt;"", YEAR(worksheet[[#This Row],[DateofTermination]]), "")</f>
        <v>2015</v>
      </c>
    </row>
    <row r="49" spans="1:44" x14ac:dyDescent="0.25">
      <c r="A49" s="2" t="s">
        <v>698</v>
      </c>
      <c r="B49" t="s">
        <v>699</v>
      </c>
      <c r="C49" t="s">
        <v>490</v>
      </c>
      <c r="D49" t="s">
        <v>490</v>
      </c>
      <c r="E49" t="s">
        <v>490</v>
      </c>
      <c r="F49" t="s">
        <v>491</v>
      </c>
      <c r="G49" t="s">
        <v>492</v>
      </c>
      <c r="H49" t="s">
        <v>501</v>
      </c>
      <c r="I49" t="s">
        <v>490</v>
      </c>
      <c r="J49" s="3">
        <v>64816</v>
      </c>
      <c r="K49" t="s">
        <v>490</v>
      </c>
      <c r="L49" t="s">
        <v>494</v>
      </c>
      <c r="M49" s="2" t="s">
        <v>37</v>
      </c>
      <c r="N49" t="s">
        <v>38</v>
      </c>
      <c r="O49" t="s">
        <v>700</v>
      </c>
      <c r="P49" s="1" t="s">
        <v>701</v>
      </c>
      <c r="Q49" t="s">
        <v>1608</v>
      </c>
      <c r="R49" t="s">
        <v>40</v>
      </c>
      <c r="S49" t="s">
        <v>164</v>
      </c>
      <c r="T49" t="s">
        <v>42</v>
      </c>
      <c r="U49" t="s">
        <v>82</v>
      </c>
      <c r="V49" s="1">
        <v>40819</v>
      </c>
      <c r="X49" t="s">
        <v>44</v>
      </c>
      <c r="Y49" t="s">
        <v>45</v>
      </c>
      <c r="Z49" t="s">
        <v>497</v>
      </c>
      <c r="AA49" t="s">
        <v>79</v>
      </c>
      <c r="AB49">
        <v>19</v>
      </c>
      <c r="AC49" t="s">
        <v>494</v>
      </c>
      <c r="AD49" t="s">
        <v>57</v>
      </c>
      <c r="AE49" t="s">
        <v>58</v>
      </c>
      <c r="AF49" s="4">
        <v>3.58</v>
      </c>
      <c r="AG49" s="5">
        <v>5</v>
      </c>
      <c r="AH49" s="5">
        <v>0</v>
      </c>
      <c r="AI49" s="1">
        <v>43495</v>
      </c>
      <c r="AJ49" s="5">
        <v>0</v>
      </c>
      <c r="AK49" s="5">
        <v>3</v>
      </c>
      <c r="AL49" s="5">
        <f>YEAR(worksheet[[#This Row],[DOB]])</f>
        <v>1988</v>
      </c>
      <c r="AM49" s="5">
        <f>2023-worksheet[[#This Row],[YOB]]</f>
        <v>35</v>
      </c>
      <c r="AN49" s="5" t="str" cm="1">
        <f t="array" ref="AN49">_xlfn.IFS(worksheet[[#This Row],[Age]]&lt;25, "Under 25", worksheet[[#This Row],[Age]]&lt;=34,"25 - 34", worksheet[[#This Row],[Age]]&lt;=44, "35 - 44",worksheet[[#This Row],[Age]]&lt;=54, "45 - 54",worksheet[[#This Row],[Age]]&gt;=55, "Over 55")</f>
        <v>35 - 44</v>
      </c>
      <c r="AO49" s="5">
        <f>YEAR(worksheet[[#This Row],[DateofHire]])</f>
        <v>2011</v>
      </c>
      <c r="AP49" s="5">
        <f>2023-worksheet[[#This Row],[YearOfHire]]</f>
        <v>12</v>
      </c>
      <c r="AQ49" s="5" t="str" cm="1">
        <f t="array" ref="AQ49">_xlfn.IFS(worksheet[[#This Row],[CompanyWorkExperience]]&gt;=15, "Long Term Employees", worksheet[[#This Row],[CompanyWorkExperience]]&gt;=12, "Expericenced", worksheet[[#This Row],[CompanyWorkExperience]]&gt;=8, "Mid Level", worksheet[[#This Row],[CompanyWorkExperience]]&gt;=5, "Junior")</f>
        <v>Expericenced</v>
      </c>
      <c r="AR49" s="5" t="str">
        <f>IF(worksheet[[#This Row],[DateofTermination]]&lt;&gt;"", YEAR(worksheet[[#This Row],[DateofTermination]]), "")</f>
        <v/>
      </c>
    </row>
    <row r="50" spans="1:44" x14ac:dyDescent="0.25">
      <c r="A50" s="2" t="s">
        <v>702</v>
      </c>
      <c r="B50" t="s">
        <v>703</v>
      </c>
      <c r="C50" t="s">
        <v>490</v>
      </c>
      <c r="D50" t="s">
        <v>490</v>
      </c>
      <c r="E50" t="s">
        <v>491</v>
      </c>
      <c r="F50" t="s">
        <v>491</v>
      </c>
      <c r="G50" t="s">
        <v>501</v>
      </c>
      <c r="H50" t="s">
        <v>501</v>
      </c>
      <c r="I50" t="s">
        <v>490</v>
      </c>
      <c r="J50" s="3">
        <v>68678</v>
      </c>
      <c r="K50" t="s">
        <v>490</v>
      </c>
      <c r="L50" t="s">
        <v>545</v>
      </c>
      <c r="M50" s="2" t="s">
        <v>86</v>
      </c>
      <c r="N50" t="s">
        <v>38</v>
      </c>
      <c r="O50" t="s">
        <v>683</v>
      </c>
      <c r="P50" s="1" t="s">
        <v>704</v>
      </c>
      <c r="Q50" t="s">
        <v>1607</v>
      </c>
      <c r="R50" t="s">
        <v>40</v>
      </c>
      <c r="S50" t="s">
        <v>41</v>
      </c>
      <c r="T50" t="s">
        <v>42</v>
      </c>
      <c r="U50" t="s">
        <v>43</v>
      </c>
      <c r="V50" s="1">
        <v>41157</v>
      </c>
      <c r="X50" t="s">
        <v>44</v>
      </c>
      <c r="Y50" t="s">
        <v>45</v>
      </c>
      <c r="Z50" t="s">
        <v>55</v>
      </c>
      <c r="AA50" t="s">
        <v>166</v>
      </c>
      <c r="AB50">
        <v>6</v>
      </c>
      <c r="AC50" t="s">
        <v>505</v>
      </c>
      <c r="AD50" t="s">
        <v>57</v>
      </c>
      <c r="AE50" t="s">
        <v>58</v>
      </c>
      <c r="AF50" s="4">
        <v>4.7</v>
      </c>
      <c r="AG50" s="5">
        <v>3</v>
      </c>
      <c r="AH50" s="5">
        <v>6</v>
      </c>
      <c r="AI50" s="1">
        <v>43523</v>
      </c>
      <c r="AJ50" s="5">
        <v>0</v>
      </c>
      <c r="AK50" s="5">
        <v>2</v>
      </c>
      <c r="AL50" s="5">
        <f>YEAR(worksheet[[#This Row],[DOB]])</f>
        <v>1985</v>
      </c>
      <c r="AM50" s="5">
        <f>2023-worksheet[[#This Row],[YOB]]</f>
        <v>38</v>
      </c>
      <c r="AN50" s="5" t="str" cm="1">
        <f t="array" ref="AN50">_xlfn.IFS(worksheet[[#This Row],[Age]]&lt;25, "Under 25", worksheet[[#This Row],[Age]]&lt;=34,"25 - 34", worksheet[[#This Row],[Age]]&lt;=44, "35 - 44",worksheet[[#This Row],[Age]]&lt;=54, "45 - 54",worksheet[[#This Row],[Age]]&gt;=55, "Over 55")</f>
        <v>35 - 44</v>
      </c>
      <c r="AO50" s="5">
        <f>YEAR(worksheet[[#This Row],[DateofHire]])</f>
        <v>2012</v>
      </c>
      <c r="AP50" s="5">
        <f>2023-worksheet[[#This Row],[YearOfHire]]</f>
        <v>11</v>
      </c>
      <c r="AQ50" s="5" t="str" cm="1">
        <f t="array" ref="AQ50">_xlfn.IFS(worksheet[[#This Row],[CompanyWorkExperience]]&gt;=15, "Long Term Employees", worksheet[[#This Row],[CompanyWorkExperience]]&gt;=12, "Expericenced", worksheet[[#This Row],[CompanyWorkExperience]]&gt;=8, "Mid Level", worksheet[[#This Row],[CompanyWorkExperience]]&gt;=5, "Junior")</f>
        <v>Mid Level</v>
      </c>
      <c r="AR50" s="5" t="str">
        <f>IF(worksheet[[#This Row],[DateofTermination]]&lt;&gt;"", YEAR(worksheet[[#This Row],[DateofTermination]]), "")</f>
        <v/>
      </c>
    </row>
    <row r="51" spans="1:44" x14ac:dyDescent="0.25">
      <c r="A51" s="2" t="s">
        <v>705</v>
      </c>
      <c r="B51" t="s">
        <v>706</v>
      </c>
      <c r="C51" t="s">
        <v>491</v>
      </c>
      <c r="D51" t="s">
        <v>491</v>
      </c>
      <c r="E51" t="s">
        <v>490</v>
      </c>
      <c r="F51" t="s">
        <v>492</v>
      </c>
      <c r="G51" t="s">
        <v>492</v>
      </c>
      <c r="H51" t="s">
        <v>501</v>
      </c>
      <c r="I51" t="s">
        <v>490</v>
      </c>
      <c r="J51" s="3">
        <v>64066</v>
      </c>
      <c r="K51" t="s">
        <v>491</v>
      </c>
      <c r="L51" t="s">
        <v>509</v>
      </c>
      <c r="M51" s="2" t="s">
        <v>60</v>
      </c>
      <c r="N51" t="s">
        <v>38</v>
      </c>
      <c r="O51" t="s">
        <v>707</v>
      </c>
      <c r="P51" s="1" t="s">
        <v>708</v>
      </c>
      <c r="Q51" t="s">
        <v>1608</v>
      </c>
      <c r="R51" t="s">
        <v>52</v>
      </c>
      <c r="S51" t="s">
        <v>41</v>
      </c>
      <c r="T51" t="s">
        <v>42</v>
      </c>
      <c r="U51" t="s">
        <v>43</v>
      </c>
      <c r="V51" s="1">
        <v>40679</v>
      </c>
      <c r="W51" s="1">
        <v>41281</v>
      </c>
      <c r="X51" t="s">
        <v>93</v>
      </c>
      <c r="Y51" t="s">
        <v>54</v>
      </c>
      <c r="Z51" t="s">
        <v>497</v>
      </c>
      <c r="AA51" t="s">
        <v>83</v>
      </c>
      <c r="AB51">
        <v>12</v>
      </c>
      <c r="AC51" t="s">
        <v>542</v>
      </c>
      <c r="AD51" t="s">
        <v>70</v>
      </c>
      <c r="AE51" t="s">
        <v>58</v>
      </c>
      <c r="AF51" s="4">
        <v>4.2</v>
      </c>
      <c r="AG51" s="5">
        <v>5</v>
      </c>
      <c r="AH51" s="5">
        <v>0</v>
      </c>
      <c r="AI51" s="1">
        <v>41032</v>
      </c>
      <c r="AJ51" s="5">
        <v>0</v>
      </c>
      <c r="AK51" s="5">
        <v>9</v>
      </c>
      <c r="AL51" s="5">
        <f>YEAR(worksheet[[#This Row],[DOB]])</f>
        <v>1981</v>
      </c>
      <c r="AM51" s="5">
        <f>2023-worksheet[[#This Row],[YOB]]</f>
        <v>42</v>
      </c>
      <c r="AN51" s="5" t="str" cm="1">
        <f t="array" ref="AN51">_xlfn.IFS(worksheet[[#This Row],[Age]]&lt;25, "Under 25", worksheet[[#This Row],[Age]]&lt;=34,"25 - 34", worksheet[[#This Row],[Age]]&lt;=44, "35 - 44",worksheet[[#This Row],[Age]]&lt;=54, "45 - 54",worksheet[[#This Row],[Age]]&gt;=55, "Over 55")</f>
        <v>35 - 44</v>
      </c>
      <c r="AO51" s="5">
        <f>YEAR(worksheet[[#This Row],[DateofHire]])</f>
        <v>2011</v>
      </c>
      <c r="AP51" s="5">
        <f>2023-worksheet[[#This Row],[YearOfHire]]</f>
        <v>12</v>
      </c>
      <c r="AQ51" s="5" t="str" cm="1">
        <f t="array" ref="AQ51">_xlfn.IFS(worksheet[[#This Row],[CompanyWorkExperience]]&gt;=15, "Long Term Employees", worksheet[[#This Row],[CompanyWorkExperience]]&gt;=12, "Expericenced", worksheet[[#This Row],[CompanyWorkExperience]]&gt;=8, "Mid Level", worksheet[[#This Row],[CompanyWorkExperience]]&gt;=5, "Junior")</f>
        <v>Expericenced</v>
      </c>
      <c r="AR51" s="5">
        <f>IF(worksheet[[#This Row],[DateofTermination]]&lt;&gt;"", YEAR(worksheet[[#This Row],[DateofTermination]]), "")</f>
        <v>2013</v>
      </c>
    </row>
    <row r="52" spans="1:44" x14ac:dyDescent="0.25">
      <c r="A52" s="2" t="s">
        <v>709</v>
      </c>
      <c r="B52" t="s">
        <v>710</v>
      </c>
      <c r="C52" t="s">
        <v>491</v>
      </c>
      <c r="D52" t="s">
        <v>491</v>
      </c>
      <c r="E52" t="s">
        <v>491</v>
      </c>
      <c r="F52" t="s">
        <v>492</v>
      </c>
      <c r="G52" t="s">
        <v>492</v>
      </c>
      <c r="H52" t="s">
        <v>501</v>
      </c>
      <c r="I52" t="s">
        <v>490</v>
      </c>
      <c r="J52" s="3">
        <v>59369</v>
      </c>
      <c r="K52" t="s">
        <v>491</v>
      </c>
      <c r="L52" t="s">
        <v>509</v>
      </c>
      <c r="M52" s="2" t="s">
        <v>60</v>
      </c>
      <c r="N52" t="s">
        <v>38</v>
      </c>
      <c r="O52" t="s">
        <v>521</v>
      </c>
      <c r="P52" s="1" t="s">
        <v>711</v>
      </c>
      <c r="Q52" t="s">
        <v>1607</v>
      </c>
      <c r="R52" t="s">
        <v>52</v>
      </c>
      <c r="S52" t="s">
        <v>41</v>
      </c>
      <c r="T52" t="s">
        <v>42</v>
      </c>
      <c r="U52" t="s">
        <v>43</v>
      </c>
      <c r="V52" s="1">
        <v>40420</v>
      </c>
      <c r="W52" s="1">
        <v>40812</v>
      </c>
      <c r="X52" t="s">
        <v>53</v>
      </c>
      <c r="Y52" t="s">
        <v>54</v>
      </c>
      <c r="Z52" t="s">
        <v>497</v>
      </c>
      <c r="AA52" t="s">
        <v>91</v>
      </c>
      <c r="AB52">
        <v>14</v>
      </c>
      <c r="AC52" t="s">
        <v>545</v>
      </c>
      <c r="AD52" t="s">
        <v>57</v>
      </c>
      <c r="AE52" t="s">
        <v>58</v>
      </c>
      <c r="AF52" s="4">
        <v>4.2</v>
      </c>
      <c r="AG52" s="5">
        <v>4</v>
      </c>
      <c r="AH52" s="5">
        <v>0</v>
      </c>
      <c r="AI52" s="1">
        <v>40667</v>
      </c>
      <c r="AJ52" s="5">
        <v>0</v>
      </c>
      <c r="AK52" s="5">
        <v>6</v>
      </c>
      <c r="AL52" s="5">
        <f>YEAR(worksheet[[#This Row],[DOB]])</f>
        <v>1978</v>
      </c>
      <c r="AM52" s="5">
        <f>2023-worksheet[[#This Row],[YOB]]</f>
        <v>45</v>
      </c>
      <c r="AN52" s="5" t="str" cm="1">
        <f t="array" ref="AN52">_xlfn.IFS(worksheet[[#This Row],[Age]]&lt;25, "Under 25", worksheet[[#This Row],[Age]]&lt;=34,"25 - 34", worksheet[[#This Row],[Age]]&lt;=44, "35 - 44",worksheet[[#This Row],[Age]]&lt;=54, "45 - 54",worksheet[[#This Row],[Age]]&gt;=55, "Over 55")</f>
        <v>45 - 54</v>
      </c>
      <c r="AO52" s="5">
        <f>YEAR(worksheet[[#This Row],[DateofHire]])</f>
        <v>2010</v>
      </c>
      <c r="AP52" s="5">
        <f>2023-worksheet[[#This Row],[YearOfHire]]</f>
        <v>13</v>
      </c>
      <c r="AQ52" s="5" t="str" cm="1">
        <f t="array" ref="AQ52">_xlfn.IFS(worksheet[[#This Row],[CompanyWorkExperience]]&gt;=15, "Long Term Employees", worksheet[[#This Row],[CompanyWorkExperience]]&gt;=12, "Expericenced", worksheet[[#This Row],[CompanyWorkExperience]]&gt;=8, "Mid Level", worksheet[[#This Row],[CompanyWorkExperience]]&gt;=5, "Junior")</f>
        <v>Expericenced</v>
      </c>
      <c r="AR52" s="5">
        <f>IF(worksheet[[#This Row],[DateofTermination]]&lt;&gt;"", YEAR(worksheet[[#This Row],[DateofTermination]]), "")</f>
        <v>2011</v>
      </c>
    </row>
    <row r="53" spans="1:44" x14ac:dyDescent="0.25">
      <c r="A53" s="2" t="s">
        <v>712</v>
      </c>
      <c r="B53" t="s">
        <v>713</v>
      </c>
      <c r="C53" t="s">
        <v>491</v>
      </c>
      <c r="D53" t="s">
        <v>491</v>
      </c>
      <c r="E53" t="s">
        <v>491</v>
      </c>
      <c r="F53" t="s">
        <v>520</v>
      </c>
      <c r="G53" t="s">
        <v>492</v>
      </c>
      <c r="H53" t="s">
        <v>493</v>
      </c>
      <c r="I53" t="s">
        <v>490</v>
      </c>
      <c r="J53" s="3">
        <v>50373</v>
      </c>
      <c r="K53" t="s">
        <v>490</v>
      </c>
      <c r="L53" t="s">
        <v>494</v>
      </c>
      <c r="M53" s="2" t="s">
        <v>37</v>
      </c>
      <c r="N53" t="s">
        <v>38</v>
      </c>
      <c r="O53" t="s">
        <v>714</v>
      </c>
      <c r="P53" s="1" t="s">
        <v>715</v>
      </c>
      <c r="Q53" t="s">
        <v>1607</v>
      </c>
      <c r="R53" t="s">
        <v>52</v>
      </c>
      <c r="S53" t="s">
        <v>41</v>
      </c>
      <c r="T53" t="s">
        <v>42</v>
      </c>
      <c r="U53" t="s">
        <v>43</v>
      </c>
      <c r="V53" s="1">
        <v>42557</v>
      </c>
      <c r="X53" t="s">
        <v>44</v>
      </c>
      <c r="Y53" t="s">
        <v>45</v>
      </c>
      <c r="Z53" t="s">
        <v>497</v>
      </c>
      <c r="AA53" t="s">
        <v>83</v>
      </c>
      <c r="AB53">
        <v>12</v>
      </c>
      <c r="AC53" t="s">
        <v>542</v>
      </c>
      <c r="AD53" t="s">
        <v>80</v>
      </c>
      <c r="AE53" t="s">
        <v>49</v>
      </c>
      <c r="AF53" s="4">
        <v>4.0999999999999996</v>
      </c>
      <c r="AG53" s="5">
        <v>4</v>
      </c>
      <c r="AH53" s="5">
        <v>0</v>
      </c>
      <c r="AI53" s="1">
        <v>43524</v>
      </c>
      <c r="AJ53" s="5">
        <v>0</v>
      </c>
      <c r="AK53" s="5">
        <v>5</v>
      </c>
      <c r="AL53" s="5">
        <f>YEAR(worksheet[[#This Row],[DOB]])</f>
        <v>1980</v>
      </c>
      <c r="AM53" s="5">
        <f>2023-worksheet[[#This Row],[YOB]]</f>
        <v>43</v>
      </c>
      <c r="AN53" s="5" t="str" cm="1">
        <f t="array" ref="AN53">_xlfn.IFS(worksheet[[#This Row],[Age]]&lt;25, "Under 25", worksheet[[#This Row],[Age]]&lt;=34,"25 - 34", worksheet[[#This Row],[Age]]&lt;=44, "35 - 44",worksheet[[#This Row],[Age]]&lt;=54, "45 - 54",worksheet[[#This Row],[Age]]&gt;=55, "Over 55")</f>
        <v>35 - 44</v>
      </c>
      <c r="AO53" s="5">
        <f>YEAR(worksheet[[#This Row],[DateofHire]])</f>
        <v>2016</v>
      </c>
      <c r="AP53" s="5">
        <f>2023-worksheet[[#This Row],[YearOfHire]]</f>
        <v>7</v>
      </c>
      <c r="AQ53" s="5" t="str" cm="1">
        <f t="array" ref="AQ53">_xlfn.IFS(worksheet[[#This Row],[CompanyWorkExperience]]&gt;=15, "Long Term Employees", worksheet[[#This Row],[CompanyWorkExperience]]&gt;=12, "Expericenced", worksheet[[#This Row],[CompanyWorkExperience]]&gt;=8, "Mid Level", worksheet[[#This Row],[CompanyWorkExperience]]&gt;=5, "Junior")</f>
        <v>Junior</v>
      </c>
      <c r="AR53" s="5" t="str">
        <f>IF(worksheet[[#This Row],[DateofTermination]]&lt;&gt;"", YEAR(worksheet[[#This Row],[DateofTermination]]), "")</f>
        <v/>
      </c>
    </row>
    <row r="54" spans="1:44" x14ac:dyDescent="0.25">
      <c r="A54" s="2" t="s">
        <v>716</v>
      </c>
      <c r="B54" t="s">
        <v>717</v>
      </c>
      <c r="C54" t="s">
        <v>490</v>
      </c>
      <c r="D54" t="s">
        <v>490</v>
      </c>
      <c r="E54" t="s">
        <v>491</v>
      </c>
      <c r="F54" t="s">
        <v>491</v>
      </c>
      <c r="G54" t="s">
        <v>492</v>
      </c>
      <c r="H54" t="s">
        <v>501</v>
      </c>
      <c r="I54" t="s">
        <v>490</v>
      </c>
      <c r="J54" s="3">
        <v>63108</v>
      </c>
      <c r="K54" t="s">
        <v>490</v>
      </c>
      <c r="L54" t="s">
        <v>494</v>
      </c>
      <c r="M54" s="2" t="s">
        <v>37</v>
      </c>
      <c r="N54" t="s">
        <v>38</v>
      </c>
      <c r="O54" t="s">
        <v>587</v>
      </c>
      <c r="P54" s="1" t="s">
        <v>718</v>
      </c>
      <c r="Q54" t="s">
        <v>1607</v>
      </c>
      <c r="R54" t="s">
        <v>40</v>
      </c>
      <c r="S54" t="s">
        <v>41</v>
      </c>
      <c r="T54" t="s">
        <v>42</v>
      </c>
      <c r="U54" t="s">
        <v>43</v>
      </c>
      <c r="V54" s="1">
        <v>41463</v>
      </c>
      <c r="X54" t="s">
        <v>44</v>
      </c>
      <c r="Y54" t="s">
        <v>45</v>
      </c>
      <c r="Z54" t="s">
        <v>497</v>
      </c>
      <c r="AA54" t="s">
        <v>91</v>
      </c>
      <c r="AB54">
        <v>14</v>
      </c>
      <c r="AC54" t="s">
        <v>545</v>
      </c>
      <c r="AD54" t="s">
        <v>80</v>
      </c>
      <c r="AE54" t="s">
        <v>58</v>
      </c>
      <c r="AF54" s="4">
        <v>4.4000000000000004</v>
      </c>
      <c r="AG54" s="5">
        <v>5</v>
      </c>
      <c r="AH54" s="5">
        <v>0</v>
      </c>
      <c r="AI54" s="1">
        <v>43479</v>
      </c>
      <c r="AJ54" s="5">
        <v>0</v>
      </c>
      <c r="AK54" s="5">
        <v>3</v>
      </c>
      <c r="AL54" s="5">
        <f>YEAR(worksheet[[#This Row],[DOB]])</f>
        <v>1977</v>
      </c>
      <c r="AM54" s="5">
        <f>2023-worksheet[[#This Row],[YOB]]</f>
        <v>46</v>
      </c>
      <c r="AN54" s="5" t="str" cm="1">
        <f t="array" ref="AN54">_xlfn.IFS(worksheet[[#This Row],[Age]]&lt;25, "Under 25", worksheet[[#This Row],[Age]]&lt;=34,"25 - 34", worksheet[[#This Row],[Age]]&lt;=44, "35 - 44",worksheet[[#This Row],[Age]]&lt;=54, "45 - 54",worksheet[[#This Row],[Age]]&gt;=55, "Over 55")</f>
        <v>45 - 54</v>
      </c>
      <c r="AO54" s="5">
        <f>YEAR(worksheet[[#This Row],[DateofHire]])</f>
        <v>2013</v>
      </c>
      <c r="AP54" s="5">
        <f>2023-worksheet[[#This Row],[YearOfHire]]</f>
        <v>10</v>
      </c>
      <c r="AQ54" s="5" t="str" cm="1">
        <f t="array" ref="AQ54">_xlfn.IFS(worksheet[[#This Row],[CompanyWorkExperience]]&gt;=15, "Long Term Employees", worksheet[[#This Row],[CompanyWorkExperience]]&gt;=12, "Expericenced", worksheet[[#This Row],[CompanyWorkExperience]]&gt;=8, "Mid Level", worksheet[[#This Row],[CompanyWorkExperience]]&gt;=5, "Junior")</f>
        <v>Mid Level</v>
      </c>
      <c r="AR54" s="5" t="str">
        <f>IF(worksheet[[#This Row],[DateofTermination]]&lt;&gt;"", YEAR(worksheet[[#This Row],[DateofTermination]]), "")</f>
        <v/>
      </c>
    </row>
    <row r="55" spans="1:44" x14ac:dyDescent="0.25">
      <c r="A55" s="2" t="s">
        <v>719</v>
      </c>
      <c r="B55" t="s">
        <v>720</v>
      </c>
      <c r="C55" t="s">
        <v>490</v>
      </c>
      <c r="D55" t="s">
        <v>490</v>
      </c>
      <c r="E55" t="s">
        <v>491</v>
      </c>
      <c r="F55" t="s">
        <v>493</v>
      </c>
      <c r="G55" t="s">
        <v>492</v>
      </c>
      <c r="H55" t="s">
        <v>520</v>
      </c>
      <c r="I55" t="s">
        <v>490</v>
      </c>
      <c r="J55" s="3">
        <v>59144</v>
      </c>
      <c r="K55" t="s">
        <v>491</v>
      </c>
      <c r="L55" t="s">
        <v>494</v>
      </c>
      <c r="M55" s="2" t="s">
        <v>37</v>
      </c>
      <c r="N55" t="s">
        <v>38</v>
      </c>
      <c r="O55" t="s">
        <v>721</v>
      </c>
      <c r="P55" s="1" t="s">
        <v>722</v>
      </c>
      <c r="Q55" t="s">
        <v>1607</v>
      </c>
      <c r="R55" t="s">
        <v>40</v>
      </c>
      <c r="S55" t="s">
        <v>41</v>
      </c>
      <c r="T55" t="s">
        <v>42</v>
      </c>
      <c r="U55" t="s">
        <v>82</v>
      </c>
      <c r="V55" s="1">
        <v>40735</v>
      </c>
      <c r="W55" s="1">
        <v>42636</v>
      </c>
      <c r="X55" t="s">
        <v>110</v>
      </c>
      <c r="Y55" t="s">
        <v>104</v>
      </c>
      <c r="Z55" t="s">
        <v>497</v>
      </c>
      <c r="AA55" t="s">
        <v>63</v>
      </c>
      <c r="AB55">
        <v>20</v>
      </c>
      <c r="AC55" t="s">
        <v>509</v>
      </c>
      <c r="AD55" t="s">
        <v>48</v>
      </c>
      <c r="AE55" t="s">
        <v>118</v>
      </c>
      <c r="AF55" s="4">
        <v>2</v>
      </c>
      <c r="AG55" s="5">
        <v>3</v>
      </c>
      <c r="AH55" s="5">
        <v>0</v>
      </c>
      <c r="AI55" s="1">
        <v>42491</v>
      </c>
      <c r="AJ55" s="5">
        <v>5</v>
      </c>
      <c r="AK55" s="5">
        <v>16</v>
      </c>
      <c r="AL55" s="5">
        <f>YEAR(worksheet[[#This Row],[DOB]])</f>
        <v>1979</v>
      </c>
      <c r="AM55" s="5">
        <f>2023-worksheet[[#This Row],[YOB]]</f>
        <v>44</v>
      </c>
      <c r="AN55" s="5" t="str" cm="1">
        <f t="array" ref="AN55">_xlfn.IFS(worksheet[[#This Row],[Age]]&lt;25, "Under 25", worksheet[[#This Row],[Age]]&lt;=34,"25 - 34", worksheet[[#This Row],[Age]]&lt;=44, "35 - 44",worksheet[[#This Row],[Age]]&lt;=54, "45 - 54",worksheet[[#This Row],[Age]]&gt;=55, "Over 55")</f>
        <v>35 - 44</v>
      </c>
      <c r="AO55" s="5">
        <f>YEAR(worksheet[[#This Row],[DateofHire]])</f>
        <v>2011</v>
      </c>
      <c r="AP55" s="5">
        <f>2023-worksheet[[#This Row],[YearOfHire]]</f>
        <v>12</v>
      </c>
      <c r="AQ55" s="5" t="str" cm="1">
        <f t="array" ref="AQ55">_xlfn.IFS(worksheet[[#This Row],[CompanyWorkExperience]]&gt;=15, "Long Term Employees", worksheet[[#This Row],[CompanyWorkExperience]]&gt;=12, "Expericenced", worksheet[[#This Row],[CompanyWorkExperience]]&gt;=8, "Mid Level", worksheet[[#This Row],[CompanyWorkExperience]]&gt;=5, "Junior")</f>
        <v>Expericenced</v>
      </c>
      <c r="AR55" s="5">
        <f>IF(worksheet[[#This Row],[DateofTermination]]&lt;&gt;"", YEAR(worksheet[[#This Row],[DateofTermination]]), "")</f>
        <v>2016</v>
      </c>
    </row>
    <row r="56" spans="1:44" x14ac:dyDescent="0.25">
      <c r="A56" s="2" t="s">
        <v>723</v>
      </c>
      <c r="B56" t="s">
        <v>724</v>
      </c>
      <c r="C56" t="s">
        <v>490</v>
      </c>
      <c r="D56" t="s">
        <v>520</v>
      </c>
      <c r="E56" t="s">
        <v>491</v>
      </c>
      <c r="F56" t="s">
        <v>491</v>
      </c>
      <c r="G56" t="s">
        <v>492</v>
      </c>
      <c r="H56" t="s">
        <v>520</v>
      </c>
      <c r="I56" t="s">
        <v>490</v>
      </c>
      <c r="J56" s="3">
        <v>68051</v>
      </c>
      <c r="K56" t="s">
        <v>490</v>
      </c>
      <c r="L56" t="s">
        <v>563</v>
      </c>
      <c r="M56" s="2" t="s">
        <v>129</v>
      </c>
      <c r="N56" t="s">
        <v>38</v>
      </c>
      <c r="O56" t="s">
        <v>725</v>
      </c>
      <c r="P56" s="1" t="s">
        <v>726</v>
      </c>
      <c r="Q56" t="s">
        <v>1607</v>
      </c>
      <c r="R56" t="s">
        <v>67</v>
      </c>
      <c r="S56" t="s">
        <v>41</v>
      </c>
      <c r="T56" t="s">
        <v>42</v>
      </c>
      <c r="U56" t="s">
        <v>43</v>
      </c>
      <c r="V56" s="1">
        <v>40379</v>
      </c>
      <c r="X56" t="s">
        <v>44</v>
      </c>
      <c r="Y56" t="s">
        <v>45</v>
      </c>
      <c r="Z56" t="s">
        <v>497</v>
      </c>
      <c r="AA56" t="s">
        <v>131</v>
      </c>
      <c r="AB56">
        <v>2</v>
      </c>
      <c r="AC56" t="s">
        <v>520</v>
      </c>
      <c r="AD56" t="s">
        <v>117</v>
      </c>
      <c r="AE56" t="s">
        <v>118</v>
      </c>
      <c r="AF56" s="4">
        <v>4.13</v>
      </c>
      <c r="AG56" s="5">
        <v>2</v>
      </c>
      <c r="AH56" s="5">
        <v>0</v>
      </c>
      <c r="AI56" s="1">
        <v>43479</v>
      </c>
      <c r="AJ56" s="5">
        <v>3</v>
      </c>
      <c r="AK56" s="5">
        <v>3</v>
      </c>
      <c r="AL56" s="5">
        <f>YEAR(worksheet[[#This Row],[DOB]])</f>
        <v>1975</v>
      </c>
      <c r="AM56" s="5">
        <f>2023-worksheet[[#This Row],[YOB]]</f>
        <v>48</v>
      </c>
      <c r="AN56" s="5" t="str" cm="1">
        <f t="array" ref="AN56">_xlfn.IFS(worksheet[[#This Row],[Age]]&lt;25, "Under 25", worksheet[[#This Row],[Age]]&lt;=34,"25 - 34", worksheet[[#This Row],[Age]]&lt;=44, "35 - 44",worksheet[[#This Row],[Age]]&lt;=54, "45 - 54",worksheet[[#This Row],[Age]]&gt;=55, "Over 55")</f>
        <v>45 - 54</v>
      </c>
      <c r="AO56" s="5">
        <f>YEAR(worksheet[[#This Row],[DateofHire]])</f>
        <v>2010</v>
      </c>
      <c r="AP56" s="5">
        <f>2023-worksheet[[#This Row],[YearOfHire]]</f>
        <v>13</v>
      </c>
      <c r="AQ56" s="5" t="str" cm="1">
        <f t="array" ref="AQ56">_xlfn.IFS(worksheet[[#This Row],[CompanyWorkExperience]]&gt;=15, "Long Term Employees", worksheet[[#This Row],[CompanyWorkExperience]]&gt;=12, "Expericenced", worksheet[[#This Row],[CompanyWorkExperience]]&gt;=8, "Mid Level", worksheet[[#This Row],[CompanyWorkExperience]]&gt;=5, "Junior")</f>
        <v>Expericenced</v>
      </c>
      <c r="AR56" s="5" t="str">
        <f>IF(worksheet[[#This Row],[DateofTermination]]&lt;&gt;"", YEAR(worksheet[[#This Row],[DateofTermination]]), "")</f>
        <v/>
      </c>
    </row>
    <row r="57" spans="1:44" x14ac:dyDescent="0.25">
      <c r="A57" s="2" t="s">
        <v>727</v>
      </c>
      <c r="B57" t="s">
        <v>728</v>
      </c>
      <c r="C57" t="s">
        <v>490</v>
      </c>
      <c r="D57" t="s">
        <v>490</v>
      </c>
      <c r="E57" t="s">
        <v>491</v>
      </c>
      <c r="F57" t="s">
        <v>491</v>
      </c>
      <c r="G57" t="s">
        <v>492</v>
      </c>
      <c r="H57" t="s">
        <v>493</v>
      </c>
      <c r="I57" t="s">
        <v>490</v>
      </c>
      <c r="J57" s="3">
        <v>170500</v>
      </c>
      <c r="K57" t="s">
        <v>490</v>
      </c>
      <c r="L57" t="s">
        <v>533</v>
      </c>
      <c r="M57" s="2" t="s">
        <v>174</v>
      </c>
      <c r="N57" t="s">
        <v>38</v>
      </c>
      <c r="O57" t="s">
        <v>729</v>
      </c>
      <c r="P57" s="1" t="s">
        <v>730</v>
      </c>
      <c r="Q57" t="s">
        <v>1607</v>
      </c>
      <c r="R57" t="s">
        <v>40</v>
      </c>
      <c r="S57" t="s">
        <v>41</v>
      </c>
      <c r="T57" t="s">
        <v>42</v>
      </c>
      <c r="U57" t="s">
        <v>82</v>
      </c>
      <c r="V57" s="1">
        <v>39818</v>
      </c>
      <c r="X57" t="s">
        <v>44</v>
      </c>
      <c r="Y57" t="s">
        <v>45</v>
      </c>
      <c r="Z57" t="s">
        <v>497</v>
      </c>
      <c r="AA57" t="s">
        <v>131</v>
      </c>
      <c r="AB57">
        <v>2</v>
      </c>
      <c r="AC57" t="s">
        <v>520</v>
      </c>
      <c r="AD57" t="s">
        <v>57</v>
      </c>
      <c r="AE57" t="s">
        <v>49</v>
      </c>
      <c r="AF57" s="4">
        <v>3.7</v>
      </c>
      <c r="AG57" s="5">
        <v>5</v>
      </c>
      <c r="AH57" s="5">
        <v>0</v>
      </c>
      <c r="AI57" s="1">
        <v>43500</v>
      </c>
      <c r="AJ57" s="5">
        <v>0</v>
      </c>
      <c r="AK57" s="5">
        <v>15</v>
      </c>
      <c r="AL57" s="5">
        <f>YEAR(worksheet[[#This Row],[DOB]])</f>
        <v>1983</v>
      </c>
      <c r="AM57" s="5">
        <f>2023-worksheet[[#This Row],[YOB]]</f>
        <v>40</v>
      </c>
      <c r="AN57" s="5" t="str" cm="1">
        <f t="array" ref="AN57">_xlfn.IFS(worksheet[[#This Row],[Age]]&lt;25, "Under 25", worksheet[[#This Row],[Age]]&lt;=34,"25 - 34", worksheet[[#This Row],[Age]]&lt;=44, "35 - 44",worksheet[[#This Row],[Age]]&lt;=54, "45 - 54",worksheet[[#This Row],[Age]]&gt;=55, "Over 55")</f>
        <v>35 - 44</v>
      </c>
      <c r="AO57" s="5">
        <f>YEAR(worksheet[[#This Row],[DateofHire]])</f>
        <v>2009</v>
      </c>
      <c r="AP57" s="5">
        <f>2023-worksheet[[#This Row],[YearOfHire]]</f>
        <v>14</v>
      </c>
      <c r="AQ57" s="5" t="str" cm="1">
        <f t="array" ref="AQ57">_xlfn.IFS(worksheet[[#This Row],[CompanyWorkExperience]]&gt;=15, "Long Term Employees", worksheet[[#This Row],[CompanyWorkExperience]]&gt;=12, "Expericenced", worksheet[[#This Row],[CompanyWorkExperience]]&gt;=8, "Mid Level", worksheet[[#This Row],[CompanyWorkExperience]]&gt;=5, "Junior")</f>
        <v>Expericenced</v>
      </c>
      <c r="AR57" s="5" t="str">
        <f>IF(worksheet[[#This Row],[DateofTermination]]&lt;&gt;"", YEAR(worksheet[[#This Row],[DateofTermination]]), "")</f>
        <v/>
      </c>
    </row>
    <row r="58" spans="1:44" x14ac:dyDescent="0.25">
      <c r="A58" s="2" t="s">
        <v>731</v>
      </c>
      <c r="B58" t="s">
        <v>732</v>
      </c>
      <c r="C58" t="s">
        <v>491</v>
      </c>
      <c r="D58" t="s">
        <v>491</v>
      </c>
      <c r="E58" t="s">
        <v>490</v>
      </c>
      <c r="F58" t="s">
        <v>491</v>
      </c>
      <c r="G58" t="s">
        <v>492</v>
      </c>
      <c r="H58" t="s">
        <v>501</v>
      </c>
      <c r="I58" t="s">
        <v>490</v>
      </c>
      <c r="J58" s="3">
        <v>63381</v>
      </c>
      <c r="K58" t="s">
        <v>490</v>
      </c>
      <c r="L58" t="s">
        <v>494</v>
      </c>
      <c r="M58" s="2" t="s">
        <v>37</v>
      </c>
      <c r="N58" t="s">
        <v>38</v>
      </c>
      <c r="O58" t="s">
        <v>733</v>
      </c>
      <c r="P58" s="1" t="s">
        <v>734</v>
      </c>
      <c r="Q58" t="s">
        <v>1608</v>
      </c>
      <c r="R58" t="s">
        <v>52</v>
      </c>
      <c r="S58" t="s">
        <v>41</v>
      </c>
      <c r="T58" t="s">
        <v>89</v>
      </c>
      <c r="U58" t="s">
        <v>43</v>
      </c>
      <c r="V58" s="1">
        <v>42009</v>
      </c>
      <c r="X58" t="s">
        <v>44</v>
      </c>
      <c r="Y58" t="s">
        <v>45</v>
      </c>
      <c r="Z58" t="s">
        <v>497</v>
      </c>
      <c r="AA58" t="s">
        <v>99</v>
      </c>
      <c r="AB58">
        <v>18</v>
      </c>
      <c r="AC58" t="s">
        <v>563</v>
      </c>
      <c r="AD58" t="s">
        <v>57</v>
      </c>
      <c r="AE58" t="s">
        <v>58</v>
      </c>
      <c r="AF58" s="4">
        <v>4.7300000000000004</v>
      </c>
      <c r="AG58" s="5">
        <v>5</v>
      </c>
      <c r="AH58" s="5">
        <v>0</v>
      </c>
      <c r="AI58" s="1">
        <v>43510</v>
      </c>
      <c r="AJ58" s="5">
        <v>0</v>
      </c>
      <c r="AK58" s="5">
        <v>6</v>
      </c>
      <c r="AL58" s="5">
        <f>YEAR(worksheet[[#This Row],[DOB]])</f>
        <v>1977</v>
      </c>
      <c r="AM58" s="5">
        <f>2023-worksheet[[#This Row],[YOB]]</f>
        <v>46</v>
      </c>
      <c r="AN58" s="5" t="str" cm="1">
        <f t="array" ref="AN58">_xlfn.IFS(worksheet[[#This Row],[Age]]&lt;25, "Under 25", worksheet[[#This Row],[Age]]&lt;=34,"25 - 34", worksheet[[#This Row],[Age]]&lt;=44, "35 - 44",worksheet[[#This Row],[Age]]&lt;=54, "45 - 54",worksheet[[#This Row],[Age]]&gt;=55, "Over 55")</f>
        <v>45 - 54</v>
      </c>
      <c r="AO58" s="5">
        <f>YEAR(worksheet[[#This Row],[DateofHire]])</f>
        <v>2015</v>
      </c>
      <c r="AP58" s="5">
        <f>2023-worksheet[[#This Row],[YearOfHire]]</f>
        <v>8</v>
      </c>
      <c r="AQ58" s="5" t="str" cm="1">
        <f t="array" ref="AQ58">_xlfn.IFS(worksheet[[#This Row],[CompanyWorkExperience]]&gt;=15, "Long Term Employees", worksheet[[#This Row],[CompanyWorkExperience]]&gt;=12, "Expericenced", worksheet[[#This Row],[CompanyWorkExperience]]&gt;=8, "Mid Level", worksheet[[#This Row],[CompanyWorkExperience]]&gt;=5, "Junior")</f>
        <v>Mid Level</v>
      </c>
      <c r="AR58" s="5" t="str">
        <f>IF(worksheet[[#This Row],[DateofTermination]]&lt;&gt;"", YEAR(worksheet[[#This Row],[DateofTermination]]), "")</f>
        <v/>
      </c>
    </row>
    <row r="59" spans="1:44" x14ac:dyDescent="0.25">
      <c r="A59" s="2" t="s">
        <v>735</v>
      </c>
      <c r="B59" t="s">
        <v>736</v>
      </c>
      <c r="C59" t="s">
        <v>491</v>
      </c>
      <c r="D59" t="s">
        <v>491</v>
      </c>
      <c r="E59" t="s">
        <v>491</v>
      </c>
      <c r="F59" t="s">
        <v>491</v>
      </c>
      <c r="G59" t="s">
        <v>501</v>
      </c>
      <c r="H59" t="s">
        <v>501</v>
      </c>
      <c r="I59" t="s">
        <v>490</v>
      </c>
      <c r="J59" s="3">
        <v>83552</v>
      </c>
      <c r="K59" t="s">
        <v>490</v>
      </c>
      <c r="L59" t="s">
        <v>557</v>
      </c>
      <c r="M59" s="2" t="s">
        <v>95</v>
      </c>
      <c r="N59" t="s">
        <v>38</v>
      </c>
      <c r="O59" t="s">
        <v>510</v>
      </c>
      <c r="P59" s="1" t="s">
        <v>737</v>
      </c>
      <c r="Q59" t="s">
        <v>1607</v>
      </c>
      <c r="R59" t="s">
        <v>52</v>
      </c>
      <c r="S59" t="s">
        <v>41</v>
      </c>
      <c r="T59" t="s">
        <v>42</v>
      </c>
      <c r="U59" t="s">
        <v>43</v>
      </c>
      <c r="V59" s="1">
        <v>42093</v>
      </c>
      <c r="X59" t="s">
        <v>44</v>
      </c>
      <c r="Y59" t="s">
        <v>45</v>
      </c>
      <c r="Z59" t="s">
        <v>55</v>
      </c>
      <c r="AA59" t="s">
        <v>56</v>
      </c>
      <c r="AB59">
        <v>4</v>
      </c>
      <c r="AC59" t="s">
        <v>493</v>
      </c>
      <c r="AD59" t="s">
        <v>57</v>
      </c>
      <c r="AE59" t="s">
        <v>58</v>
      </c>
      <c r="AF59" s="4">
        <v>3.04</v>
      </c>
      <c r="AG59" s="5">
        <v>3</v>
      </c>
      <c r="AH59" s="5">
        <v>6</v>
      </c>
      <c r="AI59" s="1">
        <v>43487</v>
      </c>
      <c r="AJ59" s="5">
        <v>0</v>
      </c>
      <c r="AK59" s="5">
        <v>2</v>
      </c>
      <c r="AL59" s="5">
        <f>YEAR(worksheet[[#This Row],[DOB]])</f>
        <v>1986</v>
      </c>
      <c r="AM59" s="5">
        <f>2023-worksheet[[#This Row],[YOB]]</f>
        <v>37</v>
      </c>
      <c r="AN59" s="5" t="str" cm="1">
        <f t="array" ref="AN59">_xlfn.IFS(worksheet[[#This Row],[Age]]&lt;25, "Under 25", worksheet[[#This Row],[Age]]&lt;=34,"25 - 34", worksheet[[#This Row],[Age]]&lt;=44, "35 - 44",worksheet[[#This Row],[Age]]&lt;=54, "45 - 54",worksheet[[#This Row],[Age]]&gt;=55, "Over 55")</f>
        <v>35 - 44</v>
      </c>
      <c r="AO59" s="5">
        <f>YEAR(worksheet[[#This Row],[DateofHire]])</f>
        <v>2015</v>
      </c>
      <c r="AP59" s="5">
        <f>2023-worksheet[[#This Row],[YearOfHire]]</f>
        <v>8</v>
      </c>
      <c r="AQ59" s="5" t="str" cm="1">
        <f t="array" ref="AQ59">_xlfn.IFS(worksheet[[#This Row],[CompanyWorkExperience]]&gt;=15, "Long Term Employees", worksheet[[#This Row],[CompanyWorkExperience]]&gt;=12, "Expericenced", worksheet[[#This Row],[CompanyWorkExperience]]&gt;=8, "Mid Level", worksheet[[#This Row],[CompanyWorkExperience]]&gt;=5, "Junior")</f>
        <v>Mid Level</v>
      </c>
      <c r="AR59" s="5" t="str">
        <f>IF(worksheet[[#This Row],[DateofTermination]]&lt;&gt;"", YEAR(worksheet[[#This Row],[DateofTermination]]), "")</f>
        <v/>
      </c>
    </row>
    <row r="60" spans="1:44" x14ac:dyDescent="0.25">
      <c r="A60" s="2" t="s">
        <v>738</v>
      </c>
      <c r="B60" t="s">
        <v>739</v>
      </c>
      <c r="C60" t="s">
        <v>490</v>
      </c>
      <c r="D60" t="s">
        <v>490</v>
      </c>
      <c r="E60" t="s">
        <v>490</v>
      </c>
      <c r="F60" t="s">
        <v>520</v>
      </c>
      <c r="G60" t="s">
        <v>492</v>
      </c>
      <c r="H60" t="s">
        <v>501</v>
      </c>
      <c r="I60" t="s">
        <v>490</v>
      </c>
      <c r="J60" s="3">
        <v>56149</v>
      </c>
      <c r="K60" t="s">
        <v>490</v>
      </c>
      <c r="L60" t="s">
        <v>494</v>
      </c>
      <c r="M60" s="2" t="s">
        <v>37</v>
      </c>
      <c r="N60" t="s">
        <v>38</v>
      </c>
      <c r="O60" t="s">
        <v>740</v>
      </c>
      <c r="P60" s="1" t="s">
        <v>741</v>
      </c>
      <c r="Q60" t="s">
        <v>1608</v>
      </c>
      <c r="R60" t="s">
        <v>40</v>
      </c>
      <c r="S60" t="s">
        <v>41</v>
      </c>
      <c r="T60" t="s">
        <v>42</v>
      </c>
      <c r="U60" t="s">
        <v>43</v>
      </c>
      <c r="V60" s="1">
        <v>42557</v>
      </c>
      <c r="X60" t="s">
        <v>44</v>
      </c>
      <c r="Y60" t="s">
        <v>45</v>
      </c>
      <c r="Z60" t="s">
        <v>497</v>
      </c>
      <c r="AA60" t="s">
        <v>47</v>
      </c>
      <c r="AB60">
        <v>22</v>
      </c>
      <c r="AC60" t="s">
        <v>498</v>
      </c>
      <c r="AD60" t="s">
        <v>48</v>
      </c>
      <c r="AE60" t="s">
        <v>58</v>
      </c>
      <c r="AF60" s="4">
        <v>4.12</v>
      </c>
      <c r="AG60" s="5">
        <v>5</v>
      </c>
      <c r="AH60" s="5">
        <v>0</v>
      </c>
      <c r="AI60" s="1">
        <v>43493</v>
      </c>
      <c r="AJ60" s="5">
        <v>0</v>
      </c>
      <c r="AK60" s="5">
        <v>15</v>
      </c>
      <c r="AL60" s="5">
        <f>YEAR(worksheet[[#This Row],[DOB]])</f>
        <v>1987</v>
      </c>
      <c r="AM60" s="5">
        <f>2023-worksheet[[#This Row],[YOB]]</f>
        <v>36</v>
      </c>
      <c r="AN60" s="5" t="str" cm="1">
        <f t="array" ref="AN60">_xlfn.IFS(worksheet[[#This Row],[Age]]&lt;25, "Under 25", worksheet[[#This Row],[Age]]&lt;=34,"25 - 34", worksheet[[#This Row],[Age]]&lt;=44, "35 - 44",worksheet[[#This Row],[Age]]&lt;=54, "45 - 54",worksheet[[#This Row],[Age]]&gt;=55, "Over 55")</f>
        <v>35 - 44</v>
      </c>
      <c r="AO60" s="5">
        <f>YEAR(worksheet[[#This Row],[DateofHire]])</f>
        <v>2016</v>
      </c>
      <c r="AP60" s="5">
        <f>2023-worksheet[[#This Row],[YearOfHire]]</f>
        <v>7</v>
      </c>
      <c r="AQ60" s="5" t="str" cm="1">
        <f t="array" ref="AQ60">_xlfn.IFS(worksheet[[#This Row],[CompanyWorkExperience]]&gt;=15, "Long Term Employees", worksheet[[#This Row],[CompanyWorkExperience]]&gt;=12, "Expericenced", worksheet[[#This Row],[CompanyWorkExperience]]&gt;=8, "Mid Level", worksheet[[#This Row],[CompanyWorkExperience]]&gt;=5, "Junior")</f>
        <v>Junior</v>
      </c>
      <c r="AR60" s="5" t="str">
        <f>IF(worksheet[[#This Row],[DateofTermination]]&lt;&gt;"", YEAR(worksheet[[#This Row],[DateofTermination]]), "")</f>
        <v/>
      </c>
    </row>
    <row r="61" spans="1:44" x14ac:dyDescent="0.25">
      <c r="A61" s="2" t="s">
        <v>742</v>
      </c>
      <c r="B61" t="s">
        <v>743</v>
      </c>
      <c r="C61" t="s">
        <v>490</v>
      </c>
      <c r="D61" t="s">
        <v>490</v>
      </c>
      <c r="E61" t="s">
        <v>491</v>
      </c>
      <c r="F61" t="s">
        <v>491</v>
      </c>
      <c r="G61" t="s">
        <v>501</v>
      </c>
      <c r="H61" t="s">
        <v>501</v>
      </c>
      <c r="I61" t="s">
        <v>490</v>
      </c>
      <c r="J61" s="3">
        <v>92329</v>
      </c>
      <c r="K61" t="s">
        <v>490</v>
      </c>
      <c r="L61" t="s">
        <v>744</v>
      </c>
      <c r="M61" s="2" t="s">
        <v>179</v>
      </c>
      <c r="N61" t="s">
        <v>122</v>
      </c>
      <c r="O61" t="s">
        <v>745</v>
      </c>
      <c r="P61" s="1" t="s">
        <v>746</v>
      </c>
      <c r="Q61" t="s">
        <v>1607</v>
      </c>
      <c r="R61" t="s">
        <v>40</v>
      </c>
      <c r="S61" t="s">
        <v>41</v>
      </c>
      <c r="T61" t="s">
        <v>42</v>
      </c>
      <c r="U61" t="s">
        <v>43</v>
      </c>
      <c r="V61" s="1">
        <v>41953</v>
      </c>
      <c r="X61" t="s">
        <v>44</v>
      </c>
      <c r="Y61" t="s">
        <v>45</v>
      </c>
      <c r="Z61" t="s">
        <v>55</v>
      </c>
      <c r="AA61" t="s">
        <v>87</v>
      </c>
      <c r="AB61">
        <v>7</v>
      </c>
      <c r="AC61" t="s">
        <v>547</v>
      </c>
      <c r="AD61" t="s">
        <v>80</v>
      </c>
      <c r="AE61" t="s">
        <v>58</v>
      </c>
      <c r="AF61" s="4">
        <v>5</v>
      </c>
      <c r="AG61" s="5">
        <v>3</v>
      </c>
      <c r="AH61" s="5">
        <v>4</v>
      </c>
      <c r="AI61" s="1">
        <v>43467</v>
      </c>
      <c r="AJ61" s="5">
        <v>0</v>
      </c>
      <c r="AK61" s="5">
        <v>5</v>
      </c>
      <c r="AL61" s="5">
        <f>YEAR(worksheet[[#This Row],[DOB]])</f>
        <v>1965</v>
      </c>
      <c r="AM61" s="5">
        <f>2023-worksheet[[#This Row],[YOB]]</f>
        <v>58</v>
      </c>
      <c r="AN61" s="5" t="str" cm="1">
        <f t="array" ref="AN61">_xlfn.IFS(worksheet[[#This Row],[Age]]&lt;25, "Under 25", worksheet[[#This Row],[Age]]&lt;=34,"25 - 34", worksheet[[#This Row],[Age]]&lt;=44, "35 - 44",worksheet[[#This Row],[Age]]&lt;=54, "45 - 54",worksheet[[#This Row],[Age]]&gt;=55, "Over 55")</f>
        <v>Over 55</v>
      </c>
      <c r="AO61" s="5">
        <f>YEAR(worksheet[[#This Row],[DateofHire]])</f>
        <v>2014</v>
      </c>
      <c r="AP61" s="5">
        <f>2023-worksheet[[#This Row],[YearOfHire]]</f>
        <v>9</v>
      </c>
      <c r="AQ61" s="5" t="str" cm="1">
        <f t="array" ref="AQ61">_xlfn.IFS(worksheet[[#This Row],[CompanyWorkExperience]]&gt;=15, "Long Term Employees", worksheet[[#This Row],[CompanyWorkExperience]]&gt;=12, "Expericenced", worksheet[[#This Row],[CompanyWorkExperience]]&gt;=8, "Mid Level", worksheet[[#This Row],[CompanyWorkExperience]]&gt;=5, "Junior")</f>
        <v>Mid Level</v>
      </c>
      <c r="AR61" s="5" t="str">
        <f>IF(worksheet[[#This Row],[DateofTermination]]&lt;&gt;"", YEAR(worksheet[[#This Row],[DateofTermination]]), "")</f>
        <v/>
      </c>
    </row>
    <row r="62" spans="1:44" x14ac:dyDescent="0.25">
      <c r="A62" s="2" t="s">
        <v>747</v>
      </c>
      <c r="B62" t="s">
        <v>748</v>
      </c>
      <c r="C62" t="s">
        <v>490</v>
      </c>
      <c r="D62" t="s">
        <v>490</v>
      </c>
      <c r="E62" t="s">
        <v>490</v>
      </c>
      <c r="F62" t="s">
        <v>491</v>
      </c>
      <c r="G62" t="s">
        <v>505</v>
      </c>
      <c r="H62" t="s">
        <v>501</v>
      </c>
      <c r="I62" t="s">
        <v>490</v>
      </c>
      <c r="J62" s="3">
        <v>65729</v>
      </c>
      <c r="K62" t="s">
        <v>490</v>
      </c>
      <c r="L62" t="s">
        <v>693</v>
      </c>
      <c r="M62" s="2" t="s">
        <v>181</v>
      </c>
      <c r="N62" t="s">
        <v>153</v>
      </c>
      <c r="O62" t="s">
        <v>749</v>
      </c>
      <c r="P62" s="1" t="s">
        <v>750</v>
      </c>
      <c r="Q62" t="s">
        <v>1608</v>
      </c>
      <c r="R62" t="s">
        <v>40</v>
      </c>
      <c r="S62" t="s">
        <v>41</v>
      </c>
      <c r="T62" t="s">
        <v>42</v>
      </c>
      <c r="U62" t="s">
        <v>43</v>
      </c>
      <c r="V62" s="1">
        <v>41764</v>
      </c>
      <c r="X62" t="s">
        <v>44</v>
      </c>
      <c r="Y62" t="s">
        <v>45</v>
      </c>
      <c r="Z62" t="s">
        <v>141</v>
      </c>
      <c r="AA62" t="s">
        <v>182</v>
      </c>
      <c r="AB62">
        <v>15</v>
      </c>
      <c r="AC62" t="s">
        <v>517</v>
      </c>
      <c r="AD62" t="s">
        <v>57</v>
      </c>
      <c r="AE62" t="s">
        <v>58</v>
      </c>
      <c r="AF62" s="4">
        <v>4.62</v>
      </c>
      <c r="AG62" s="5">
        <v>4</v>
      </c>
      <c r="AH62" s="5">
        <v>0</v>
      </c>
      <c r="AI62" s="1">
        <v>43489</v>
      </c>
      <c r="AJ62" s="5">
        <v>0</v>
      </c>
      <c r="AK62" s="5">
        <v>8</v>
      </c>
      <c r="AL62" s="5">
        <f>YEAR(worksheet[[#This Row],[DOB]])</f>
        <v>1990</v>
      </c>
      <c r="AM62" s="5">
        <f>2023-worksheet[[#This Row],[YOB]]</f>
        <v>33</v>
      </c>
      <c r="AN62" s="5" t="str" cm="1">
        <f t="array" ref="AN62">_xlfn.IFS(worksheet[[#This Row],[Age]]&lt;25, "Under 25", worksheet[[#This Row],[Age]]&lt;=34,"25 - 34", worksheet[[#This Row],[Age]]&lt;=44, "35 - 44",worksheet[[#This Row],[Age]]&lt;=54, "45 - 54",worksheet[[#This Row],[Age]]&gt;=55, "Over 55")</f>
        <v>25 - 34</v>
      </c>
      <c r="AO62" s="5">
        <f>YEAR(worksheet[[#This Row],[DateofHire]])</f>
        <v>2014</v>
      </c>
      <c r="AP62" s="5">
        <f>2023-worksheet[[#This Row],[YearOfHire]]</f>
        <v>9</v>
      </c>
      <c r="AQ62" s="5" t="str" cm="1">
        <f t="array" ref="AQ62">_xlfn.IFS(worksheet[[#This Row],[CompanyWorkExperience]]&gt;=15, "Long Term Employees", worksheet[[#This Row],[CompanyWorkExperience]]&gt;=12, "Expericenced", worksheet[[#This Row],[CompanyWorkExperience]]&gt;=8, "Mid Level", worksheet[[#This Row],[CompanyWorkExperience]]&gt;=5, "Junior")</f>
        <v>Mid Level</v>
      </c>
      <c r="AR62" s="5" t="str">
        <f>IF(worksheet[[#This Row],[DateofTermination]]&lt;&gt;"", YEAR(worksheet[[#This Row],[DateofTermination]]), "")</f>
        <v/>
      </c>
    </row>
    <row r="63" spans="1:44" x14ac:dyDescent="0.25">
      <c r="A63" s="2" t="s">
        <v>751</v>
      </c>
      <c r="B63" t="s">
        <v>752</v>
      </c>
      <c r="C63" t="s">
        <v>491</v>
      </c>
      <c r="D63" t="s">
        <v>491</v>
      </c>
      <c r="E63" t="s">
        <v>490</v>
      </c>
      <c r="F63" t="s">
        <v>501</v>
      </c>
      <c r="G63" t="s">
        <v>501</v>
      </c>
      <c r="H63" t="s">
        <v>501</v>
      </c>
      <c r="I63" t="s">
        <v>490</v>
      </c>
      <c r="J63" s="3">
        <v>85028</v>
      </c>
      <c r="K63" t="s">
        <v>490</v>
      </c>
      <c r="L63" t="s">
        <v>744</v>
      </c>
      <c r="M63" s="2" t="s">
        <v>179</v>
      </c>
      <c r="N63" t="s">
        <v>122</v>
      </c>
      <c r="O63" t="s">
        <v>613</v>
      </c>
      <c r="P63" s="1" t="s">
        <v>753</v>
      </c>
      <c r="Q63" t="s">
        <v>1608</v>
      </c>
      <c r="R63" t="s">
        <v>52</v>
      </c>
      <c r="S63" t="s">
        <v>41</v>
      </c>
      <c r="T63" t="s">
        <v>42</v>
      </c>
      <c r="U63" t="s">
        <v>43</v>
      </c>
      <c r="V63" s="1">
        <v>41953</v>
      </c>
      <c r="X63" t="s">
        <v>44</v>
      </c>
      <c r="Y63" t="s">
        <v>45</v>
      </c>
      <c r="Z63" t="s">
        <v>55</v>
      </c>
      <c r="AA63" t="s">
        <v>87</v>
      </c>
      <c r="AB63">
        <v>7</v>
      </c>
      <c r="AC63" t="s">
        <v>547</v>
      </c>
      <c r="AD63" t="s">
        <v>48</v>
      </c>
      <c r="AE63" t="s">
        <v>58</v>
      </c>
      <c r="AF63" s="4">
        <v>3.1</v>
      </c>
      <c r="AG63" s="5">
        <v>5</v>
      </c>
      <c r="AH63" s="5">
        <v>8</v>
      </c>
      <c r="AI63" s="1">
        <v>43508</v>
      </c>
      <c r="AJ63" s="5">
        <v>0</v>
      </c>
      <c r="AK63" s="5">
        <v>19</v>
      </c>
      <c r="AL63" s="5">
        <f>YEAR(worksheet[[#This Row],[DOB]])</f>
        <v>1952</v>
      </c>
      <c r="AM63" s="5">
        <f>2023-worksheet[[#This Row],[YOB]]</f>
        <v>71</v>
      </c>
      <c r="AN63" s="5" t="str" cm="1">
        <f t="array" ref="AN63">_xlfn.IFS(worksheet[[#This Row],[Age]]&lt;25, "Under 25", worksheet[[#This Row],[Age]]&lt;=34,"25 - 34", worksheet[[#This Row],[Age]]&lt;=44, "35 - 44",worksheet[[#This Row],[Age]]&lt;=54, "45 - 54",worksheet[[#This Row],[Age]]&gt;=55, "Over 55")</f>
        <v>Over 55</v>
      </c>
      <c r="AO63" s="5">
        <f>YEAR(worksheet[[#This Row],[DateofHire]])</f>
        <v>2014</v>
      </c>
      <c r="AP63" s="5">
        <f>2023-worksheet[[#This Row],[YearOfHire]]</f>
        <v>9</v>
      </c>
      <c r="AQ63" s="5" t="str" cm="1">
        <f t="array" ref="AQ63">_xlfn.IFS(worksheet[[#This Row],[CompanyWorkExperience]]&gt;=15, "Long Term Employees", worksheet[[#This Row],[CompanyWorkExperience]]&gt;=12, "Expericenced", worksheet[[#This Row],[CompanyWorkExperience]]&gt;=8, "Mid Level", worksheet[[#This Row],[CompanyWorkExperience]]&gt;=5, "Junior")</f>
        <v>Mid Level</v>
      </c>
      <c r="AR63" s="5" t="str">
        <f>IF(worksheet[[#This Row],[DateofTermination]]&lt;&gt;"", YEAR(worksheet[[#This Row],[DateofTermination]]), "")</f>
        <v/>
      </c>
    </row>
    <row r="64" spans="1:44" x14ac:dyDescent="0.25">
      <c r="A64" s="2" t="s">
        <v>754</v>
      </c>
      <c r="B64" t="s">
        <v>755</v>
      </c>
      <c r="C64" t="s">
        <v>491</v>
      </c>
      <c r="D64" t="s">
        <v>491</v>
      </c>
      <c r="E64" t="s">
        <v>490</v>
      </c>
      <c r="F64" t="s">
        <v>491</v>
      </c>
      <c r="G64" t="s">
        <v>492</v>
      </c>
      <c r="H64" t="s">
        <v>501</v>
      </c>
      <c r="I64" t="s">
        <v>490</v>
      </c>
      <c r="J64" s="3">
        <v>57583</v>
      </c>
      <c r="K64" t="s">
        <v>490</v>
      </c>
      <c r="L64" t="s">
        <v>494</v>
      </c>
      <c r="M64" s="2" t="s">
        <v>37</v>
      </c>
      <c r="N64" t="s">
        <v>38</v>
      </c>
      <c r="O64" t="s">
        <v>531</v>
      </c>
      <c r="P64" s="1" t="s">
        <v>756</v>
      </c>
      <c r="Q64" t="s">
        <v>1608</v>
      </c>
      <c r="R64" t="s">
        <v>52</v>
      </c>
      <c r="S64" t="s">
        <v>41</v>
      </c>
      <c r="T64" t="s">
        <v>42</v>
      </c>
      <c r="U64" t="s">
        <v>43</v>
      </c>
      <c r="V64" s="1">
        <v>41092</v>
      </c>
      <c r="X64" t="s">
        <v>44</v>
      </c>
      <c r="Y64" t="s">
        <v>45</v>
      </c>
      <c r="Z64" t="s">
        <v>497</v>
      </c>
      <c r="AA64" t="s">
        <v>65</v>
      </c>
      <c r="AB64">
        <v>16</v>
      </c>
      <c r="AC64" t="s">
        <v>516</v>
      </c>
      <c r="AD64" t="s">
        <v>57</v>
      </c>
      <c r="AE64" t="s">
        <v>58</v>
      </c>
      <c r="AF64" s="4">
        <v>5</v>
      </c>
      <c r="AG64" s="5">
        <v>3</v>
      </c>
      <c r="AH64" s="5">
        <v>0</v>
      </c>
      <c r="AI64" s="1">
        <v>43521</v>
      </c>
      <c r="AJ64" s="5">
        <v>0</v>
      </c>
      <c r="AK64" s="5">
        <v>1</v>
      </c>
      <c r="AL64" s="5">
        <f>YEAR(worksheet[[#This Row],[DOB]])</f>
        <v>1978</v>
      </c>
      <c r="AM64" s="5">
        <f>2023-worksheet[[#This Row],[YOB]]</f>
        <v>45</v>
      </c>
      <c r="AN64" s="5" t="str" cm="1">
        <f t="array" ref="AN64">_xlfn.IFS(worksheet[[#This Row],[Age]]&lt;25, "Under 25", worksheet[[#This Row],[Age]]&lt;=34,"25 - 34", worksheet[[#This Row],[Age]]&lt;=44, "35 - 44",worksheet[[#This Row],[Age]]&lt;=54, "45 - 54",worksheet[[#This Row],[Age]]&gt;=55, "Over 55")</f>
        <v>45 - 54</v>
      </c>
      <c r="AO64" s="5">
        <f>YEAR(worksheet[[#This Row],[DateofHire]])</f>
        <v>2012</v>
      </c>
      <c r="AP64" s="5">
        <f>2023-worksheet[[#This Row],[YearOfHire]]</f>
        <v>11</v>
      </c>
      <c r="AQ64" s="5" t="str" cm="1">
        <f t="array" ref="AQ64">_xlfn.IFS(worksheet[[#This Row],[CompanyWorkExperience]]&gt;=15, "Long Term Employees", worksheet[[#This Row],[CompanyWorkExperience]]&gt;=12, "Expericenced", worksheet[[#This Row],[CompanyWorkExperience]]&gt;=8, "Mid Level", worksheet[[#This Row],[CompanyWorkExperience]]&gt;=5, "Junior")</f>
        <v>Mid Level</v>
      </c>
      <c r="AR64" s="5" t="str">
        <f>IF(worksheet[[#This Row],[DateofTermination]]&lt;&gt;"", YEAR(worksheet[[#This Row],[DateofTermination]]), "")</f>
        <v/>
      </c>
    </row>
    <row r="65" spans="1:44" x14ac:dyDescent="0.25">
      <c r="A65" s="2" t="s">
        <v>757</v>
      </c>
      <c r="B65" t="s">
        <v>758</v>
      </c>
      <c r="C65" t="s">
        <v>490</v>
      </c>
      <c r="D65" t="s">
        <v>490</v>
      </c>
      <c r="E65" t="s">
        <v>491</v>
      </c>
      <c r="F65" t="s">
        <v>491</v>
      </c>
      <c r="G65" t="s">
        <v>492</v>
      </c>
      <c r="H65" t="s">
        <v>501</v>
      </c>
      <c r="I65" t="s">
        <v>490</v>
      </c>
      <c r="J65" s="3">
        <v>56294</v>
      </c>
      <c r="K65" t="s">
        <v>490</v>
      </c>
      <c r="L65" t="s">
        <v>509</v>
      </c>
      <c r="M65" s="2" t="s">
        <v>60</v>
      </c>
      <c r="N65" t="s">
        <v>38</v>
      </c>
      <c r="O65" t="s">
        <v>759</v>
      </c>
      <c r="P65" s="1" t="s">
        <v>760</v>
      </c>
      <c r="Q65" t="s">
        <v>1607</v>
      </c>
      <c r="R65" t="s">
        <v>40</v>
      </c>
      <c r="S65" t="s">
        <v>107</v>
      </c>
      <c r="T65" t="s">
        <v>42</v>
      </c>
      <c r="U65" t="s">
        <v>98</v>
      </c>
      <c r="V65" s="1">
        <v>40854</v>
      </c>
      <c r="X65" t="s">
        <v>44</v>
      </c>
      <c r="Y65" t="s">
        <v>45</v>
      </c>
      <c r="Z65" t="s">
        <v>497</v>
      </c>
      <c r="AA65" t="s">
        <v>63</v>
      </c>
      <c r="AB65">
        <v>20</v>
      </c>
      <c r="AC65" t="s">
        <v>509</v>
      </c>
      <c r="AD65" t="s">
        <v>48</v>
      </c>
      <c r="AE65" t="s">
        <v>58</v>
      </c>
      <c r="AF65" s="4">
        <v>3.96</v>
      </c>
      <c r="AG65" s="5">
        <v>4</v>
      </c>
      <c r="AH65" s="5">
        <v>0</v>
      </c>
      <c r="AI65" s="1">
        <v>43523</v>
      </c>
      <c r="AJ65" s="5">
        <v>0</v>
      </c>
      <c r="AK65" s="5">
        <v>6</v>
      </c>
      <c r="AL65" s="5">
        <f>YEAR(worksheet[[#This Row],[DOB]])</f>
        <v>1979</v>
      </c>
      <c r="AM65" s="5">
        <f>2023-worksheet[[#This Row],[YOB]]</f>
        <v>44</v>
      </c>
      <c r="AN65" s="5" t="str" cm="1">
        <f t="array" ref="AN65">_xlfn.IFS(worksheet[[#This Row],[Age]]&lt;25, "Under 25", worksheet[[#This Row],[Age]]&lt;=34,"25 - 34", worksheet[[#This Row],[Age]]&lt;=44, "35 - 44",worksheet[[#This Row],[Age]]&lt;=54, "45 - 54",worksheet[[#This Row],[Age]]&gt;=55, "Over 55")</f>
        <v>35 - 44</v>
      </c>
      <c r="AO65" s="5">
        <f>YEAR(worksheet[[#This Row],[DateofHire]])</f>
        <v>2011</v>
      </c>
      <c r="AP65" s="5">
        <f>2023-worksheet[[#This Row],[YearOfHire]]</f>
        <v>12</v>
      </c>
      <c r="AQ65" s="5" t="str" cm="1">
        <f t="array" ref="AQ65">_xlfn.IFS(worksheet[[#This Row],[CompanyWorkExperience]]&gt;=15, "Long Term Employees", worksheet[[#This Row],[CompanyWorkExperience]]&gt;=12, "Expericenced", worksheet[[#This Row],[CompanyWorkExperience]]&gt;=8, "Mid Level", worksheet[[#This Row],[CompanyWorkExperience]]&gt;=5, "Junior")</f>
        <v>Expericenced</v>
      </c>
      <c r="AR65" s="5" t="str">
        <f>IF(worksheet[[#This Row],[DateofTermination]]&lt;&gt;"", YEAR(worksheet[[#This Row],[DateofTermination]]), "")</f>
        <v/>
      </c>
    </row>
    <row r="66" spans="1:44" x14ac:dyDescent="0.25">
      <c r="A66" s="2" t="s">
        <v>761</v>
      </c>
      <c r="B66" t="s">
        <v>762</v>
      </c>
      <c r="C66" t="s">
        <v>491</v>
      </c>
      <c r="D66" t="s">
        <v>491</v>
      </c>
      <c r="E66" t="s">
        <v>491</v>
      </c>
      <c r="F66" t="s">
        <v>491</v>
      </c>
      <c r="G66" t="s">
        <v>505</v>
      </c>
      <c r="H66" t="s">
        <v>491</v>
      </c>
      <c r="I66" t="s">
        <v>490</v>
      </c>
      <c r="J66" s="3">
        <v>56991</v>
      </c>
      <c r="K66" t="s">
        <v>490</v>
      </c>
      <c r="L66" t="s">
        <v>494</v>
      </c>
      <c r="M66" s="2" t="s">
        <v>37</v>
      </c>
      <c r="N66" t="s">
        <v>38</v>
      </c>
      <c r="O66" t="s">
        <v>763</v>
      </c>
      <c r="P66" s="1" t="s">
        <v>764</v>
      </c>
      <c r="Q66" t="s">
        <v>1607</v>
      </c>
      <c r="R66" t="s">
        <v>52</v>
      </c>
      <c r="S66" t="s">
        <v>41</v>
      </c>
      <c r="T66" t="s">
        <v>42</v>
      </c>
      <c r="U66" t="s">
        <v>43</v>
      </c>
      <c r="V66" s="1">
        <v>43290</v>
      </c>
      <c r="X66" t="s">
        <v>44</v>
      </c>
      <c r="Y66" t="s">
        <v>45</v>
      </c>
      <c r="Z66" t="s">
        <v>497</v>
      </c>
      <c r="AA66" t="s">
        <v>83</v>
      </c>
      <c r="AB66">
        <v>12</v>
      </c>
      <c r="AC66" t="s">
        <v>542</v>
      </c>
      <c r="AD66" t="s">
        <v>57</v>
      </c>
      <c r="AE66" t="s">
        <v>58</v>
      </c>
      <c r="AF66" s="4">
        <v>4.3</v>
      </c>
      <c r="AG66" s="5">
        <v>4</v>
      </c>
      <c r="AH66" s="5">
        <v>3</v>
      </c>
      <c r="AI66" s="1">
        <v>43496</v>
      </c>
      <c r="AJ66" s="5">
        <v>2</v>
      </c>
      <c r="AK66" s="5">
        <v>2</v>
      </c>
      <c r="AL66" s="5">
        <f>YEAR(worksheet[[#This Row],[DOB]])</f>
        <v>1988</v>
      </c>
      <c r="AM66" s="5">
        <f>2023-worksheet[[#This Row],[YOB]]</f>
        <v>35</v>
      </c>
      <c r="AN66" s="5" t="str" cm="1">
        <f t="array" ref="AN66">_xlfn.IFS(worksheet[[#This Row],[Age]]&lt;25, "Under 25", worksheet[[#This Row],[Age]]&lt;=34,"25 - 34", worksheet[[#This Row],[Age]]&lt;=44, "35 - 44",worksheet[[#This Row],[Age]]&lt;=54, "45 - 54",worksheet[[#This Row],[Age]]&gt;=55, "Over 55")</f>
        <v>35 - 44</v>
      </c>
      <c r="AO66" s="5">
        <f>YEAR(worksheet[[#This Row],[DateofHire]])</f>
        <v>2018</v>
      </c>
      <c r="AP66" s="5">
        <f>2023-worksheet[[#This Row],[YearOfHire]]</f>
        <v>5</v>
      </c>
      <c r="AQ66" s="5" t="str" cm="1">
        <f t="array" ref="AQ66">_xlfn.IFS(worksheet[[#This Row],[CompanyWorkExperience]]&gt;=15, "Long Term Employees", worksheet[[#This Row],[CompanyWorkExperience]]&gt;=12, "Expericenced", worksheet[[#This Row],[CompanyWorkExperience]]&gt;=8, "Mid Level", worksheet[[#This Row],[CompanyWorkExperience]]&gt;=5, "Junior")</f>
        <v>Junior</v>
      </c>
      <c r="AR66" s="5" t="str">
        <f>IF(worksheet[[#This Row],[DateofTermination]]&lt;&gt;"", YEAR(worksheet[[#This Row],[DateofTermination]]), "")</f>
        <v/>
      </c>
    </row>
    <row r="67" spans="1:44" x14ac:dyDescent="0.25">
      <c r="A67" s="2" t="s">
        <v>765</v>
      </c>
      <c r="B67" t="s">
        <v>766</v>
      </c>
      <c r="C67" t="s">
        <v>491</v>
      </c>
      <c r="D67" t="s">
        <v>491</v>
      </c>
      <c r="E67" t="s">
        <v>491</v>
      </c>
      <c r="F67" t="s">
        <v>492</v>
      </c>
      <c r="G67" t="s">
        <v>492</v>
      </c>
      <c r="H67" t="s">
        <v>501</v>
      </c>
      <c r="I67" t="s">
        <v>490</v>
      </c>
      <c r="J67" s="3">
        <v>55722</v>
      </c>
      <c r="K67" t="s">
        <v>491</v>
      </c>
      <c r="L67" t="s">
        <v>494</v>
      </c>
      <c r="M67" s="2" t="s">
        <v>37</v>
      </c>
      <c r="N67" t="s">
        <v>38</v>
      </c>
      <c r="O67" t="s">
        <v>510</v>
      </c>
      <c r="P67" s="1" t="s">
        <v>767</v>
      </c>
      <c r="Q67" t="s">
        <v>1607</v>
      </c>
      <c r="R67" t="s">
        <v>52</v>
      </c>
      <c r="S67" t="s">
        <v>41</v>
      </c>
      <c r="T67" t="s">
        <v>42</v>
      </c>
      <c r="U67" t="s">
        <v>43</v>
      </c>
      <c r="V67" s="1">
        <v>40679</v>
      </c>
      <c r="W67" s="1">
        <v>42529</v>
      </c>
      <c r="X67" t="s">
        <v>93</v>
      </c>
      <c r="Y67" t="s">
        <v>54</v>
      </c>
      <c r="Z67" t="s">
        <v>497</v>
      </c>
      <c r="AA67" t="s">
        <v>69</v>
      </c>
      <c r="AB67">
        <v>39</v>
      </c>
      <c r="AC67" t="s">
        <v>1631</v>
      </c>
      <c r="AD67" t="s">
        <v>57</v>
      </c>
      <c r="AE67" t="s">
        <v>58</v>
      </c>
      <c r="AF67" s="4">
        <v>5</v>
      </c>
      <c r="AG67" s="5">
        <v>4</v>
      </c>
      <c r="AH67" s="5">
        <v>0</v>
      </c>
      <c r="AI67" s="1">
        <v>42462</v>
      </c>
      <c r="AJ67" s="5">
        <v>0</v>
      </c>
      <c r="AK67" s="5">
        <v>14</v>
      </c>
      <c r="AL67" s="5">
        <f>YEAR(worksheet[[#This Row],[DOB]])</f>
        <v>1977</v>
      </c>
      <c r="AM67" s="5">
        <f>2023-worksheet[[#This Row],[YOB]]</f>
        <v>46</v>
      </c>
      <c r="AN67" s="5" t="str" cm="1">
        <f t="array" ref="AN67">_xlfn.IFS(worksheet[[#This Row],[Age]]&lt;25, "Under 25", worksheet[[#This Row],[Age]]&lt;=34,"25 - 34", worksheet[[#This Row],[Age]]&lt;=44, "35 - 44",worksheet[[#This Row],[Age]]&lt;=54, "45 - 54",worksheet[[#This Row],[Age]]&gt;=55, "Over 55")</f>
        <v>45 - 54</v>
      </c>
      <c r="AO67" s="5">
        <f>YEAR(worksheet[[#This Row],[DateofHire]])</f>
        <v>2011</v>
      </c>
      <c r="AP67" s="5">
        <f>2023-worksheet[[#This Row],[YearOfHire]]</f>
        <v>12</v>
      </c>
      <c r="AQ67" s="5" t="str" cm="1">
        <f t="array" ref="AQ67">_xlfn.IFS(worksheet[[#This Row],[CompanyWorkExperience]]&gt;=15, "Long Term Employees", worksheet[[#This Row],[CompanyWorkExperience]]&gt;=12, "Expericenced", worksheet[[#This Row],[CompanyWorkExperience]]&gt;=8, "Mid Level", worksheet[[#This Row],[CompanyWorkExperience]]&gt;=5, "Junior")</f>
        <v>Expericenced</v>
      </c>
      <c r="AR67" s="5">
        <f>IF(worksheet[[#This Row],[DateofTermination]]&lt;&gt;"", YEAR(worksheet[[#This Row],[DateofTermination]]), "")</f>
        <v>2016</v>
      </c>
    </row>
    <row r="68" spans="1:44" x14ac:dyDescent="0.25">
      <c r="A68" s="2" t="s">
        <v>768</v>
      </c>
      <c r="B68" t="s">
        <v>769</v>
      </c>
      <c r="C68" t="s">
        <v>490</v>
      </c>
      <c r="D68" t="s">
        <v>490</v>
      </c>
      <c r="E68" t="s">
        <v>490</v>
      </c>
      <c r="F68" t="s">
        <v>491</v>
      </c>
      <c r="G68" t="s">
        <v>493</v>
      </c>
      <c r="H68" t="s">
        <v>501</v>
      </c>
      <c r="I68" t="s">
        <v>490</v>
      </c>
      <c r="J68" s="3">
        <v>101199</v>
      </c>
      <c r="K68" t="s">
        <v>490</v>
      </c>
      <c r="L68" t="s">
        <v>530</v>
      </c>
      <c r="M68" s="2" t="s">
        <v>74</v>
      </c>
      <c r="N68" t="s">
        <v>38</v>
      </c>
      <c r="O68" t="s">
        <v>770</v>
      </c>
      <c r="P68" s="1" t="s">
        <v>771</v>
      </c>
      <c r="Q68" t="s">
        <v>1608</v>
      </c>
      <c r="R68" t="s">
        <v>40</v>
      </c>
      <c r="S68" t="s">
        <v>41</v>
      </c>
      <c r="T68" t="s">
        <v>42</v>
      </c>
      <c r="U68" t="s">
        <v>82</v>
      </c>
      <c r="V68" s="1">
        <v>40917</v>
      </c>
      <c r="X68" t="s">
        <v>44</v>
      </c>
      <c r="Y68" t="s">
        <v>45</v>
      </c>
      <c r="Z68" t="s">
        <v>75</v>
      </c>
      <c r="AA68" t="s">
        <v>76</v>
      </c>
      <c r="AB68">
        <v>10</v>
      </c>
      <c r="AC68" t="s">
        <v>533</v>
      </c>
      <c r="AD68" t="s">
        <v>117</v>
      </c>
      <c r="AE68" t="s">
        <v>58</v>
      </c>
      <c r="AF68" s="4">
        <v>3.79</v>
      </c>
      <c r="AG68" s="5">
        <v>5</v>
      </c>
      <c r="AH68" s="5">
        <v>5</v>
      </c>
      <c r="AI68" s="1">
        <v>43490</v>
      </c>
      <c r="AJ68" s="5">
        <v>0</v>
      </c>
      <c r="AK68" s="5">
        <v>8</v>
      </c>
      <c r="AL68" s="5">
        <f>YEAR(worksheet[[#This Row],[DOB]])</f>
        <v>1979</v>
      </c>
      <c r="AM68" s="5">
        <f>2023-worksheet[[#This Row],[YOB]]</f>
        <v>44</v>
      </c>
      <c r="AN68" s="5" t="str" cm="1">
        <f t="array" ref="AN68">_xlfn.IFS(worksheet[[#This Row],[Age]]&lt;25, "Under 25", worksheet[[#This Row],[Age]]&lt;=34,"25 - 34", worksheet[[#This Row],[Age]]&lt;=44, "35 - 44",worksheet[[#This Row],[Age]]&lt;=54, "45 - 54",worksheet[[#This Row],[Age]]&gt;=55, "Over 55")</f>
        <v>35 - 44</v>
      </c>
      <c r="AO68" s="5">
        <f>YEAR(worksheet[[#This Row],[DateofHire]])</f>
        <v>2012</v>
      </c>
      <c r="AP68" s="5">
        <f>2023-worksheet[[#This Row],[YearOfHire]]</f>
        <v>11</v>
      </c>
      <c r="AQ68" s="5" t="str" cm="1">
        <f t="array" ref="AQ68">_xlfn.IFS(worksheet[[#This Row],[CompanyWorkExperience]]&gt;=15, "Long Term Employees", worksheet[[#This Row],[CompanyWorkExperience]]&gt;=12, "Expericenced", worksheet[[#This Row],[CompanyWorkExperience]]&gt;=8, "Mid Level", worksheet[[#This Row],[CompanyWorkExperience]]&gt;=5, "Junior")</f>
        <v>Mid Level</v>
      </c>
      <c r="AR68" s="5" t="str">
        <f>IF(worksheet[[#This Row],[DateofTermination]]&lt;&gt;"", YEAR(worksheet[[#This Row],[DateofTermination]]), "")</f>
        <v/>
      </c>
    </row>
    <row r="69" spans="1:44" x14ac:dyDescent="0.25">
      <c r="A69" s="2" t="s">
        <v>772</v>
      </c>
      <c r="B69" t="s">
        <v>773</v>
      </c>
      <c r="C69" t="s">
        <v>490</v>
      </c>
      <c r="D69" t="s">
        <v>490</v>
      </c>
      <c r="E69" t="s">
        <v>491</v>
      </c>
      <c r="F69" t="s">
        <v>491</v>
      </c>
      <c r="G69" t="s">
        <v>505</v>
      </c>
      <c r="H69" t="s">
        <v>491</v>
      </c>
      <c r="I69" t="s">
        <v>490</v>
      </c>
      <c r="J69" s="3">
        <v>61568</v>
      </c>
      <c r="K69" t="s">
        <v>490</v>
      </c>
      <c r="L69" t="s">
        <v>501</v>
      </c>
      <c r="M69" s="2" t="s">
        <v>139</v>
      </c>
      <c r="N69" t="s">
        <v>190</v>
      </c>
      <c r="O69" t="s">
        <v>774</v>
      </c>
      <c r="P69" s="1" t="s">
        <v>775</v>
      </c>
      <c r="Q69" t="s">
        <v>1607</v>
      </c>
      <c r="R69" t="s">
        <v>40</v>
      </c>
      <c r="S69" t="s">
        <v>41</v>
      </c>
      <c r="T69" t="s">
        <v>42</v>
      </c>
      <c r="U69" t="s">
        <v>98</v>
      </c>
      <c r="V69" s="1">
        <v>41911</v>
      </c>
      <c r="X69" t="s">
        <v>44</v>
      </c>
      <c r="Y69" t="s">
        <v>45</v>
      </c>
      <c r="Z69" t="s">
        <v>141</v>
      </c>
      <c r="AA69" t="s">
        <v>142</v>
      </c>
      <c r="AB69">
        <v>17</v>
      </c>
      <c r="AC69" t="s">
        <v>506</v>
      </c>
      <c r="AD69" t="s">
        <v>57</v>
      </c>
      <c r="AE69" t="s">
        <v>191</v>
      </c>
      <c r="AF69" s="4">
        <v>1.93</v>
      </c>
      <c r="AG69" s="5">
        <v>3</v>
      </c>
      <c r="AH69" s="5">
        <v>0</v>
      </c>
      <c r="AI69" s="1">
        <v>43495</v>
      </c>
      <c r="AJ69" s="5">
        <v>6</v>
      </c>
      <c r="AK69" s="5">
        <v>5</v>
      </c>
      <c r="AL69" s="5">
        <f>YEAR(worksheet[[#This Row],[DOB]])</f>
        <v>1975</v>
      </c>
      <c r="AM69" s="5">
        <f>2023-worksheet[[#This Row],[YOB]]</f>
        <v>48</v>
      </c>
      <c r="AN69" s="5" t="str" cm="1">
        <f t="array" ref="AN69">_xlfn.IFS(worksheet[[#This Row],[Age]]&lt;25, "Under 25", worksheet[[#This Row],[Age]]&lt;=34,"25 - 34", worksheet[[#This Row],[Age]]&lt;=44, "35 - 44",worksheet[[#This Row],[Age]]&lt;=54, "45 - 54",worksheet[[#This Row],[Age]]&gt;=55, "Over 55")</f>
        <v>45 - 54</v>
      </c>
      <c r="AO69" s="5">
        <f>YEAR(worksheet[[#This Row],[DateofHire]])</f>
        <v>2014</v>
      </c>
      <c r="AP69" s="5">
        <f>2023-worksheet[[#This Row],[YearOfHire]]</f>
        <v>9</v>
      </c>
      <c r="AQ69" s="5" t="str" cm="1">
        <f t="array" ref="AQ69">_xlfn.IFS(worksheet[[#This Row],[CompanyWorkExperience]]&gt;=15, "Long Term Employees", worksheet[[#This Row],[CompanyWorkExperience]]&gt;=12, "Expericenced", worksheet[[#This Row],[CompanyWorkExperience]]&gt;=8, "Mid Level", worksheet[[#This Row],[CompanyWorkExperience]]&gt;=5, "Junior")</f>
        <v>Mid Level</v>
      </c>
      <c r="AR69" s="5" t="str">
        <f>IF(worksheet[[#This Row],[DateofTermination]]&lt;&gt;"", YEAR(worksheet[[#This Row],[DateofTermination]]), "")</f>
        <v/>
      </c>
    </row>
    <row r="70" spans="1:44" x14ac:dyDescent="0.25">
      <c r="A70" s="2" t="s">
        <v>776</v>
      </c>
      <c r="B70" t="s">
        <v>777</v>
      </c>
      <c r="C70" t="s">
        <v>490</v>
      </c>
      <c r="D70" t="s">
        <v>501</v>
      </c>
      <c r="E70" t="s">
        <v>490</v>
      </c>
      <c r="F70" t="s">
        <v>492</v>
      </c>
      <c r="G70" t="s">
        <v>492</v>
      </c>
      <c r="H70" t="s">
        <v>501</v>
      </c>
      <c r="I70" t="s">
        <v>490</v>
      </c>
      <c r="J70" s="3">
        <v>58275</v>
      </c>
      <c r="K70" t="s">
        <v>491</v>
      </c>
      <c r="L70" t="s">
        <v>509</v>
      </c>
      <c r="M70" s="2" t="s">
        <v>60</v>
      </c>
      <c r="N70" t="s">
        <v>38</v>
      </c>
      <c r="O70" t="s">
        <v>778</v>
      </c>
      <c r="P70" s="1" t="s">
        <v>779</v>
      </c>
      <c r="Q70" t="s">
        <v>1608</v>
      </c>
      <c r="R70" t="s">
        <v>137</v>
      </c>
      <c r="S70" t="s">
        <v>41</v>
      </c>
      <c r="T70" t="s">
        <v>42</v>
      </c>
      <c r="U70" t="s">
        <v>82</v>
      </c>
      <c r="V70" s="1">
        <v>40637</v>
      </c>
      <c r="W70" s="1">
        <v>42312</v>
      </c>
      <c r="X70" t="s">
        <v>193</v>
      </c>
      <c r="Y70" t="s">
        <v>54</v>
      </c>
      <c r="Z70" t="s">
        <v>497</v>
      </c>
      <c r="AA70" t="s">
        <v>99</v>
      </c>
      <c r="AB70">
        <v>18</v>
      </c>
      <c r="AC70" t="s">
        <v>563</v>
      </c>
      <c r="AD70" t="s">
        <v>70</v>
      </c>
      <c r="AE70" t="s">
        <v>58</v>
      </c>
      <c r="AF70" s="4">
        <v>4.62</v>
      </c>
      <c r="AG70" s="5">
        <v>5</v>
      </c>
      <c r="AH70" s="5">
        <v>0</v>
      </c>
      <c r="AI70" s="1">
        <v>42130</v>
      </c>
      <c r="AJ70" s="5">
        <v>0</v>
      </c>
      <c r="AK70" s="5">
        <v>1</v>
      </c>
      <c r="AL70" s="5">
        <f>YEAR(worksheet[[#This Row],[DOB]])</f>
        <v>1951</v>
      </c>
      <c r="AM70" s="5">
        <f>2023-worksheet[[#This Row],[YOB]]</f>
        <v>72</v>
      </c>
      <c r="AN70" s="5" t="str" cm="1">
        <f t="array" ref="AN70">_xlfn.IFS(worksheet[[#This Row],[Age]]&lt;25, "Under 25", worksheet[[#This Row],[Age]]&lt;=34,"25 - 34", worksheet[[#This Row],[Age]]&lt;=44, "35 - 44",worksheet[[#This Row],[Age]]&lt;=54, "45 - 54",worksheet[[#This Row],[Age]]&gt;=55, "Over 55")</f>
        <v>Over 55</v>
      </c>
      <c r="AO70" s="5">
        <f>YEAR(worksheet[[#This Row],[DateofHire]])</f>
        <v>2011</v>
      </c>
      <c r="AP70" s="5">
        <f>2023-worksheet[[#This Row],[YearOfHire]]</f>
        <v>12</v>
      </c>
      <c r="AQ70" s="5" t="str" cm="1">
        <f t="array" ref="AQ70">_xlfn.IFS(worksheet[[#This Row],[CompanyWorkExperience]]&gt;=15, "Long Term Employees", worksheet[[#This Row],[CompanyWorkExperience]]&gt;=12, "Expericenced", worksheet[[#This Row],[CompanyWorkExperience]]&gt;=8, "Mid Level", worksheet[[#This Row],[CompanyWorkExperience]]&gt;=5, "Junior")</f>
        <v>Expericenced</v>
      </c>
      <c r="AR70" s="5">
        <f>IF(worksheet[[#This Row],[DateofTermination]]&lt;&gt;"", YEAR(worksheet[[#This Row],[DateofTermination]]), "")</f>
        <v>2015</v>
      </c>
    </row>
    <row r="71" spans="1:44" x14ac:dyDescent="0.25">
      <c r="A71" s="2" t="s">
        <v>780</v>
      </c>
      <c r="B71" t="s">
        <v>781</v>
      </c>
      <c r="C71" t="s">
        <v>491</v>
      </c>
      <c r="D71" t="s">
        <v>491</v>
      </c>
      <c r="E71" t="s">
        <v>491</v>
      </c>
      <c r="F71" t="s">
        <v>491</v>
      </c>
      <c r="G71" t="s">
        <v>492</v>
      </c>
      <c r="H71" t="s">
        <v>491</v>
      </c>
      <c r="I71" t="s">
        <v>490</v>
      </c>
      <c r="J71" s="3">
        <v>53189</v>
      </c>
      <c r="K71" t="s">
        <v>490</v>
      </c>
      <c r="L71" t="s">
        <v>494</v>
      </c>
      <c r="M71" s="2" t="s">
        <v>37</v>
      </c>
      <c r="N71" t="s">
        <v>38</v>
      </c>
      <c r="O71" t="s">
        <v>782</v>
      </c>
      <c r="P71" s="1" t="s">
        <v>783</v>
      </c>
      <c r="Q71" t="s">
        <v>1607</v>
      </c>
      <c r="R71" t="s">
        <v>52</v>
      </c>
      <c r="S71" t="s">
        <v>41</v>
      </c>
      <c r="T71" t="s">
        <v>42</v>
      </c>
      <c r="U71" t="s">
        <v>43</v>
      </c>
      <c r="V71" s="1">
        <v>41827</v>
      </c>
      <c r="X71" t="s">
        <v>44</v>
      </c>
      <c r="Y71" t="s">
        <v>45</v>
      </c>
      <c r="Z71" t="s">
        <v>497</v>
      </c>
      <c r="AA71" t="s">
        <v>72</v>
      </c>
      <c r="AB71">
        <v>11</v>
      </c>
      <c r="AC71" t="s">
        <v>527</v>
      </c>
      <c r="AD71" t="s">
        <v>57</v>
      </c>
      <c r="AE71" t="s">
        <v>191</v>
      </c>
      <c r="AF71" s="4">
        <v>1.1200000000000001</v>
      </c>
      <c r="AG71" s="5">
        <v>2</v>
      </c>
      <c r="AH71" s="5">
        <v>0</v>
      </c>
      <c r="AI71" s="1">
        <v>43496</v>
      </c>
      <c r="AJ71" s="5">
        <v>4</v>
      </c>
      <c r="AK71" s="5">
        <v>9</v>
      </c>
      <c r="AL71" s="5">
        <f>YEAR(worksheet[[#This Row],[DOB]])</f>
        <v>1967</v>
      </c>
      <c r="AM71" s="5">
        <f>2023-worksheet[[#This Row],[YOB]]</f>
        <v>56</v>
      </c>
      <c r="AN71" s="5" t="str" cm="1">
        <f t="array" ref="AN71">_xlfn.IFS(worksheet[[#This Row],[Age]]&lt;25, "Under 25", worksheet[[#This Row],[Age]]&lt;=34,"25 - 34", worksheet[[#This Row],[Age]]&lt;=44, "35 - 44",worksheet[[#This Row],[Age]]&lt;=54, "45 - 54",worksheet[[#This Row],[Age]]&gt;=55, "Over 55")</f>
        <v>Over 55</v>
      </c>
      <c r="AO71" s="5">
        <f>YEAR(worksheet[[#This Row],[DateofHire]])</f>
        <v>2014</v>
      </c>
      <c r="AP71" s="5">
        <f>2023-worksheet[[#This Row],[YearOfHire]]</f>
        <v>9</v>
      </c>
      <c r="AQ71" s="5" t="str" cm="1">
        <f t="array" ref="AQ71">_xlfn.IFS(worksheet[[#This Row],[CompanyWorkExperience]]&gt;=15, "Long Term Employees", worksheet[[#This Row],[CompanyWorkExperience]]&gt;=12, "Expericenced", worksheet[[#This Row],[CompanyWorkExperience]]&gt;=8, "Mid Level", worksheet[[#This Row],[CompanyWorkExperience]]&gt;=5, "Junior")</f>
        <v>Mid Level</v>
      </c>
      <c r="AR71" s="5" t="str">
        <f>IF(worksheet[[#This Row],[DateofTermination]]&lt;&gt;"", YEAR(worksheet[[#This Row],[DateofTermination]]), "")</f>
        <v/>
      </c>
    </row>
    <row r="72" spans="1:44" x14ac:dyDescent="0.25">
      <c r="A72" s="2" t="s">
        <v>784</v>
      </c>
      <c r="B72" t="s">
        <v>785</v>
      </c>
      <c r="C72" t="s">
        <v>490</v>
      </c>
      <c r="D72" t="s">
        <v>490</v>
      </c>
      <c r="E72" t="s">
        <v>491</v>
      </c>
      <c r="F72" t="s">
        <v>491</v>
      </c>
      <c r="G72" t="s">
        <v>501</v>
      </c>
      <c r="H72" t="s">
        <v>501</v>
      </c>
      <c r="I72" t="s">
        <v>490</v>
      </c>
      <c r="J72" s="3">
        <v>96820</v>
      </c>
      <c r="K72" t="s">
        <v>490</v>
      </c>
      <c r="L72" t="s">
        <v>493</v>
      </c>
      <c r="M72" s="2" t="s">
        <v>196</v>
      </c>
      <c r="N72" t="s">
        <v>38</v>
      </c>
      <c r="O72" t="s">
        <v>679</v>
      </c>
      <c r="P72" s="1" t="s">
        <v>786</v>
      </c>
      <c r="Q72" t="s">
        <v>1607</v>
      </c>
      <c r="R72" t="s">
        <v>40</v>
      </c>
      <c r="S72" t="s">
        <v>41</v>
      </c>
      <c r="T72" t="s">
        <v>42</v>
      </c>
      <c r="U72" t="s">
        <v>43</v>
      </c>
      <c r="V72" s="1">
        <v>42781</v>
      </c>
      <c r="X72" t="s">
        <v>44</v>
      </c>
      <c r="Y72" t="s">
        <v>45</v>
      </c>
      <c r="Z72" t="s">
        <v>55</v>
      </c>
      <c r="AA72" t="s">
        <v>197</v>
      </c>
      <c r="AB72">
        <v>13</v>
      </c>
      <c r="AC72" t="s">
        <v>589</v>
      </c>
      <c r="AD72" t="s">
        <v>57</v>
      </c>
      <c r="AE72" t="s">
        <v>58</v>
      </c>
      <c r="AF72" s="4">
        <v>3.01</v>
      </c>
      <c r="AG72" s="5">
        <v>5</v>
      </c>
      <c r="AH72" s="5">
        <v>7</v>
      </c>
      <c r="AI72" s="1">
        <v>43488</v>
      </c>
      <c r="AJ72" s="5">
        <v>0</v>
      </c>
      <c r="AK72" s="5">
        <v>15</v>
      </c>
      <c r="AL72" s="5">
        <f>YEAR(worksheet[[#This Row],[DOB]])</f>
        <v>1983</v>
      </c>
      <c r="AM72" s="5">
        <f>2023-worksheet[[#This Row],[YOB]]</f>
        <v>40</v>
      </c>
      <c r="AN72" s="5" t="str" cm="1">
        <f t="array" ref="AN72">_xlfn.IFS(worksheet[[#This Row],[Age]]&lt;25, "Under 25", worksheet[[#This Row],[Age]]&lt;=34,"25 - 34", worksheet[[#This Row],[Age]]&lt;=44, "35 - 44",worksheet[[#This Row],[Age]]&lt;=54, "45 - 54",worksheet[[#This Row],[Age]]&gt;=55, "Over 55")</f>
        <v>35 - 44</v>
      </c>
      <c r="AO72" s="5">
        <f>YEAR(worksheet[[#This Row],[DateofHire]])</f>
        <v>2017</v>
      </c>
      <c r="AP72" s="5">
        <f>2023-worksheet[[#This Row],[YearOfHire]]</f>
        <v>6</v>
      </c>
      <c r="AQ72" s="5" t="str" cm="1">
        <f t="array" ref="AQ72">_xlfn.IFS(worksheet[[#This Row],[CompanyWorkExperience]]&gt;=15, "Long Term Employees", worksheet[[#This Row],[CompanyWorkExperience]]&gt;=12, "Expericenced", worksheet[[#This Row],[CompanyWorkExperience]]&gt;=8, "Mid Level", worksheet[[#This Row],[CompanyWorkExperience]]&gt;=5, "Junior")</f>
        <v>Junior</v>
      </c>
      <c r="AR72" s="5" t="str">
        <f>IF(worksheet[[#This Row],[DateofTermination]]&lt;&gt;"", YEAR(worksheet[[#This Row],[DateofTermination]]), "")</f>
        <v/>
      </c>
    </row>
    <row r="73" spans="1:44" x14ac:dyDescent="0.25">
      <c r="A73" s="2" t="s">
        <v>787</v>
      </c>
      <c r="B73" t="s">
        <v>788</v>
      </c>
      <c r="C73" t="s">
        <v>490</v>
      </c>
      <c r="D73" t="s">
        <v>490</v>
      </c>
      <c r="E73" t="s">
        <v>491</v>
      </c>
      <c r="F73" t="s">
        <v>491</v>
      </c>
      <c r="G73" t="s">
        <v>492</v>
      </c>
      <c r="H73" t="s">
        <v>501</v>
      </c>
      <c r="I73" t="s">
        <v>490</v>
      </c>
      <c r="J73" s="3">
        <v>51259</v>
      </c>
      <c r="K73" t="s">
        <v>490</v>
      </c>
      <c r="L73" t="s">
        <v>494</v>
      </c>
      <c r="M73" s="2" t="s">
        <v>37</v>
      </c>
      <c r="N73" t="s">
        <v>38</v>
      </c>
      <c r="O73" t="s">
        <v>789</v>
      </c>
      <c r="P73" s="1" t="s">
        <v>790</v>
      </c>
      <c r="Q73" t="s">
        <v>1607</v>
      </c>
      <c r="R73" t="s">
        <v>40</v>
      </c>
      <c r="S73" t="s">
        <v>41</v>
      </c>
      <c r="T73" t="s">
        <v>42</v>
      </c>
      <c r="U73" t="s">
        <v>43</v>
      </c>
      <c r="V73" s="1">
        <v>41771</v>
      </c>
      <c r="X73" t="s">
        <v>44</v>
      </c>
      <c r="Y73" t="s">
        <v>45</v>
      </c>
      <c r="Z73" t="s">
        <v>497</v>
      </c>
      <c r="AA73" t="s">
        <v>79</v>
      </c>
      <c r="AB73">
        <v>19</v>
      </c>
      <c r="AC73" t="s">
        <v>494</v>
      </c>
      <c r="AD73" t="s">
        <v>57</v>
      </c>
      <c r="AE73" t="s">
        <v>58</v>
      </c>
      <c r="AF73" s="4">
        <v>4.3</v>
      </c>
      <c r="AG73" s="5">
        <v>4</v>
      </c>
      <c r="AH73" s="5">
        <v>0</v>
      </c>
      <c r="AI73" s="1">
        <v>43515</v>
      </c>
      <c r="AJ73" s="5">
        <v>0</v>
      </c>
      <c r="AK73" s="5">
        <v>1</v>
      </c>
      <c r="AL73" s="5">
        <f>YEAR(worksheet[[#This Row],[DOB]])</f>
        <v>1982</v>
      </c>
      <c r="AM73" s="5">
        <f>2023-worksheet[[#This Row],[YOB]]</f>
        <v>41</v>
      </c>
      <c r="AN73" s="5" t="str" cm="1">
        <f t="array" ref="AN73">_xlfn.IFS(worksheet[[#This Row],[Age]]&lt;25, "Under 25", worksheet[[#This Row],[Age]]&lt;=34,"25 - 34", worksheet[[#This Row],[Age]]&lt;=44, "35 - 44",worksheet[[#This Row],[Age]]&lt;=54, "45 - 54",worksheet[[#This Row],[Age]]&gt;=55, "Over 55")</f>
        <v>35 - 44</v>
      </c>
      <c r="AO73" s="5">
        <f>YEAR(worksheet[[#This Row],[DateofHire]])</f>
        <v>2014</v>
      </c>
      <c r="AP73" s="5">
        <f>2023-worksheet[[#This Row],[YearOfHire]]</f>
        <v>9</v>
      </c>
      <c r="AQ73" s="5" t="str" cm="1">
        <f t="array" ref="AQ73">_xlfn.IFS(worksheet[[#This Row],[CompanyWorkExperience]]&gt;=15, "Long Term Employees", worksheet[[#This Row],[CompanyWorkExperience]]&gt;=12, "Expericenced", worksheet[[#This Row],[CompanyWorkExperience]]&gt;=8, "Mid Level", worksheet[[#This Row],[CompanyWorkExperience]]&gt;=5, "Junior")</f>
        <v>Mid Level</v>
      </c>
      <c r="AR73" s="5" t="str">
        <f>IF(worksheet[[#This Row],[DateofTermination]]&lt;&gt;"", YEAR(worksheet[[#This Row],[DateofTermination]]), "")</f>
        <v/>
      </c>
    </row>
    <row r="74" spans="1:44" x14ac:dyDescent="0.25">
      <c r="A74" s="2" t="s">
        <v>791</v>
      </c>
      <c r="B74" t="s">
        <v>792</v>
      </c>
      <c r="C74" t="s">
        <v>490</v>
      </c>
      <c r="D74" t="s">
        <v>490</v>
      </c>
      <c r="E74" t="s">
        <v>490</v>
      </c>
      <c r="F74" t="s">
        <v>491</v>
      </c>
      <c r="G74" t="s">
        <v>505</v>
      </c>
      <c r="H74" t="s">
        <v>491</v>
      </c>
      <c r="I74" t="s">
        <v>490</v>
      </c>
      <c r="J74" s="3">
        <v>59231</v>
      </c>
      <c r="K74" t="s">
        <v>490</v>
      </c>
      <c r="L74" t="s">
        <v>501</v>
      </c>
      <c r="M74" s="2" t="s">
        <v>139</v>
      </c>
      <c r="N74" t="s">
        <v>200</v>
      </c>
      <c r="O74" t="s">
        <v>793</v>
      </c>
      <c r="P74" s="1" t="s">
        <v>794</v>
      </c>
      <c r="Q74" t="s">
        <v>1608</v>
      </c>
      <c r="R74" t="s">
        <v>40</v>
      </c>
      <c r="S74" t="s">
        <v>41</v>
      </c>
      <c r="T74" t="s">
        <v>89</v>
      </c>
      <c r="U74" t="s">
        <v>43</v>
      </c>
      <c r="V74" s="1">
        <v>40959</v>
      </c>
      <c r="X74" t="s">
        <v>44</v>
      </c>
      <c r="Y74" t="s">
        <v>45</v>
      </c>
      <c r="Z74" t="s">
        <v>141</v>
      </c>
      <c r="AA74" t="s">
        <v>142</v>
      </c>
      <c r="AB74">
        <v>17</v>
      </c>
      <c r="AC74" t="s">
        <v>506</v>
      </c>
      <c r="AD74" t="s">
        <v>201</v>
      </c>
      <c r="AE74" t="s">
        <v>191</v>
      </c>
      <c r="AF74" s="4">
        <v>2.2999999999999998</v>
      </c>
      <c r="AG74" s="5">
        <v>1</v>
      </c>
      <c r="AH74" s="5">
        <v>0</v>
      </c>
      <c r="AI74" s="1">
        <v>43494</v>
      </c>
      <c r="AJ74" s="5">
        <v>2</v>
      </c>
      <c r="AK74" s="5">
        <v>17</v>
      </c>
      <c r="AL74" s="5">
        <f>YEAR(worksheet[[#This Row],[DOB]])</f>
        <v>1987</v>
      </c>
      <c r="AM74" s="5">
        <f>2023-worksheet[[#This Row],[YOB]]</f>
        <v>36</v>
      </c>
      <c r="AN74" s="5" t="str" cm="1">
        <f t="array" ref="AN74">_xlfn.IFS(worksheet[[#This Row],[Age]]&lt;25, "Under 25", worksheet[[#This Row],[Age]]&lt;=34,"25 - 34", worksheet[[#This Row],[Age]]&lt;=44, "35 - 44",worksheet[[#This Row],[Age]]&lt;=54, "45 - 54",worksheet[[#This Row],[Age]]&gt;=55, "Over 55")</f>
        <v>35 - 44</v>
      </c>
      <c r="AO74" s="5">
        <f>YEAR(worksheet[[#This Row],[DateofHire]])</f>
        <v>2012</v>
      </c>
      <c r="AP74" s="5">
        <f>2023-worksheet[[#This Row],[YearOfHire]]</f>
        <v>11</v>
      </c>
      <c r="AQ74" s="5" t="str" cm="1">
        <f t="array" ref="AQ74">_xlfn.IFS(worksheet[[#This Row],[CompanyWorkExperience]]&gt;=15, "Long Term Employees", worksheet[[#This Row],[CompanyWorkExperience]]&gt;=12, "Expericenced", worksheet[[#This Row],[CompanyWorkExperience]]&gt;=8, "Mid Level", worksheet[[#This Row],[CompanyWorkExperience]]&gt;=5, "Junior")</f>
        <v>Mid Level</v>
      </c>
      <c r="AR74" s="5" t="str">
        <f>IF(worksheet[[#This Row],[DateofTermination]]&lt;&gt;"", YEAR(worksheet[[#This Row],[DateofTermination]]), "")</f>
        <v/>
      </c>
    </row>
    <row r="75" spans="1:44" x14ac:dyDescent="0.25">
      <c r="A75" s="2" t="s">
        <v>795</v>
      </c>
      <c r="B75" t="s">
        <v>796</v>
      </c>
      <c r="C75" t="s">
        <v>491</v>
      </c>
      <c r="D75" t="s">
        <v>491</v>
      </c>
      <c r="E75" t="s">
        <v>490</v>
      </c>
      <c r="F75" t="s">
        <v>491</v>
      </c>
      <c r="G75" t="s">
        <v>492</v>
      </c>
      <c r="H75" t="s">
        <v>520</v>
      </c>
      <c r="I75" t="s">
        <v>490</v>
      </c>
      <c r="J75" s="3">
        <v>61584</v>
      </c>
      <c r="K75" t="s">
        <v>490</v>
      </c>
      <c r="L75" t="s">
        <v>494</v>
      </c>
      <c r="M75" s="2" t="s">
        <v>37</v>
      </c>
      <c r="N75" t="s">
        <v>38</v>
      </c>
      <c r="O75" t="s">
        <v>797</v>
      </c>
      <c r="P75" s="1" t="s">
        <v>798</v>
      </c>
      <c r="Q75" t="s">
        <v>1608</v>
      </c>
      <c r="R75" t="s">
        <v>52</v>
      </c>
      <c r="S75" t="s">
        <v>41</v>
      </c>
      <c r="T75" t="s">
        <v>42</v>
      </c>
      <c r="U75" t="s">
        <v>82</v>
      </c>
      <c r="V75" s="1">
        <v>41281</v>
      </c>
      <c r="X75" t="s">
        <v>44</v>
      </c>
      <c r="Y75" t="s">
        <v>45</v>
      </c>
      <c r="Z75" t="s">
        <v>497</v>
      </c>
      <c r="AA75" t="s">
        <v>83</v>
      </c>
      <c r="AB75">
        <v>12</v>
      </c>
      <c r="AC75" t="s">
        <v>542</v>
      </c>
      <c r="AD75" t="s">
        <v>57</v>
      </c>
      <c r="AE75" t="s">
        <v>118</v>
      </c>
      <c r="AF75" s="4">
        <v>3.88</v>
      </c>
      <c r="AG75" s="5">
        <v>4</v>
      </c>
      <c r="AH75" s="5">
        <v>0</v>
      </c>
      <c r="AI75" s="1">
        <v>43483</v>
      </c>
      <c r="AJ75" s="5">
        <v>0</v>
      </c>
      <c r="AK75" s="5">
        <v>6</v>
      </c>
      <c r="AL75" s="5">
        <f>YEAR(worksheet[[#This Row],[DOB]])</f>
        <v>1978</v>
      </c>
      <c r="AM75" s="5">
        <f>2023-worksheet[[#This Row],[YOB]]</f>
        <v>45</v>
      </c>
      <c r="AN75" s="5" t="str" cm="1">
        <f t="array" ref="AN75">_xlfn.IFS(worksheet[[#This Row],[Age]]&lt;25, "Under 25", worksheet[[#This Row],[Age]]&lt;=34,"25 - 34", worksheet[[#This Row],[Age]]&lt;=44, "35 - 44",worksheet[[#This Row],[Age]]&lt;=54, "45 - 54",worksheet[[#This Row],[Age]]&gt;=55, "Over 55")</f>
        <v>45 - 54</v>
      </c>
      <c r="AO75" s="5">
        <f>YEAR(worksheet[[#This Row],[DateofHire]])</f>
        <v>2013</v>
      </c>
      <c r="AP75" s="5">
        <f>2023-worksheet[[#This Row],[YearOfHire]]</f>
        <v>10</v>
      </c>
      <c r="AQ75" s="5" t="str" cm="1">
        <f t="array" ref="AQ75">_xlfn.IFS(worksheet[[#This Row],[CompanyWorkExperience]]&gt;=15, "Long Term Employees", worksheet[[#This Row],[CompanyWorkExperience]]&gt;=12, "Expericenced", worksheet[[#This Row],[CompanyWorkExperience]]&gt;=8, "Mid Level", worksheet[[#This Row],[CompanyWorkExperience]]&gt;=5, "Junior")</f>
        <v>Mid Level</v>
      </c>
      <c r="AR75" s="5" t="str">
        <f>IF(worksheet[[#This Row],[DateofTermination]]&lt;&gt;"", YEAR(worksheet[[#This Row],[DateofTermination]]), "")</f>
        <v/>
      </c>
    </row>
    <row r="76" spans="1:44" x14ac:dyDescent="0.25">
      <c r="A76" s="2" t="s">
        <v>799</v>
      </c>
      <c r="B76" t="s">
        <v>800</v>
      </c>
      <c r="C76" t="s">
        <v>490</v>
      </c>
      <c r="D76" t="s">
        <v>490</v>
      </c>
      <c r="E76" t="s">
        <v>490</v>
      </c>
      <c r="F76" t="s">
        <v>491</v>
      </c>
      <c r="G76" t="s">
        <v>492</v>
      </c>
      <c r="H76" t="s">
        <v>501</v>
      </c>
      <c r="I76" t="s">
        <v>490</v>
      </c>
      <c r="J76" s="3">
        <v>46335</v>
      </c>
      <c r="K76" t="s">
        <v>490</v>
      </c>
      <c r="L76" t="s">
        <v>494</v>
      </c>
      <c r="M76" s="2" t="s">
        <v>37</v>
      </c>
      <c r="N76" t="s">
        <v>38</v>
      </c>
      <c r="O76" t="s">
        <v>801</v>
      </c>
      <c r="P76" s="1" t="s">
        <v>802</v>
      </c>
      <c r="Q76" t="s">
        <v>1608</v>
      </c>
      <c r="R76" t="s">
        <v>40</v>
      </c>
      <c r="S76" t="s">
        <v>41</v>
      </c>
      <c r="T76" t="s">
        <v>89</v>
      </c>
      <c r="U76" t="s">
        <v>43</v>
      </c>
      <c r="V76" s="1">
        <v>41001</v>
      </c>
      <c r="X76" t="s">
        <v>44</v>
      </c>
      <c r="Y76" t="s">
        <v>45</v>
      </c>
      <c r="Z76" t="s">
        <v>497</v>
      </c>
      <c r="AA76" t="s">
        <v>91</v>
      </c>
      <c r="AB76">
        <v>14</v>
      </c>
      <c r="AC76" t="s">
        <v>545</v>
      </c>
      <c r="AD76" t="s">
        <v>117</v>
      </c>
      <c r="AE76" t="s">
        <v>58</v>
      </c>
      <c r="AF76" s="4">
        <v>3.4</v>
      </c>
      <c r="AG76" s="5">
        <v>5</v>
      </c>
      <c r="AH76" s="5">
        <v>0</v>
      </c>
      <c r="AI76" s="1">
        <v>43515</v>
      </c>
      <c r="AJ76" s="5">
        <v>0</v>
      </c>
      <c r="AK76" s="5">
        <v>15</v>
      </c>
      <c r="AL76" s="5">
        <f>YEAR(worksheet[[#This Row],[DOB]])</f>
        <v>1986</v>
      </c>
      <c r="AM76" s="5">
        <f>2023-worksheet[[#This Row],[YOB]]</f>
        <v>37</v>
      </c>
      <c r="AN76" s="5" t="str" cm="1">
        <f t="array" ref="AN76">_xlfn.IFS(worksheet[[#This Row],[Age]]&lt;25, "Under 25", worksheet[[#This Row],[Age]]&lt;=34,"25 - 34", worksheet[[#This Row],[Age]]&lt;=44, "35 - 44",worksheet[[#This Row],[Age]]&lt;=54, "45 - 54",worksheet[[#This Row],[Age]]&gt;=55, "Over 55")</f>
        <v>35 - 44</v>
      </c>
      <c r="AO76" s="5">
        <f>YEAR(worksheet[[#This Row],[DateofHire]])</f>
        <v>2012</v>
      </c>
      <c r="AP76" s="5">
        <f>2023-worksheet[[#This Row],[YearOfHire]]</f>
        <v>11</v>
      </c>
      <c r="AQ76" s="5" t="str" cm="1">
        <f t="array" ref="AQ76">_xlfn.IFS(worksheet[[#This Row],[CompanyWorkExperience]]&gt;=15, "Long Term Employees", worksheet[[#This Row],[CompanyWorkExperience]]&gt;=12, "Expericenced", worksheet[[#This Row],[CompanyWorkExperience]]&gt;=8, "Mid Level", worksheet[[#This Row],[CompanyWorkExperience]]&gt;=5, "Junior")</f>
        <v>Mid Level</v>
      </c>
      <c r="AR76" s="5" t="str">
        <f>IF(worksheet[[#This Row],[DateofTermination]]&lt;&gt;"", YEAR(worksheet[[#This Row],[DateofTermination]]), "")</f>
        <v/>
      </c>
    </row>
    <row r="77" spans="1:44" x14ac:dyDescent="0.25">
      <c r="A77" s="2" t="s">
        <v>803</v>
      </c>
      <c r="B77" t="s">
        <v>804</v>
      </c>
      <c r="C77" t="s">
        <v>491</v>
      </c>
      <c r="D77" t="s">
        <v>491</v>
      </c>
      <c r="E77" t="s">
        <v>490</v>
      </c>
      <c r="F77" t="s">
        <v>491</v>
      </c>
      <c r="G77" t="s">
        <v>501</v>
      </c>
      <c r="H77" t="s">
        <v>501</v>
      </c>
      <c r="I77" t="s">
        <v>490</v>
      </c>
      <c r="J77" s="3">
        <v>70621</v>
      </c>
      <c r="K77" t="s">
        <v>490</v>
      </c>
      <c r="L77" t="s">
        <v>545</v>
      </c>
      <c r="M77" s="2" t="s">
        <v>86</v>
      </c>
      <c r="N77" t="s">
        <v>38</v>
      </c>
      <c r="O77" t="s">
        <v>805</v>
      </c>
      <c r="P77" s="1" t="s">
        <v>806</v>
      </c>
      <c r="Q77" t="s">
        <v>1608</v>
      </c>
      <c r="R77" t="s">
        <v>52</v>
      </c>
      <c r="S77" t="s">
        <v>41</v>
      </c>
      <c r="T77" t="s">
        <v>42</v>
      </c>
      <c r="U77" t="s">
        <v>43</v>
      </c>
      <c r="V77" s="1">
        <v>42009</v>
      </c>
      <c r="X77" t="s">
        <v>44</v>
      </c>
      <c r="Y77" t="s">
        <v>45</v>
      </c>
      <c r="Z77" t="s">
        <v>55</v>
      </c>
      <c r="AA77" t="s">
        <v>87</v>
      </c>
      <c r="AB77">
        <v>7</v>
      </c>
      <c r="AC77" t="s">
        <v>547</v>
      </c>
      <c r="AD77" t="s">
        <v>80</v>
      </c>
      <c r="AE77" t="s">
        <v>58</v>
      </c>
      <c r="AF77" s="4">
        <v>4.1100000000000003</v>
      </c>
      <c r="AG77" s="5">
        <v>4</v>
      </c>
      <c r="AH77" s="5">
        <v>6</v>
      </c>
      <c r="AI77" s="1">
        <v>43521</v>
      </c>
      <c r="AJ77" s="5">
        <v>0</v>
      </c>
      <c r="AK77" s="5">
        <v>16</v>
      </c>
      <c r="AL77" s="5">
        <f>YEAR(worksheet[[#This Row],[DOB]])</f>
        <v>1988</v>
      </c>
      <c r="AM77" s="5">
        <f>2023-worksheet[[#This Row],[YOB]]</f>
        <v>35</v>
      </c>
      <c r="AN77" s="5" t="str" cm="1">
        <f t="array" ref="AN77">_xlfn.IFS(worksheet[[#This Row],[Age]]&lt;25, "Under 25", worksheet[[#This Row],[Age]]&lt;=34,"25 - 34", worksheet[[#This Row],[Age]]&lt;=44, "35 - 44",worksheet[[#This Row],[Age]]&lt;=54, "45 - 54",worksheet[[#This Row],[Age]]&gt;=55, "Over 55")</f>
        <v>35 - 44</v>
      </c>
      <c r="AO77" s="5">
        <f>YEAR(worksheet[[#This Row],[DateofHire]])</f>
        <v>2015</v>
      </c>
      <c r="AP77" s="5">
        <f>2023-worksheet[[#This Row],[YearOfHire]]</f>
        <v>8</v>
      </c>
      <c r="AQ77" s="5" t="str" cm="1">
        <f t="array" ref="AQ77">_xlfn.IFS(worksheet[[#This Row],[CompanyWorkExperience]]&gt;=15, "Long Term Employees", worksheet[[#This Row],[CompanyWorkExperience]]&gt;=12, "Expericenced", worksheet[[#This Row],[CompanyWorkExperience]]&gt;=8, "Mid Level", worksheet[[#This Row],[CompanyWorkExperience]]&gt;=5, "Junior")</f>
        <v>Mid Level</v>
      </c>
      <c r="AR77" s="5" t="str">
        <f>IF(worksheet[[#This Row],[DateofTermination]]&lt;&gt;"", YEAR(worksheet[[#This Row],[DateofTermination]]), "")</f>
        <v/>
      </c>
    </row>
    <row r="78" spans="1:44" x14ac:dyDescent="0.25">
      <c r="A78" s="2" t="s">
        <v>807</v>
      </c>
      <c r="B78" t="s">
        <v>808</v>
      </c>
      <c r="C78" t="s">
        <v>490</v>
      </c>
      <c r="D78" t="s">
        <v>490</v>
      </c>
      <c r="E78" t="s">
        <v>491</v>
      </c>
      <c r="F78" t="s">
        <v>491</v>
      </c>
      <c r="G78" t="s">
        <v>501</v>
      </c>
      <c r="H78" t="s">
        <v>493</v>
      </c>
      <c r="I78" t="s">
        <v>490</v>
      </c>
      <c r="J78" s="3">
        <v>138888</v>
      </c>
      <c r="K78" t="s">
        <v>490</v>
      </c>
      <c r="L78" t="s">
        <v>589</v>
      </c>
      <c r="M78" s="2" t="s">
        <v>206</v>
      </c>
      <c r="N78" t="s">
        <v>38</v>
      </c>
      <c r="O78" t="s">
        <v>514</v>
      </c>
      <c r="P78" s="1" t="s">
        <v>809</v>
      </c>
      <c r="Q78" t="s">
        <v>1607</v>
      </c>
      <c r="R78" t="s">
        <v>40</v>
      </c>
      <c r="S78" t="s">
        <v>41</v>
      </c>
      <c r="T78" t="s">
        <v>42</v>
      </c>
      <c r="U78" t="s">
        <v>82</v>
      </c>
      <c r="V78" s="1">
        <v>41644</v>
      </c>
      <c r="X78" t="s">
        <v>44</v>
      </c>
      <c r="Y78" t="s">
        <v>45</v>
      </c>
      <c r="Z78" t="s">
        <v>55</v>
      </c>
      <c r="AA78" t="s">
        <v>147</v>
      </c>
      <c r="AB78">
        <v>5</v>
      </c>
      <c r="AC78" t="s">
        <v>492</v>
      </c>
      <c r="AD78" t="s">
        <v>57</v>
      </c>
      <c r="AE78" t="s">
        <v>49</v>
      </c>
      <c r="AF78" s="4">
        <v>4.3</v>
      </c>
      <c r="AG78" s="5">
        <v>5</v>
      </c>
      <c r="AH78" s="5">
        <v>5</v>
      </c>
      <c r="AI78" s="1">
        <v>43469</v>
      </c>
      <c r="AJ78" s="5">
        <v>0</v>
      </c>
      <c r="AK78" s="5">
        <v>4</v>
      </c>
      <c r="AL78" s="5">
        <f>YEAR(worksheet[[#This Row],[DOB]])</f>
        <v>1970</v>
      </c>
      <c r="AM78" s="5">
        <f>2023-worksheet[[#This Row],[YOB]]</f>
        <v>53</v>
      </c>
      <c r="AN78" s="5" t="str" cm="1">
        <f t="array" ref="AN78">_xlfn.IFS(worksheet[[#This Row],[Age]]&lt;25, "Under 25", worksheet[[#This Row],[Age]]&lt;=34,"25 - 34", worksheet[[#This Row],[Age]]&lt;=44, "35 - 44",worksheet[[#This Row],[Age]]&lt;=54, "45 - 54",worksheet[[#This Row],[Age]]&gt;=55, "Over 55")</f>
        <v>45 - 54</v>
      </c>
      <c r="AO78" s="5">
        <f>YEAR(worksheet[[#This Row],[DateofHire]])</f>
        <v>2014</v>
      </c>
      <c r="AP78" s="5">
        <f>2023-worksheet[[#This Row],[YearOfHire]]</f>
        <v>9</v>
      </c>
      <c r="AQ78" s="5" t="str" cm="1">
        <f t="array" ref="AQ78">_xlfn.IFS(worksheet[[#This Row],[CompanyWorkExperience]]&gt;=15, "Long Term Employees", worksheet[[#This Row],[CompanyWorkExperience]]&gt;=12, "Expericenced", worksheet[[#This Row],[CompanyWorkExperience]]&gt;=8, "Mid Level", worksheet[[#This Row],[CompanyWorkExperience]]&gt;=5, "Junior")</f>
        <v>Mid Level</v>
      </c>
      <c r="AR78" s="5" t="str">
        <f>IF(worksheet[[#This Row],[DateofTermination]]&lt;&gt;"", YEAR(worksheet[[#This Row],[DateofTermination]]), "")</f>
        <v/>
      </c>
    </row>
    <row r="79" spans="1:44" x14ac:dyDescent="0.25">
      <c r="A79" s="2" t="s">
        <v>810</v>
      </c>
      <c r="B79" t="s">
        <v>811</v>
      </c>
      <c r="C79" t="s">
        <v>490</v>
      </c>
      <c r="D79" t="s">
        <v>490</v>
      </c>
      <c r="E79" t="s">
        <v>490</v>
      </c>
      <c r="F79" t="s">
        <v>491</v>
      </c>
      <c r="G79" t="s">
        <v>505</v>
      </c>
      <c r="H79" t="s">
        <v>493</v>
      </c>
      <c r="I79" t="s">
        <v>490</v>
      </c>
      <c r="J79" s="3">
        <v>74241</v>
      </c>
      <c r="K79" t="s">
        <v>490</v>
      </c>
      <c r="L79" t="s">
        <v>501</v>
      </c>
      <c r="M79" s="2" t="s">
        <v>139</v>
      </c>
      <c r="N79" t="s">
        <v>208</v>
      </c>
      <c r="O79" t="s">
        <v>812</v>
      </c>
      <c r="P79" s="1" t="s">
        <v>813</v>
      </c>
      <c r="Q79" t="s">
        <v>1608</v>
      </c>
      <c r="R79" t="s">
        <v>40</v>
      </c>
      <c r="S79" t="s">
        <v>41</v>
      </c>
      <c r="T79" t="s">
        <v>42</v>
      </c>
      <c r="U79" t="s">
        <v>43</v>
      </c>
      <c r="V79" s="1">
        <v>40553</v>
      </c>
      <c r="X79" t="s">
        <v>44</v>
      </c>
      <c r="Y79" t="s">
        <v>45</v>
      </c>
      <c r="Z79" t="s">
        <v>141</v>
      </c>
      <c r="AA79" t="s">
        <v>160</v>
      </c>
      <c r="AB79">
        <v>21</v>
      </c>
      <c r="AC79" t="s">
        <v>693</v>
      </c>
      <c r="AD79" t="s">
        <v>57</v>
      </c>
      <c r="AE79" t="s">
        <v>49</v>
      </c>
      <c r="AF79" s="4">
        <v>4.7699999999999996</v>
      </c>
      <c r="AG79" s="5">
        <v>5</v>
      </c>
      <c r="AH79" s="5">
        <v>0</v>
      </c>
      <c r="AI79" s="1">
        <v>43492</v>
      </c>
      <c r="AJ79" s="5">
        <v>0</v>
      </c>
      <c r="AK79" s="5">
        <v>14</v>
      </c>
      <c r="AL79" s="5">
        <f>YEAR(worksheet[[#This Row],[DOB]])</f>
        <v>1988</v>
      </c>
      <c r="AM79" s="5">
        <f>2023-worksheet[[#This Row],[YOB]]</f>
        <v>35</v>
      </c>
      <c r="AN79" s="5" t="str" cm="1">
        <f t="array" ref="AN79">_xlfn.IFS(worksheet[[#This Row],[Age]]&lt;25, "Under 25", worksheet[[#This Row],[Age]]&lt;=34,"25 - 34", worksheet[[#This Row],[Age]]&lt;=44, "35 - 44",worksheet[[#This Row],[Age]]&lt;=54, "45 - 54",worksheet[[#This Row],[Age]]&gt;=55, "Over 55")</f>
        <v>35 - 44</v>
      </c>
      <c r="AO79" s="5">
        <f>YEAR(worksheet[[#This Row],[DateofHire]])</f>
        <v>2011</v>
      </c>
      <c r="AP79" s="5">
        <f>2023-worksheet[[#This Row],[YearOfHire]]</f>
        <v>12</v>
      </c>
      <c r="AQ79" s="5" t="str" cm="1">
        <f t="array" ref="AQ79">_xlfn.IFS(worksheet[[#This Row],[CompanyWorkExperience]]&gt;=15, "Long Term Employees", worksheet[[#This Row],[CompanyWorkExperience]]&gt;=12, "Expericenced", worksheet[[#This Row],[CompanyWorkExperience]]&gt;=8, "Mid Level", worksheet[[#This Row],[CompanyWorkExperience]]&gt;=5, "Junior")</f>
        <v>Expericenced</v>
      </c>
      <c r="AR79" s="5" t="str">
        <f>IF(worksheet[[#This Row],[DateofTermination]]&lt;&gt;"", YEAR(worksheet[[#This Row],[DateofTermination]]), "")</f>
        <v/>
      </c>
    </row>
    <row r="80" spans="1:44" x14ac:dyDescent="0.25">
      <c r="A80" s="2" t="s">
        <v>814</v>
      </c>
      <c r="B80" t="s">
        <v>815</v>
      </c>
      <c r="C80" t="s">
        <v>490</v>
      </c>
      <c r="D80" t="s">
        <v>490</v>
      </c>
      <c r="E80" t="s">
        <v>490</v>
      </c>
      <c r="F80" t="s">
        <v>491</v>
      </c>
      <c r="G80" t="s">
        <v>492</v>
      </c>
      <c r="H80" t="s">
        <v>501</v>
      </c>
      <c r="I80" t="s">
        <v>490</v>
      </c>
      <c r="J80" s="3">
        <v>75188</v>
      </c>
      <c r="K80" t="s">
        <v>490</v>
      </c>
      <c r="L80" t="s">
        <v>563</v>
      </c>
      <c r="M80" s="2" t="s">
        <v>129</v>
      </c>
      <c r="N80" t="s">
        <v>38</v>
      </c>
      <c r="O80" t="s">
        <v>816</v>
      </c>
      <c r="P80" s="1" t="s">
        <v>817</v>
      </c>
      <c r="Q80" t="s">
        <v>1608</v>
      </c>
      <c r="R80" t="s">
        <v>40</v>
      </c>
      <c r="S80" t="s">
        <v>41</v>
      </c>
      <c r="T80" t="s">
        <v>42</v>
      </c>
      <c r="U80" t="s">
        <v>43</v>
      </c>
      <c r="V80" s="1">
        <v>41900</v>
      </c>
      <c r="X80" t="s">
        <v>44</v>
      </c>
      <c r="Y80" t="s">
        <v>45</v>
      </c>
      <c r="Z80" t="s">
        <v>497</v>
      </c>
      <c r="AA80" t="s">
        <v>131</v>
      </c>
      <c r="AB80">
        <v>2</v>
      </c>
      <c r="AC80" t="s">
        <v>520</v>
      </c>
      <c r="AD80" t="s">
        <v>70</v>
      </c>
      <c r="AE80" t="s">
        <v>58</v>
      </c>
      <c r="AF80" s="4">
        <v>4.5199999999999996</v>
      </c>
      <c r="AG80" s="5">
        <v>4</v>
      </c>
      <c r="AH80" s="5">
        <v>0</v>
      </c>
      <c r="AI80" s="1">
        <v>43480</v>
      </c>
      <c r="AJ80" s="5">
        <v>0</v>
      </c>
      <c r="AK80" s="5">
        <v>4</v>
      </c>
      <c r="AL80" s="5">
        <f>YEAR(worksheet[[#This Row],[DOB]])</f>
        <v>1973</v>
      </c>
      <c r="AM80" s="5">
        <f>2023-worksheet[[#This Row],[YOB]]</f>
        <v>50</v>
      </c>
      <c r="AN80" s="5" t="str" cm="1">
        <f t="array" ref="AN80">_xlfn.IFS(worksheet[[#This Row],[Age]]&lt;25, "Under 25", worksheet[[#This Row],[Age]]&lt;=34,"25 - 34", worksheet[[#This Row],[Age]]&lt;=44, "35 - 44",worksheet[[#This Row],[Age]]&lt;=54, "45 - 54",worksheet[[#This Row],[Age]]&gt;=55, "Over 55")</f>
        <v>45 - 54</v>
      </c>
      <c r="AO80" s="5">
        <f>YEAR(worksheet[[#This Row],[DateofHire]])</f>
        <v>2014</v>
      </c>
      <c r="AP80" s="5">
        <f>2023-worksheet[[#This Row],[YearOfHire]]</f>
        <v>9</v>
      </c>
      <c r="AQ80" s="5" t="str" cm="1">
        <f t="array" ref="AQ80">_xlfn.IFS(worksheet[[#This Row],[CompanyWorkExperience]]&gt;=15, "Long Term Employees", worksheet[[#This Row],[CompanyWorkExperience]]&gt;=12, "Expericenced", worksheet[[#This Row],[CompanyWorkExperience]]&gt;=8, "Mid Level", worksheet[[#This Row],[CompanyWorkExperience]]&gt;=5, "Junior")</f>
        <v>Mid Level</v>
      </c>
      <c r="AR80" s="5" t="str">
        <f>IF(worksheet[[#This Row],[DateofTermination]]&lt;&gt;"", YEAR(worksheet[[#This Row],[DateofTermination]]), "")</f>
        <v/>
      </c>
    </row>
    <row r="81" spans="1:44" x14ac:dyDescent="0.25">
      <c r="A81" s="2" t="s">
        <v>818</v>
      </c>
      <c r="B81" t="s">
        <v>819</v>
      </c>
      <c r="C81" t="s">
        <v>491</v>
      </c>
      <c r="D81" t="s">
        <v>491</v>
      </c>
      <c r="E81" t="s">
        <v>490</v>
      </c>
      <c r="F81" t="s">
        <v>491</v>
      </c>
      <c r="G81" t="s">
        <v>492</v>
      </c>
      <c r="H81" t="s">
        <v>501</v>
      </c>
      <c r="I81" t="s">
        <v>490</v>
      </c>
      <c r="J81" s="3">
        <v>62514</v>
      </c>
      <c r="K81" t="s">
        <v>490</v>
      </c>
      <c r="L81" t="s">
        <v>494</v>
      </c>
      <c r="M81" s="2" t="s">
        <v>37</v>
      </c>
      <c r="N81" t="s">
        <v>38</v>
      </c>
      <c r="O81" t="s">
        <v>820</v>
      </c>
      <c r="P81" s="1" t="s">
        <v>821</v>
      </c>
      <c r="Q81" t="s">
        <v>1608</v>
      </c>
      <c r="R81" t="s">
        <v>52</v>
      </c>
      <c r="S81" t="s">
        <v>41</v>
      </c>
      <c r="T81" t="s">
        <v>42</v>
      </c>
      <c r="U81" t="s">
        <v>43</v>
      </c>
      <c r="V81" s="1">
        <v>40294</v>
      </c>
      <c r="X81" t="s">
        <v>44</v>
      </c>
      <c r="Y81" t="s">
        <v>45</v>
      </c>
      <c r="Z81" t="s">
        <v>497</v>
      </c>
      <c r="AA81" t="s">
        <v>79</v>
      </c>
      <c r="AB81">
        <v>19</v>
      </c>
      <c r="AC81" t="s">
        <v>494</v>
      </c>
      <c r="AD81" t="s">
        <v>70</v>
      </c>
      <c r="AE81" t="s">
        <v>58</v>
      </c>
      <c r="AF81" s="4">
        <v>2.9</v>
      </c>
      <c r="AG81" s="5">
        <v>3</v>
      </c>
      <c r="AH81" s="5">
        <v>0</v>
      </c>
      <c r="AI81" s="1">
        <v>43486</v>
      </c>
      <c r="AJ81" s="5">
        <v>0</v>
      </c>
      <c r="AK81" s="5">
        <v>6</v>
      </c>
      <c r="AL81" s="5">
        <f>YEAR(worksheet[[#This Row],[DOB]])</f>
        <v>1973</v>
      </c>
      <c r="AM81" s="5">
        <f>2023-worksheet[[#This Row],[YOB]]</f>
        <v>50</v>
      </c>
      <c r="AN81" s="5" t="str" cm="1">
        <f t="array" ref="AN81">_xlfn.IFS(worksheet[[#This Row],[Age]]&lt;25, "Under 25", worksheet[[#This Row],[Age]]&lt;=34,"25 - 34", worksheet[[#This Row],[Age]]&lt;=44, "35 - 44",worksheet[[#This Row],[Age]]&lt;=54, "45 - 54",worksheet[[#This Row],[Age]]&gt;=55, "Over 55")</f>
        <v>45 - 54</v>
      </c>
      <c r="AO81" s="5">
        <f>YEAR(worksheet[[#This Row],[DateofHire]])</f>
        <v>2010</v>
      </c>
      <c r="AP81" s="5">
        <f>2023-worksheet[[#This Row],[YearOfHire]]</f>
        <v>13</v>
      </c>
      <c r="AQ81" s="5" t="str" cm="1">
        <f t="array" ref="AQ81">_xlfn.IFS(worksheet[[#This Row],[CompanyWorkExperience]]&gt;=15, "Long Term Employees", worksheet[[#This Row],[CompanyWorkExperience]]&gt;=12, "Expericenced", worksheet[[#This Row],[CompanyWorkExperience]]&gt;=8, "Mid Level", worksheet[[#This Row],[CompanyWorkExperience]]&gt;=5, "Junior")</f>
        <v>Expericenced</v>
      </c>
      <c r="AR81" s="5" t="str">
        <f>IF(worksheet[[#This Row],[DateofTermination]]&lt;&gt;"", YEAR(worksheet[[#This Row],[DateofTermination]]), "")</f>
        <v/>
      </c>
    </row>
    <row r="82" spans="1:44" x14ac:dyDescent="0.25">
      <c r="A82" s="2" t="s">
        <v>822</v>
      </c>
      <c r="B82" t="s">
        <v>823</v>
      </c>
      <c r="C82" t="s">
        <v>491</v>
      </c>
      <c r="D82" t="s">
        <v>491</v>
      </c>
      <c r="E82" t="s">
        <v>490</v>
      </c>
      <c r="F82" t="s">
        <v>492</v>
      </c>
      <c r="G82" t="s">
        <v>492</v>
      </c>
      <c r="H82" t="s">
        <v>501</v>
      </c>
      <c r="I82" t="s">
        <v>490</v>
      </c>
      <c r="J82" s="3">
        <v>60070</v>
      </c>
      <c r="K82" t="s">
        <v>491</v>
      </c>
      <c r="L82" t="s">
        <v>494</v>
      </c>
      <c r="M82" s="2" t="s">
        <v>37</v>
      </c>
      <c r="N82" t="s">
        <v>38</v>
      </c>
      <c r="O82" t="s">
        <v>778</v>
      </c>
      <c r="P82" s="1" t="s">
        <v>824</v>
      </c>
      <c r="Q82" t="s">
        <v>1608</v>
      </c>
      <c r="R82" t="s">
        <v>52</v>
      </c>
      <c r="S82" t="s">
        <v>41</v>
      </c>
      <c r="T82" t="s">
        <v>42</v>
      </c>
      <c r="U82" t="s">
        <v>43</v>
      </c>
      <c r="V82" s="1">
        <v>40637</v>
      </c>
      <c r="W82" s="1">
        <v>42892</v>
      </c>
      <c r="X82" t="s">
        <v>212</v>
      </c>
      <c r="Y82" t="s">
        <v>54</v>
      </c>
      <c r="Z82" t="s">
        <v>497</v>
      </c>
      <c r="AA82" t="s">
        <v>63</v>
      </c>
      <c r="AB82">
        <v>20</v>
      </c>
      <c r="AC82" t="s">
        <v>509</v>
      </c>
      <c r="AD82" t="s">
        <v>70</v>
      </c>
      <c r="AE82" t="s">
        <v>58</v>
      </c>
      <c r="AF82" s="4">
        <v>5</v>
      </c>
      <c r="AG82" s="5">
        <v>3</v>
      </c>
      <c r="AH82" s="5">
        <v>0</v>
      </c>
      <c r="AI82" s="1">
        <v>42834</v>
      </c>
      <c r="AJ82" s="5">
        <v>0</v>
      </c>
      <c r="AK82" s="5">
        <v>7</v>
      </c>
      <c r="AL82" s="5">
        <f>YEAR(worksheet[[#This Row],[DOB]])</f>
        <v>1991</v>
      </c>
      <c r="AM82" s="5">
        <f>2023-worksheet[[#This Row],[YOB]]</f>
        <v>32</v>
      </c>
      <c r="AN82" s="5" t="str" cm="1">
        <f t="array" ref="AN82">_xlfn.IFS(worksheet[[#This Row],[Age]]&lt;25, "Under 25", worksheet[[#This Row],[Age]]&lt;=34,"25 - 34", worksheet[[#This Row],[Age]]&lt;=44, "35 - 44",worksheet[[#This Row],[Age]]&lt;=54, "45 - 54",worksheet[[#This Row],[Age]]&gt;=55, "Over 55")</f>
        <v>25 - 34</v>
      </c>
      <c r="AO82" s="5">
        <f>YEAR(worksheet[[#This Row],[DateofHire]])</f>
        <v>2011</v>
      </c>
      <c r="AP82" s="5">
        <f>2023-worksheet[[#This Row],[YearOfHire]]</f>
        <v>12</v>
      </c>
      <c r="AQ82" s="5" t="str" cm="1">
        <f t="array" ref="AQ82">_xlfn.IFS(worksheet[[#This Row],[CompanyWorkExperience]]&gt;=15, "Long Term Employees", worksheet[[#This Row],[CompanyWorkExperience]]&gt;=12, "Expericenced", worksheet[[#This Row],[CompanyWorkExperience]]&gt;=8, "Mid Level", worksheet[[#This Row],[CompanyWorkExperience]]&gt;=5, "Junior")</f>
        <v>Expericenced</v>
      </c>
      <c r="AR82" s="5">
        <f>IF(worksheet[[#This Row],[DateofTermination]]&lt;&gt;"", YEAR(worksheet[[#This Row],[DateofTermination]]), "")</f>
        <v>2017</v>
      </c>
    </row>
    <row r="83" spans="1:44" x14ac:dyDescent="0.25">
      <c r="A83" s="2" t="s">
        <v>825</v>
      </c>
      <c r="B83" t="s">
        <v>826</v>
      </c>
      <c r="C83" t="s">
        <v>490</v>
      </c>
      <c r="D83" t="s">
        <v>490</v>
      </c>
      <c r="E83" t="s">
        <v>491</v>
      </c>
      <c r="F83" t="s">
        <v>491</v>
      </c>
      <c r="G83" t="s">
        <v>492</v>
      </c>
      <c r="H83" t="s">
        <v>501</v>
      </c>
      <c r="I83" t="s">
        <v>490</v>
      </c>
      <c r="J83" s="3">
        <v>48888</v>
      </c>
      <c r="K83" t="s">
        <v>490</v>
      </c>
      <c r="L83" t="s">
        <v>494</v>
      </c>
      <c r="M83" s="2" t="s">
        <v>37</v>
      </c>
      <c r="N83" t="s">
        <v>38</v>
      </c>
      <c r="O83" t="s">
        <v>583</v>
      </c>
      <c r="P83" s="1" t="s">
        <v>827</v>
      </c>
      <c r="Q83" t="s">
        <v>1607</v>
      </c>
      <c r="R83" t="s">
        <v>40</v>
      </c>
      <c r="S83" t="s">
        <v>41</v>
      </c>
      <c r="T83" t="s">
        <v>42</v>
      </c>
      <c r="U83" t="s">
        <v>43</v>
      </c>
      <c r="V83" s="1">
        <v>41953</v>
      </c>
      <c r="X83" t="s">
        <v>44</v>
      </c>
      <c r="Y83" t="s">
        <v>45</v>
      </c>
      <c r="Z83" t="s">
        <v>497</v>
      </c>
      <c r="AA83" t="s">
        <v>99</v>
      </c>
      <c r="AB83">
        <v>18</v>
      </c>
      <c r="AC83" t="s">
        <v>563</v>
      </c>
      <c r="AD83" t="s">
        <v>48</v>
      </c>
      <c r="AE83" t="s">
        <v>58</v>
      </c>
      <c r="AF83" s="4">
        <v>4.7</v>
      </c>
      <c r="AG83" s="5">
        <v>5</v>
      </c>
      <c r="AH83" s="5">
        <v>0</v>
      </c>
      <c r="AI83" s="1">
        <v>43509</v>
      </c>
      <c r="AJ83" s="5">
        <v>0</v>
      </c>
      <c r="AK83" s="5">
        <v>8</v>
      </c>
      <c r="AL83" s="5">
        <f>YEAR(worksheet[[#This Row],[DOB]])</f>
        <v>1974</v>
      </c>
      <c r="AM83" s="5">
        <f>2023-worksheet[[#This Row],[YOB]]</f>
        <v>49</v>
      </c>
      <c r="AN83" s="5" t="str" cm="1">
        <f t="array" ref="AN83">_xlfn.IFS(worksheet[[#This Row],[Age]]&lt;25, "Under 25", worksheet[[#This Row],[Age]]&lt;=34,"25 - 34", worksheet[[#This Row],[Age]]&lt;=44, "35 - 44",worksheet[[#This Row],[Age]]&lt;=54, "45 - 54",worksheet[[#This Row],[Age]]&gt;=55, "Over 55")</f>
        <v>45 - 54</v>
      </c>
      <c r="AO83" s="5">
        <f>YEAR(worksheet[[#This Row],[DateofHire]])</f>
        <v>2014</v>
      </c>
      <c r="AP83" s="5">
        <f>2023-worksheet[[#This Row],[YearOfHire]]</f>
        <v>9</v>
      </c>
      <c r="AQ83" s="5" t="str" cm="1">
        <f t="array" ref="AQ83">_xlfn.IFS(worksheet[[#This Row],[CompanyWorkExperience]]&gt;=15, "Long Term Employees", worksheet[[#This Row],[CompanyWorkExperience]]&gt;=12, "Expericenced", worksheet[[#This Row],[CompanyWorkExperience]]&gt;=8, "Mid Level", worksheet[[#This Row],[CompanyWorkExperience]]&gt;=5, "Junior")</f>
        <v>Mid Level</v>
      </c>
      <c r="AR83" s="5" t="str">
        <f>IF(worksheet[[#This Row],[DateofTermination]]&lt;&gt;"", YEAR(worksheet[[#This Row],[DateofTermination]]), "")</f>
        <v/>
      </c>
    </row>
    <row r="84" spans="1:44" x14ac:dyDescent="0.25">
      <c r="A84" s="2" t="s">
        <v>828</v>
      </c>
      <c r="B84" t="s">
        <v>829</v>
      </c>
      <c r="C84" t="s">
        <v>491</v>
      </c>
      <c r="D84" t="s">
        <v>491</v>
      </c>
      <c r="E84" t="s">
        <v>491</v>
      </c>
      <c r="F84" t="s">
        <v>491</v>
      </c>
      <c r="G84" t="s">
        <v>492</v>
      </c>
      <c r="H84" t="s">
        <v>501</v>
      </c>
      <c r="I84" t="s">
        <v>490</v>
      </c>
      <c r="J84" s="3">
        <v>54285</v>
      </c>
      <c r="K84" t="s">
        <v>490</v>
      </c>
      <c r="L84" t="s">
        <v>494</v>
      </c>
      <c r="M84" s="2" t="s">
        <v>37</v>
      </c>
      <c r="N84" t="s">
        <v>38</v>
      </c>
      <c r="O84" t="s">
        <v>679</v>
      </c>
      <c r="P84" s="1" t="s">
        <v>830</v>
      </c>
      <c r="Q84" t="s">
        <v>1607</v>
      </c>
      <c r="R84" t="s">
        <v>52</v>
      </c>
      <c r="S84" t="s">
        <v>41</v>
      </c>
      <c r="T84" t="s">
        <v>42</v>
      </c>
      <c r="U84" t="s">
        <v>43</v>
      </c>
      <c r="V84" s="1">
        <v>41729</v>
      </c>
      <c r="X84" t="s">
        <v>44</v>
      </c>
      <c r="Y84" t="s">
        <v>45</v>
      </c>
      <c r="Z84" t="s">
        <v>497</v>
      </c>
      <c r="AA84" t="s">
        <v>99</v>
      </c>
      <c r="AB84">
        <v>18</v>
      </c>
      <c r="AC84" t="s">
        <v>563</v>
      </c>
      <c r="AD84" t="s">
        <v>80</v>
      </c>
      <c r="AE84" t="s">
        <v>58</v>
      </c>
      <c r="AF84" s="4">
        <v>4.2</v>
      </c>
      <c r="AG84" s="5">
        <v>3</v>
      </c>
      <c r="AH84" s="5">
        <v>0</v>
      </c>
      <c r="AI84" s="1">
        <v>43476</v>
      </c>
      <c r="AJ84" s="5">
        <v>0</v>
      </c>
      <c r="AK84" s="5">
        <v>3</v>
      </c>
      <c r="AL84" s="5">
        <f>YEAR(worksheet[[#This Row],[DOB]])</f>
        <v>1978</v>
      </c>
      <c r="AM84" s="5">
        <f>2023-worksheet[[#This Row],[YOB]]</f>
        <v>45</v>
      </c>
      <c r="AN84" s="5" t="str" cm="1">
        <f t="array" ref="AN84">_xlfn.IFS(worksheet[[#This Row],[Age]]&lt;25, "Under 25", worksheet[[#This Row],[Age]]&lt;=34,"25 - 34", worksheet[[#This Row],[Age]]&lt;=44, "35 - 44",worksheet[[#This Row],[Age]]&lt;=54, "45 - 54",worksheet[[#This Row],[Age]]&gt;=55, "Over 55")</f>
        <v>45 - 54</v>
      </c>
      <c r="AO84" s="5">
        <f>YEAR(worksheet[[#This Row],[DateofHire]])</f>
        <v>2014</v>
      </c>
      <c r="AP84" s="5">
        <f>2023-worksheet[[#This Row],[YearOfHire]]</f>
        <v>9</v>
      </c>
      <c r="AQ84" s="5" t="str" cm="1">
        <f t="array" ref="AQ84">_xlfn.IFS(worksheet[[#This Row],[CompanyWorkExperience]]&gt;=15, "Long Term Employees", worksheet[[#This Row],[CompanyWorkExperience]]&gt;=12, "Expericenced", worksheet[[#This Row],[CompanyWorkExperience]]&gt;=8, "Mid Level", worksheet[[#This Row],[CompanyWorkExperience]]&gt;=5, "Junior")</f>
        <v>Mid Level</v>
      </c>
      <c r="AR84" s="5" t="str">
        <f>IF(worksheet[[#This Row],[DateofTermination]]&lt;&gt;"", YEAR(worksheet[[#This Row],[DateofTermination]]), "")</f>
        <v/>
      </c>
    </row>
    <row r="85" spans="1:44" x14ac:dyDescent="0.25">
      <c r="A85" s="2" t="s">
        <v>831</v>
      </c>
      <c r="B85" t="s">
        <v>832</v>
      </c>
      <c r="C85" t="s">
        <v>490</v>
      </c>
      <c r="D85" t="s">
        <v>501</v>
      </c>
      <c r="E85" t="s">
        <v>490</v>
      </c>
      <c r="F85" t="s">
        <v>491</v>
      </c>
      <c r="G85" t="s">
        <v>492</v>
      </c>
      <c r="H85" t="s">
        <v>491</v>
      </c>
      <c r="I85" t="s">
        <v>490</v>
      </c>
      <c r="J85" s="3">
        <v>56847</v>
      </c>
      <c r="K85" t="s">
        <v>490</v>
      </c>
      <c r="L85" t="s">
        <v>509</v>
      </c>
      <c r="M85" s="2" t="s">
        <v>60</v>
      </c>
      <c r="N85" t="s">
        <v>38</v>
      </c>
      <c r="O85" t="s">
        <v>833</v>
      </c>
      <c r="P85" s="1" t="s">
        <v>834</v>
      </c>
      <c r="Q85" t="s">
        <v>1608</v>
      </c>
      <c r="R85" t="s">
        <v>137</v>
      </c>
      <c r="S85" t="s">
        <v>41</v>
      </c>
      <c r="T85" t="s">
        <v>42</v>
      </c>
      <c r="U85" t="s">
        <v>43</v>
      </c>
      <c r="V85" s="1">
        <v>41827</v>
      </c>
      <c r="X85" t="s">
        <v>44</v>
      </c>
      <c r="Y85" t="s">
        <v>45</v>
      </c>
      <c r="Z85" t="s">
        <v>497</v>
      </c>
      <c r="AA85" t="s">
        <v>47</v>
      </c>
      <c r="AB85">
        <v>22</v>
      </c>
      <c r="AC85" t="s">
        <v>498</v>
      </c>
      <c r="AD85" t="s">
        <v>57</v>
      </c>
      <c r="AE85" t="s">
        <v>191</v>
      </c>
      <c r="AF85" s="4">
        <v>3</v>
      </c>
      <c r="AG85" s="5">
        <v>1</v>
      </c>
      <c r="AH85" s="5">
        <v>0</v>
      </c>
      <c r="AI85" s="1">
        <v>43521</v>
      </c>
      <c r="AJ85" s="5">
        <v>2</v>
      </c>
      <c r="AK85" s="5">
        <v>5</v>
      </c>
      <c r="AL85" s="5">
        <f>YEAR(worksheet[[#This Row],[DOB]])</f>
        <v>1989</v>
      </c>
      <c r="AM85" s="5">
        <f>2023-worksheet[[#This Row],[YOB]]</f>
        <v>34</v>
      </c>
      <c r="AN85" s="5" t="str" cm="1">
        <f t="array" ref="AN85">_xlfn.IFS(worksheet[[#This Row],[Age]]&lt;25, "Under 25", worksheet[[#This Row],[Age]]&lt;=34,"25 - 34", worksheet[[#This Row],[Age]]&lt;=44, "35 - 44",worksheet[[#This Row],[Age]]&lt;=54, "45 - 54",worksheet[[#This Row],[Age]]&gt;=55, "Over 55")</f>
        <v>25 - 34</v>
      </c>
      <c r="AO85" s="5">
        <f>YEAR(worksheet[[#This Row],[DateofHire]])</f>
        <v>2014</v>
      </c>
      <c r="AP85" s="5">
        <f>2023-worksheet[[#This Row],[YearOfHire]]</f>
        <v>9</v>
      </c>
      <c r="AQ85" s="5" t="str" cm="1">
        <f t="array" ref="AQ85">_xlfn.IFS(worksheet[[#This Row],[CompanyWorkExperience]]&gt;=15, "Long Term Employees", worksheet[[#This Row],[CompanyWorkExperience]]&gt;=12, "Expericenced", worksheet[[#This Row],[CompanyWorkExperience]]&gt;=8, "Mid Level", worksheet[[#This Row],[CompanyWorkExperience]]&gt;=5, "Junior")</f>
        <v>Mid Level</v>
      </c>
      <c r="AR85" s="5" t="str">
        <f>IF(worksheet[[#This Row],[DateofTermination]]&lt;&gt;"", YEAR(worksheet[[#This Row],[DateofTermination]]), "")</f>
        <v/>
      </c>
    </row>
    <row r="86" spans="1:44" x14ac:dyDescent="0.25">
      <c r="A86" s="2" t="s">
        <v>835</v>
      </c>
      <c r="B86" t="s">
        <v>836</v>
      </c>
      <c r="C86" t="s">
        <v>490</v>
      </c>
      <c r="D86" t="s">
        <v>490</v>
      </c>
      <c r="E86" t="s">
        <v>491</v>
      </c>
      <c r="F86" t="s">
        <v>493</v>
      </c>
      <c r="G86" t="s">
        <v>492</v>
      </c>
      <c r="H86" t="s">
        <v>520</v>
      </c>
      <c r="I86" t="s">
        <v>490</v>
      </c>
      <c r="J86" s="3">
        <v>60340</v>
      </c>
      <c r="K86" t="s">
        <v>491</v>
      </c>
      <c r="L86" t="s">
        <v>494</v>
      </c>
      <c r="M86" s="2" t="s">
        <v>37</v>
      </c>
      <c r="N86" t="s">
        <v>38</v>
      </c>
      <c r="O86" t="s">
        <v>837</v>
      </c>
      <c r="P86" s="1" t="s">
        <v>838</v>
      </c>
      <c r="Q86" t="s">
        <v>1607</v>
      </c>
      <c r="R86" t="s">
        <v>40</v>
      </c>
      <c r="S86" t="s">
        <v>41</v>
      </c>
      <c r="T86" t="s">
        <v>42</v>
      </c>
      <c r="U86" t="s">
        <v>43</v>
      </c>
      <c r="V86" s="1">
        <v>41001</v>
      </c>
      <c r="W86" s="1">
        <v>43370</v>
      </c>
      <c r="X86" t="s">
        <v>103</v>
      </c>
      <c r="Y86" t="s">
        <v>104</v>
      </c>
      <c r="Z86" t="s">
        <v>497</v>
      </c>
      <c r="AA86" t="s">
        <v>47</v>
      </c>
      <c r="AB86">
        <v>22</v>
      </c>
      <c r="AC86" t="s">
        <v>498</v>
      </c>
      <c r="AD86" t="s">
        <v>70</v>
      </c>
      <c r="AE86" t="s">
        <v>118</v>
      </c>
      <c r="AF86" s="4">
        <v>5</v>
      </c>
      <c r="AG86" s="5">
        <v>4</v>
      </c>
      <c r="AH86" s="5">
        <v>0</v>
      </c>
      <c r="AI86" s="1">
        <v>43202</v>
      </c>
      <c r="AJ86" s="5">
        <v>5</v>
      </c>
      <c r="AK86" s="5">
        <v>16</v>
      </c>
      <c r="AL86" s="5">
        <f>YEAR(worksheet[[#This Row],[DOB]])</f>
        <v>1983</v>
      </c>
      <c r="AM86" s="5">
        <f>2023-worksheet[[#This Row],[YOB]]</f>
        <v>40</v>
      </c>
      <c r="AN86" s="5" t="str" cm="1">
        <f t="array" ref="AN86">_xlfn.IFS(worksheet[[#This Row],[Age]]&lt;25, "Under 25", worksheet[[#This Row],[Age]]&lt;=34,"25 - 34", worksheet[[#This Row],[Age]]&lt;=44, "35 - 44",worksheet[[#This Row],[Age]]&lt;=54, "45 - 54",worksheet[[#This Row],[Age]]&gt;=55, "Over 55")</f>
        <v>35 - 44</v>
      </c>
      <c r="AO86" s="5">
        <f>YEAR(worksheet[[#This Row],[DateofHire]])</f>
        <v>2012</v>
      </c>
      <c r="AP86" s="5">
        <f>2023-worksheet[[#This Row],[YearOfHire]]</f>
        <v>11</v>
      </c>
      <c r="AQ86" s="5" t="str" cm="1">
        <f t="array" ref="AQ86">_xlfn.IFS(worksheet[[#This Row],[CompanyWorkExperience]]&gt;=15, "Long Term Employees", worksheet[[#This Row],[CompanyWorkExperience]]&gt;=12, "Expericenced", worksheet[[#This Row],[CompanyWorkExperience]]&gt;=8, "Mid Level", worksheet[[#This Row],[CompanyWorkExperience]]&gt;=5, "Junior")</f>
        <v>Mid Level</v>
      </c>
      <c r="AR86" s="5">
        <f>IF(worksheet[[#This Row],[DateofTermination]]&lt;&gt;"", YEAR(worksheet[[#This Row],[DateofTermination]]), "")</f>
        <v>2018</v>
      </c>
    </row>
    <row r="87" spans="1:44" x14ac:dyDescent="0.25">
      <c r="A87" s="2" t="s">
        <v>839</v>
      </c>
      <c r="B87" t="s">
        <v>840</v>
      </c>
      <c r="C87" t="s">
        <v>490</v>
      </c>
      <c r="D87" t="s">
        <v>490</v>
      </c>
      <c r="E87" t="s">
        <v>490</v>
      </c>
      <c r="F87" t="s">
        <v>493</v>
      </c>
      <c r="G87" t="s">
        <v>492</v>
      </c>
      <c r="H87" t="s">
        <v>520</v>
      </c>
      <c r="I87" t="s">
        <v>490</v>
      </c>
      <c r="J87" s="3">
        <v>59124</v>
      </c>
      <c r="K87" t="s">
        <v>491</v>
      </c>
      <c r="L87" t="s">
        <v>494</v>
      </c>
      <c r="M87" s="2" t="s">
        <v>37</v>
      </c>
      <c r="N87" t="s">
        <v>38</v>
      </c>
      <c r="O87" t="s">
        <v>759</v>
      </c>
      <c r="P87" s="1" t="s">
        <v>841</v>
      </c>
      <c r="Q87" t="s">
        <v>1608</v>
      </c>
      <c r="R87" t="s">
        <v>40</v>
      </c>
      <c r="S87" t="s">
        <v>41</v>
      </c>
      <c r="T87" t="s">
        <v>42</v>
      </c>
      <c r="U87" t="s">
        <v>43</v>
      </c>
      <c r="V87" s="1">
        <v>41687</v>
      </c>
      <c r="W87" s="1">
        <v>43156</v>
      </c>
      <c r="X87" t="s">
        <v>218</v>
      </c>
      <c r="Y87" t="s">
        <v>104</v>
      </c>
      <c r="Z87" t="s">
        <v>497</v>
      </c>
      <c r="AA87" t="s">
        <v>65</v>
      </c>
      <c r="AB87">
        <v>16</v>
      </c>
      <c r="AC87" t="s">
        <v>516</v>
      </c>
      <c r="AD87" t="s">
        <v>70</v>
      </c>
      <c r="AE87" t="s">
        <v>118</v>
      </c>
      <c r="AF87" s="4">
        <v>2.2999999999999998</v>
      </c>
      <c r="AG87" s="5">
        <v>3</v>
      </c>
      <c r="AH87" s="5">
        <v>0</v>
      </c>
      <c r="AI87" s="1">
        <v>42750</v>
      </c>
      <c r="AJ87" s="5">
        <v>5</v>
      </c>
      <c r="AK87" s="5">
        <v>19</v>
      </c>
      <c r="AL87" s="5">
        <f>YEAR(worksheet[[#This Row],[DOB]])</f>
        <v>1989</v>
      </c>
      <c r="AM87" s="5">
        <f>2023-worksheet[[#This Row],[YOB]]</f>
        <v>34</v>
      </c>
      <c r="AN87" s="5" t="str" cm="1">
        <f t="array" ref="AN87">_xlfn.IFS(worksheet[[#This Row],[Age]]&lt;25, "Under 25", worksheet[[#This Row],[Age]]&lt;=34,"25 - 34", worksheet[[#This Row],[Age]]&lt;=44, "35 - 44",worksheet[[#This Row],[Age]]&lt;=54, "45 - 54",worksheet[[#This Row],[Age]]&gt;=55, "Over 55")</f>
        <v>25 - 34</v>
      </c>
      <c r="AO87" s="5">
        <f>YEAR(worksheet[[#This Row],[DateofHire]])</f>
        <v>2014</v>
      </c>
      <c r="AP87" s="5">
        <f>2023-worksheet[[#This Row],[YearOfHire]]</f>
        <v>9</v>
      </c>
      <c r="AQ87" s="5" t="str" cm="1">
        <f t="array" ref="AQ87">_xlfn.IFS(worksheet[[#This Row],[CompanyWorkExperience]]&gt;=15, "Long Term Employees", worksheet[[#This Row],[CompanyWorkExperience]]&gt;=12, "Expericenced", worksheet[[#This Row],[CompanyWorkExperience]]&gt;=8, "Mid Level", worksheet[[#This Row],[CompanyWorkExperience]]&gt;=5, "Junior")</f>
        <v>Mid Level</v>
      </c>
      <c r="AR87" s="5">
        <f>IF(worksheet[[#This Row],[DateofTermination]]&lt;&gt;"", YEAR(worksheet[[#This Row],[DateofTermination]]), "")</f>
        <v>2018</v>
      </c>
    </row>
    <row r="88" spans="1:44" x14ac:dyDescent="0.25">
      <c r="A88" s="2" t="s">
        <v>842</v>
      </c>
      <c r="B88" t="s">
        <v>843</v>
      </c>
      <c r="C88" t="s">
        <v>491</v>
      </c>
      <c r="D88" t="s">
        <v>491</v>
      </c>
      <c r="E88" t="s">
        <v>490</v>
      </c>
      <c r="F88" t="s">
        <v>493</v>
      </c>
      <c r="G88" t="s">
        <v>493</v>
      </c>
      <c r="H88" t="s">
        <v>520</v>
      </c>
      <c r="I88" t="s">
        <v>490</v>
      </c>
      <c r="J88" s="3">
        <v>99280</v>
      </c>
      <c r="K88" t="s">
        <v>491</v>
      </c>
      <c r="L88" t="s">
        <v>530</v>
      </c>
      <c r="M88" s="2" t="s">
        <v>74</v>
      </c>
      <c r="N88" t="s">
        <v>38</v>
      </c>
      <c r="O88" t="s">
        <v>820</v>
      </c>
      <c r="P88" s="1" t="s">
        <v>844</v>
      </c>
      <c r="Q88" t="s">
        <v>1608</v>
      </c>
      <c r="R88" t="s">
        <v>52</v>
      </c>
      <c r="S88" t="s">
        <v>41</v>
      </c>
      <c r="T88" t="s">
        <v>42</v>
      </c>
      <c r="U88" t="s">
        <v>82</v>
      </c>
      <c r="V88" s="1">
        <v>40665</v>
      </c>
      <c r="W88" s="1">
        <v>41430</v>
      </c>
      <c r="X88" t="s">
        <v>103</v>
      </c>
      <c r="Y88" t="s">
        <v>104</v>
      </c>
      <c r="Z88" t="s">
        <v>75</v>
      </c>
      <c r="AA88" t="s">
        <v>76</v>
      </c>
      <c r="AB88">
        <v>10</v>
      </c>
      <c r="AC88" t="s">
        <v>533</v>
      </c>
      <c r="AD88" t="s">
        <v>57</v>
      </c>
      <c r="AE88" t="s">
        <v>118</v>
      </c>
      <c r="AF88" s="4">
        <v>2.1</v>
      </c>
      <c r="AG88" s="5">
        <v>5</v>
      </c>
      <c r="AH88" s="5">
        <v>4</v>
      </c>
      <c r="AI88" s="1">
        <v>41131</v>
      </c>
      <c r="AJ88" s="5">
        <v>4</v>
      </c>
      <c r="AK88" s="5">
        <v>19</v>
      </c>
      <c r="AL88" s="5">
        <f>YEAR(worksheet[[#This Row],[DOB]])</f>
        <v>1987</v>
      </c>
      <c r="AM88" s="5">
        <f>2023-worksheet[[#This Row],[YOB]]</f>
        <v>36</v>
      </c>
      <c r="AN88" s="5" t="str" cm="1">
        <f t="array" ref="AN88">_xlfn.IFS(worksheet[[#This Row],[Age]]&lt;25, "Under 25", worksheet[[#This Row],[Age]]&lt;=34,"25 - 34", worksheet[[#This Row],[Age]]&lt;=44, "35 - 44",worksheet[[#This Row],[Age]]&lt;=54, "45 - 54",worksheet[[#This Row],[Age]]&gt;=55, "Over 55")</f>
        <v>35 - 44</v>
      </c>
      <c r="AO88" s="5">
        <f>YEAR(worksheet[[#This Row],[DateofHire]])</f>
        <v>2011</v>
      </c>
      <c r="AP88" s="5">
        <f>2023-worksheet[[#This Row],[YearOfHire]]</f>
        <v>12</v>
      </c>
      <c r="AQ88" s="5" t="str" cm="1">
        <f t="array" ref="AQ88">_xlfn.IFS(worksheet[[#This Row],[CompanyWorkExperience]]&gt;=15, "Long Term Employees", worksheet[[#This Row],[CompanyWorkExperience]]&gt;=12, "Expericenced", worksheet[[#This Row],[CompanyWorkExperience]]&gt;=8, "Mid Level", worksheet[[#This Row],[CompanyWorkExperience]]&gt;=5, "Junior")</f>
        <v>Expericenced</v>
      </c>
      <c r="AR88" s="5">
        <f>IF(worksheet[[#This Row],[DateofTermination]]&lt;&gt;"", YEAR(worksheet[[#This Row],[DateofTermination]]), "")</f>
        <v>2013</v>
      </c>
    </row>
    <row r="89" spans="1:44" x14ac:dyDescent="0.25">
      <c r="A89" s="2" t="s">
        <v>845</v>
      </c>
      <c r="B89" t="s">
        <v>846</v>
      </c>
      <c r="C89" t="s">
        <v>491</v>
      </c>
      <c r="D89" t="s">
        <v>491</v>
      </c>
      <c r="E89" t="s">
        <v>490</v>
      </c>
      <c r="F89" t="s">
        <v>491</v>
      </c>
      <c r="G89" t="s">
        <v>492</v>
      </c>
      <c r="H89" t="s">
        <v>501</v>
      </c>
      <c r="I89" t="s">
        <v>490</v>
      </c>
      <c r="J89" s="3">
        <v>71776</v>
      </c>
      <c r="K89" t="s">
        <v>490</v>
      </c>
      <c r="L89" t="s">
        <v>509</v>
      </c>
      <c r="M89" s="2" t="s">
        <v>60</v>
      </c>
      <c r="N89" t="s">
        <v>38</v>
      </c>
      <c r="O89" t="s">
        <v>847</v>
      </c>
      <c r="P89" s="1" t="s">
        <v>848</v>
      </c>
      <c r="Q89" t="s">
        <v>1608</v>
      </c>
      <c r="R89" t="s">
        <v>52</v>
      </c>
      <c r="S89" t="s">
        <v>41</v>
      </c>
      <c r="T89" t="s">
        <v>42</v>
      </c>
      <c r="U89" t="s">
        <v>82</v>
      </c>
      <c r="V89" s="1">
        <v>41827</v>
      </c>
      <c r="X89" t="s">
        <v>44</v>
      </c>
      <c r="Y89" t="s">
        <v>45</v>
      </c>
      <c r="Z89" t="s">
        <v>497</v>
      </c>
      <c r="AA89" t="s">
        <v>65</v>
      </c>
      <c r="AB89">
        <v>16</v>
      </c>
      <c r="AC89" t="s">
        <v>516</v>
      </c>
      <c r="AD89" t="s">
        <v>48</v>
      </c>
      <c r="AE89" t="s">
        <v>58</v>
      </c>
      <c r="AF89" s="4">
        <v>4.4000000000000004</v>
      </c>
      <c r="AG89" s="5">
        <v>5</v>
      </c>
      <c r="AH89" s="5">
        <v>0</v>
      </c>
      <c r="AI89" s="1">
        <v>43518</v>
      </c>
      <c r="AJ89" s="5">
        <v>0</v>
      </c>
      <c r="AK89" s="5">
        <v>17</v>
      </c>
      <c r="AL89" s="5">
        <f>YEAR(worksheet[[#This Row],[DOB]])</f>
        <v>1978</v>
      </c>
      <c r="AM89" s="5">
        <f>2023-worksheet[[#This Row],[YOB]]</f>
        <v>45</v>
      </c>
      <c r="AN89" s="5" t="str" cm="1">
        <f t="array" ref="AN89">_xlfn.IFS(worksheet[[#This Row],[Age]]&lt;25, "Under 25", worksheet[[#This Row],[Age]]&lt;=34,"25 - 34", worksheet[[#This Row],[Age]]&lt;=44, "35 - 44",worksheet[[#This Row],[Age]]&lt;=54, "45 - 54",worksheet[[#This Row],[Age]]&gt;=55, "Over 55")</f>
        <v>45 - 54</v>
      </c>
      <c r="AO89" s="5">
        <f>YEAR(worksheet[[#This Row],[DateofHire]])</f>
        <v>2014</v>
      </c>
      <c r="AP89" s="5">
        <f>2023-worksheet[[#This Row],[YearOfHire]]</f>
        <v>9</v>
      </c>
      <c r="AQ89" s="5" t="str" cm="1">
        <f t="array" ref="AQ89">_xlfn.IFS(worksheet[[#This Row],[CompanyWorkExperience]]&gt;=15, "Long Term Employees", worksheet[[#This Row],[CompanyWorkExperience]]&gt;=12, "Expericenced", worksheet[[#This Row],[CompanyWorkExperience]]&gt;=8, "Mid Level", worksheet[[#This Row],[CompanyWorkExperience]]&gt;=5, "Junior")</f>
        <v>Mid Level</v>
      </c>
      <c r="AR89" s="5" t="str">
        <f>IF(worksheet[[#This Row],[DateofTermination]]&lt;&gt;"", YEAR(worksheet[[#This Row],[DateofTermination]]), "")</f>
        <v/>
      </c>
    </row>
    <row r="90" spans="1:44" x14ac:dyDescent="0.25">
      <c r="A90" s="2" t="s">
        <v>849</v>
      </c>
      <c r="B90" t="s">
        <v>850</v>
      </c>
      <c r="C90" t="s">
        <v>490</v>
      </c>
      <c r="D90" t="s">
        <v>490</v>
      </c>
      <c r="E90" t="s">
        <v>490</v>
      </c>
      <c r="F90" t="s">
        <v>491</v>
      </c>
      <c r="G90" t="s">
        <v>492</v>
      </c>
      <c r="H90" t="s">
        <v>501</v>
      </c>
      <c r="I90" t="s">
        <v>490</v>
      </c>
      <c r="J90" s="3">
        <v>65902</v>
      </c>
      <c r="K90" t="s">
        <v>490</v>
      </c>
      <c r="L90" t="s">
        <v>509</v>
      </c>
      <c r="M90" s="2" t="s">
        <v>60</v>
      </c>
      <c r="N90" t="s">
        <v>38</v>
      </c>
      <c r="O90" t="s">
        <v>851</v>
      </c>
      <c r="P90" s="1" t="s">
        <v>852</v>
      </c>
      <c r="Q90" t="s">
        <v>1608</v>
      </c>
      <c r="R90" t="s">
        <v>40</v>
      </c>
      <c r="S90" t="s">
        <v>41</v>
      </c>
      <c r="T90" t="s">
        <v>42</v>
      </c>
      <c r="U90" t="s">
        <v>82</v>
      </c>
      <c r="V90" s="1">
        <v>41687</v>
      </c>
      <c r="X90" t="s">
        <v>44</v>
      </c>
      <c r="Y90" t="s">
        <v>45</v>
      </c>
      <c r="Z90" t="s">
        <v>497</v>
      </c>
      <c r="AA90" t="s">
        <v>69</v>
      </c>
      <c r="AB90">
        <v>36</v>
      </c>
      <c r="AD90" t="s">
        <v>48</v>
      </c>
      <c r="AE90" t="s">
        <v>58</v>
      </c>
      <c r="AF90" s="4">
        <v>4</v>
      </c>
      <c r="AG90" s="5">
        <v>4</v>
      </c>
      <c r="AH90" s="5">
        <v>0</v>
      </c>
      <c r="AI90" s="1">
        <v>43472</v>
      </c>
      <c r="AJ90" s="5">
        <v>0</v>
      </c>
      <c r="AK90" s="5">
        <v>7</v>
      </c>
      <c r="AL90" s="5">
        <f>YEAR(worksheet[[#This Row],[DOB]])</f>
        <v>1987</v>
      </c>
      <c r="AM90" s="5">
        <f>2023-worksheet[[#This Row],[YOB]]</f>
        <v>36</v>
      </c>
      <c r="AN90" s="5" t="str" cm="1">
        <f t="array" ref="AN90">_xlfn.IFS(worksheet[[#This Row],[Age]]&lt;25, "Under 25", worksheet[[#This Row],[Age]]&lt;=34,"25 - 34", worksheet[[#This Row],[Age]]&lt;=44, "35 - 44",worksheet[[#This Row],[Age]]&lt;=54, "45 - 54",worksheet[[#This Row],[Age]]&gt;=55, "Over 55")</f>
        <v>35 - 44</v>
      </c>
      <c r="AO90" s="5">
        <f>YEAR(worksheet[[#This Row],[DateofHire]])</f>
        <v>2014</v>
      </c>
      <c r="AP90" s="5">
        <f>2023-worksheet[[#This Row],[YearOfHire]]</f>
        <v>9</v>
      </c>
      <c r="AQ90" s="5" t="str" cm="1">
        <f t="array" ref="AQ90">_xlfn.IFS(worksheet[[#This Row],[CompanyWorkExperience]]&gt;=15, "Long Term Employees", worksheet[[#This Row],[CompanyWorkExperience]]&gt;=12, "Expericenced", worksheet[[#This Row],[CompanyWorkExperience]]&gt;=8, "Mid Level", worksheet[[#This Row],[CompanyWorkExperience]]&gt;=5, "Junior")</f>
        <v>Mid Level</v>
      </c>
      <c r="AR90" s="5" t="str">
        <f>IF(worksheet[[#This Row],[DateofTermination]]&lt;&gt;"", YEAR(worksheet[[#This Row],[DateofTermination]]), "")</f>
        <v/>
      </c>
    </row>
    <row r="91" spans="1:44" x14ac:dyDescent="0.25">
      <c r="A91" s="2" t="s">
        <v>853</v>
      </c>
      <c r="B91" t="s">
        <v>854</v>
      </c>
      <c r="C91" t="s">
        <v>491</v>
      </c>
      <c r="D91" t="s">
        <v>491</v>
      </c>
      <c r="E91" t="s">
        <v>490</v>
      </c>
      <c r="F91" t="s">
        <v>492</v>
      </c>
      <c r="G91" t="s">
        <v>492</v>
      </c>
      <c r="H91" t="s">
        <v>501</v>
      </c>
      <c r="I91" t="s">
        <v>490</v>
      </c>
      <c r="J91" s="3">
        <v>57748</v>
      </c>
      <c r="K91" t="s">
        <v>491</v>
      </c>
      <c r="L91" t="s">
        <v>494</v>
      </c>
      <c r="M91" s="2" t="s">
        <v>37</v>
      </c>
      <c r="N91" t="s">
        <v>38</v>
      </c>
      <c r="O91" t="s">
        <v>770</v>
      </c>
      <c r="P91" s="1" t="s">
        <v>855</v>
      </c>
      <c r="Q91" t="s">
        <v>1608</v>
      </c>
      <c r="R91" t="s">
        <v>52</v>
      </c>
      <c r="S91" t="s">
        <v>41</v>
      </c>
      <c r="T91" t="s">
        <v>42</v>
      </c>
      <c r="U91" t="s">
        <v>43</v>
      </c>
      <c r="V91" s="1">
        <v>40854</v>
      </c>
      <c r="W91" s="1">
        <v>42507</v>
      </c>
      <c r="X91" t="s">
        <v>212</v>
      </c>
      <c r="Y91" t="s">
        <v>54</v>
      </c>
      <c r="Z91" t="s">
        <v>497</v>
      </c>
      <c r="AA91" t="s">
        <v>69</v>
      </c>
      <c r="AB91">
        <v>39</v>
      </c>
      <c r="AC91" t="s">
        <v>1631</v>
      </c>
      <c r="AD91" t="s">
        <v>70</v>
      </c>
      <c r="AE91" t="s">
        <v>58</v>
      </c>
      <c r="AF91" s="4">
        <v>3.13</v>
      </c>
      <c r="AG91" s="5">
        <v>3</v>
      </c>
      <c r="AH91" s="5">
        <v>0</v>
      </c>
      <c r="AI91" s="1">
        <v>42404</v>
      </c>
      <c r="AJ91" s="5">
        <v>0</v>
      </c>
      <c r="AK91" s="5">
        <v>16</v>
      </c>
      <c r="AL91" s="5">
        <f>YEAR(worksheet[[#This Row],[DOB]])</f>
        <v>1955</v>
      </c>
      <c r="AM91" s="5">
        <f>2023-worksheet[[#This Row],[YOB]]</f>
        <v>68</v>
      </c>
      <c r="AN91" s="5" t="str" cm="1">
        <f t="array" ref="AN91">_xlfn.IFS(worksheet[[#This Row],[Age]]&lt;25, "Under 25", worksheet[[#This Row],[Age]]&lt;=34,"25 - 34", worksheet[[#This Row],[Age]]&lt;=44, "35 - 44",worksheet[[#This Row],[Age]]&lt;=54, "45 - 54",worksheet[[#This Row],[Age]]&gt;=55, "Over 55")</f>
        <v>Over 55</v>
      </c>
      <c r="AO91" s="5">
        <f>YEAR(worksheet[[#This Row],[DateofHire]])</f>
        <v>2011</v>
      </c>
      <c r="AP91" s="5">
        <f>2023-worksheet[[#This Row],[YearOfHire]]</f>
        <v>12</v>
      </c>
      <c r="AQ91" s="5" t="str" cm="1">
        <f t="array" ref="AQ91">_xlfn.IFS(worksheet[[#This Row],[CompanyWorkExperience]]&gt;=15, "Long Term Employees", worksheet[[#This Row],[CompanyWorkExperience]]&gt;=12, "Expericenced", worksheet[[#This Row],[CompanyWorkExperience]]&gt;=8, "Mid Level", worksheet[[#This Row],[CompanyWorkExperience]]&gt;=5, "Junior")</f>
        <v>Expericenced</v>
      </c>
      <c r="AR91" s="5">
        <f>IF(worksheet[[#This Row],[DateofTermination]]&lt;&gt;"", YEAR(worksheet[[#This Row],[DateofTermination]]), "")</f>
        <v>2016</v>
      </c>
    </row>
    <row r="92" spans="1:44" x14ac:dyDescent="0.25">
      <c r="A92" s="2" t="s">
        <v>856</v>
      </c>
      <c r="B92" t="s">
        <v>857</v>
      </c>
      <c r="C92" t="s">
        <v>491</v>
      </c>
      <c r="D92" t="s">
        <v>491</v>
      </c>
      <c r="E92" t="s">
        <v>491</v>
      </c>
      <c r="F92" t="s">
        <v>491</v>
      </c>
      <c r="G92" t="s">
        <v>492</v>
      </c>
      <c r="H92" t="s">
        <v>491</v>
      </c>
      <c r="I92" t="s">
        <v>490</v>
      </c>
      <c r="J92" s="3">
        <v>64057</v>
      </c>
      <c r="K92" t="s">
        <v>490</v>
      </c>
      <c r="L92" t="s">
        <v>494</v>
      </c>
      <c r="M92" s="2" t="s">
        <v>37</v>
      </c>
      <c r="N92" t="s">
        <v>38</v>
      </c>
      <c r="O92" t="s">
        <v>661</v>
      </c>
      <c r="P92" s="1" t="s">
        <v>858</v>
      </c>
      <c r="Q92" t="s">
        <v>1607</v>
      </c>
      <c r="R92" t="s">
        <v>52</v>
      </c>
      <c r="S92" t="s">
        <v>41</v>
      </c>
      <c r="T92" t="s">
        <v>42</v>
      </c>
      <c r="U92" t="s">
        <v>43</v>
      </c>
      <c r="V92" s="1">
        <v>42135</v>
      </c>
      <c r="X92" t="s">
        <v>44</v>
      </c>
      <c r="Y92" t="s">
        <v>45</v>
      </c>
      <c r="Z92" t="s">
        <v>497</v>
      </c>
      <c r="AA92" t="s">
        <v>72</v>
      </c>
      <c r="AB92">
        <v>11</v>
      </c>
      <c r="AC92" t="s">
        <v>527</v>
      </c>
      <c r="AD92" t="s">
        <v>57</v>
      </c>
      <c r="AE92" t="s">
        <v>191</v>
      </c>
      <c r="AF92" s="4">
        <v>1.56</v>
      </c>
      <c r="AG92" s="5">
        <v>5</v>
      </c>
      <c r="AH92" s="5">
        <v>0</v>
      </c>
      <c r="AI92" s="1">
        <v>43468</v>
      </c>
      <c r="AJ92" s="5">
        <v>6</v>
      </c>
      <c r="AK92" s="5">
        <v>15</v>
      </c>
      <c r="AL92" s="5">
        <f>YEAR(worksheet[[#This Row],[DOB]])</f>
        <v>1989</v>
      </c>
      <c r="AM92" s="5">
        <f>2023-worksheet[[#This Row],[YOB]]</f>
        <v>34</v>
      </c>
      <c r="AN92" s="5" t="str" cm="1">
        <f t="array" ref="AN92">_xlfn.IFS(worksheet[[#This Row],[Age]]&lt;25, "Under 25", worksheet[[#This Row],[Age]]&lt;=34,"25 - 34", worksheet[[#This Row],[Age]]&lt;=44, "35 - 44",worksheet[[#This Row],[Age]]&lt;=54, "45 - 54",worksheet[[#This Row],[Age]]&gt;=55, "Over 55")</f>
        <v>25 - 34</v>
      </c>
      <c r="AO92" s="5">
        <f>YEAR(worksheet[[#This Row],[DateofHire]])</f>
        <v>2015</v>
      </c>
      <c r="AP92" s="5">
        <f>2023-worksheet[[#This Row],[YearOfHire]]</f>
        <v>8</v>
      </c>
      <c r="AQ92" s="5" t="str" cm="1">
        <f t="array" ref="AQ92">_xlfn.IFS(worksheet[[#This Row],[CompanyWorkExperience]]&gt;=15, "Long Term Employees", worksheet[[#This Row],[CompanyWorkExperience]]&gt;=12, "Expericenced", worksheet[[#This Row],[CompanyWorkExperience]]&gt;=8, "Mid Level", worksheet[[#This Row],[CompanyWorkExperience]]&gt;=5, "Junior")</f>
        <v>Mid Level</v>
      </c>
      <c r="AR92" s="5" t="str">
        <f>IF(worksheet[[#This Row],[DateofTermination]]&lt;&gt;"", YEAR(worksheet[[#This Row],[DateofTermination]]), "")</f>
        <v/>
      </c>
    </row>
    <row r="93" spans="1:44" x14ac:dyDescent="0.25">
      <c r="A93" s="2" t="s">
        <v>859</v>
      </c>
      <c r="B93" t="s">
        <v>860</v>
      </c>
      <c r="C93" t="s">
        <v>490</v>
      </c>
      <c r="D93" t="s">
        <v>490</v>
      </c>
      <c r="E93" t="s">
        <v>491</v>
      </c>
      <c r="F93" t="s">
        <v>491</v>
      </c>
      <c r="G93" t="s">
        <v>501</v>
      </c>
      <c r="H93" t="s">
        <v>491</v>
      </c>
      <c r="I93" t="s">
        <v>490</v>
      </c>
      <c r="J93" s="3">
        <v>53366</v>
      </c>
      <c r="K93" t="s">
        <v>490</v>
      </c>
      <c r="L93" t="s">
        <v>517</v>
      </c>
      <c r="M93" s="2" t="s">
        <v>225</v>
      </c>
      <c r="N93" t="s">
        <v>38</v>
      </c>
      <c r="O93" t="s">
        <v>763</v>
      </c>
      <c r="P93" s="1" t="s">
        <v>861</v>
      </c>
      <c r="Q93" t="s">
        <v>1607</v>
      </c>
      <c r="R93" t="s">
        <v>40</v>
      </c>
      <c r="S93" t="s">
        <v>41</v>
      </c>
      <c r="T93" t="s">
        <v>42</v>
      </c>
      <c r="U93" t="s">
        <v>43</v>
      </c>
      <c r="V93" s="1">
        <v>42093</v>
      </c>
      <c r="X93" t="s">
        <v>44</v>
      </c>
      <c r="Y93" t="s">
        <v>45</v>
      </c>
      <c r="Z93" t="s">
        <v>55</v>
      </c>
      <c r="AA93" t="s">
        <v>87</v>
      </c>
      <c r="AB93">
        <v>7</v>
      </c>
      <c r="AC93" t="s">
        <v>547</v>
      </c>
      <c r="AD93" t="s">
        <v>48</v>
      </c>
      <c r="AE93" t="s">
        <v>191</v>
      </c>
      <c r="AF93" s="4">
        <v>1.2</v>
      </c>
      <c r="AG93" s="5">
        <v>3</v>
      </c>
      <c r="AH93" s="5">
        <v>6</v>
      </c>
      <c r="AI93" s="1">
        <v>43500</v>
      </c>
      <c r="AJ93" s="5">
        <v>3</v>
      </c>
      <c r="AK93" s="5">
        <v>2</v>
      </c>
      <c r="AL93" s="5">
        <f>YEAR(worksheet[[#This Row],[DOB]])</f>
        <v>1987</v>
      </c>
      <c r="AM93" s="5">
        <f>2023-worksheet[[#This Row],[YOB]]</f>
        <v>36</v>
      </c>
      <c r="AN93" s="5" t="str" cm="1">
        <f t="array" ref="AN93">_xlfn.IFS(worksheet[[#This Row],[Age]]&lt;25, "Under 25", worksheet[[#This Row],[Age]]&lt;=34,"25 - 34", worksheet[[#This Row],[Age]]&lt;=44, "35 - 44",worksheet[[#This Row],[Age]]&lt;=54, "45 - 54",worksheet[[#This Row],[Age]]&gt;=55, "Over 55")</f>
        <v>35 - 44</v>
      </c>
      <c r="AO93" s="5">
        <f>YEAR(worksheet[[#This Row],[DateofHire]])</f>
        <v>2015</v>
      </c>
      <c r="AP93" s="5">
        <f>2023-worksheet[[#This Row],[YearOfHire]]</f>
        <v>8</v>
      </c>
      <c r="AQ93" s="5" t="str" cm="1">
        <f t="array" ref="AQ93">_xlfn.IFS(worksheet[[#This Row],[CompanyWorkExperience]]&gt;=15, "Long Term Employees", worksheet[[#This Row],[CompanyWorkExperience]]&gt;=12, "Expericenced", worksheet[[#This Row],[CompanyWorkExperience]]&gt;=8, "Mid Level", worksheet[[#This Row],[CompanyWorkExperience]]&gt;=5, "Junior")</f>
        <v>Mid Level</v>
      </c>
      <c r="AR93" s="5" t="str">
        <f>IF(worksheet[[#This Row],[DateofTermination]]&lt;&gt;"", YEAR(worksheet[[#This Row],[DateofTermination]]), "")</f>
        <v/>
      </c>
    </row>
    <row r="94" spans="1:44" x14ac:dyDescent="0.25">
      <c r="A94" s="2" t="s">
        <v>862</v>
      </c>
      <c r="B94" t="s">
        <v>863</v>
      </c>
      <c r="C94" t="s">
        <v>491</v>
      </c>
      <c r="D94" t="s">
        <v>491</v>
      </c>
      <c r="E94" t="s">
        <v>490</v>
      </c>
      <c r="F94" t="s">
        <v>491</v>
      </c>
      <c r="G94" t="s">
        <v>492</v>
      </c>
      <c r="H94" t="s">
        <v>501</v>
      </c>
      <c r="I94" t="s">
        <v>490</v>
      </c>
      <c r="J94" s="3">
        <v>58530</v>
      </c>
      <c r="K94" t="s">
        <v>490</v>
      </c>
      <c r="L94" t="s">
        <v>494</v>
      </c>
      <c r="M94" s="2" t="s">
        <v>37</v>
      </c>
      <c r="N94" t="s">
        <v>38</v>
      </c>
      <c r="O94" t="s">
        <v>864</v>
      </c>
      <c r="P94" s="1" t="s">
        <v>865</v>
      </c>
      <c r="Q94" t="s">
        <v>1608</v>
      </c>
      <c r="R94" t="s">
        <v>52</v>
      </c>
      <c r="S94" t="s">
        <v>41</v>
      </c>
      <c r="T94" t="s">
        <v>42</v>
      </c>
      <c r="U94" t="s">
        <v>43</v>
      </c>
      <c r="V94" s="1">
        <v>40917</v>
      </c>
      <c r="X94" t="s">
        <v>44</v>
      </c>
      <c r="Y94" t="s">
        <v>45</v>
      </c>
      <c r="Z94" t="s">
        <v>497</v>
      </c>
      <c r="AA94" t="s">
        <v>83</v>
      </c>
      <c r="AB94">
        <v>12</v>
      </c>
      <c r="AC94" t="s">
        <v>542</v>
      </c>
      <c r="AD94" t="s">
        <v>70</v>
      </c>
      <c r="AE94" t="s">
        <v>58</v>
      </c>
      <c r="AF94" s="4">
        <v>5</v>
      </c>
      <c r="AG94" s="5">
        <v>5</v>
      </c>
      <c r="AH94" s="5">
        <v>0</v>
      </c>
      <c r="AI94" s="1">
        <v>43494</v>
      </c>
      <c r="AJ94" s="5">
        <v>0</v>
      </c>
      <c r="AK94" s="5">
        <v>19</v>
      </c>
      <c r="AL94" s="5">
        <f>YEAR(worksheet[[#This Row],[DOB]])</f>
        <v>1981</v>
      </c>
      <c r="AM94" s="5">
        <f>2023-worksheet[[#This Row],[YOB]]</f>
        <v>42</v>
      </c>
      <c r="AN94" s="5" t="str" cm="1">
        <f t="array" ref="AN94">_xlfn.IFS(worksheet[[#This Row],[Age]]&lt;25, "Under 25", worksheet[[#This Row],[Age]]&lt;=34,"25 - 34", worksheet[[#This Row],[Age]]&lt;=44, "35 - 44",worksheet[[#This Row],[Age]]&lt;=54, "45 - 54",worksheet[[#This Row],[Age]]&gt;=55, "Over 55")</f>
        <v>35 - 44</v>
      </c>
      <c r="AO94" s="5">
        <f>YEAR(worksheet[[#This Row],[DateofHire]])</f>
        <v>2012</v>
      </c>
      <c r="AP94" s="5">
        <f>2023-worksheet[[#This Row],[YearOfHire]]</f>
        <v>11</v>
      </c>
      <c r="AQ94" s="5" t="str" cm="1">
        <f t="array" ref="AQ94">_xlfn.IFS(worksheet[[#This Row],[CompanyWorkExperience]]&gt;=15, "Long Term Employees", worksheet[[#This Row],[CompanyWorkExperience]]&gt;=12, "Expericenced", worksheet[[#This Row],[CompanyWorkExperience]]&gt;=8, "Mid Level", worksheet[[#This Row],[CompanyWorkExperience]]&gt;=5, "Junior")</f>
        <v>Mid Level</v>
      </c>
      <c r="AR94" s="5" t="str">
        <f>IF(worksheet[[#This Row],[DateofTermination]]&lt;&gt;"", YEAR(worksheet[[#This Row],[DateofTermination]]), "")</f>
        <v/>
      </c>
    </row>
    <row r="95" spans="1:44" x14ac:dyDescent="0.25">
      <c r="A95" s="2" t="s">
        <v>866</v>
      </c>
      <c r="B95" t="s">
        <v>867</v>
      </c>
      <c r="C95" t="s">
        <v>490</v>
      </c>
      <c r="D95" t="s">
        <v>490</v>
      </c>
      <c r="E95" t="s">
        <v>491</v>
      </c>
      <c r="F95" t="s">
        <v>492</v>
      </c>
      <c r="G95" t="s">
        <v>492</v>
      </c>
      <c r="H95" t="s">
        <v>501</v>
      </c>
      <c r="I95" t="s">
        <v>490</v>
      </c>
      <c r="J95" s="3">
        <v>72609</v>
      </c>
      <c r="K95" t="s">
        <v>491</v>
      </c>
      <c r="L95" t="s">
        <v>509</v>
      </c>
      <c r="M95" s="2" t="s">
        <v>60</v>
      </c>
      <c r="N95" t="s">
        <v>38</v>
      </c>
      <c r="O95" t="s">
        <v>868</v>
      </c>
      <c r="P95" s="1" t="s">
        <v>869</v>
      </c>
      <c r="Q95" t="s">
        <v>1607</v>
      </c>
      <c r="R95" t="s">
        <v>40</v>
      </c>
      <c r="S95" t="s">
        <v>41</v>
      </c>
      <c r="T95" t="s">
        <v>89</v>
      </c>
      <c r="U95" t="s">
        <v>43</v>
      </c>
      <c r="V95" s="1">
        <v>40679</v>
      </c>
      <c r="W95" s="1">
        <v>41449</v>
      </c>
      <c r="X95" t="s">
        <v>62</v>
      </c>
      <c r="Y95" t="s">
        <v>54</v>
      </c>
      <c r="Z95" t="s">
        <v>497</v>
      </c>
      <c r="AA95" t="s">
        <v>72</v>
      </c>
      <c r="AB95">
        <v>11</v>
      </c>
      <c r="AC95" t="s">
        <v>527</v>
      </c>
      <c r="AD95" t="s">
        <v>70</v>
      </c>
      <c r="AE95" t="s">
        <v>58</v>
      </c>
      <c r="AF95" s="4">
        <v>4.76</v>
      </c>
      <c r="AG95" s="5">
        <v>5</v>
      </c>
      <c r="AH95" s="5">
        <v>0</v>
      </c>
      <c r="AI95" s="1">
        <v>41369</v>
      </c>
      <c r="AJ95" s="5">
        <v>0</v>
      </c>
      <c r="AK95" s="5">
        <v>20</v>
      </c>
      <c r="AL95" s="5">
        <f>YEAR(worksheet[[#This Row],[DOB]])</f>
        <v>1981</v>
      </c>
      <c r="AM95" s="5">
        <f>2023-worksheet[[#This Row],[YOB]]</f>
        <v>42</v>
      </c>
      <c r="AN95" s="5" t="str" cm="1">
        <f t="array" ref="AN95">_xlfn.IFS(worksheet[[#This Row],[Age]]&lt;25, "Under 25", worksheet[[#This Row],[Age]]&lt;=34,"25 - 34", worksheet[[#This Row],[Age]]&lt;=44, "35 - 44",worksheet[[#This Row],[Age]]&lt;=54, "45 - 54",worksheet[[#This Row],[Age]]&gt;=55, "Over 55")</f>
        <v>35 - 44</v>
      </c>
      <c r="AO95" s="5">
        <f>YEAR(worksheet[[#This Row],[DateofHire]])</f>
        <v>2011</v>
      </c>
      <c r="AP95" s="5">
        <f>2023-worksheet[[#This Row],[YearOfHire]]</f>
        <v>12</v>
      </c>
      <c r="AQ95" s="5" t="str" cm="1">
        <f t="array" ref="AQ95">_xlfn.IFS(worksheet[[#This Row],[CompanyWorkExperience]]&gt;=15, "Long Term Employees", worksheet[[#This Row],[CompanyWorkExperience]]&gt;=12, "Expericenced", worksheet[[#This Row],[CompanyWorkExperience]]&gt;=8, "Mid Level", worksheet[[#This Row],[CompanyWorkExperience]]&gt;=5, "Junior")</f>
        <v>Expericenced</v>
      </c>
      <c r="AR95" s="5">
        <f>IF(worksheet[[#This Row],[DateofTermination]]&lt;&gt;"", YEAR(worksheet[[#This Row],[DateofTermination]]), "")</f>
        <v>2013</v>
      </c>
    </row>
    <row r="96" spans="1:44" x14ac:dyDescent="0.25">
      <c r="A96" s="2" t="s">
        <v>870</v>
      </c>
      <c r="B96" t="s">
        <v>871</v>
      </c>
      <c r="C96" t="s">
        <v>491</v>
      </c>
      <c r="D96" t="s">
        <v>491</v>
      </c>
      <c r="E96" t="s">
        <v>490</v>
      </c>
      <c r="F96" t="s">
        <v>492</v>
      </c>
      <c r="G96" t="s">
        <v>492</v>
      </c>
      <c r="H96" t="s">
        <v>501</v>
      </c>
      <c r="I96" t="s">
        <v>490</v>
      </c>
      <c r="J96" s="3">
        <v>55965</v>
      </c>
      <c r="K96" t="s">
        <v>491</v>
      </c>
      <c r="L96" t="s">
        <v>509</v>
      </c>
      <c r="M96" s="2" t="s">
        <v>60</v>
      </c>
      <c r="N96" t="s">
        <v>38</v>
      </c>
      <c r="O96" t="s">
        <v>683</v>
      </c>
      <c r="P96" s="1" t="s">
        <v>872</v>
      </c>
      <c r="Q96" t="s">
        <v>1608</v>
      </c>
      <c r="R96" t="s">
        <v>52</v>
      </c>
      <c r="S96" t="s">
        <v>41</v>
      </c>
      <c r="T96" t="s">
        <v>42</v>
      </c>
      <c r="U96" t="s">
        <v>43</v>
      </c>
      <c r="V96" s="1">
        <v>40637</v>
      </c>
      <c r="W96" s="1">
        <v>41283</v>
      </c>
      <c r="X96" t="s">
        <v>53</v>
      </c>
      <c r="Y96" t="s">
        <v>54</v>
      </c>
      <c r="Z96" t="s">
        <v>497</v>
      </c>
      <c r="AA96" t="s">
        <v>79</v>
      </c>
      <c r="AB96">
        <v>19</v>
      </c>
      <c r="AC96" t="s">
        <v>494</v>
      </c>
      <c r="AD96" t="s">
        <v>70</v>
      </c>
      <c r="AE96" t="s">
        <v>58</v>
      </c>
      <c r="AF96" s="4">
        <v>3.66</v>
      </c>
      <c r="AG96" s="5">
        <v>3</v>
      </c>
      <c r="AH96" s="5">
        <v>0</v>
      </c>
      <c r="AI96" s="1">
        <v>40915</v>
      </c>
      <c r="AJ96" s="5">
        <v>0</v>
      </c>
      <c r="AK96" s="5">
        <v>6</v>
      </c>
      <c r="AL96" s="5">
        <f>YEAR(worksheet[[#This Row],[DOB]])</f>
        <v>1983</v>
      </c>
      <c r="AM96" s="5">
        <f>2023-worksheet[[#This Row],[YOB]]</f>
        <v>40</v>
      </c>
      <c r="AN96" s="5" t="str" cm="1">
        <f t="array" ref="AN96">_xlfn.IFS(worksheet[[#This Row],[Age]]&lt;25, "Under 25", worksheet[[#This Row],[Age]]&lt;=34,"25 - 34", worksheet[[#This Row],[Age]]&lt;=44, "35 - 44",worksheet[[#This Row],[Age]]&lt;=54, "45 - 54",worksheet[[#This Row],[Age]]&gt;=55, "Over 55")</f>
        <v>35 - 44</v>
      </c>
      <c r="AO96" s="5">
        <f>YEAR(worksheet[[#This Row],[DateofHire]])</f>
        <v>2011</v>
      </c>
      <c r="AP96" s="5">
        <f>2023-worksheet[[#This Row],[YearOfHire]]</f>
        <v>12</v>
      </c>
      <c r="AQ96" s="5" t="str" cm="1">
        <f t="array" ref="AQ96">_xlfn.IFS(worksheet[[#This Row],[CompanyWorkExperience]]&gt;=15, "Long Term Employees", worksheet[[#This Row],[CompanyWorkExperience]]&gt;=12, "Expericenced", worksheet[[#This Row],[CompanyWorkExperience]]&gt;=8, "Mid Level", worksheet[[#This Row],[CompanyWorkExperience]]&gt;=5, "Junior")</f>
        <v>Expericenced</v>
      </c>
      <c r="AR96" s="5">
        <f>IF(worksheet[[#This Row],[DateofTermination]]&lt;&gt;"", YEAR(worksheet[[#This Row],[DateofTermination]]), "")</f>
        <v>2013</v>
      </c>
    </row>
    <row r="97" spans="1:44" x14ac:dyDescent="0.25">
      <c r="A97" s="2" t="s">
        <v>873</v>
      </c>
      <c r="B97" t="s">
        <v>874</v>
      </c>
      <c r="C97" t="s">
        <v>491</v>
      </c>
      <c r="D97" t="s">
        <v>491</v>
      </c>
      <c r="E97" t="s">
        <v>491</v>
      </c>
      <c r="F97" t="s">
        <v>491</v>
      </c>
      <c r="G97" t="s">
        <v>505</v>
      </c>
      <c r="H97" t="s">
        <v>501</v>
      </c>
      <c r="I97" t="s">
        <v>490</v>
      </c>
      <c r="J97" s="3">
        <v>70187</v>
      </c>
      <c r="K97" t="s">
        <v>491</v>
      </c>
      <c r="L97" t="s">
        <v>501</v>
      </c>
      <c r="M97" s="2" t="s">
        <v>139</v>
      </c>
      <c r="N97" t="s">
        <v>38</v>
      </c>
      <c r="O97" t="s">
        <v>875</v>
      </c>
      <c r="P97" s="1" t="s">
        <v>876</v>
      </c>
      <c r="Q97" t="s">
        <v>1607</v>
      </c>
      <c r="R97" t="s">
        <v>52</v>
      </c>
      <c r="S97" t="s">
        <v>41</v>
      </c>
      <c r="T97" t="s">
        <v>42</v>
      </c>
      <c r="U97" t="s">
        <v>43</v>
      </c>
      <c r="V97" s="1">
        <v>41911</v>
      </c>
      <c r="W97" s="1">
        <v>43331</v>
      </c>
      <c r="X97" t="s">
        <v>230</v>
      </c>
      <c r="Y97" t="s">
        <v>104</v>
      </c>
      <c r="Z97" t="s">
        <v>141</v>
      </c>
      <c r="AA97" t="s">
        <v>160</v>
      </c>
      <c r="AB97">
        <v>21</v>
      </c>
      <c r="AC97" t="s">
        <v>693</v>
      </c>
      <c r="AD97" t="s">
        <v>80</v>
      </c>
      <c r="AE97" t="s">
        <v>191</v>
      </c>
      <c r="AF97" s="4">
        <v>2</v>
      </c>
      <c r="AG97" s="5">
        <v>5</v>
      </c>
      <c r="AH97" s="5">
        <v>0</v>
      </c>
      <c r="AI97" s="1">
        <v>43493</v>
      </c>
      <c r="AJ97" s="5">
        <v>4</v>
      </c>
      <c r="AK97" s="5">
        <v>7</v>
      </c>
      <c r="AL97" s="5">
        <f>YEAR(worksheet[[#This Row],[DOB]])</f>
        <v>1975</v>
      </c>
      <c r="AM97" s="5">
        <f>2023-worksheet[[#This Row],[YOB]]</f>
        <v>48</v>
      </c>
      <c r="AN97" s="5" t="str" cm="1">
        <f t="array" ref="AN97">_xlfn.IFS(worksheet[[#This Row],[Age]]&lt;25, "Under 25", worksheet[[#This Row],[Age]]&lt;=34,"25 - 34", worksheet[[#This Row],[Age]]&lt;=44, "35 - 44",worksheet[[#This Row],[Age]]&lt;=54, "45 - 54",worksheet[[#This Row],[Age]]&gt;=55, "Over 55")</f>
        <v>45 - 54</v>
      </c>
      <c r="AO97" s="5">
        <f>YEAR(worksheet[[#This Row],[DateofHire]])</f>
        <v>2014</v>
      </c>
      <c r="AP97" s="5">
        <f>2023-worksheet[[#This Row],[YearOfHire]]</f>
        <v>9</v>
      </c>
      <c r="AQ97" s="5" t="str" cm="1">
        <f t="array" ref="AQ97">_xlfn.IFS(worksheet[[#This Row],[CompanyWorkExperience]]&gt;=15, "Long Term Employees", worksheet[[#This Row],[CompanyWorkExperience]]&gt;=12, "Expericenced", worksheet[[#This Row],[CompanyWorkExperience]]&gt;=8, "Mid Level", worksheet[[#This Row],[CompanyWorkExperience]]&gt;=5, "Junior")</f>
        <v>Mid Level</v>
      </c>
      <c r="AR97" s="5">
        <f>IF(worksheet[[#This Row],[DateofTermination]]&lt;&gt;"", YEAR(worksheet[[#This Row],[DateofTermination]]), "")</f>
        <v>2018</v>
      </c>
    </row>
    <row r="98" spans="1:44" x14ac:dyDescent="0.25">
      <c r="A98" s="2" t="s">
        <v>877</v>
      </c>
      <c r="B98" t="s">
        <v>878</v>
      </c>
      <c r="C98" t="s">
        <v>490</v>
      </c>
      <c r="D98" t="s">
        <v>490</v>
      </c>
      <c r="E98" t="s">
        <v>491</v>
      </c>
      <c r="F98" t="s">
        <v>491</v>
      </c>
      <c r="G98" t="s">
        <v>501</v>
      </c>
      <c r="H98" t="s">
        <v>493</v>
      </c>
      <c r="I98" t="s">
        <v>490</v>
      </c>
      <c r="J98" s="3">
        <v>178000</v>
      </c>
      <c r="K98" t="s">
        <v>490</v>
      </c>
      <c r="L98" t="s">
        <v>542</v>
      </c>
      <c r="M98" s="2" t="s">
        <v>232</v>
      </c>
      <c r="N98" t="s">
        <v>38</v>
      </c>
      <c r="O98" t="s">
        <v>879</v>
      </c>
      <c r="P98" s="1" t="s">
        <v>880</v>
      </c>
      <c r="Q98" t="s">
        <v>1607</v>
      </c>
      <c r="R98" t="s">
        <v>40</v>
      </c>
      <c r="S98" t="s">
        <v>41</v>
      </c>
      <c r="T98" t="s">
        <v>42</v>
      </c>
      <c r="U98" t="s">
        <v>82</v>
      </c>
      <c r="V98" s="1">
        <v>40648</v>
      </c>
      <c r="X98" t="s">
        <v>44</v>
      </c>
      <c r="Y98" t="s">
        <v>45</v>
      </c>
      <c r="Z98" t="s">
        <v>55</v>
      </c>
      <c r="AA98" t="s">
        <v>147</v>
      </c>
      <c r="AB98">
        <v>5</v>
      </c>
      <c r="AC98" t="s">
        <v>492</v>
      </c>
      <c r="AD98" t="s">
        <v>57</v>
      </c>
      <c r="AE98" t="s">
        <v>49</v>
      </c>
      <c r="AF98" s="4">
        <v>5</v>
      </c>
      <c r="AG98" s="5">
        <v>5</v>
      </c>
      <c r="AH98" s="5">
        <v>5</v>
      </c>
      <c r="AI98" s="1">
        <v>43472</v>
      </c>
      <c r="AJ98" s="5">
        <v>0</v>
      </c>
      <c r="AK98" s="5">
        <v>15</v>
      </c>
      <c r="AL98" s="5">
        <f>YEAR(worksheet[[#This Row],[DOB]])</f>
        <v>1980</v>
      </c>
      <c r="AM98" s="5">
        <f>2023-worksheet[[#This Row],[YOB]]</f>
        <v>43</v>
      </c>
      <c r="AN98" s="5" t="str" cm="1">
        <f t="array" ref="AN98">_xlfn.IFS(worksheet[[#This Row],[Age]]&lt;25, "Under 25", worksheet[[#This Row],[Age]]&lt;=34,"25 - 34", worksheet[[#This Row],[Age]]&lt;=44, "35 - 44",worksheet[[#This Row],[Age]]&lt;=54, "45 - 54",worksheet[[#This Row],[Age]]&gt;=55, "Over 55")</f>
        <v>35 - 44</v>
      </c>
      <c r="AO98" s="5">
        <f>YEAR(worksheet[[#This Row],[DateofHire]])</f>
        <v>2011</v>
      </c>
      <c r="AP98" s="5">
        <f>2023-worksheet[[#This Row],[YearOfHire]]</f>
        <v>12</v>
      </c>
      <c r="AQ98" s="5" t="str" cm="1">
        <f t="array" ref="AQ98">_xlfn.IFS(worksheet[[#This Row],[CompanyWorkExperience]]&gt;=15, "Long Term Employees", worksheet[[#This Row],[CompanyWorkExperience]]&gt;=12, "Expericenced", worksheet[[#This Row],[CompanyWorkExperience]]&gt;=8, "Mid Level", worksheet[[#This Row],[CompanyWorkExperience]]&gt;=5, "Junior")</f>
        <v>Expericenced</v>
      </c>
      <c r="AR98" s="5" t="str">
        <f>IF(worksheet[[#This Row],[DateofTermination]]&lt;&gt;"", YEAR(worksheet[[#This Row],[DateofTermination]]), "")</f>
        <v/>
      </c>
    </row>
    <row r="99" spans="1:44" x14ac:dyDescent="0.25">
      <c r="A99" s="2" t="s">
        <v>881</v>
      </c>
      <c r="B99" t="s">
        <v>882</v>
      </c>
      <c r="C99" t="s">
        <v>491</v>
      </c>
      <c r="D99" t="s">
        <v>491</v>
      </c>
      <c r="E99" t="s">
        <v>490</v>
      </c>
      <c r="F99" t="s">
        <v>491</v>
      </c>
      <c r="G99" t="s">
        <v>491</v>
      </c>
      <c r="H99" t="s">
        <v>501</v>
      </c>
      <c r="I99" t="s">
        <v>490</v>
      </c>
      <c r="J99" s="3">
        <v>99351</v>
      </c>
      <c r="K99" t="s">
        <v>490</v>
      </c>
      <c r="L99" t="s">
        <v>617</v>
      </c>
      <c r="M99" s="2" t="s">
        <v>125</v>
      </c>
      <c r="N99" t="s">
        <v>38</v>
      </c>
      <c r="O99" t="s">
        <v>570</v>
      </c>
      <c r="P99" s="1" t="s">
        <v>883</v>
      </c>
      <c r="Q99" t="s">
        <v>1608</v>
      </c>
      <c r="R99" t="s">
        <v>52</v>
      </c>
      <c r="S99" t="s">
        <v>41</v>
      </c>
      <c r="T99" t="s">
        <v>42</v>
      </c>
      <c r="U99" t="s">
        <v>43</v>
      </c>
      <c r="V99" s="1">
        <v>39818</v>
      </c>
      <c r="X99" t="s">
        <v>44</v>
      </c>
      <c r="Y99" t="s">
        <v>45</v>
      </c>
      <c r="Z99" t="s">
        <v>126</v>
      </c>
      <c r="AA99" t="s">
        <v>235</v>
      </c>
      <c r="AB99">
        <v>9</v>
      </c>
      <c r="AC99" t="s">
        <v>557</v>
      </c>
      <c r="AD99" t="s">
        <v>236</v>
      </c>
      <c r="AE99" t="s">
        <v>58</v>
      </c>
      <c r="AF99" s="4">
        <v>5</v>
      </c>
      <c r="AG99" s="5">
        <v>3</v>
      </c>
      <c r="AH99" s="5">
        <v>2</v>
      </c>
      <c r="AI99" s="1">
        <v>43504</v>
      </c>
      <c r="AJ99" s="5">
        <v>0</v>
      </c>
      <c r="AK99" s="5">
        <v>3</v>
      </c>
      <c r="AL99" s="5">
        <f>YEAR(worksheet[[#This Row],[DOB]])</f>
        <v>1979</v>
      </c>
      <c r="AM99" s="5">
        <f>2023-worksheet[[#This Row],[YOB]]</f>
        <v>44</v>
      </c>
      <c r="AN99" s="5" t="str" cm="1">
        <f t="array" ref="AN99">_xlfn.IFS(worksheet[[#This Row],[Age]]&lt;25, "Under 25", worksheet[[#This Row],[Age]]&lt;=34,"25 - 34", worksheet[[#This Row],[Age]]&lt;=44, "35 - 44",worksheet[[#This Row],[Age]]&lt;=54, "45 - 54",worksheet[[#This Row],[Age]]&gt;=55, "Over 55")</f>
        <v>35 - 44</v>
      </c>
      <c r="AO99" s="5">
        <f>YEAR(worksheet[[#This Row],[DateofHire]])</f>
        <v>2009</v>
      </c>
      <c r="AP99" s="5">
        <f>2023-worksheet[[#This Row],[YearOfHire]]</f>
        <v>14</v>
      </c>
      <c r="AQ99" s="5" t="str" cm="1">
        <f t="array" ref="AQ99">_xlfn.IFS(worksheet[[#This Row],[CompanyWorkExperience]]&gt;=15, "Long Term Employees", worksheet[[#This Row],[CompanyWorkExperience]]&gt;=12, "Expericenced", worksheet[[#This Row],[CompanyWorkExperience]]&gt;=8, "Mid Level", worksheet[[#This Row],[CompanyWorkExperience]]&gt;=5, "Junior")</f>
        <v>Expericenced</v>
      </c>
      <c r="AR99" s="5" t="str">
        <f>IF(worksheet[[#This Row],[DateofTermination]]&lt;&gt;"", YEAR(worksheet[[#This Row],[DateofTermination]]), "")</f>
        <v/>
      </c>
    </row>
    <row r="100" spans="1:44" x14ac:dyDescent="0.25">
      <c r="A100" s="2" t="s">
        <v>884</v>
      </c>
      <c r="B100" t="s">
        <v>885</v>
      </c>
      <c r="C100" t="s">
        <v>490</v>
      </c>
      <c r="D100" t="s">
        <v>490</v>
      </c>
      <c r="E100" t="s">
        <v>491</v>
      </c>
      <c r="F100" t="s">
        <v>491</v>
      </c>
      <c r="G100" t="s">
        <v>505</v>
      </c>
      <c r="H100" t="s">
        <v>501</v>
      </c>
      <c r="I100" t="s">
        <v>490</v>
      </c>
      <c r="J100" s="3">
        <v>67251</v>
      </c>
      <c r="K100" t="s">
        <v>490</v>
      </c>
      <c r="L100" t="s">
        <v>501</v>
      </c>
      <c r="M100" s="2" t="s">
        <v>139</v>
      </c>
      <c r="N100" t="s">
        <v>122</v>
      </c>
      <c r="O100" t="s">
        <v>886</v>
      </c>
      <c r="P100" s="1" t="s">
        <v>887</v>
      </c>
      <c r="Q100" t="s">
        <v>1607</v>
      </c>
      <c r="R100" t="s">
        <v>40</v>
      </c>
      <c r="S100" t="s">
        <v>41</v>
      </c>
      <c r="T100" t="s">
        <v>42</v>
      </c>
      <c r="U100" t="s">
        <v>82</v>
      </c>
      <c r="V100" s="1">
        <v>40792</v>
      </c>
      <c r="X100" t="s">
        <v>44</v>
      </c>
      <c r="Y100" t="s">
        <v>45</v>
      </c>
      <c r="Z100" t="s">
        <v>141</v>
      </c>
      <c r="AA100" t="s">
        <v>160</v>
      </c>
      <c r="AB100">
        <v>21</v>
      </c>
      <c r="AC100" t="s">
        <v>693</v>
      </c>
      <c r="AD100" t="s">
        <v>117</v>
      </c>
      <c r="AE100" t="s">
        <v>58</v>
      </c>
      <c r="AF100" s="4">
        <v>4.3</v>
      </c>
      <c r="AG100" s="5">
        <v>3</v>
      </c>
      <c r="AH100" s="5">
        <v>0</v>
      </c>
      <c r="AI100" s="1">
        <v>43492</v>
      </c>
      <c r="AJ100" s="5">
        <v>2</v>
      </c>
      <c r="AK100" s="5">
        <v>7</v>
      </c>
      <c r="AL100" s="5">
        <f>YEAR(worksheet[[#This Row],[DOB]])</f>
        <v>1963</v>
      </c>
      <c r="AM100" s="5">
        <f>2023-worksheet[[#This Row],[YOB]]</f>
        <v>60</v>
      </c>
      <c r="AN100" s="5" t="str" cm="1">
        <f t="array" ref="AN100">_xlfn.IFS(worksheet[[#This Row],[Age]]&lt;25, "Under 25", worksheet[[#This Row],[Age]]&lt;=34,"25 - 34", worksheet[[#This Row],[Age]]&lt;=44, "35 - 44",worksheet[[#This Row],[Age]]&lt;=54, "45 - 54",worksheet[[#This Row],[Age]]&gt;=55, "Over 55")</f>
        <v>Over 55</v>
      </c>
      <c r="AO100" s="5">
        <f>YEAR(worksheet[[#This Row],[DateofHire]])</f>
        <v>2011</v>
      </c>
      <c r="AP100" s="5">
        <f>2023-worksheet[[#This Row],[YearOfHire]]</f>
        <v>12</v>
      </c>
      <c r="AQ100" s="5" t="str" cm="1">
        <f t="array" ref="AQ100">_xlfn.IFS(worksheet[[#This Row],[CompanyWorkExperience]]&gt;=15, "Long Term Employees", worksheet[[#This Row],[CompanyWorkExperience]]&gt;=12, "Expericenced", worksheet[[#This Row],[CompanyWorkExperience]]&gt;=8, "Mid Level", worksheet[[#This Row],[CompanyWorkExperience]]&gt;=5, "Junior")</f>
        <v>Expericenced</v>
      </c>
      <c r="AR100" s="5" t="str">
        <f>IF(worksheet[[#This Row],[DateofTermination]]&lt;&gt;"", YEAR(worksheet[[#This Row],[DateofTermination]]), "")</f>
        <v/>
      </c>
    </row>
    <row r="101" spans="1:44" x14ac:dyDescent="0.25">
      <c r="A101" s="2" t="s">
        <v>888</v>
      </c>
      <c r="B101" t="s">
        <v>889</v>
      </c>
      <c r="C101" t="s">
        <v>490</v>
      </c>
      <c r="D101" t="s">
        <v>490</v>
      </c>
      <c r="E101" t="s">
        <v>490</v>
      </c>
      <c r="F101" t="s">
        <v>491</v>
      </c>
      <c r="G101" t="s">
        <v>501</v>
      </c>
      <c r="H101" t="s">
        <v>501</v>
      </c>
      <c r="I101" t="s">
        <v>490</v>
      </c>
      <c r="J101" s="3">
        <v>65707</v>
      </c>
      <c r="K101" t="s">
        <v>490</v>
      </c>
      <c r="L101" t="s">
        <v>545</v>
      </c>
      <c r="M101" s="2" t="s">
        <v>86</v>
      </c>
      <c r="N101" t="s">
        <v>122</v>
      </c>
      <c r="O101" t="s">
        <v>890</v>
      </c>
      <c r="P101" s="1" t="s">
        <v>891</v>
      </c>
      <c r="Q101" t="s">
        <v>1608</v>
      </c>
      <c r="R101" t="s">
        <v>40</v>
      </c>
      <c r="S101" t="s">
        <v>41</v>
      </c>
      <c r="T101" t="s">
        <v>42</v>
      </c>
      <c r="U101" t="s">
        <v>43</v>
      </c>
      <c r="V101" s="1">
        <v>40299</v>
      </c>
      <c r="X101" t="s">
        <v>44</v>
      </c>
      <c r="Y101" t="s">
        <v>45</v>
      </c>
      <c r="Z101" t="s">
        <v>55</v>
      </c>
      <c r="AA101" t="s">
        <v>166</v>
      </c>
      <c r="AB101">
        <v>6</v>
      </c>
      <c r="AC101" t="s">
        <v>505</v>
      </c>
      <c r="AD101" t="s">
        <v>48</v>
      </c>
      <c r="AE101" t="s">
        <v>58</v>
      </c>
      <c r="AF101" s="4">
        <v>4.7</v>
      </c>
      <c r="AG101" s="5">
        <v>4</v>
      </c>
      <c r="AH101" s="5">
        <v>5</v>
      </c>
      <c r="AI101" s="1">
        <v>43497</v>
      </c>
      <c r="AJ101" s="5">
        <v>0</v>
      </c>
      <c r="AK101" s="5">
        <v>1</v>
      </c>
      <c r="AL101" s="5">
        <f>YEAR(worksheet[[#This Row],[DOB]])</f>
        <v>1968</v>
      </c>
      <c r="AM101" s="5">
        <f>2023-worksheet[[#This Row],[YOB]]</f>
        <v>55</v>
      </c>
      <c r="AN101" s="5" t="str" cm="1">
        <f t="array" ref="AN101">_xlfn.IFS(worksheet[[#This Row],[Age]]&lt;25, "Under 25", worksheet[[#This Row],[Age]]&lt;=34,"25 - 34", worksheet[[#This Row],[Age]]&lt;=44, "35 - 44",worksheet[[#This Row],[Age]]&lt;=54, "45 - 54",worksheet[[#This Row],[Age]]&gt;=55, "Over 55")</f>
        <v>Over 55</v>
      </c>
      <c r="AO101" s="5">
        <f>YEAR(worksheet[[#This Row],[DateofHire]])</f>
        <v>2010</v>
      </c>
      <c r="AP101" s="5">
        <f>2023-worksheet[[#This Row],[YearOfHire]]</f>
        <v>13</v>
      </c>
      <c r="AQ101" s="5" t="str" cm="1">
        <f t="array" ref="AQ101">_xlfn.IFS(worksheet[[#This Row],[CompanyWorkExperience]]&gt;=15, "Long Term Employees", worksheet[[#This Row],[CompanyWorkExperience]]&gt;=12, "Expericenced", worksheet[[#This Row],[CompanyWorkExperience]]&gt;=8, "Mid Level", worksheet[[#This Row],[CompanyWorkExperience]]&gt;=5, "Junior")</f>
        <v>Expericenced</v>
      </c>
      <c r="AR101" s="5" t="str">
        <f>IF(worksheet[[#This Row],[DateofTermination]]&lt;&gt;"", YEAR(worksheet[[#This Row],[DateofTermination]]), "")</f>
        <v/>
      </c>
    </row>
    <row r="102" spans="1:44" x14ac:dyDescent="0.25">
      <c r="A102" s="2" t="s">
        <v>892</v>
      </c>
      <c r="B102" t="s">
        <v>893</v>
      </c>
      <c r="C102" t="s">
        <v>490</v>
      </c>
      <c r="D102" t="s">
        <v>490</v>
      </c>
      <c r="E102" t="s">
        <v>491</v>
      </c>
      <c r="F102" t="s">
        <v>491</v>
      </c>
      <c r="G102" t="s">
        <v>492</v>
      </c>
      <c r="H102" t="s">
        <v>501</v>
      </c>
      <c r="I102" t="s">
        <v>490</v>
      </c>
      <c r="J102" s="3">
        <v>52249</v>
      </c>
      <c r="K102" t="s">
        <v>490</v>
      </c>
      <c r="L102" t="s">
        <v>494</v>
      </c>
      <c r="M102" s="2" t="s">
        <v>37</v>
      </c>
      <c r="N102" t="s">
        <v>38</v>
      </c>
      <c r="O102" t="s">
        <v>894</v>
      </c>
      <c r="P102" s="1" t="s">
        <v>895</v>
      </c>
      <c r="Q102" t="s">
        <v>1607</v>
      </c>
      <c r="R102" t="s">
        <v>40</v>
      </c>
      <c r="S102" t="s">
        <v>41</v>
      </c>
      <c r="T102" t="s">
        <v>89</v>
      </c>
      <c r="U102" t="s">
        <v>43</v>
      </c>
      <c r="V102" s="1">
        <v>42093</v>
      </c>
      <c r="X102" t="s">
        <v>44</v>
      </c>
      <c r="Y102" t="s">
        <v>45</v>
      </c>
      <c r="Z102" t="s">
        <v>497</v>
      </c>
      <c r="AA102" t="s">
        <v>91</v>
      </c>
      <c r="AB102">
        <v>14</v>
      </c>
      <c r="AC102" t="s">
        <v>545</v>
      </c>
      <c r="AD102" t="s">
        <v>80</v>
      </c>
      <c r="AE102" t="s">
        <v>58</v>
      </c>
      <c r="AF102" s="4">
        <v>4.5</v>
      </c>
      <c r="AG102" s="5">
        <v>3</v>
      </c>
      <c r="AH102" s="5">
        <v>0</v>
      </c>
      <c r="AI102" s="1">
        <v>43514</v>
      </c>
      <c r="AJ102" s="5">
        <v>0</v>
      </c>
      <c r="AK102" s="5">
        <v>5</v>
      </c>
      <c r="AL102" s="5">
        <f>YEAR(worksheet[[#This Row],[DOB]])</f>
        <v>1985</v>
      </c>
      <c r="AM102" s="5">
        <f>2023-worksheet[[#This Row],[YOB]]</f>
        <v>38</v>
      </c>
      <c r="AN102" s="5" t="str" cm="1">
        <f t="array" ref="AN102">_xlfn.IFS(worksheet[[#This Row],[Age]]&lt;25, "Under 25", worksheet[[#This Row],[Age]]&lt;=34,"25 - 34", worksheet[[#This Row],[Age]]&lt;=44, "35 - 44",worksheet[[#This Row],[Age]]&lt;=54, "45 - 54",worksheet[[#This Row],[Age]]&gt;=55, "Over 55")</f>
        <v>35 - 44</v>
      </c>
      <c r="AO102" s="5">
        <f>YEAR(worksheet[[#This Row],[DateofHire]])</f>
        <v>2015</v>
      </c>
      <c r="AP102" s="5">
        <f>2023-worksheet[[#This Row],[YearOfHire]]</f>
        <v>8</v>
      </c>
      <c r="AQ102" s="5" t="str" cm="1">
        <f t="array" ref="AQ102">_xlfn.IFS(worksheet[[#This Row],[CompanyWorkExperience]]&gt;=15, "Long Term Employees", worksheet[[#This Row],[CompanyWorkExperience]]&gt;=12, "Expericenced", worksheet[[#This Row],[CompanyWorkExperience]]&gt;=8, "Mid Level", worksheet[[#This Row],[CompanyWorkExperience]]&gt;=5, "Junior")</f>
        <v>Mid Level</v>
      </c>
      <c r="AR102" s="5" t="str">
        <f>IF(worksheet[[#This Row],[DateofTermination]]&lt;&gt;"", YEAR(worksheet[[#This Row],[DateofTermination]]), "")</f>
        <v/>
      </c>
    </row>
    <row r="103" spans="1:44" x14ac:dyDescent="0.25">
      <c r="A103" s="2" t="s">
        <v>896</v>
      </c>
      <c r="B103" t="s">
        <v>897</v>
      </c>
      <c r="C103" t="s">
        <v>490</v>
      </c>
      <c r="D103" t="s">
        <v>490</v>
      </c>
      <c r="E103" t="s">
        <v>490</v>
      </c>
      <c r="F103" t="s">
        <v>491</v>
      </c>
      <c r="G103" t="s">
        <v>492</v>
      </c>
      <c r="H103" t="s">
        <v>501</v>
      </c>
      <c r="I103" t="s">
        <v>490</v>
      </c>
      <c r="J103" s="3">
        <v>53171</v>
      </c>
      <c r="K103" t="s">
        <v>490</v>
      </c>
      <c r="L103" t="s">
        <v>494</v>
      </c>
      <c r="M103" s="2" t="s">
        <v>37</v>
      </c>
      <c r="N103" t="s">
        <v>38</v>
      </c>
      <c r="O103" t="s">
        <v>898</v>
      </c>
      <c r="P103" s="1" t="s">
        <v>899</v>
      </c>
      <c r="Q103" t="s">
        <v>1608</v>
      </c>
      <c r="R103" t="s">
        <v>40</v>
      </c>
      <c r="S103" t="s">
        <v>41</v>
      </c>
      <c r="T103" t="s">
        <v>89</v>
      </c>
      <c r="U103" t="s">
        <v>82</v>
      </c>
      <c r="V103" s="1">
        <v>40679</v>
      </c>
      <c r="X103" t="s">
        <v>44</v>
      </c>
      <c r="Y103" t="s">
        <v>45</v>
      </c>
      <c r="Z103" t="s">
        <v>497</v>
      </c>
      <c r="AA103" t="s">
        <v>99</v>
      </c>
      <c r="AB103">
        <v>18</v>
      </c>
      <c r="AC103" t="s">
        <v>563</v>
      </c>
      <c r="AD103" t="s">
        <v>48</v>
      </c>
      <c r="AE103" t="s">
        <v>58</v>
      </c>
      <c r="AF103" s="4">
        <v>4.2</v>
      </c>
      <c r="AG103" s="5">
        <v>4</v>
      </c>
      <c r="AH103" s="5">
        <v>0</v>
      </c>
      <c r="AI103" s="1">
        <v>43522</v>
      </c>
      <c r="AJ103" s="5">
        <v>0</v>
      </c>
      <c r="AK103" s="5">
        <v>12</v>
      </c>
      <c r="AL103" s="5">
        <f>YEAR(worksheet[[#This Row],[DOB]])</f>
        <v>1983</v>
      </c>
      <c r="AM103" s="5">
        <f>2023-worksheet[[#This Row],[YOB]]</f>
        <v>40</v>
      </c>
      <c r="AN103" s="5" t="str" cm="1">
        <f t="array" ref="AN103">_xlfn.IFS(worksheet[[#This Row],[Age]]&lt;25, "Under 25", worksheet[[#This Row],[Age]]&lt;=34,"25 - 34", worksheet[[#This Row],[Age]]&lt;=44, "35 - 44",worksheet[[#This Row],[Age]]&lt;=54, "45 - 54",worksheet[[#This Row],[Age]]&gt;=55, "Over 55")</f>
        <v>35 - 44</v>
      </c>
      <c r="AO103" s="5">
        <f>YEAR(worksheet[[#This Row],[DateofHire]])</f>
        <v>2011</v>
      </c>
      <c r="AP103" s="5">
        <f>2023-worksheet[[#This Row],[YearOfHire]]</f>
        <v>12</v>
      </c>
      <c r="AQ103" s="5" t="str" cm="1">
        <f t="array" ref="AQ103">_xlfn.IFS(worksheet[[#This Row],[CompanyWorkExperience]]&gt;=15, "Long Term Employees", worksheet[[#This Row],[CompanyWorkExperience]]&gt;=12, "Expericenced", worksheet[[#This Row],[CompanyWorkExperience]]&gt;=8, "Mid Level", worksheet[[#This Row],[CompanyWorkExperience]]&gt;=5, "Junior")</f>
        <v>Expericenced</v>
      </c>
      <c r="AR103" s="5" t="str">
        <f>IF(worksheet[[#This Row],[DateofTermination]]&lt;&gt;"", YEAR(worksheet[[#This Row],[DateofTermination]]), "")</f>
        <v/>
      </c>
    </row>
    <row r="104" spans="1:44" x14ac:dyDescent="0.25">
      <c r="A104" s="2" t="s">
        <v>900</v>
      </c>
      <c r="B104" t="s">
        <v>901</v>
      </c>
      <c r="C104" t="s">
        <v>491</v>
      </c>
      <c r="D104" t="s">
        <v>491</v>
      </c>
      <c r="E104" t="s">
        <v>490</v>
      </c>
      <c r="F104" t="s">
        <v>491</v>
      </c>
      <c r="G104" t="s">
        <v>492</v>
      </c>
      <c r="H104" t="s">
        <v>501</v>
      </c>
      <c r="I104" t="s">
        <v>490</v>
      </c>
      <c r="J104" s="3">
        <v>51337</v>
      </c>
      <c r="K104" t="s">
        <v>490</v>
      </c>
      <c r="L104" t="s">
        <v>494</v>
      </c>
      <c r="M104" s="2" t="s">
        <v>37</v>
      </c>
      <c r="N104" t="s">
        <v>38</v>
      </c>
      <c r="O104" t="s">
        <v>574</v>
      </c>
      <c r="P104" s="1" t="s">
        <v>902</v>
      </c>
      <c r="Q104" t="s">
        <v>1608</v>
      </c>
      <c r="R104" t="s">
        <v>52</v>
      </c>
      <c r="S104" t="s">
        <v>41</v>
      </c>
      <c r="T104" t="s">
        <v>42</v>
      </c>
      <c r="U104" t="s">
        <v>82</v>
      </c>
      <c r="V104" s="1">
        <v>42093</v>
      </c>
      <c r="X104" t="s">
        <v>44</v>
      </c>
      <c r="Y104" t="s">
        <v>45</v>
      </c>
      <c r="Z104" t="s">
        <v>497</v>
      </c>
      <c r="AA104" t="s">
        <v>47</v>
      </c>
      <c r="AB104">
        <v>22</v>
      </c>
      <c r="AC104" t="s">
        <v>498</v>
      </c>
      <c r="AD104" t="s">
        <v>48</v>
      </c>
      <c r="AE104" t="s">
        <v>58</v>
      </c>
      <c r="AF104" s="4">
        <v>3.73</v>
      </c>
      <c r="AG104" s="5">
        <v>3</v>
      </c>
      <c r="AH104" s="5">
        <v>0</v>
      </c>
      <c r="AI104" s="1">
        <v>43481</v>
      </c>
      <c r="AJ104" s="5">
        <v>0</v>
      </c>
      <c r="AK104" s="5">
        <v>19</v>
      </c>
      <c r="AL104" s="5">
        <f>YEAR(worksheet[[#This Row],[DOB]])</f>
        <v>1990</v>
      </c>
      <c r="AM104" s="5">
        <f>2023-worksheet[[#This Row],[YOB]]</f>
        <v>33</v>
      </c>
      <c r="AN104" s="5" t="str" cm="1">
        <f t="array" ref="AN104">_xlfn.IFS(worksheet[[#This Row],[Age]]&lt;25, "Under 25", worksheet[[#This Row],[Age]]&lt;=34,"25 - 34", worksheet[[#This Row],[Age]]&lt;=44, "35 - 44",worksheet[[#This Row],[Age]]&lt;=54, "45 - 54",worksheet[[#This Row],[Age]]&gt;=55, "Over 55")</f>
        <v>25 - 34</v>
      </c>
      <c r="AO104" s="5">
        <f>YEAR(worksheet[[#This Row],[DateofHire]])</f>
        <v>2015</v>
      </c>
      <c r="AP104" s="5">
        <f>2023-worksheet[[#This Row],[YearOfHire]]</f>
        <v>8</v>
      </c>
      <c r="AQ104" s="5" t="str" cm="1">
        <f t="array" ref="AQ104">_xlfn.IFS(worksheet[[#This Row],[CompanyWorkExperience]]&gt;=15, "Long Term Employees", worksheet[[#This Row],[CompanyWorkExperience]]&gt;=12, "Expericenced", worksheet[[#This Row],[CompanyWorkExperience]]&gt;=8, "Mid Level", worksheet[[#This Row],[CompanyWorkExperience]]&gt;=5, "Junior")</f>
        <v>Mid Level</v>
      </c>
      <c r="AR104" s="5" t="str">
        <f>IF(worksheet[[#This Row],[DateofTermination]]&lt;&gt;"", YEAR(worksheet[[#This Row],[DateofTermination]]), "")</f>
        <v/>
      </c>
    </row>
    <row r="105" spans="1:44" x14ac:dyDescent="0.25">
      <c r="A105" s="2" t="s">
        <v>903</v>
      </c>
      <c r="B105" t="s">
        <v>904</v>
      </c>
      <c r="C105" t="s">
        <v>490</v>
      </c>
      <c r="D105" t="s">
        <v>520</v>
      </c>
      <c r="E105" t="s">
        <v>490</v>
      </c>
      <c r="F105" t="s">
        <v>492</v>
      </c>
      <c r="G105" t="s">
        <v>492</v>
      </c>
      <c r="H105" t="s">
        <v>501</v>
      </c>
      <c r="I105" t="s">
        <v>491</v>
      </c>
      <c r="J105" s="3">
        <v>51505</v>
      </c>
      <c r="K105" t="s">
        <v>491</v>
      </c>
      <c r="L105" t="s">
        <v>494</v>
      </c>
      <c r="M105" s="2" t="s">
        <v>37</v>
      </c>
      <c r="N105" t="s">
        <v>38</v>
      </c>
      <c r="O105" t="s">
        <v>875</v>
      </c>
      <c r="P105" s="1" t="s">
        <v>905</v>
      </c>
      <c r="Q105" t="s">
        <v>1608</v>
      </c>
      <c r="R105" t="s">
        <v>67</v>
      </c>
      <c r="S105" t="s">
        <v>41</v>
      </c>
      <c r="T105" t="s">
        <v>42</v>
      </c>
      <c r="U105" t="s">
        <v>82</v>
      </c>
      <c r="V105" s="1">
        <v>40854</v>
      </c>
      <c r="W105" s="1">
        <v>42689</v>
      </c>
      <c r="X105" t="s">
        <v>62</v>
      </c>
      <c r="Y105" t="s">
        <v>54</v>
      </c>
      <c r="Z105" t="s">
        <v>497</v>
      </c>
      <c r="AA105" t="s">
        <v>65</v>
      </c>
      <c r="AB105">
        <v>16</v>
      </c>
      <c r="AC105" t="s">
        <v>516</v>
      </c>
      <c r="AD105" t="s">
        <v>84</v>
      </c>
      <c r="AE105" t="s">
        <v>58</v>
      </c>
      <c r="AF105" s="4">
        <v>4.24</v>
      </c>
      <c r="AG105" s="5">
        <v>4</v>
      </c>
      <c r="AH105" s="5">
        <v>0</v>
      </c>
      <c r="AI105" s="1">
        <v>42489</v>
      </c>
      <c r="AJ105" s="5">
        <v>0</v>
      </c>
      <c r="AK105" s="5">
        <v>2</v>
      </c>
      <c r="AL105" s="5">
        <f>YEAR(worksheet[[#This Row],[DOB]])</f>
        <v>1970</v>
      </c>
      <c r="AM105" s="5">
        <f>2023-worksheet[[#This Row],[YOB]]</f>
        <v>53</v>
      </c>
      <c r="AN105" s="5" t="str" cm="1">
        <f t="array" ref="AN105">_xlfn.IFS(worksheet[[#This Row],[Age]]&lt;25, "Under 25", worksheet[[#This Row],[Age]]&lt;=34,"25 - 34", worksheet[[#This Row],[Age]]&lt;=44, "35 - 44",worksheet[[#This Row],[Age]]&lt;=54, "45 - 54",worksheet[[#This Row],[Age]]&gt;=55, "Over 55")</f>
        <v>45 - 54</v>
      </c>
      <c r="AO105" s="5">
        <f>YEAR(worksheet[[#This Row],[DateofHire]])</f>
        <v>2011</v>
      </c>
      <c r="AP105" s="5">
        <f>2023-worksheet[[#This Row],[YearOfHire]]</f>
        <v>12</v>
      </c>
      <c r="AQ105" s="5" t="str" cm="1">
        <f t="array" ref="AQ105">_xlfn.IFS(worksheet[[#This Row],[CompanyWorkExperience]]&gt;=15, "Long Term Employees", worksheet[[#This Row],[CompanyWorkExperience]]&gt;=12, "Expericenced", worksheet[[#This Row],[CompanyWorkExperience]]&gt;=8, "Mid Level", worksheet[[#This Row],[CompanyWorkExperience]]&gt;=5, "Junior")</f>
        <v>Expericenced</v>
      </c>
      <c r="AR105" s="5">
        <f>IF(worksheet[[#This Row],[DateofTermination]]&lt;&gt;"", YEAR(worksheet[[#This Row],[DateofTermination]]), "")</f>
        <v>2016</v>
      </c>
    </row>
    <row r="106" spans="1:44" x14ac:dyDescent="0.25">
      <c r="A106" s="2" t="s">
        <v>906</v>
      </c>
      <c r="B106" t="s">
        <v>907</v>
      </c>
      <c r="C106" t="s">
        <v>490</v>
      </c>
      <c r="D106" t="s">
        <v>493</v>
      </c>
      <c r="E106" t="s">
        <v>490</v>
      </c>
      <c r="F106" t="s">
        <v>493</v>
      </c>
      <c r="G106" t="s">
        <v>505</v>
      </c>
      <c r="H106" t="s">
        <v>501</v>
      </c>
      <c r="I106" t="s">
        <v>490</v>
      </c>
      <c r="J106" s="3">
        <v>59370</v>
      </c>
      <c r="K106" t="s">
        <v>491</v>
      </c>
      <c r="L106" t="s">
        <v>501</v>
      </c>
      <c r="M106" s="2" t="s">
        <v>139</v>
      </c>
      <c r="N106" t="s">
        <v>244</v>
      </c>
      <c r="O106" t="s">
        <v>908</v>
      </c>
      <c r="P106" s="1" t="s">
        <v>909</v>
      </c>
      <c r="Q106" t="s">
        <v>1608</v>
      </c>
      <c r="R106" t="s">
        <v>78</v>
      </c>
      <c r="S106" t="s">
        <v>41</v>
      </c>
      <c r="T106" t="s">
        <v>42</v>
      </c>
      <c r="U106" t="s">
        <v>82</v>
      </c>
      <c r="V106" s="1">
        <v>41827</v>
      </c>
      <c r="W106" s="1">
        <v>42252</v>
      </c>
      <c r="X106" t="s">
        <v>103</v>
      </c>
      <c r="Y106" t="s">
        <v>104</v>
      </c>
      <c r="Z106" t="s">
        <v>141</v>
      </c>
      <c r="AA106" t="s">
        <v>142</v>
      </c>
      <c r="AB106">
        <v>17</v>
      </c>
      <c r="AC106" t="s">
        <v>506</v>
      </c>
      <c r="AD106" t="s">
        <v>117</v>
      </c>
      <c r="AE106" t="s">
        <v>58</v>
      </c>
      <c r="AF106" s="4">
        <v>3.97</v>
      </c>
      <c r="AG106" s="5">
        <v>4</v>
      </c>
      <c r="AH106" s="5">
        <v>0</v>
      </c>
      <c r="AI106" s="1">
        <v>41654</v>
      </c>
      <c r="AJ106" s="5">
        <v>0</v>
      </c>
      <c r="AK106" s="5">
        <v>7</v>
      </c>
      <c r="AL106" s="5">
        <f>YEAR(worksheet[[#This Row],[DOB]])</f>
        <v>1971</v>
      </c>
      <c r="AM106" s="5">
        <f>2023-worksheet[[#This Row],[YOB]]</f>
        <v>52</v>
      </c>
      <c r="AN106" s="5" t="str" cm="1">
        <f t="array" ref="AN106">_xlfn.IFS(worksheet[[#This Row],[Age]]&lt;25, "Under 25", worksheet[[#This Row],[Age]]&lt;=34,"25 - 34", worksheet[[#This Row],[Age]]&lt;=44, "35 - 44",worksheet[[#This Row],[Age]]&lt;=54, "45 - 54",worksheet[[#This Row],[Age]]&gt;=55, "Over 55")</f>
        <v>45 - 54</v>
      </c>
      <c r="AO106" s="5">
        <f>YEAR(worksheet[[#This Row],[DateofHire]])</f>
        <v>2014</v>
      </c>
      <c r="AP106" s="5">
        <f>2023-worksheet[[#This Row],[YearOfHire]]</f>
        <v>9</v>
      </c>
      <c r="AQ106" s="5" t="str" cm="1">
        <f t="array" ref="AQ106">_xlfn.IFS(worksheet[[#This Row],[CompanyWorkExperience]]&gt;=15, "Long Term Employees", worksheet[[#This Row],[CompanyWorkExperience]]&gt;=12, "Expericenced", worksheet[[#This Row],[CompanyWorkExperience]]&gt;=8, "Mid Level", worksheet[[#This Row],[CompanyWorkExperience]]&gt;=5, "Junior")</f>
        <v>Mid Level</v>
      </c>
      <c r="AR106" s="5">
        <f>IF(worksheet[[#This Row],[DateofTermination]]&lt;&gt;"", YEAR(worksheet[[#This Row],[DateofTermination]]), "")</f>
        <v>2015</v>
      </c>
    </row>
    <row r="107" spans="1:44" x14ac:dyDescent="0.25">
      <c r="A107" s="2" t="s">
        <v>910</v>
      </c>
      <c r="B107" t="s">
        <v>911</v>
      </c>
      <c r="C107" t="s">
        <v>491</v>
      </c>
      <c r="D107" t="s">
        <v>491</v>
      </c>
      <c r="E107" t="s">
        <v>491</v>
      </c>
      <c r="F107" t="s">
        <v>492</v>
      </c>
      <c r="G107" t="s">
        <v>492</v>
      </c>
      <c r="H107" t="s">
        <v>520</v>
      </c>
      <c r="I107" t="s">
        <v>491</v>
      </c>
      <c r="J107" s="3">
        <v>54933</v>
      </c>
      <c r="K107" t="s">
        <v>491</v>
      </c>
      <c r="L107" t="s">
        <v>494</v>
      </c>
      <c r="M107" s="2" t="s">
        <v>37</v>
      </c>
      <c r="N107" t="s">
        <v>38</v>
      </c>
      <c r="O107" t="s">
        <v>553</v>
      </c>
      <c r="P107" s="1" t="s">
        <v>912</v>
      </c>
      <c r="Q107" t="s">
        <v>1607</v>
      </c>
      <c r="R107" t="s">
        <v>52</v>
      </c>
      <c r="S107" t="s">
        <v>41</v>
      </c>
      <c r="T107" t="s">
        <v>42</v>
      </c>
      <c r="U107" t="s">
        <v>82</v>
      </c>
      <c r="V107" s="1">
        <v>41001</v>
      </c>
      <c r="W107" s="1">
        <v>42180</v>
      </c>
      <c r="X107" t="s">
        <v>212</v>
      </c>
      <c r="Y107" t="s">
        <v>54</v>
      </c>
      <c r="Z107" t="s">
        <v>497</v>
      </c>
      <c r="AA107" t="s">
        <v>69</v>
      </c>
      <c r="AB107">
        <v>39</v>
      </c>
      <c r="AC107" t="s">
        <v>1631</v>
      </c>
      <c r="AD107" t="s">
        <v>84</v>
      </c>
      <c r="AE107" t="s">
        <v>118</v>
      </c>
      <c r="AF107" s="4">
        <v>3.97</v>
      </c>
      <c r="AG107" s="5">
        <v>4</v>
      </c>
      <c r="AH107" s="5">
        <v>0</v>
      </c>
      <c r="AI107" s="1">
        <v>42024</v>
      </c>
      <c r="AJ107" s="5">
        <v>3</v>
      </c>
      <c r="AK107" s="5">
        <v>15</v>
      </c>
      <c r="AL107" s="5">
        <f>YEAR(worksheet[[#This Row],[DOB]])</f>
        <v>1974</v>
      </c>
      <c r="AM107" s="5">
        <f>2023-worksheet[[#This Row],[YOB]]</f>
        <v>49</v>
      </c>
      <c r="AN107" s="5" t="str" cm="1">
        <f t="array" ref="AN107">_xlfn.IFS(worksheet[[#This Row],[Age]]&lt;25, "Under 25", worksheet[[#This Row],[Age]]&lt;=34,"25 - 34", worksheet[[#This Row],[Age]]&lt;=44, "35 - 44",worksheet[[#This Row],[Age]]&lt;=54, "45 - 54",worksheet[[#This Row],[Age]]&gt;=55, "Over 55")</f>
        <v>45 - 54</v>
      </c>
      <c r="AO107" s="5">
        <f>YEAR(worksheet[[#This Row],[DateofHire]])</f>
        <v>2012</v>
      </c>
      <c r="AP107" s="5">
        <f>2023-worksheet[[#This Row],[YearOfHire]]</f>
        <v>11</v>
      </c>
      <c r="AQ107" s="5" t="str" cm="1">
        <f t="array" ref="AQ107">_xlfn.IFS(worksheet[[#This Row],[CompanyWorkExperience]]&gt;=15, "Long Term Employees", worksheet[[#This Row],[CompanyWorkExperience]]&gt;=12, "Expericenced", worksheet[[#This Row],[CompanyWorkExperience]]&gt;=8, "Mid Level", worksheet[[#This Row],[CompanyWorkExperience]]&gt;=5, "Junior")</f>
        <v>Mid Level</v>
      </c>
      <c r="AR107" s="5">
        <f>IF(worksheet[[#This Row],[DateofTermination]]&lt;&gt;"", YEAR(worksheet[[#This Row],[DateofTermination]]), "")</f>
        <v>2015</v>
      </c>
    </row>
    <row r="108" spans="1:44" x14ac:dyDescent="0.25">
      <c r="A108" s="2" t="s">
        <v>913</v>
      </c>
      <c r="B108" t="s">
        <v>914</v>
      </c>
      <c r="C108" t="s">
        <v>490</v>
      </c>
      <c r="D108" t="s">
        <v>490</v>
      </c>
      <c r="E108" t="s">
        <v>490</v>
      </c>
      <c r="F108" t="s">
        <v>491</v>
      </c>
      <c r="G108" t="s">
        <v>492</v>
      </c>
      <c r="H108" t="s">
        <v>493</v>
      </c>
      <c r="I108" t="s">
        <v>490</v>
      </c>
      <c r="J108" s="3">
        <v>57815</v>
      </c>
      <c r="K108" t="s">
        <v>490</v>
      </c>
      <c r="L108" t="s">
        <v>494</v>
      </c>
      <c r="M108" s="2" t="s">
        <v>37</v>
      </c>
      <c r="N108" t="s">
        <v>38</v>
      </c>
      <c r="O108" t="s">
        <v>915</v>
      </c>
      <c r="P108" s="1" t="s">
        <v>916</v>
      </c>
      <c r="Q108" t="s">
        <v>1608</v>
      </c>
      <c r="R108" t="s">
        <v>40</v>
      </c>
      <c r="S108" t="s">
        <v>41</v>
      </c>
      <c r="T108" t="s">
        <v>89</v>
      </c>
      <c r="U108" t="s">
        <v>98</v>
      </c>
      <c r="V108" s="1">
        <v>41911</v>
      </c>
      <c r="X108" t="s">
        <v>44</v>
      </c>
      <c r="Y108" t="s">
        <v>45</v>
      </c>
      <c r="Z108" t="s">
        <v>497</v>
      </c>
      <c r="AA108" t="s">
        <v>72</v>
      </c>
      <c r="AB108">
        <v>11</v>
      </c>
      <c r="AC108" t="s">
        <v>527</v>
      </c>
      <c r="AD108" t="s">
        <v>57</v>
      </c>
      <c r="AE108" t="s">
        <v>49</v>
      </c>
      <c r="AF108" s="4">
        <v>3.9</v>
      </c>
      <c r="AG108" s="5">
        <v>4</v>
      </c>
      <c r="AH108" s="5">
        <v>0</v>
      </c>
      <c r="AI108" s="1">
        <v>43503</v>
      </c>
      <c r="AJ108" s="5">
        <v>0</v>
      </c>
      <c r="AK108" s="5">
        <v>3</v>
      </c>
      <c r="AL108" s="5">
        <f>YEAR(worksheet[[#This Row],[DOB]])</f>
        <v>1980</v>
      </c>
      <c r="AM108" s="5">
        <f>2023-worksheet[[#This Row],[YOB]]</f>
        <v>43</v>
      </c>
      <c r="AN108" s="5" t="str" cm="1">
        <f t="array" ref="AN108">_xlfn.IFS(worksheet[[#This Row],[Age]]&lt;25, "Under 25", worksheet[[#This Row],[Age]]&lt;=34,"25 - 34", worksheet[[#This Row],[Age]]&lt;=44, "35 - 44",worksheet[[#This Row],[Age]]&lt;=54, "45 - 54",worksheet[[#This Row],[Age]]&gt;=55, "Over 55")</f>
        <v>35 - 44</v>
      </c>
      <c r="AO108" s="5">
        <f>YEAR(worksheet[[#This Row],[DateofHire]])</f>
        <v>2014</v>
      </c>
      <c r="AP108" s="5">
        <f>2023-worksheet[[#This Row],[YearOfHire]]</f>
        <v>9</v>
      </c>
      <c r="AQ108" s="5" t="str" cm="1">
        <f t="array" ref="AQ108">_xlfn.IFS(worksheet[[#This Row],[CompanyWorkExperience]]&gt;=15, "Long Term Employees", worksheet[[#This Row],[CompanyWorkExperience]]&gt;=12, "Expericenced", worksheet[[#This Row],[CompanyWorkExperience]]&gt;=8, "Mid Level", worksheet[[#This Row],[CompanyWorkExperience]]&gt;=5, "Junior")</f>
        <v>Mid Level</v>
      </c>
      <c r="AR108" s="5" t="str">
        <f>IF(worksheet[[#This Row],[DateofTermination]]&lt;&gt;"", YEAR(worksheet[[#This Row],[DateofTermination]]), "")</f>
        <v/>
      </c>
    </row>
    <row r="109" spans="1:44" x14ac:dyDescent="0.25">
      <c r="A109" s="2" t="s">
        <v>917</v>
      </c>
      <c r="B109" t="s">
        <v>918</v>
      </c>
      <c r="C109" t="s">
        <v>490</v>
      </c>
      <c r="D109" t="s">
        <v>490</v>
      </c>
      <c r="E109" t="s">
        <v>490</v>
      </c>
      <c r="F109" t="s">
        <v>491</v>
      </c>
      <c r="G109" t="s">
        <v>505</v>
      </c>
      <c r="H109" t="s">
        <v>501</v>
      </c>
      <c r="I109" t="s">
        <v>490</v>
      </c>
      <c r="J109" s="3">
        <v>61555</v>
      </c>
      <c r="K109" t="s">
        <v>490</v>
      </c>
      <c r="L109" t="s">
        <v>501</v>
      </c>
      <c r="M109" s="2" t="s">
        <v>139</v>
      </c>
      <c r="N109" t="s">
        <v>248</v>
      </c>
      <c r="O109" t="s">
        <v>919</v>
      </c>
      <c r="P109" s="1" t="s">
        <v>920</v>
      </c>
      <c r="Q109" t="s">
        <v>1608</v>
      </c>
      <c r="R109" t="s">
        <v>40</v>
      </c>
      <c r="S109" t="s">
        <v>41</v>
      </c>
      <c r="T109" t="s">
        <v>42</v>
      </c>
      <c r="U109" t="s">
        <v>43</v>
      </c>
      <c r="V109" s="1">
        <v>42051</v>
      </c>
      <c r="X109" t="s">
        <v>44</v>
      </c>
      <c r="Y109" t="s">
        <v>45</v>
      </c>
      <c r="Z109" t="s">
        <v>141</v>
      </c>
      <c r="AA109" t="s">
        <v>160</v>
      </c>
      <c r="AB109">
        <v>21</v>
      </c>
      <c r="AC109" t="s">
        <v>693</v>
      </c>
      <c r="AD109" t="s">
        <v>57</v>
      </c>
      <c r="AE109" t="s">
        <v>58</v>
      </c>
      <c r="AF109" s="4">
        <v>4.5</v>
      </c>
      <c r="AG109" s="5">
        <v>5</v>
      </c>
      <c r="AH109" s="5">
        <v>0</v>
      </c>
      <c r="AI109" s="1">
        <v>43490</v>
      </c>
      <c r="AJ109" s="5">
        <v>0</v>
      </c>
      <c r="AK109" s="5">
        <v>20</v>
      </c>
      <c r="AL109" s="5">
        <f>YEAR(worksheet[[#This Row],[DOB]])</f>
        <v>1989</v>
      </c>
      <c r="AM109" s="5">
        <f>2023-worksheet[[#This Row],[YOB]]</f>
        <v>34</v>
      </c>
      <c r="AN109" s="5" t="str" cm="1">
        <f t="array" ref="AN109">_xlfn.IFS(worksheet[[#This Row],[Age]]&lt;25, "Under 25", worksheet[[#This Row],[Age]]&lt;=34,"25 - 34", worksheet[[#This Row],[Age]]&lt;=44, "35 - 44",worksheet[[#This Row],[Age]]&lt;=54, "45 - 54",worksheet[[#This Row],[Age]]&gt;=55, "Over 55")</f>
        <v>25 - 34</v>
      </c>
      <c r="AO109" s="5">
        <f>YEAR(worksheet[[#This Row],[DateofHire]])</f>
        <v>2015</v>
      </c>
      <c r="AP109" s="5">
        <f>2023-worksheet[[#This Row],[YearOfHire]]</f>
        <v>8</v>
      </c>
      <c r="AQ109" s="5" t="str" cm="1">
        <f t="array" ref="AQ109">_xlfn.IFS(worksheet[[#This Row],[CompanyWorkExperience]]&gt;=15, "Long Term Employees", worksheet[[#This Row],[CompanyWorkExperience]]&gt;=12, "Expericenced", worksheet[[#This Row],[CompanyWorkExperience]]&gt;=8, "Mid Level", worksheet[[#This Row],[CompanyWorkExperience]]&gt;=5, "Junior")</f>
        <v>Mid Level</v>
      </c>
      <c r="AR109" s="5" t="str">
        <f>IF(worksheet[[#This Row],[DateofTermination]]&lt;&gt;"", YEAR(worksheet[[#This Row],[DateofTermination]]), "")</f>
        <v/>
      </c>
    </row>
    <row r="110" spans="1:44" x14ac:dyDescent="0.25">
      <c r="A110" s="2" t="s">
        <v>921</v>
      </c>
      <c r="B110" t="s">
        <v>922</v>
      </c>
      <c r="C110" t="s">
        <v>490</v>
      </c>
      <c r="D110" t="s">
        <v>490</v>
      </c>
      <c r="E110" t="s">
        <v>490</v>
      </c>
      <c r="F110" t="s">
        <v>493</v>
      </c>
      <c r="G110" t="s">
        <v>501</v>
      </c>
      <c r="H110" t="s">
        <v>501</v>
      </c>
      <c r="I110" t="s">
        <v>490</v>
      </c>
      <c r="J110" s="3">
        <v>114800</v>
      </c>
      <c r="K110" t="s">
        <v>491</v>
      </c>
      <c r="L110" t="s">
        <v>582</v>
      </c>
      <c r="M110" s="2" t="s">
        <v>109</v>
      </c>
      <c r="N110" t="s">
        <v>38</v>
      </c>
      <c r="O110" t="s">
        <v>923</v>
      </c>
      <c r="P110" s="1" t="s">
        <v>924</v>
      </c>
      <c r="Q110" t="s">
        <v>1608</v>
      </c>
      <c r="R110" t="s">
        <v>40</v>
      </c>
      <c r="S110" t="s">
        <v>41</v>
      </c>
      <c r="T110" t="s">
        <v>42</v>
      </c>
      <c r="U110" t="s">
        <v>43</v>
      </c>
      <c r="V110" s="1">
        <v>42051</v>
      </c>
      <c r="W110" s="1">
        <v>42078</v>
      </c>
      <c r="X110" t="s">
        <v>218</v>
      </c>
      <c r="Y110" t="s">
        <v>104</v>
      </c>
      <c r="Z110" t="s">
        <v>55</v>
      </c>
      <c r="AA110" t="s">
        <v>56</v>
      </c>
      <c r="AB110">
        <v>4</v>
      </c>
      <c r="AC110" t="s">
        <v>493</v>
      </c>
      <c r="AD110" t="s">
        <v>57</v>
      </c>
      <c r="AE110" t="s">
        <v>58</v>
      </c>
      <c r="AF110" s="4">
        <v>4.5999999999999996</v>
      </c>
      <c r="AG110" s="5">
        <v>4</v>
      </c>
      <c r="AH110" s="5">
        <v>4</v>
      </c>
      <c r="AI110" s="1">
        <v>42024</v>
      </c>
      <c r="AJ110" s="5">
        <v>0</v>
      </c>
      <c r="AK110" s="5">
        <v>10</v>
      </c>
      <c r="AL110" s="5">
        <f>YEAR(worksheet[[#This Row],[DOB]])</f>
        <v>1971</v>
      </c>
      <c r="AM110" s="5">
        <f>2023-worksheet[[#This Row],[YOB]]</f>
        <v>52</v>
      </c>
      <c r="AN110" s="5" t="str" cm="1">
        <f t="array" ref="AN110">_xlfn.IFS(worksheet[[#This Row],[Age]]&lt;25, "Under 25", worksheet[[#This Row],[Age]]&lt;=34,"25 - 34", worksheet[[#This Row],[Age]]&lt;=44, "35 - 44",worksheet[[#This Row],[Age]]&lt;=54, "45 - 54",worksheet[[#This Row],[Age]]&gt;=55, "Over 55")</f>
        <v>45 - 54</v>
      </c>
      <c r="AO110" s="5">
        <f>YEAR(worksheet[[#This Row],[DateofHire]])</f>
        <v>2015</v>
      </c>
      <c r="AP110" s="5">
        <f>2023-worksheet[[#This Row],[YearOfHire]]</f>
        <v>8</v>
      </c>
      <c r="AQ110" s="5" t="str" cm="1">
        <f t="array" ref="AQ110">_xlfn.IFS(worksheet[[#This Row],[CompanyWorkExperience]]&gt;=15, "Long Term Employees", worksheet[[#This Row],[CompanyWorkExperience]]&gt;=12, "Expericenced", worksheet[[#This Row],[CompanyWorkExperience]]&gt;=8, "Mid Level", worksheet[[#This Row],[CompanyWorkExperience]]&gt;=5, "Junior")</f>
        <v>Mid Level</v>
      </c>
      <c r="AR110" s="5">
        <f>IF(worksheet[[#This Row],[DateofTermination]]&lt;&gt;"", YEAR(worksheet[[#This Row],[DateofTermination]]), "")</f>
        <v>2015</v>
      </c>
    </row>
    <row r="111" spans="1:44" x14ac:dyDescent="0.25">
      <c r="A111" s="2" t="s">
        <v>925</v>
      </c>
      <c r="B111" t="s">
        <v>926</v>
      </c>
      <c r="C111" t="s">
        <v>491</v>
      </c>
      <c r="D111" t="s">
        <v>491</v>
      </c>
      <c r="E111" t="s">
        <v>491</v>
      </c>
      <c r="F111" t="s">
        <v>491</v>
      </c>
      <c r="G111" t="s">
        <v>501</v>
      </c>
      <c r="H111" t="s">
        <v>501</v>
      </c>
      <c r="I111" t="s">
        <v>490</v>
      </c>
      <c r="J111" s="3">
        <v>74679</v>
      </c>
      <c r="K111" t="s">
        <v>490</v>
      </c>
      <c r="L111" t="s">
        <v>545</v>
      </c>
      <c r="M111" s="2" t="s">
        <v>86</v>
      </c>
      <c r="N111" t="s">
        <v>38</v>
      </c>
      <c r="O111" t="s">
        <v>927</v>
      </c>
      <c r="P111" s="1" t="s">
        <v>928</v>
      </c>
      <c r="Q111" t="s">
        <v>1607</v>
      </c>
      <c r="R111" t="s">
        <v>52</v>
      </c>
      <c r="S111" t="s">
        <v>41</v>
      </c>
      <c r="T111" t="s">
        <v>89</v>
      </c>
      <c r="U111" t="s">
        <v>43</v>
      </c>
      <c r="V111" s="1">
        <v>42093</v>
      </c>
      <c r="X111" t="s">
        <v>44</v>
      </c>
      <c r="Y111" t="s">
        <v>45</v>
      </c>
      <c r="Z111" t="s">
        <v>55</v>
      </c>
      <c r="AA111" t="s">
        <v>87</v>
      </c>
      <c r="AB111">
        <v>7</v>
      </c>
      <c r="AC111" t="s">
        <v>547</v>
      </c>
      <c r="AD111" t="s">
        <v>48</v>
      </c>
      <c r="AE111" t="s">
        <v>58</v>
      </c>
      <c r="AF111" s="4">
        <v>4.3</v>
      </c>
      <c r="AG111" s="5">
        <v>5</v>
      </c>
      <c r="AH111" s="5">
        <v>7</v>
      </c>
      <c r="AI111" s="1">
        <v>43475</v>
      </c>
      <c r="AJ111" s="5">
        <v>0</v>
      </c>
      <c r="AK111" s="5">
        <v>20</v>
      </c>
      <c r="AL111" s="5">
        <f>YEAR(worksheet[[#This Row],[DOB]])</f>
        <v>1989</v>
      </c>
      <c r="AM111" s="5">
        <f>2023-worksheet[[#This Row],[YOB]]</f>
        <v>34</v>
      </c>
      <c r="AN111" s="5" t="str" cm="1">
        <f t="array" ref="AN111">_xlfn.IFS(worksheet[[#This Row],[Age]]&lt;25, "Under 25", worksheet[[#This Row],[Age]]&lt;=34,"25 - 34", worksheet[[#This Row],[Age]]&lt;=44, "35 - 44",worksheet[[#This Row],[Age]]&lt;=54, "45 - 54",worksheet[[#This Row],[Age]]&gt;=55, "Over 55")</f>
        <v>25 - 34</v>
      </c>
      <c r="AO111" s="5">
        <f>YEAR(worksheet[[#This Row],[DateofHire]])</f>
        <v>2015</v>
      </c>
      <c r="AP111" s="5">
        <f>2023-worksheet[[#This Row],[YearOfHire]]</f>
        <v>8</v>
      </c>
      <c r="AQ111" s="5" t="str" cm="1">
        <f t="array" ref="AQ111">_xlfn.IFS(worksheet[[#This Row],[CompanyWorkExperience]]&gt;=15, "Long Term Employees", worksheet[[#This Row],[CompanyWorkExperience]]&gt;=12, "Expericenced", worksheet[[#This Row],[CompanyWorkExperience]]&gt;=8, "Mid Level", worksheet[[#This Row],[CompanyWorkExperience]]&gt;=5, "Junior")</f>
        <v>Mid Level</v>
      </c>
      <c r="AR111" s="5" t="str">
        <f>IF(worksheet[[#This Row],[DateofTermination]]&lt;&gt;"", YEAR(worksheet[[#This Row],[DateofTermination]]), "")</f>
        <v/>
      </c>
    </row>
    <row r="112" spans="1:44" x14ac:dyDescent="0.25">
      <c r="A112" s="2" t="s">
        <v>929</v>
      </c>
      <c r="B112" t="s">
        <v>930</v>
      </c>
      <c r="C112" t="s">
        <v>490</v>
      </c>
      <c r="D112" t="s">
        <v>490</v>
      </c>
      <c r="E112" t="s">
        <v>490</v>
      </c>
      <c r="F112" t="s">
        <v>491</v>
      </c>
      <c r="G112" t="s">
        <v>492</v>
      </c>
      <c r="H112" t="s">
        <v>501</v>
      </c>
      <c r="I112" t="s">
        <v>490</v>
      </c>
      <c r="J112" s="3">
        <v>53018</v>
      </c>
      <c r="K112" t="s">
        <v>490</v>
      </c>
      <c r="L112" t="s">
        <v>494</v>
      </c>
      <c r="M112" s="2" t="s">
        <v>37</v>
      </c>
      <c r="N112" t="s">
        <v>38</v>
      </c>
      <c r="O112" t="s">
        <v>915</v>
      </c>
      <c r="P112" s="1" t="s">
        <v>931</v>
      </c>
      <c r="Q112" t="s">
        <v>1608</v>
      </c>
      <c r="R112" t="s">
        <v>40</v>
      </c>
      <c r="S112" t="s">
        <v>41</v>
      </c>
      <c r="T112" t="s">
        <v>89</v>
      </c>
      <c r="U112" t="s">
        <v>43</v>
      </c>
      <c r="V112" s="1">
        <v>41589</v>
      </c>
      <c r="X112" t="s">
        <v>44</v>
      </c>
      <c r="Y112" t="s">
        <v>45</v>
      </c>
      <c r="Z112" t="s">
        <v>497</v>
      </c>
      <c r="AA112" t="s">
        <v>79</v>
      </c>
      <c r="AB112">
        <v>19</v>
      </c>
      <c r="AC112" t="s">
        <v>494</v>
      </c>
      <c r="AD112" t="s">
        <v>57</v>
      </c>
      <c r="AE112" t="s">
        <v>58</v>
      </c>
      <c r="AF112" s="4">
        <v>4.3</v>
      </c>
      <c r="AG112" s="5">
        <v>5</v>
      </c>
      <c r="AH112" s="5">
        <v>0</v>
      </c>
      <c r="AI112" s="1">
        <v>43514</v>
      </c>
      <c r="AJ112" s="5">
        <v>0</v>
      </c>
      <c r="AK112" s="5">
        <v>7</v>
      </c>
      <c r="AL112" s="5">
        <f>YEAR(worksheet[[#This Row],[DOB]])</f>
        <v>1992</v>
      </c>
      <c r="AM112" s="5">
        <f>2023-worksheet[[#This Row],[YOB]]</f>
        <v>31</v>
      </c>
      <c r="AN112" s="5" t="str" cm="1">
        <f t="array" ref="AN112">_xlfn.IFS(worksheet[[#This Row],[Age]]&lt;25, "Under 25", worksheet[[#This Row],[Age]]&lt;=34,"25 - 34", worksheet[[#This Row],[Age]]&lt;=44, "35 - 44",worksheet[[#This Row],[Age]]&lt;=54, "45 - 54",worksheet[[#This Row],[Age]]&gt;=55, "Over 55")</f>
        <v>25 - 34</v>
      </c>
      <c r="AO112" s="5">
        <f>YEAR(worksheet[[#This Row],[DateofHire]])</f>
        <v>2013</v>
      </c>
      <c r="AP112" s="5">
        <f>2023-worksheet[[#This Row],[YearOfHire]]</f>
        <v>10</v>
      </c>
      <c r="AQ112" s="5" t="str" cm="1">
        <f t="array" ref="AQ112">_xlfn.IFS(worksheet[[#This Row],[CompanyWorkExperience]]&gt;=15, "Long Term Employees", worksheet[[#This Row],[CompanyWorkExperience]]&gt;=12, "Expericenced", worksheet[[#This Row],[CompanyWorkExperience]]&gt;=8, "Mid Level", worksheet[[#This Row],[CompanyWorkExperience]]&gt;=5, "Junior")</f>
        <v>Mid Level</v>
      </c>
      <c r="AR112" s="5" t="str">
        <f>IF(worksheet[[#This Row],[DateofTermination]]&lt;&gt;"", YEAR(worksheet[[#This Row],[DateofTermination]]), "")</f>
        <v/>
      </c>
    </row>
    <row r="113" spans="1:44" x14ac:dyDescent="0.25">
      <c r="A113" s="2" t="s">
        <v>932</v>
      </c>
      <c r="B113" t="s">
        <v>933</v>
      </c>
      <c r="C113" t="s">
        <v>490</v>
      </c>
      <c r="D113" t="s">
        <v>520</v>
      </c>
      <c r="E113" t="s">
        <v>491</v>
      </c>
      <c r="F113" t="s">
        <v>491</v>
      </c>
      <c r="G113" t="s">
        <v>492</v>
      </c>
      <c r="H113" t="s">
        <v>493</v>
      </c>
      <c r="I113" t="s">
        <v>491</v>
      </c>
      <c r="J113" s="3">
        <v>59892</v>
      </c>
      <c r="K113" t="s">
        <v>490</v>
      </c>
      <c r="L113" t="s">
        <v>494</v>
      </c>
      <c r="M113" s="2" t="s">
        <v>37</v>
      </c>
      <c r="N113" t="s">
        <v>38</v>
      </c>
      <c r="O113" t="s">
        <v>934</v>
      </c>
      <c r="P113" s="1" t="s">
        <v>935</v>
      </c>
      <c r="Q113" t="s">
        <v>1607</v>
      </c>
      <c r="R113" t="s">
        <v>67</v>
      </c>
      <c r="S113" t="s">
        <v>41</v>
      </c>
      <c r="T113" t="s">
        <v>42</v>
      </c>
      <c r="U113" t="s">
        <v>82</v>
      </c>
      <c r="V113" s="1">
        <v>40735</v>
      </c>
      <c r="X113" t="s">
        <v>44</v>
      </c>
      <c r="Y113" t="s">
        <v>45</v>
      </c>
      <c r="Z113" t="s">
        <v>497</v>
      </c>
      <c r="AA113" t="s">
        <v>83</v>
      </c>
      <c r="AB113">
        <v>12</v>
      </c>
      <c r="AC113" t="s">
        <v>542</v>
      </c>
      <c r="AD113" t="s">
        <v>84</v>
      </c>
      <c r="AE113" t="s">
        <v>49</v>
      </c>
      <c r="AF113" s="4">
        <v>4.5</v>
      </c>
      <c r="AG113" s="5">
        <v>4</v>
      </c>
      <c r="AH113" s="5">
        <v>0</v>
      </c>
      <c r="AI113" s="1">
        <v>43514</v>
      </c>
      <c r="AJ113" s="5">
        <v>0</v>
      </c>
      <c r="AK113" s="5">
        <v>1</v>
      </c>
      <c r="AL113" s="5">
        <f>YEAR(worksheet[[#This Row],[DOB]])</f>
        <v>1969</v>
      </c>
      <c r="AM113" s="5">
        <f>2023-worksheet[[#This Row],[YOB]]</f>
        <v>54</v>
      </c>
      <c r="AN113" s="5" t="str" cm="1">
        <f t="array" ref="AN113">_xlfn.IFS(worksheet[[#This Row],[Age]]&lt;25, "Under 25", worksheet[[#This Row],[Age]]&lt;=34,"25 - 34", worksheet[[#This Row],[Age]]&lt;=44, "35 - 44",worksheet[[#This Row],[Age]]&lt;=54, "45 - 54",worksheet[[#This Row],[Age]]&gt;=55, "Over 55")</f>
        <v>45 - 54</v>
      </c>
      <c r="AO113" s="5">
        <f>YEAR(worksheet[[#This Row],[DateofHire]])</f>
        <v>2011</v>
      </c>
      <c r="AP113" s="5">
        <f>2023-worksheet[[#This Row],[YearOfHire]]</f>
        <v>12</v>
      </c>
      <c r="AQ113" s="5" t="str" cm="1">
        <f t="array" ref="AQ113">_xlfn.IFS(worksheet[[#This Row],[CompanyWorkExperience]]&gt;=15, "Long Term Employees", worksheet[[#This Row],[CompanyWorkExperience]]&gt;=12, "Expericenced", worksheet[[#This Row],[CompanyWorkExperience]]&gt;=8, "Mid Level", worksheet[[#This Row],[CompanyWorkExperience]]&gt;=5, "Junior")</f>
        <v>Expericenced</v>
      </c>
      <c r="AR113" s="5" t="str">
        <f>IF(worksheet[[#This Row],[DateofTermination]]&lt;&gt;"", YEAR(worksheet[[#This Row],[DateofTermination]]), "")</f>
        <v/>
      </c>
    </row>
    <row r="114" spans="1:44" x14ac:dyDescent="0.25">
      <c r="A114" s="2" t="s">
        <v>936</v>
      </c>
      <c r="B114" t="s">
        <v>937</v>
      </c>
      <c r="C114" t="s">
        <v>491</v>
      </c>
      <c r="D114" t="s">
        <v>491</v>
      </c>
      <c r="E114" t="s">
        <v>491</v>
      </c>
      <c r="F114" t="s">
        <v>492</v>
      </c>
      <c r="G114" t="s">
        <v>492</v>
      </c>
      <c r="H114" t="s">
        <v>491</v>
      </c>
      <c r="I114" t="s">
        <v>491</v>
      </c>
      <c r="J114" s="3">
        <v>68898</v>
      </c>
      <c r="K114" t="s">
        <v>491</v>
      </c>
      <c r="L114" t="s">
        <v>509</v>
      </c>
      <c r="M114" s="2" t="s">
        <v>60</v>
      </c>
      <c r="N114" t="s">
        <v>38</v>
      </c>
      <c r="O114" t="s">
        <v>938</v>
      </c>
      <c r="P114" s="1" t="s">
        <v>939</v>
      </c>
      <c r="Q114" t="s">
        <v>1607</v>
      </c>
      <c r="R114" t="s">
        <v>52</v>
      </c>
      <c r="S114" t="s">
        <v>41</v>
      </c>
      <c r="T114" t="s">
        <v>42</v>
      </c>
      <c r="U114" t="s">
        <v>82</v>
      </c>
      <c r="V114" s="1">
        <v>40294</v>
      </c>
      <c r="W114" s="1">
        <v>40693</v>
      </c>
      <c r="X114" t="s">
        <v>53</v>
      </c>
      <c r="Y114" t="s">
        <v>54</v>
      </c>
      <c r="Z114" t="s">
        <v>497</v>
      </c>
      <c r="AA114" t="s">
        <v>83</v>
      </c>
      <c r="AB114">
        <v>12</v>
      </c>
      <c r="AC114" t="s">
        <v>542</v>
      </c>
      <c r="AD114" t="s">
        <v>84</v>
      </c>
      <c r="AE114" t="s">
        <v>191</v>
      </c>
      <c r="AF114" s="4">
        <v>3</v>
      </c>
      <c r="AG114" s="5">
        <v>3</v>
      </c>
      <c r="AH114" s="5">
        <v>0</v>
      </c>
      <c r="AI114" s="1">
        <v>40608</v>
      </c>
      <c r="AJ114" s="5">
        <v>3</v>
      </c>
      <c r="AK114" s="5">
        <v>10</v>
      </c>
      <c r="AL114" s="5">
        <f>YEAR(worksheet[[#This Row],[DOB]])</f>
        <v>1964</v>
      </c>
      <c r="AM114" s="5">
        <f>2023-worksheet[[#This Row],[YOB]]</f>
        <v>59</v>
      </c>
      <c r="AN114" s="5" t="str" cm="1">
        <f t="array" ref="AN114">_xlfn.IFS(worksheet[[#This Row],[Age]]&lt;25, "Under 25", worksheet[[#This Row],[Age]]&lt;=34,"25 - 34", worksheet[[#This Row],[Age]]&lt;=44, "35 - 44",worksheet[[#This Row],[Age]]&lt;=54, "45 - 54",worksheet[[#This Row],[Age]]&gt;=55, "Over 55")</f>
        <v>Over 55</v>
      </c>
      <c r="AO114" s="5">
        <f>YEAR(worksheet[[#This Row],[DateofHire]])</f>
        <v>2010</v>
      </c>
      <c r="AP114" s="5">
        <f>2023-worksheet[[#This Row],[YearOfHire]]</f>
        <v>13</v>
      </c>
      <c r="AQ114" s="5" t="str" cm="1">
        <f t="array" ref="AQ114">_xlfn.IFS(worksheet[[#This Row],[CompanyWorkExperience]]&gt;=15, "Long Term Employees", worksheet[[#This Row],[CompanyWorkExperience]]&gt;=12, "Expericenced", worksheet[[#This Row],[CompanyWorkExperience]]&gt;=8, "Mid Level", worksheet[[#This Row],[CompanyWorkExperience]]&gt;=5, "Junior")</f>
        <v>Expericenced</v>
      </c>
      <c r="AR114" s="5">
        <f>IF(worksheet[[#This Row],[DateofTermination]]&lt;&gt;"", YEAR(worksheet[[#This Row],[DateofTermination]]), "")</f>
        <v>2011</v>
      </c>
    </row>
    <row r="115" spans="1:44" x14ac:dyDescent="0.25">
      <c r="A115" s="2" t="s">
        <v>940</v>
      </c>
      <c r="B115" t="s">
        <v>941</v>
      </c>
      <c r="C115" t="s">
        <v>490</v>
      </c>
      <c r="D115" t="s">
        <v>501</v>
      </c>
      <c r="E115" t="s">
        <v>490</v>
      </c>
      <c r="F115" t="s">
        <v>491</v>
      </c>
      <c r="G115" t="s">
        <v>501</v>
      </c>
      <c r="H115" t="s">
        <v>501</v>
      </c>
      <c r="I115" t="s">
        <v>490</v>
      </c>
      <c r="J115" s="3">
        <v>61242</v>
      </c>
      <c r="K115" t="s">
        <v>490</v>
      </c>
      <c r="L115" t="s">
        <v>545</v>
      </c>
      <c r="M115" s="2" t="s">
        <v>86</v>
      </c>
      <c r="N115" t="s">
        <v>38</v>
      </c>
      <c r="O115" t="s">
        <v>942</v>
      </c>
      <c r="P115" s="1" t="s">
        <v>943</v>
      </c>
      <c r="Q115" t="s">
        <v>1608</v>
      </c>
      <c r="R115" t="s">
        <v>137</v>
      </c>
      <c r="S115" t="s">
        <v>41</v>
      </c>
      <c r="T115" t="s">
        <v>89</v>
      </c>
      <c r="U115" t="s">
        <v>43</v>
      </c>
      <c r="V115" s="1">
        <v>42009</v>
      </c>
      <c r="X115" t="s">
        <v>44</v>
      </c>
      <c r="Y115" t="s">
        <v>45</v>
      </c>
      <c r="Z115" t="s">
        <v>55</v>
      </c>
      <c r="AA115" t="s">
        <v>87</v>
      </c>
      <c r="AB115">
        <v>7</v>
      </c>
      <c r="AC115" t="s">
        <v>547</v>
      </c>
      <c r="AD115" t="s">
        <v>80</v>
      </c>
      <c r="AE115" t="s">
        <v>58</v>
      </c>
      <c r="AF115" s="4">
        <v>4.6100000000000003</v>
      </c>
      <c r="AG115" s="5">
        <v>4</v>
      </c>
      <c r="AH115" s="5">
        <v>5</v>
      </c>
      <c r="AI115" s="1">
        <v>43493</v>
      </c>
      <c r="AJ115" s="5">
        <v>0</v>
      </c>
      <c r="AK115" s="5">
        <v>11</v>
      </c>
      <c r="AL115" s="5">
        <f>YEAR(worksheet[[#This Row],[DOB]])</f>
        <v>1981</v>
      </c>
      <c r="AM115" s="5">
        <f>2023-worksheet[[#This Row],[YOB]]</f>
        <v>42</v>
      </c>
      <c r="AN115" s="5" t="str" cm="1">
        <f t="array" ref="AN115">_xlfn.IFS(worksheet[[#This Row],[Age]]&lt;25, "Under 25", worksheet[[#This Row],[Age]]&lt;=34,"25 - 34", worksheet[[#This Row],[Age]]&lt;=44, "35 - 44",worksheet[[#This Row],[Age]]&lt;=54, "45 - 54",worksheet[[#This Row],[Age]]&gt;=55, "Over 55")</f>
        <v>35 - 44</v>
      </c>
      <c r="AO115" s="5">
        <f>YEAR(worksheet[[#This Row],[DateofHire]])</f>
        <v>2015</v>
      </c>
      <c r="AP115" s="5">
        <f>2023-worksheet[[#This Row],[YearOfHire]]</f>
        <v>8</v>
      </c>
      <c r="AQ115" s="5" t="str" cm="1">
        <f t="array" ref="AQ115">_xlfn.IFS(worksheet[[#This Row],[CompanyWorkExperience]]&gt;=15, "Long Term Employees", worksheet[[#This Row],[CompanyWorkExperience]]&gt;=12, "Expericenced", worksheet[[#This Row],[CompanyWorkExperience]]&gt;=8, "Mid Level", worksheet[[#This Row],[CompanyWorkExperience]]&gt;=5, "Junior")</f>
        <v>Mid Level</v>
      </c>
      <c r="AR115" s="5" t="str">
        <f>IF(worksheet[[#This Row],[DateofTermination]]&lt;&gt;"", YEAR(worksheet[[#This Row],[DateofTermination]]), "")</f>
        <v/>
      </c>
    </row>
    <row r="116" spans="1:44" x14ac:dyDescent="0.25">
      <c r="A116" s="2" t="s">
        <v>944</v>
      </c>
      <c r="B116" t="s">
        <v>945</v>
      </c>
      <c r="C116" t="s">
        <v>491</v>
      </c>
      <c r="D116" t="s">
        <v>491</v>
      </c>
      <c r="E116" t="s">
        <v>490</v>
      </c>
      <c r="F116" t="s">
        <v>501</v>
      </c>
      <c r="G116" t="s">
        <v>492</v>
      </c>
      <c r="H116" t="s">
        <v>501</v>
      </c>
      <c r="I116" t="s">
        <v>490</v>
      </c>
      <c r="J116" s="3">
        <v>66825</v>
      </c>
      <c r="K116" t="s">
        <v>490</v>
      </c>
      <c r="L116" t="s">
        <v>509</v>
      </c>
      <c r="M116" s="2" t="s">
        <v>60</v>
      </c>
      <c r="N116" t="s">
        <v>38</v>
      </c>
      <c r="O116" t="s">
        <v>514</v>
      </c>
      <c r="P116" s="1" t="s">
        <v>946</v>
      </c>
      <c r="Q116" t="s">
        <v>1608</v>
      </c>
      <c r="R116" t="s">
        <v>52</v>
      </c>
      <c r="S116" t="s">
        <v>41</v>
      </c>
      <c r="T116" t="s">
        <v>42</v>
      </c>
      <c r="U116" t="s">
        <v>43</v>
      </c>
      <c r="V116" s="1">
        <v>41771</v>
      </c>
      <c r="X116" t="s">
        <v>44</v>
      </c>
      <c r="Y116" t="s">
        <v>45</v>
      </c>
      <c r="Z116" t="s">
        <v>497</v>
      </c>
      <c r="AA116" t="s">
        <v>91</v>
      </c>
      <c r="AB116">
        <v>14</v>
      </c>
      <c r="AC116" t="s">
        <v>545</v>
      </c>
      <c r="AD116" t="s">
        <v>48</v>
      </c>
      <c r="AE116" t="s">
        <v>58</v>
      </c>
      <c r="AF116" s="4">
        <v>4.5999999999999996</v>
      </c>
      <c r="AG116" s="5">
        <v>3</v>
      </c>
      <c r="AH116" s="5">
        <v>0</v>
      </c>
      <c r="AI116" s="1">
        <v>43503</v>
      </c>
      <c r="AJ116" s="5">
        <v>0</v>
      </c>
      <c r="AK116" s="5">
        <v>20</v>
      </c>
      <c r="AL116" s="5">
        <f>YEAR(worksheet[[#This Row],[DOB]])</f>
        <v>1986</v>
      </c>
      <c r="AM116" s="5">
        <f>2023-worksheet[[#This Row],[YOB]]</f>
        <v>37</v>
      </c>
      <c r="AN116" s="5" t="str" cm="1">
        <f t="array" ref="AN116">_xlfn.IFS(worksheet[[#This Row],[Age]]&lt;25, "Under 25", worksheet[[#This Row],[Age]]&lt;=34,"25 - 34", worksheet[[#This Row],[Age]]&lt;=44, "35 - 44",worksheet[[#This Row],[Age]]&lt;=54, "45 - 54",worksheet[[#This Row],[Age]]&gt;=55, "Over 55")</f>
        <v>35 - 44</v>
      </c>
      <c r="AO116" s="5">
        <f>YEAR(worksheet[[#This Row],[DateofHire]])</f>
        <v>2014</v>
      </c>
      <c r="AP116" s="5">
        <f>2023-worksheet[[#This Row],[YearOfHire]]</f>
        <v>9</v>
      </c>
      <c r="AQ116" s="5" t="str" cm="1">
        <f t="array" ref="AQ116">_xlfn.IFS(worksheet[[#This Row],[CompanyWorkExperience]]&gt;=15, "Long Term Employees", worksheet[[#This Row],[CompanyWorkExperience]]&gt;=12, "Expericenced", worksheet[[#This Row],[CompanyWorkExperience]]&gt;=8, "Mid Level", worksheet[[#This Row],[CompanyWorkExperience]]&gt;=5, "Junior")</f>
        <v>Mid Level</v>
      </c>
      <c r="AR116" s="5" t="str">
        <f>IF(worksheet[[#This Row],[DateofTermination]]&lt;&gt;"", YEAR(worksheet[[#This Row],[DateofTermination]]), "")</f>
        <v/>
      </c>
    </row>
    <row r="117" spans="1:44" x14ac:dyDescent="0.25">
      <c r="A117" s="2" t="s">
        <v>947</v>
      </c>
      <c r="B117" t="s">
        <v>948</v>
      </c>
      <c r="C117" t="s">
        <v>491</v>
      </c>
      <c r="D117" t="s">
        <v>491</v>
      </c>
      <c r="E117" t="s">
        <v>491</v>
      </c>
      <c r="F117" t="s">
        <v>491</v>
      </c>
      <c r="G117" t="s">
        <v>492</v>
      </c>
      <c r="H117" t="s">
        <v>501</v>
      </c>
      <c r="I117" t="s">
        <v>490</v>
      </c>
      <c r="J117" s="3">
        <v>48285</v>
      </c>
      <c r="K117" t="s">
        <v>490</v>
      </c>
      <c r="L117" t="s">
        <v>494</v>
      </c>
      <c r="M117" s="2" t="s">
        <v>37</v>
      </c>
      <c r="N117" t="s">
        <v>38</v>
      </c>
      <c r="O117" t="s">
        <v>521</v>
      </c>
      <c r="P117" s="1" t="s">
        <v>949</v>
      </c>
      <c r="Q117" t="s">
        <v>1607</v>
      </c>
      <c r="R117" t="s">
        <v>52</v>
      </c>
      <c r="S117" t="s">
        <v>41</v>
      </c>
      <c r="T117" t="s">
        <v>42</v>
      </c>
      <c r="U117" t="s">
        <v>43</v>
      </c>
      <c r="V117" s="1">
        <v>41092</v>
      </c>
      <c r="X117" t="s">
        <v>44</v>
      </c>
      <c r="Y117" t="s">
        <v>45</v>
      </c>
      <c r="Z117" t="s">
        <v>497</v>
      </c>
      <c r="AA117" t="s">
        <v>91</v>
      </c>
      <c r="AB117">
        <v>14</v>
      </c>
      <c r="AC117" t="s">
        <v>545</v>
      </c>
      <c r="AD117" t="s">
        <v>48</v>
      </c>
      <c r="AE117" t="s">
        <v>58</v>
      </c>
      <c r="AF117" s="4">
        <v>5</v>
      </c>
      <c r="AG117" s="5">
        <v>3</v>
      </c>
      <c r="AH117" s="5">
        <v>0</v>
      </c>
      <c r="AI117" s="1">
        <v>43479</v>
      </c>
      <c r="AJ117" s="5">
        <v>0</v>
      </c>
      <c r="AK117" s="5">
        <v>2</v>
      </c>
      <c r="AL117" s="5">
        <f>YEAR(worksheet[[#This Row],[DOB]])</f>
        <v>1979</v>
      </c>
      <c r="AM117" s="5">
        <f>2023-worksheet[[#This Row],[YOB]]</f>
        <v>44</v>
      </c>
      <c r="AN117" s="5" t="str" cm="1">
        <f t="array" ref="AN117">_xlfn.IFS(worksheet[[#This Row],[Age]]&lt;25, "Under 25", worksheet[[#This Row],[Age]]&lt;=34,"25 - 34", worksheet[[#This Row],[Age]]&lt;=44, "35 - 44",worksheet[[#This Row],[Age]]&lt;=54, "45 - 54",worksheet[[#This Row],[Age]]&gt;=55, "Over 55")</f>
        <v>35 - 44</v>
      </c>
      <c r="AO117" s="5">
        <f>YEAR(worksheet[[#This Row],[DateofHire]])</f>
        <v>2012</v>
      </c>
      <c r="AP117" s="5">
        <f>2023-worksheet[[#This Row],[YearOfHire]]</f>
        <v>11</v>
      </c>
      <c r="AQ117" s="5" t="str" cm="1">
        <f t="array" ref="AQ117">_xlfn.IFS(worksheet[[#This Row],[CompanyWorkExperience]]&gt;=15, "Long Term Employees", worksheet[[#This Row],[CompanyWorkExperience]]&gt;=12, "Expericenced", worksheet[[#This Row],[CompanyWorkExperience]]&gt;=8, "Mid Level", worksheet[[#This Row],[CompanyWorkExperience]]&gt;=5, "Junior")</f>
        <v>Mid Level</v>
      </c>
      <c r="AR117" s="5" t="str">
        <f>IF(worksheet[[#This Row],[DateofTermination]]&lt;&gt;"", YEAR(worksheet[[#This Row],[DateofTermination]]), "")</f>
        <v/>
      </c>
    </row>
    <row r="118" spans="1:44" x14ac:dyDescent="0.25">
      <c r="A118" s="2" t="s">
        <v>950</v>
      </c>
      <c r="B118" t="s">
        <v>951</v>
      </c>
      <c r="C118" t="s">
        <v>490</v>
      </c>
      <c r="D118" t="s">
        <v>501</v>
      </c>
      <c r="E118" t="s">
        <v>490</v>
      </c>
      <c r="F118" t="s">
        <v>501</v>
      </c>
      <c r="G118" t="s">
        <v>492</v>
      </c>
      <c r="H118" t="s">
        <v>501</v>
      </c>
      <c r="I118" t="s">
        <v>490</v>
      </c>
      <c r="J118" s="3">
        <v>66149</v>
      </c>
      <c r="K118" t="s">
        <v>490</v>
      </c>
      <c r="L118" t="s">
        <v>509</v>
      </c>
      <c r="M118" s="2" t="s">
        <v>60</v>
      </c>
      <c r="N118" t="s">
        <v>38</v>
      </c>
      <c r="O118" t="s">
        <v>847</v>
      </c>
      <c r="P118" s="1" t="s">
        <v>952</v>
      </c>
      <c r="Q118" t="s">
        <v>1608</v>
      </c>
      <c r="R118" t="s">
        <v>137</v>
      </c>
      <c r="S118" t="s">
        <v>41</v>
      </c>
      <c r="T118" t="s">
        <v>42</v>
      </c>
      <c r="U118" t="s">
        <v>258</v>
      </c>
      <c r="V118" s="1">
        <v>41547</v>
      </c>
      <c r="X118" t="s">
        <v>44</v>
      </c>
      <c r="Y118" t="s">
        <v>45</v>
      </c>
      <c r="Z118" t="s">
        <v>497</v>
      </c>
      <c r="AA118" t="s">
        <v>63</v>
      </c>
      <c r="AB118">
        <v>20</v>
      </c>
      <c r="AC118" t="s">
        <v>509</v>
      </c>
      <c r="AD118" t="s">
        <v>70</v>
      </c>
      <c r="AE118" t="s">
        <v>58</v>
      </c>
      <c r="AF118" s="4">
        <v>4.4000000000000004</v>
      </c>
      <c r="AG118" s="5">
        <v>5</v>
      </c>
      <c r="AH118" s="5">
        <v>0</v>
      </c>
      <c r="AI118" s="1">
        <v>43517</v>
      </c>
      <c r="AJ118" s="5">
        <v>0</v>
      </c>
      <c r="AK118" s="5">
        <v>1</v>
      </c>
      <c r="AL118" s="5">
        <f>YEAR(worksheet[[#This Row],[DOB]])</f>
        <v>1983</v>
      </c>
      <c r="AM118" s="5">
        <f>2023-worksheet[[#This Row],[YOB]]</f>
        <v>40</v>
      </c>
      <c r="AN118" s="5" t="str" cm="1">
        <f t="array" ref="AN118">_xlfn.IFS(worksheet[[#This Row],[Age]]&lt;25, "Under 25", worksheet[[#This Row],[Age]]&lt;=34,"25 - 34", worksheet[[#This Row],[Age]]&lt;=44, "35 - 44",worksheet[[#This Row],[Age]]&lt;=54, "45 - 54",worksheet[[#This Row],[Age]]&gt;=55, "Over 55")</f>
        <v>35 - 44</v>
      </c>
      <c r="AO118" s="5">
        <f>YEAR(worksheet[[#This Row],[DateofHire]])</f>
        <v>2013</v>
      </c>
      <c r="AP118" s="5">
        <f>2023-worksheet[[#This Row],[YearOfHire]]</f>
        <v>10</v>
      </c>
      <c r="AQ118" s="5" t="str" cm="1">
        <f t="array" ref="AQ118">_xlfn.IFS(worksheet[[#This Row],[CompanyWorkExperience]]&gt;=15, "Long Term Employees", worksheet[[#This Row],[CompanyWorkExperience]]&gt;=12, "Expericenced", worksheet[[#This Row],[CompanyWorkExperience]]&gt;=8, "Mid Level", worksheet[[#This Row],[CompanyWorkExperience]]&gt;=5, "Junior")</f>
        <v>Mid Level</v>
      </c>
      <c r="AR118" s="5" t="str">
        <f>IF(worksheet[[#This Row],[DateofTermination]]&lt;&gt;"", YEAR(worksheet[[#This Row],[DateofTermination]]), "")</f>
        <v/>
      </c>
    </row>
    <row r="119" spans="1:44" x14ac:dyDescent="0.25">
      <c r="A119" s="2" t="s">
        <v>953</v>
      </c>
      <c r="B119" t="s">
        <v>954</v>
      </c>
      <c r="C119" t="s">
        <v>491</v>
      </c>
      <c r="D119" t="s">
        <v>491</v>
      </c>
      <c r="E119" t="s">
        <v>490</v>
      </c>
      <c r="F119" t="s">
        <v>501</v>
      </c>
      <c r="G119" t="s">
        <v>492</v>
      </c>
      <c r="H119" t="s">
        <v>501</v>
      </c>
      <c r="I119" t="s">
        <v>490</v>
      </c>
      <c r="J119" s="3">
        <v>49256</v>
      </c>
      <c r="K119" t="s">
        <v>490</v>
      </c>
      <c r="L119" t="s">
        <v>494</v>
      </c>
      <c r="M119" s="2" t="s">
        <v>37</v>
      </c>
      <c r="N119" t="s">
        <v>38</v>
      </c>
      <c r="O119" t="s">
        <v>955</v>
      </c>
      <c r="P119" s="1" t="s">
        <v>956</v>
      </c>
      <c r="Q119" t="s">
        <v>1608</v>
      </c>
      <c r="R119" t="s">
        <v>52</v>
      </c>
      <c r="S119" t="s">
        <v>41</v>
      </c>
      <c r="T119" t="s">
        <v>42</v>
      </c>
      <c r="U119" t="s">
        <v>112</v>
      </c>
      <c r="V119" s="1">
        <v>41505</v>
      </c>
      <c r="X119" t="s">
        <v>44</v>
      </c>
      <c r="Y119" t="s">
        <v>45</v>
      </c>
      <c r="Z119" t="s">
        <v>497</v>
      </c>
      <c r="AA119" t="s">
        <v>63</v>
      </c>
      <c r="AB119">
        <v>20</v>
      </c>
      <c r="AC119" t="s">
        <v>509</v>
      </c>
      <c r="AD119" t="s">
        <v>48</v>
      </c>
      <c r="AE119" t="s">
        <v>58</v>
      </c>
      <c r="AF119" s="4">
        <v>4.0999999999999996</v>
      </c>
      <c r="AG119" s="5">
        <v>5</v>
      </c>
      <c r="AH119" s="5">
        <v>0</v>
      </c>
      <c r="AI119" s="1">
        <v>43511</v>
      </c>
      <c r="AJ119" s="5">
        <v>0</v>
      </c>
      <c r="AK119" s="5">
        <v>3</v>
      </c>
      <c r="AL119" s="5">
        <f>YEAR(worksheet[[#This Row],[DOB]])</f>
        <v>1974</v>
      </c>
      <c r="AM119" s="5">
        <f>2023-worksheet[[#This Row],[YOB]]</f>
        <v>49</v>
      </c>
      <c r="AN119" s="5" t="str" cm="1">
        <f t="array" ref="AN119">_xlfn.IFS(worksheet[[#This Row],[Age]]&lt;25, "Under 25", worksheet[[#This Row],[Age]]&lt;=34,"25 - 34", worksheet[[#This Row],[Age]]&lt;=44, "35 - 44",worksheet[[#This Row],[Age]]&lt;=54, "45 - 54",worksheet[[#This Row],[Age]]&gt;=55, "Over 55")</f>
        <v>45 - 54</v>
      </c>
      <c r="AO119" s="5">
        <f>YEAR(worksheet[[#This Row],[DateofHire]])</f>
        <v>2013</v>
      </c>
      <c r="AP119" s="5">
        <f>2023-worksheet[[#This Row],[YearOfHire]]</f>
        <v>10</v>
      </c>
      <c r="AQ119" s="5" t="str" cm="1">
        <f t="array" ref="AQ119">_xlfn.IFS(worksheet[[#This Row],[CompanyWorkExperience]]&gt;=15, "Long Term Employees", worksheet[[#This Row],[CompanyWorkExperience]]&gt;=12, "Expericenced", worksheet[[#This Row],[CompanyWorkExperience]]&gt;=8, "Mid Level", worksheet[[#This Row],[CompanyWorkExperience]]&gt;=5, "Junior")</f>
        <v>Mid Level</v>
      </c>
      <c r="AR119" s="5" t="str">
        <f>IF(worksheet[[#This Row],[DateofTermination]]&lt;&gt;"", YEAR(worksheet[[#This Row],[DateofTermination]]), "")</f>
        <v/>
      </c>
    </row>
    <row r="120" spans="1:44" x14ac:dyDescent="0.25">
      <c r="A120" s="2" t="s">
        <v>957</v>
      </c>
      <c r="B120" t="s">
        <v>958</v>
      </c>
      <c r="C120" t="s">
        <v>490</v>
      </c>
      <c r="D120" t="s">
        <v>520</v>
      </c>
      <c r="E120" t="s">
        <v>491</v>
      </c>
      <c r="F120" t="s">
        <v>491</v>
      </c>
      <c r="G120" t="s">
        <v>492</v>
      </c>
      <c r="H120" t="s">
        <v>501</v>
      </c>
      <c r="I120" t="s">
        <v>490</v>
      </c>
      <c r="J120" s="3">
        <v>62957</v>
      </c>
      <c r="K120" t="s">
        <v>490</v>
      </c>
      <c r="L120" t="s">
        <v>563</v>
      </c>
      <c r="M120" s="2" t="s">
        <v>129</v>
      </c>
      <c r="N120" t="s">
        <v>38</v>
      </c>
      <c r="O120" t="s">
        <v>707</v>
      </c>
      <c r="P120" s="1" t="s">
        <v>959</v>
      </c>
      <c r="Q120" t="s">
        <v>1607</v>
      </c>
      <c r="R120" t="s">
        <v>67</v>
      </c>
      <c r="S120" t="s">
        <v>41</v>
      </c>
      <c r="T120" t="s">
        <v>42</v>
      </c>
      <c r="U120" t="s">
        <v>43</v>
      </c>
      <c r="V120" s="1">
        <v>42157</v>
      </c>
      <c r="X120" t="s">
        <v>44</v>
      </c>
      <c r="Y120" t="s">
        <v>45</v>
      </c>
      <c r="Z120" t="s">
        <v>497</v>
      </c>
      <c r="AA120" t="s">
        <v>131</v>
      </c>
      <c r="AB120">
        <v>2</v>
      </c>
      <c r="AC120" t="s">
        <v>520</v>
      </c>
      <c r="AD120" t="s">
        <v>80</v>
      </c>
      <c r="AE120" t="s">
        <v>58</v>
      </c>
      <c r="AF120" s="4">
        <v>4.63</v>
      </c>
      <c r="AG120" s="5">
        <v>3</v>
      </c>
      <c r="AH120" s="5">
        <v>0</v>
      </c>
      <c r="AI120" s="1">
        <v>43469</v>
      </c>
      <c r="AJ120" s="5">
        <v>0</v>
      </c>
      <c r="AK120" s="5">
        <v>2</v>
      </c>
      <c r="AL120" s="5">
        <f>YEAR(worksheet[[#This Row],[DOB]])</f>
        <v>1981</v>
      </c>
      <c r="AM120" s="5">
        <f>2023-worksheet[[#This Row],[YOB]]</f>
        <v>42</v>
      </c>
      <c r="AN120" s="5" t="str" cm="1">
        <f t="array" ref="AN120">_xlfn.IFS(worksheet[[#This Row],[Age]]&lt;25, "Under 25", worksheet[[#This Row],[Age]]&lt;=34,"25 - 34", worksheet[[#This Row],[Age]]&lt;=44, "35 - 44",worksheet[[#This Row],[Age]]&lt;=54, "45 - 54",worksheet[[#This Row],[Age]]&gt;=55, "Over 55")</f>
        <v>35 - 44</v>
      </c>
      <c r="AO120" s="5">
        <f>YEAR(worksheet[[#This Row],[DateofHire]])</f>
        <v>2015</v>
      </c>
      <c r="AP120" s="5">
        <f>2023-worksheet[[#This Row],[YearOfHire]]</f>
        <v>8</v>
      </c>
      <c r="AQ120" s="5" t="str" cm="1">
        <f t="array" ref="AQ120">_xlfn.IFS(worksheet[[#This Row],[CompanyWorkExperience]]&gt;=15, "Long Term Employees", worksheet[[#This Row],[CompanyWorkExperience]]&gt;=12, "Expericenced", worksheet[[#This Row],[CompanyWorkExperience]]&gt;=8, "Mid Level", worksheet[[#This Row],[CompanyWorkExperience]]&gt;=5, "Junior")</f>
        <v>Mid Level</v>
      </c>
      <c r="AR120" s="5" t="str">
        <f>IF(worksheet[[#This Row],[DateofTermination]]&lt;&gt;"", YEAR(worksheet[[#This Row],[DateofTermination]]), "")</f>
        <v/>
      </c>
    </row>
    <row r="121" spans="1:44" x14ac:dyDescent="0.25">
      <c r="A121" s="2" t="s">
        <v>960</v>
      </c>
      <c r="B121" t="s">
        <v>961</v>
      </c>
      <c r="C121" t="s">
        <v>490</v>
      </c>
      <c r="D121" t="s">
        <v>520</v>
      </c>
      <c r="E121" t="s">
        <v>490</v>
      </c>
      <c r="F121" t="s">
        <v>492</v>
      </c>
      <c r="G121" t="s">
        <v>492</v>
      </c>
      <c r="H121" t="s">
        <v>501</v>
      </c>
      <c r="I121" t="s">
        <v>490</v>
      </c>
      <c r="J121" s="3">
        <v>63813</v>
      </c>
      <c r="K121" t="s">
        <v>491</v>
      </c>
      <c r="L121" t="s">
        <v>494</v>
      </c>
      <c r="M121" s="2" t="s">
        <v>37</v>
      </c>
      <c r="N121" t="s">
        <v>38</v>
      </c>
      <c r="O121" t="s">
        <v>770</v>
      </c>
      <c r="P121" s="1" t="s">
        <v>962</v>
      </c>
      <c r="Q121" t="s">
        <v>1608</v>
      </c>
      <c r="R121" t="s">
        <v>67</v>
      </c>
      <c r="S121" t="s">
        <v>41</v>
      </c>
      <c r="T121" t="s">
        <v>42</v>
      </c>
      <c r="U121" t="s">
        <v>43</v>
      </c>
      <c r="V121" s="1">
        <v>40595</v>
      </c>
      <c r="W121" s="1">
        <v>41650</v>
      </c>
      <c r="X121" t="s">
        <v>193</v>
      </c>
      <c r="Y121" t="s">
        <v>54</v>
      </c>
      <c r="Z121" t="s">
        <v>497</v>
      </c>
      <c r="AA121" t="s">
        <v>99</v>
      </c>
      <c r="AB121">
        <v>18</v>
      </c>
      <c r="AC121" t="s">
        <v>563</v>
      </c>
      <c r="AD121" t="s">
        <v>117</v>
      </c>
      <c r="AE121" t="s">
        <v>58</v>
      </c>
      <c r="AF121" s="4">
        <v>5</v>
      </c>
      <c r="AG121" s="5">
        <v>5</v>
      </c>
      <c r="AH121" s="5">
        <v>0</v>
      </c>
      <c r="AI121" s="1">
        <v>41428</v>
      </c>
      <c r="AJ121" s="5">
        <v>0</v>
      </c>
      <c r="AK121" s="5">
        <v>17</v>
      </c>
      <c r="AL121" s="5">
        <f>YEAR(worksheet[[#This Row],[DOB]])</f>
        <v>1983</v>
      </c>
      <c r="AM121" s="5">
        <f>2023-worksheet[[#This Row],[YOB]]</f>
        <v>40</v>
      </c>
      <c r="AN121" s="5" t="str" cm="1">
        <f t="array" ref="AN121">_xlfn.IFS(worksheet[[#This Row],[Age]]&lt;25, "Under 25", worksheet[[#This Row],[Age]]&lt;=34,"25 - 34", worksheet[[#This Row],[Age]]&lt;=44, "35 - 44",worksheet[[#This Row],[Age]]&lt;=54, "45 - 54",worksheet[[#This Row],[Age]]&gt;=55, "Over 55")</f>
        <v>35 - 44</v>
      </c>
      <c r="AO121" s="5">
        <f>YEAR(worksheet[[#This Row],[DateofHire]])</f>
        <v>2011</v>
      </c>
      <c r="AP121" s="5">
        <f>2023-worksheet[[#This Row],[YearOfHire]]</f>
        <v>12</v>
      </c>
      <c r="AQ121" s="5" t="str" cm="1">
        <f t="array" ref="AQ121">_xlfn.IFS(worksheet[[#This Row],[CompanyWorkExperience]]&gt;=15, "Long Term Employees", worksheet[[#This Row],[CompanyWorkExperience]]&gt;=12, "Expericenced", worksheet[[#This Row],[CompanyWorkExperience]]&gt;=8, "Mid Level", worksheet[[#This Row],[CompanyWorkExperience]]&gt;=5, "Junior")</f>
        <v>Expericenced</v>
      </c>
      <c r="AR121" s="5">
        <f>IF(worksheet[[#This Row],[DateofTermination]]&lt;&gt;"", YEAR(worksheet[[#This Row],[DateofTermination]]), "")</f>
        <v>2014</v>
      </c>
    </row>
    <row r="122" spans="1:44" x14ac:dyDescent="0.25">
      <c r="A122" s="2" t="s">
        <v>963</v>
      </c>
      <c r="B122" t="s">
        <v>964</v>
      </c>
      <c r="C122" t="s">
        <v>491</v>
      </c>
      <c r="D122" t="s">
        <v>491</v>
      </c>
      <c r="E122" t="s">
        <v>491</v>
      </c>
      <c r="F122" t="s">
        <v>491</v>
      </c>
      <c r="G122" t="s">
        <v>501</v>
      </c>
      <c r="H122" t="s">
        <v>501</v>
      </c>
      <c r="I122" t="s">
        <v>490</v>
      </c>
      <c r="J122" s="3">
        <v>99020</v>
      </c>
      <c r="K122" t="s">
        <v>490</v>
      </c>
      <c r="L122" t="s">
        <v>493</v>
      </c>
      <c r="M122" s="2" t="s">
        <v>196</v>
      </c>
      <c r="N122" t="s">
        <v>38</v>
      </c>
      <c r="O122" t="s">
        <v>714</v>
      </c>
      <c r="P122" s="1" t="s">
        <v>965</v>
      </c>
      <c r="Q122" t="s">
        <v>1607</v>
      </c>
      <c r="R122" t="s">
        <v>52</v>
      </c>
      <c r="S122" t="s">
        <v>41</v>
      </c>
      <c r="T122" t="s">
        <v>42</v>
      </c>
      <c r="U122" t="s">
        <v>82</v>
      </c>
      <c r="V122" s="1">
        <v>42845</v>
      </c>
      <c r="X122" t="s">
        <v>44</v>
      </c>
      <c r="Y122" t="s">
        <v>45</v>
      </c>
      <c r="Z122" t="s">
        <v>55</v>
      </c>
      <c r="AA122" t="s">
        <v>197</v>
      </c>
      <c r="AB122">
        <v>13</v>
      </c>
      <c r="AC122" t="s">
        <v>589</v>
      </c>
      <c r="AD122" t="s">
        <v>57</v>
      </c>
      <c r="AE122" t="s">
        <v>58</v>
      </c>
      <c r="AF122" s="4">
        <v>4.2</v>
      </c>
      <c r="AG122" s="5">
        <v>5</v>
      </c>
      <c r="AH122" s="5">
        <v>5</v>
      </c>
      <c r="AI122" s="1">
        <v>43493</v>
      </c>
      <c r="AJ122" s="5">
        <v>0</v>
      </c>
      <c r="AK122" s="5">
        <v>8</v>
      </c>
      <c r="AL122" s="5">
        <f>YEAR(worksheet[[#This Row],[DOB]])</f>
        <v>1989</v>
      </c>
      <c r="AM122" s="5">
        <f>2023-worksheet[[#This Row],[YOB]]</f>
        <v>34</v>
      </c>
      <c r="AN122" s="5" t="str" cm="1">
        <f t="array" ref="AN122">_xlfn.IFS(worksheet[[#This Row],[Age]]&lt;25, "Under 25", worksheet[[#This Row],[Age]]&lt;=34,"25 - 34", worksheet[[#This Row],[Age]]&lt;=44, "35 - 44",worksheet[[#This Row],[Age]]&lt;=54, "45 - 54",worksheet[[#This Row],[Age]]&gt;=55, "Over 55")</f>
        <v>25 - 34</v>
      </c>
      <c r="AO122" s="5">
        <f>YEAR(worksheet[[#This Row],[DateofHire]])</f>
        <v>2017</v>
      </c>
      <c r="AP122" s="5">
        <f>2023-worksheet[[#This Row],[YearOfHire]]</f>
        <v>6</v>
      </c>
      <c r="AQ122" s="5" t="str" cm="1">
        <f t="array" ref="AQ122">_xlfn.IFS(worksheet[[#This Row],[CompanyWorkExperience]]&gt;=15, "Long Term Employees", worksheet[[#This Row],[CompanyWorkExperience]]&gt;=12, "Expericenced", worksheet[[#This Row],[CompanyWorkExperience]]&gt;=8, "Mid Level", worksheet[[#This Row],[CompanyWorkExperience]]&gt;=5, "Junior")</f>
        <v>Junior</v>
      </c>
      <c r="AR122" s="5" t="str">
        <f>IF(worksheet[[#This Row],[DateofTermination]]&lt;&gt;"", YEAR(worksheet[[#This Row],[DateofTermination]]), "")</f>
        <v/>
      </c>
    </row>
    <row r="123" spans="1:44" x14ac:dyDescent="0.25">
      <c r="A123" s="2" t="s">
        <v>966</v>
      </c>
      <c r="B123" t="s">
        <v>967</v>
      </c>
      <c r="C123" t="s">
        <v>490</v>
      </c>
      <c r="D123" t="s">
        <v>490</v>
      </c>
      <c r="E123" t="s">
        <v>491</v>
      </c>
      <c r="F123" t="s">
        <v>492</v>
      </c>
      <c r="G123" t="s">
        <v>505</v>
      </c>
      <c r="H123" t="s">
        <v>501</v>
      </c>
      <c r="I123" t="s">
        <v>490</v>
      </c>
      <c r="J123" s="3">
        <v>71707</v>
      </c>
      <c r="K123" t="s">
        <v>491</v>
      </c>
      <c r="L123" t="s">
        <v>501</v>
      </c>
      <c r="M123" s="2" t="s">
        <v>139</v>
      </c>
      <c r="N123" t="s">
        <v>264</v>
      </c>
      <c r="O123" t="s">
        <v>968</v>
      </c>
      <c r="P123" s="1" t="s">
        <v>969</v>
      </c>
      <c r="Q123" t="s">
        <v>1607</v>
      </c>
      <c r="R123" t="s">
        <v>40</v>
      </c>
      <c r="S123" t="s">
        <v>41</v>
      </c>
      <c r="T123" t="s">
        <v>42</v>
      </c>
      <c r="U123" t="s">
        <v>98</v>
      </c>
      <c r="V123" s="1">
        <v>40975</v>
      </c>
      <c r="W123" s="1">
        <v>41943</v>
      </c>
      <c r="X123" t="s">
        <v>162</v>
      </c>
      <c r="Y123" t="s">
        <v>54</v>
      </c>
      <c r="Z123" t="s">
        <v>141</v>
      </c>
      <c r="AA123" t="s">
        <v>142</v>
      </c>
      <c r="AB123">
        <v>17</v>
      </c>
      <c r="AC123" t="s">
        <v>506</v>
      </c>
      <c r="AD123" t="s">
        <v>48</v>
      </c>
      <c r="AE123" t="s">
        <v>58</v>
      </c>
      <c r="AF123" s="4">
        <v>4.5</v>
      </c>
      <c r="AG123" s="5">
        <v>5</v>
      </c>
      <c r="AH123" s="5">
        <v>0</v>
      </c>
      <c r="AI123" s="1">
        <v>41306</v>
      </c>
      <c r="AJ123" s="5">
        <v>0</v>
      </c>
      <c r="AK123" s="5">
        <v>20</v>
      </c>
      <c r="AL123" s="5">
        <f>YEAR(worksheet[[#This Row],[DOB]])</f>
        <v>1969</v>
      </c>
      <c r="AM123" s="5">
        <f>2023-worksheet[[#This Row],[YOB]]</f>
        <v>54</v>
      </c>
      <c r="AN123" s="5" t="str" cm="1">
        <f t="array" ref="AN123">_xlfn.IFS(worksheet[[#This Row],[Age]]&lt;25, "Under 25", worksheet[[#This Row],[Age]]&lt;=34,"25 - 34", worksheet[[#This Row],[Age]]&lt;=44, "35 - 44",worksheet[[#This Row],[Age]]&lt;=54, "45 - 54",worksheet[[#This Row],[Age]]&gt;=55, "Over 55")</f>
        <v>45 - 54</v>
      </c>
      <c r="AO123" s="5">
        <f>YEAR(worksheet[[#This Row],[DateofHire]])</f>
        <v>2012</v>
      </c>
      <c r="AP123" s="5">
        <f>2023-worksheet[[#This Row],[YearOfHire]]</f>
        <v>11</v>
      </c>
      <c r="AQ123" s="5" t="str" cm="1">
        <f t="array" ref="AQ123">_xlfn.IFS(worksheet[[#This Row],[CompanyWorkExperience]]&gt;=15, "Long Term Employees", worksheet[[#This Row],[CompanyWorkExperience]]&gt;=12, "Expericenced", worksheet[[#This Row],[CompanyWorkExperience]]&gt;=8, "Mid Level", worksheet[[#This Row],[CompanyWorkExperience]]&gt;=5, "Junior")</f>
        <v>Mid Level</v>
      </c>
      <c r="AR123" s="5">
        <f>IF(worksheet[[#This Row],[DateofTermination]]&lt;&gt;"", YEAR(worksheet[[#This Row],[DateofTermination]]), "")</f>
        <v>2014</v>
      </c>
    </row>
    <row r="124" spans="1:44" x14ac:dyDescent="0.25">
      <c r="A124" s="2" t="s">
        <v>970</v>
      </c>
      <c r="B124" t="s">
        <v>971</v>
      </c>
      <c r="C124" t="s">
        <v>491</v>
      </c>
      <c r="D124" t="s">
        <v>491</v>
      </c>
      <c r="E124" t="s">
        <v>490</v>
      </c>
      <c r="F124" t="s">
        <v>491</v>
      </c>
      <c r="G124" t="s">
        <v>492</v>
      </c>
      <c r="H124" t="s">
        <v>501</v>
      </c>
      <c r="I124" t="s">
        <v>490</v>
      </c>
      <c r="J124" s="3">
        <v>54828</v>
      </c>
      <c r="K124" t="s">
        <v>490</v>
      </c>
      <c r="L124" t="s">
        <v>494</v>
      </c>
      <c r="M124" s="2" t="s">
        <v>37</v>
      </c>
      <c r="N124" t="s">
        <v>38</v>
      </c>
      <c r="O124" t="s">
        <v>923</v>
      </c>
      <c r="P124" s="1" t="s">
        <v>972</v>
      </c>
      <c r="Q124" t="s">
        <v>1608</v>
      </c>
      <c r="R124" t="s">
        <v>52</v>
      </c>
      <c r="S124" t="s">
        <v>41</v>
      </c>
      <c r="T124" t="s">
        <v>42</v>
      </c>
      <c r="U124" t="s">
        <v>43</v>
      </c>
      <c r="V124" s="1">
        <v>40875</v>
      </c>
      <c r="X124" t="s">
        <v>44</v>
      </c>
      <c r="Y124" t="s">
        <v>45</v>
      </c>
      <c r="Z124" t="s">
        <v>497</v>
      </c>
      <c r="AA124" t="s">
        <v>47</v>
      </c>
      <c r="AB124">
        <v>22</v>
      </c>
      <c r="AC124" t="s">
        <v>498</v>
      </c>
      <c r="AD124" t="s">
        <v>70</v>
      </c>
      <c r="AE124" t="s">
        <v>58</v>
      </c>
      <c r="AF124" s="4">
        <v>4.2</v>
      </c>
      <c r="AG124" s="5">
        <v>4</v>
      </c>
      <c r="AH124" s="5">
        <v>0</v>
      </c>
      <c r="AI124" s="1">
        <v>43518</v>
      </c>
      <c r="AJ124" s="5">
        <v>0</v>
      </c>
      <c r="AK124" s="5">
        <v>13</v>
      </c>
      <c r="AL124" s="5">
        <f>YEAR(worksheet[[#This Row],[DOB]])</f>
        <v>1977</v>
      </c>
      <c r="AM124" s="5">
        <f>2023-worksheet[[#This Row],[YOB]]</f>
        <v>46</v>
      </c>
      <c r="AN124" s="5" t="str" cm="1">
        <f t="array" ref="AN124">_xlfn.IFS(worksheet[[#This Row],[Age]]&lt;25, "Under 25", worksheet[[#This Row],[Age]]&lt;=34,"25 - 34", worksheet[[#This Row],[Age]]&lt;=44, "35 - 44",worksheet[[#This Row],[Age]]&lt;=54, "45 - 54",worksheet[[#This Row],[Age]]&gt;=55, "Over 55")</f>
        <v>45 - 54</v>
      </c>
      <c r="AO124" s="5">
        <f>YEAR(worksheet[[#This Row],[DateofHire]])</f>
        <v>2011</v>
      </c>
      <c r="AP124" s="5">
        <f>2023-worksheet[[#This Row],[YearOfHire]]</f>
        <v>12</v>
      </c>
      <c r="AQ124" s="5" t="str" cm="1">
        <f t="array" ref="AQ124">_xlfn.IFS(worksheet[[#This Row],[CompanyWorkExperience]]&gt;=15, "Long Term Employees", worksheet[[#This Row],[CompanyWorkExperience]]&gt;=12, "Expericenced", worksheet[[#This Row],[CompanyWorkExperience]]&gt;=8, "Mid Level", worksheet[[#This Row],[CompanyWorkExperience]]&gt;=5, "Junior")</f>
        <v>Expericenced</v>
      </c>
      <c r="AR124" s="5" t="str">
        <f>IF(worksheet[[#This Row],[DateofTermination]]&lt;&gt;"", YEAR(worksheet[[#This Row],[DateofTermination]]), "")</f>
        <v/>
      </c>
    </row>
    <row r="125" spans="1:44" x14ac:dyDescent="0.25">
      <c r="A125" s="2" t="s">
        <v>973</v>
      </c>
      <c r="B125" t="s">
        <v>974</v>
      </c>
      <c r="C125" t="s">
        <v>490</v>
      </c>
      <c r="D125" t="s">
        <v>490</v>
      </c>
      <c r="E125" t="s">
        <v>491</v>
      </c>
      <c r="F125" t="s">
        <v>491</v>
      </c>
      <c r="G125" t="s">
        <v>492</v>
      </c>
      <c r="H125" t="s">
        <v>501</v>
      </c>
      <c r="I125" t="s">
        <v>490</v>
      </c>
      <c r="J125" s="3">
        <v>64246</v>
      </c>
      <c r="K125" t="s">
        <v>490</v>
      </c>
      <c r="L125" t="s">
        <v>509</v>
      </c>
      <c r="M125" s="2" t="s">
        <v>60</v>
      </c>
      <c r="N125" t="s">
        <v>38</v>
      </c>
      <c r="O125" t="s">
        <v>864</v>
      </c>
      <c r="P125" s="1" t="s">
        <v>975</v>
      </c>
      <c r="Q125" t="s">
        <v>1607</v>
      </c>
      <c r="R125" t="s">
        <v>40</v>
      </c>
      <c r="S125" t="s">
        <v>41</v>
      </c>
      <c r="T125" t="s">
        <v>89</v>
      </c>
      <c r="U125" t="s">
        <v>43</v>
      </c>
      <c r="V125" s="1">
        <v>41589</v>
      </c>
      <c r="X125" t="s">
        <v>44</v>
      </c>
      <c r="Y125" t="s">
        <v>45</v>
      </c>
      <c r="Z125" t="s">
        <v>497</v>
      </c>
      <c r="AA125" t="s">
        <v>99</v>
      </c>
      <c r="AB125">
        <v>18</v>
      </c>
      <c r="AC125" t="s">
        <v>563</v>
      </c>
      <c r="AD125" t="s">
        <v>48</v>
      </c>
      <c r="AE125" t="s">
        <v>58</v>
      </c>
      <c r="AF125" s="4">
        <v>5</v>
      </c>
      <c r="AG125" s="5">
        <v>3</v>
      </c>
      <c r="AH125" s="5">
        <v>0</v>
      </c>
      <c r="AI125" s="1">
        <v>43473</v>
      </c>
      <c r="AJ125" s="5">
        <v>0</v>
      </c>
      <c r="AK125" s="5">
        <v>20</v>
      </c>
      <c r="AL125" s="5">
        <f>YEAR(worksheet[[#This Row],[DOB]])</f>
        <v>1988</v>
      </c>
      <c r="AM125" s="5">
        <f>2023-worksheet[[#This Row],[YOB]]</f>
        <v>35</v>
      </c>
      <c r="AN125" s="5" t="str" cm="1">
        <f t="array" ref="AN125">_xlfn.IFS(worksheet[[#This Row],[Age]]&lt;25, "Under 25", worksheet[[#This Row],[Age]]&lt;=34,"25 - 34", worksheet[[#This Row],[Age]]&lt;=44, "35 - 44",worksheet[[#This Row],[Age]]&lt;=54, "45 - 54",worksheet[[#This Row],[Age]]&gt;=55, "Over 55")</f>
        <v>35 - 44</v>
      </c>
      <c r="AO125" s="5">
        <f>YEAR(worksheet[[#This Row],[DateofHire]])</f>
        <v>2013</v>
      </c>
      <c r="AP125" s="5">
        <f>2023-worksheet[[#This Row],[YearOfHire]]</f>
        <v>10</v>
      </c>
      <c r="AQ125" s="5" t="str" cm="1">
        <f t="array" ref="AQ125">_xlfn.IFS(worksheet[[#This Row],[CompanyWorkExperience]]&gt;=15, "Long Term Employees", worksheet[[#This Row],[CompanyWorkExperience]]&gt;=12, "Expericenced", worksheet[[#This Row],[CompanyWorkExperience]]&gt;=8, "Mid Level", worksheet[[#This Row],[CompanyWorkExperience]]&gt;=5, "Junior")</f>
        <v>Mid Level</v>
      </c>
      <c r="AR125" s="5" t="str">
        <f>IF(worksheet[[#This Row],[DateofTermination]]&lt;&gt;"", YEAR(worksheet[[#This Row],[DateofTermination]]), "")</f>
        <v/>
      </c>
    </row>
    <row r="126" spans="1:44" x14ac:dyDescent="0.25">
      <c r="A126" s="2" t="s">
        <v>976</v>
      </c>
      <c r="B126" t="s">
        <v>977</v>
      </c>
      <c r="C126" t="s">
        <v>490</v>
      </c>
      <c r="D126" t="s">
        <v>490</v>
      </c>
      <c r="E126" t="s">
        <v>490</v>
      </c>
      <c r="F126" t="s">
        <v>492</v>
      </c>
      <c r="G126" t="s">
        <v>492</v>
      </c>
      <c r="H126" t="s">
        <v>501</v>
      </c>
      <c r="I126" t="s">
        <v>490</v>
      </c>
      <c r="J126" s="3">
        <v>52177</v>
      </c>
      <c r="K126" t="s">
        <v>491</v>
      </c>
      <c r="L126" t="s">
        <v>494</v>
      </c>
      <c r="M126" s="2" t="s">
        <v>37</v>
      </c>
      <c r="N126" t="s">
        <v>38</v>
      </c>
      <c r="O126" t="s">
        <v>851</v>
      </c>
      <c r="P126" s="1" t="s">
        <v>978</v>
      </c>
      <c r="Q126" t="s">
        <v>1608</v>
      </c>
      <c r="R126" t="s">
        <v>40</v>
      </c>
      <c r="S126" t="s">
        <v>41</v>
      </c>
      <c r="T126" t="s">
        <v>42</v>
      </c>
      <c r="U126" t="s">
        <v>43</v>
      </c>
      <c r="V126" s="1">
        <v>40917</v>
      </c>
      <c r="W126" s="1">
        <v>42353</v>
      </c>
      <c r="X126" t="s">
        <v>130</v>
      </c>
      <c r="Y126" t="s">
        <v>54</v>
      </c>
      <c r="Z126" t="s">
        <v>497</v>
      </c>
      <c r="AA126" t="s">
        <v>69</v>
      </c>
      <c r="AB126">
        <v>39</v>
      </c>
      <c r="AC126" t="s">
        <v>1631</v>
      </c>
      <c r="AD126" t="s">
        <v>117</v>
      </c>
      <c r="AE126" t="s">
        <v>58</v>
      </c>
      <c r="AF126" s="4">
        <v>4.6399999999999997</v>
      </c>
      <c r="AG126" s="5">
        <v>4</v>
      </c>
      <c r="AH126" s="5">
        <v>0</v>
      </c>
      <c r="AI126" s="1">
        <v>42126</v>
      </c>
      <c r="AJ126" s="5">
        <v>0</v>
      </c>
      <c r="AK126" s="5">
        <v>8</v>
      </c>
      <c r="AL126" s="5">
        <f>YEAR(worksheet[[#This Row],[DOB]])</f>
        <v>1952</v>
      </c>
      <c r="AM126" s="5">
        <f>2023-worksheet[[#This Row],[YOB]]</f>
        <v>71</v>
      </c>
      <c r="AN126" s="5" t="str" cm="1">
        <f t="array" ref="AN126">_xlfn.IFS(worksheet[[#This Row],[Age]]&lt;25, "Under 25", worksheet[[#This Row],[Age]]&lt;=34,"25 - 34", worksheet[[#This Row],[Age]]&lt;=44, "35 - 44",worksheet[[#This Row],[Age]]&lt;=54, "45 - 54",worksheet[[#This Row],[Age]]&gt;=55, "Over 55")</f>
        <v>Over 55</v>
      </c>
      <c r="AO126" s="5">
        <f>YEAR(worksheet[[#This Row],[DateofHire]])</f>
        <v>2012</v>
      </c>
      <c r="AP126" s="5">
        <f>2023-worksheet[[#This Row],[YearOfHire]]</f>
        <v>11</v>
      </c>
      <c r="AQ126" s="5" t="str" cm="1">
        <f t="array" ref="AQ126">_xlfn.IFS(worksheet[[#This Row],[CompanyWorkExperience]]&gt;=15, "Long Term Employees", worksheet[[#This Row],[CompanyWorkExperience]]&gt;=12, "Expericenced", worksheet[[#This Row],[CompanyWorkExperience]]&gt;=8, "Mid Level", worksheet[[#This Row],[CompanyWorkExperience]]&gt;=5, "Junior")</f>
        <v>Mid Level</v>
      </c>
      <c r="AR126" s="5">
        <f>IF(worksheet[[#This Row],[DateofTermination]]&lt;&gt;"", YEAR(worksheet[[#This Row],[DateofTermination]]), "")</f>
        <v>2015</v>
      </c>
    </row>
    <row r="127" spans="1:44" x14ac:dyDescent="0.25">
      <c r="A127" s="2" t="s">
        <v>979</v>
      </c>
      <c r="B127" t="s">
        <v>980</v>
      </c>
      <c r="C127" t="s">
        <v>491</v>
      </c>
      <c r="D127" t="s">
        <v>491</v>
      </c>
      <c r="E127" t="s">
        <v>490</v>
      </c>
      <c r="F127" t="s">
        <v>491</v>
      </c>
      <c r="G127" t="s">
        <v>492</v>
      </c>
      <c r="H127" t="s">
        <v>493</v>
      </c>
      <c r="I127" t="s">
        <v>490</v>
      </c>
      <c r="J127" s="3">
        <v>62065</v>
      </c>
      <c r="K127" t="s">
        <v>490</v>
      </c>
      <c r="L127" t="s">
        <v>494</v>
      </c>
      <c r="M127" s="2" t="s">
        <v>37</v>
      </c>
      <c r="N127" t="s">
        <v>38</v>
      </c>
      <c r="O127" t="s">
        <v>514</v>
      </c>
      <c r="P127" s="1" t="s">
        <v>981</v>
      </c>
      <c r="Q127" t="s">
        <v>1608</v>
      </c>
      <c r="R127" t="s">
        <v>52</v>
      </c>
      <c r="S127" t="s">
        <v>41</v>
      </c>
      <c r="T127" t="s">
        <v>42</v>
      </c>
      <c r="U127" t="s">
        <v>43</v>
      </c>
      <c r="V127" s="1">
        <v>41771</v>
      </c>
      <c r="X127" t="s">
        <v>44</v>
      </c>
      <c r="Y127" t="s">
        <v>45</v>
      </c>
      <c r="Z127" t="s">
        <v>497</v>
      </c>
      <c r="AA127" t="s">
        <v>72</v>
      </c>
      <c r="AB127">
        <v>11</v>
      </c>
      <c r="AC127" t="s">
        <v>527</v>
      </c>
      <c r="AD127" t="s">
        <v>117</v>
      </c>
      <c r="AE127" t="s">
        <v>49</v>
      </c>
      <c r="AF127" s="4">
        <v>4.76</v>
      </c>
      <c r="AG127" s="5">
        <v>4</v>
      </c>
      <c r="AH127" s="5">
        <v>0</v>
      </c>
      <c r="AI127" s="1">
        <v>43511</v>
      </c>
      <c r="AJ127" s="5">
        <v>0</v>
      </c>
      <c r="AK127" s="5">
        <v>5</v>
      </c>
      <c r="AL127" s="5">
        <f>YEAR(worksheet[[#This Row],[DOB]])</f>
        <v>1974</v>
      </c>
      <c r="AM127" s="5">
        <f>2023-worksheet[[#This Row],[YOB]]</f>
        <v>49</v>
      </c>
      <c r="AN127" s="5" t="str" cm="1">
        <f t="array" ref="AN127">_xlfn.IFS(worksheet[[#This Row],[Age]]&lt;25, "Under 25", worksheet[[#This Row],[Age]]&lt;=34,"25 - 34", worksheet[[#This Row],[Age]]&lt;=44, "35 - 44",worksheet[[#This Row],[Age]]&lt;=54, "45 - 54",worksheet[[#This Row],[Age]]&gt;=55, "Over 55")</f>
        <v>45 - 54</v>
      </c>
      <c r="AO127" s="5">
        <f>YEAR(worksheet[[#This Row],[DateofHire]])</f>
        <v>2014</v>
      </c>
      <c r="AP127" s="5">
        <f>2023-worksheet[[#This Row],[YearOfHire]]</f>
        <v>9</v>
      </c>
      <c r="AQ127" s="5" t="str" cm="1">
        <f t="array" ref="AQ127">_xlfn.IFS(worksheet[[#This Row],[CompanyWorkExperience]]&gt;=15, "Long Term Employees", worksheet[[#This Row],[CompanyWorkExperience]]&gt;=12, "Expericenced", worksheet[[#This Row],[CompanyWorkExperience]]&gt;=8, "Mid Level", worksheet[[#This Row],[CompanyWorkExperience]]&gt;=5, "Junior")</f>
        <v>Mid Level</v>
      </c>
      <c r="AR127" s="5" t="str">
        <f>IF(worksheet[[#This Row],[DateofTermination]]&lt;&gt;"", YEAR(worksheet[[#This Row],[DateofTermination]]), "")</f>
        <v/>
      </c>
    </row>
    <row r="128" spans="1:44" x14ac:dyDescent="0.25">
      <c r="A128" s="2" t="s">
        <v>982</v>
      </c>
      <c r="B128" t="s">
        <v>983</v>
      </c>
      <c r="C128" t="s">
        <v>490</v>
      </c>
      <c r="D128" t="s">
        <v>490</v>
      </c>
      <c r="E128" t="s">
        <v>491</v>
      </c>
      <c r="F128" t="s">
        <v>491</v>
      </c>
      <c r="G128" t="s">
        <v>492</v>
      </c>
      <c r="H128" t="s">
        <v>501</v>
      </c>
      <c r="I128" t="s">
        <v>490</v>
      </c>
      <c r="J128" s="3">
        <v>46998</v>
      </c>
      <c r="K128" t="s">
        <v>490</v>
      </c>
      <c r="L128" t="s">
        <v>494</v>
      </c>
      <c r="M128" s="2" t="s">
        <v>37</v>
      </c>
      <c r="N128" t="s">
        <v>38</v>
      </c>
      <c r="O128" t="s">
        <v>984</v>
      </c>
      <c r="P128" s="1" t="s">
        <v>985</v>
      </c>
      <c r="Q128" t="s">
        <v>1607</v>
      </c>
      <c r="R128" t="s">
        <v>40</v>
      </c>
      <c r="S128" t="s">
        <v>41</v>
      </c>
      <c r="T128" t="s">
        <v>42</v>
      </c>
      <c r="U128" t="s">
        <v>43</v>
      </c>
      <c r="V128" s="1">
        <v>41134</v>
      </c>
      <c r="X128" t="s">
        <v>44</v>
      </c>
      <c r="Y128" t="s">
        <v>45</v>
      </c>
      <c r="Z128" t="s">
        <v>497</v>
      </c>
      <c r="AA128" t="s">
        <v>79</v>
      </c>
      <c r="AB128">
        <v>19</v>
      </c>
      <c r="AC128" t="s">
        <v>494</v>
      </c>
      <c r="AD128" t="s">
        <v>70</v>
      </c>
      <c r="AE128" t="s">
        <v>58</v>
      </c>
      <c r="AF128" s="4">
        <v>4.17</v>
      </c>
      <c r="AG128" s="5">
        <v>4</v>
      </c>
      <c r="AH128" s="5">
        <v>0</v>
      </c>
      <c r="AI128" s="1">
        <v>43507</v>
      </c>
      <c r="AJ128" s="5">
        <v>0</v>
      </c>
      <c r="AK128" s="5">
        <v>1</v>
      </c>
      <c r="AL128" s="5">
        <f>YEAR(worksheet[[#This Row],[DOB]])</f>
        <v>1984</v>
      </c>
      <c r="AM128" s="5">
        <f>2023-worksheet[[#This Row],[YOB]]</f>
        <v>39</v>
      </c>
      <c r="AN128" s="5" t="str" cm="1">
        <f t="array" ref="AN128">_xlfn.IFS(worksheet[[#This Row],[Age]]&lt;25, "Under 25", worksheet[[#This Row],[Age]]&lt;=34,"25 - 34", worksheet[[#This Row],[Age]]&lt;=44, "35 - 44",worksheet[[#This Row],[Age]]&lt;=54, "45 - 54",worksheet[[#This Row],[Age]]&gt;=55, "Over 55")</f>
        <v>35 - 44</v>
      </c>
      <c r="AO128" s="5">
        <f>YEAR(worksheet[[#This Row],[DateofHire]])</f>
        <v>2012</v>
      </c>
      <c r="AP128" s="5">
        <f>2023-worksheet[[#This Row],[YearOfHire]]</f>
        <v>11</v>
      </c>
      <c r="AQ128" s="5" t="str" cm="1">
        <f t="array" ref="AQ128">_xlfn.IFS(worksheet[[#This Row],[CompanyWorkExperience]]&gt;=15, "Long Term Employees", worksheet[[#This Row],[CompanyWorkExperience]]&gt;=12, "Expericenced", worksheet[[#This Row],[CompanyWorkExperience]]&gt;=8, "Mid Level", worksheet[[#This Row],[CompanyWorkExperience]]&gt;=5, "Junior")</f>
        <v>Mid Level</v>
      </c>
      <c r="AR128" s="5" t="str">
        <f>IF(worksheet[[#This Row],[DateofTermination]]&lt;&gt;"", YEAR(worksheet[[#This Row],[DateofTermination]]), "")</f>
        <v/>
      </c>
    </row>
    <row r="129" spans="1:44" x14ac:dyDescent="0.25">
      <c r="A129" s="2" t="s">
        <v>986</v>
      </c>
      <c r="B129" t="s">
        <v>987</v>
      </c>
      <c r="C129" t="s">
        <v>490</v>
      </c>
      <c r="D129" t="s">
        <v>490</v>
      </c>
      <c r="E129" t="s">
        <v>490</v>
      </c>
      <c r="F129" t="s">
        <v>492</v>
      </c>
      <c r="G129" t="s">
        <v>492</v>
      </c>
      <c r="H129" t="s">
        <v>501</v>
      </c>
      <c r="I129" t="s">
        <v>490</v>
      </c>
      <c r="J129" s="3">
        <v>68099</v>
      </c>
      <c r="K129" t="s">
        <v>491</v>
      </c>
      <c r="L129" t="s">
        <v>509</v>
      </c>
      <c r="M129" s="2" t="s">
        <v>60</v>
      </c>
      <c r="N129" t="s">
        <v>38</v>
      </c>
      <c r="O129" t="s">
        <v>988</v>
      </c>
      <c r="P129" s="1" t="s">
        <v>989</v>
      </c>
      <c r="Q129" t="s">
        <v>1608</v>
      </c>
      <c r="R129" t="s">
        <v>40</v>
      </c>
      <c r="S129" t="s">
        <v>41</v>
      </c>
      <c r="T129" t="s">
        <v>42</v>
      </c>
      <c r="U129" t="s">
        <v>43</v>
      </c>
      <c r="V129" s="1">
        <v>40553</v>
      </c>
      <c r="W129" s="1">
        <v>41443</v>
      </c>
      <c r="X129" t="s">
        <v>62</v>
      </c>
      <c r="Y129" t="s">
        <v>54</v>
      </c>
      <c r="Z129" t="s">
        <v>497</v>
      </c>
      <c r="AA129" t="s">
        <v>99</v>
      </c>
      <c r="AB129">
        <v>18</v>
      </c>
      <c r="AC129" t="s">
        <v>563</v>
      </c>
      <c r="AD129" t="s">
        <v>117</v>
      </c>
      <c r="AE129" t="s">
        <v>58</v>
      </c>
      <c r="AF129" s="4">
        <v>5</v>
      </c>
      <c r="AG129" s="5">
        <v>3</v>
      </c>
      <c r="AH129" s="5">
        <v>0</v>
      </c>
      <c r="AI129" s="1">
        <v>41304</v>
      </c>
      <c r="AJ129" s="5">
        <v>0</v>
      </c>
      <c r="AK129" s="5">
        <v>15</v>
      </c>
      <c r="AL129" s="5">
        <f>YEAR(worksheet[[#This Row],[DOB]])</f>
        <v>1972</v>
      </c>
      <c r="AM129" s="5">
        <f>2023-worksheet[[#This Row],[YOB]]</f>
        <v>51</v>
      </c>
      <c r="AN129" s="5" t="str" cm="1">
        <f t="array" ref="AN129">_xlfn.IFS(worksheet[[#This Row],[Age]]&lt;25, "Under 25", worksheet[[#This Row],[Age]]&lt;=34,"25 - 34", worksheet[[#This Row],[Age]]&lt;=44, "35 - 44",worksheet[[#This Row],[Age]]&lt;=54, "45 - 54",worksheet[[#This Row],[Age]]&gt;=55, "Over 55")</f>
        <v>45 - 54</v>
      </c>
      <c r="AO129" s="5">
        <f>YEAR(worksheet[[#This Row],[DateofHire]])</f>
        <v>2011</v>
      </c>
      <c r="AP129" s="5">
        <f>2023-worksheet[[#This Row],[YearOfHire]]</f>
        <v>12</v>
      </c>
      <c r="AQ129" s="5" t="str" cm="1">
        <f t="array" ref="AQ129">_xlfn.IFS(worksheet[[#This Row],[CompanyWorkExperience]]&gt;=15, "Long Term Employees", worksheet[[#This Row],[CompanyWorkExperience]]&gt;=12, "Expericenced", worksheet[[#This Row],[CompanyWorkExperience]]&gt;=8, "Mid Level", worksheet[[#This Row],[CompanyWorkExperience]]&gt;=5, "Junior")</f>
        <v>Expericenced</v>
      </c>
      <c r="AR129" s="5">
        <f>IF(worksheet[[#This Row],[DateofTermination]]&lt;&gt;"", YEAR(worksheet[[#This Row],[DateofTermination]]), "")</f>
        <v>2013</v>
      </c>
    </row>
    <row r="130" spans="1:44" x14ac:dyDescent="0.25">
      <c r="A130" s="2" t="s">
        <v>990</v>
      </c>
      <c r="B130" t="s">
        <v>991</v>
      </c>
      <c r="C130" t="s">
        <v>491</v>
      </c>
      <c r="D130" t="s">
        <v>491</v>
      </c>
      <c r="E130" t="s">
        <v>491</v>
      </c>
      <c r="F130" t="s">
        <v>491</v>
      </c>
      <c r="G130" t="s">
        <v>505</v>
      </c>
      <c r="H130" t="s">
        <v>501</v>
      </c>
      <c r="I130" t="s">
        <v>490</v>
      </c>
      <c r="J130" s="3">
        <v>70545</v>
      </c>
      <c r="K130" t="s">
        <v>490</v>
      </c>
      <c r="L130" t="s">
        <v>501</v>
      </c>
      <c r="M130" s="2" t="s">
        <v>139</v>
      </c>
      <c r="N130" t="s">
        <v>272</v>
      </c>
      <c r="O130" t="s">
        <v>992</v>
      </c>
      <c r="P130" s="1" t="s">
        <v>993</v>
      </c>
      <c r="Q130" t="s">
        <v>1607</v>
      </c>
      <c r="R130" t="s">
        <v>52</v>
      </c>
      <c r="S130" t="s">
        <v>41</v>
      </c>
      <c r="T130" t="s">
        <v>42</v>
      </c>
      <c r="U130" t="s">
        <v>258</v>
      </c>
      <c r="V130" s="1">
        <v>41869</v>
      </c>
      <c r="X130" t="s">
        <v>44</v>
      </c>
      <c r="Y130" t="s">
        <v>45</v>
      </c>
      <c r="Z130" t="s">
        <v>141</v>
      </c>
      <c r="AA130" t="s">
        <v>142</v>
      </c>
      <c r="AB130">
        <v>17</v>
      </c>
      <c r="AC130" t="s">
        <v>506</v>
      </c>
      <c r="AD130" t="s">
        <v>57</v>
      </c>
      <c r="AE130" t="s">
        <v>58</v>
      </c>
      <c r="AF130" s="4">
        <v>3.6</v>
      </c>
      <c r="AG130" s="5">
        <v>5</v>
      </c>
      <c r="AH130" s="5">
        <v>0</v>
      </c>
      <c r="AI130" s="1">
        <v>43495</v>
      </c>
      <c r="AJ130" s="5">
        <v>0</v>
      </c>
      <c r="AK130" s="5">
        <v>9</v>
      </c>
      <c r="AL130" s="5">
        <f>YEAR(worksheet[[#This Row],[DOB]])</f>
        <v>1988</v>
      </c>
      <c r="AM130" s="5">
        <f>2023-worksheet[[#This Row],[YOB]]</f>
        <v>35</v>
      </c>
      <c r="AN130" s="5" t="str" cm="1">
        <f t="array" ref="AN130">_xlfn.IFS(worksheet[[#This Row],[Age]]&lt;25, "Under 25", worksheet[[#This Row],[Age]]&lt;=34,"25 - 34", worksheet[[#This Row],[Age]]&lt;=44, "35 - 44",worksheet[[#This Row],[Age]]&lt;=54, "45 - 54",worksheet[[#This Row],[Age]]&gt;=55, "Over 55")</f>
        <v>35 - 44</v>
      </c>
      <c r="AO130" s="5">
        <f>YEAR(worksheet[[#This Row],[DateofHire]])</f>
        <v>2014</v>
      </c>
      <c r="AP130" s="5">
        <f>2023-worksheet[[#This Row],[YearOfHire]]</f>
        <v>9</v>
      </c>
      <c r="AQ130" s="5" t="str" cm="1">
        <f t="array" ref="AQ130">_xlfn.IFS(worksheet[[#This Row],[CompanyWorkExperience]]&gt;=15, "Long Term Employees", worksheet[[#This Row],[CompanyWorkExperience]]&gt;=12, "Expericenced", worksheet[[#This Row],[CompanyWorkExperience]]&gt;=8, "Mid Level", worksheet[[#This Row],[CompanyWorkExperience]]&gt;=5, "Junior")</f>
        <v>Mid Level</v>
      </c>
      <c r="AR130" s="5" t="str">
        <f>IF(worksheet[[#This Row],[DateofTermination]]&lt;&gt;"", YEAR(worksheet[[#This Row],[DateofTermination]]), "")</f>
        <v/>
      </c>
    </row>
    <row r="131" spans="1:44" x14ac:dyDescent="0.25">
      <c r="A131" s="2" t="s">
        <v>994</v>
      </c>
      <c r="B131" t="s">
        <v>995</v>
      </c>
      <c r="C131" t="s">
        <v>491</v>
      </c>
      <c r="D131" t="s">
        <v>491</v>
      </c>
      <c r="E131" t="s">
        <v>490</v>
      </c>
      <c r="F131" t="s">
        <v>492</v>
      </c>
      <c r="G131" t="s">
        <v>492</v>
      </c>
      <c r="H131" t="s">
        <v>501</v>
      </c>
      <c r="I131" t="s">
        <v>490</v>
      </c>
      <c r="J131" s="3">
        <v>63478</v>
      </c>
      <c r="K131" t="s">
        <v>491</v>
      </c>
      <c r="L131" t="s">
        <v>509</v>
      </c>
      <c r="M131" s="2" t="s">
        <v>60</v>
      </c>
      <c r="N131" t="s">
        <v>38</v>
      </c>
      <c r="O131" t="s">
        <v>996</v>
      </c>
      <c r="P131" s="1" t="s">
        <v>997</v>
      </c>
      <c r="Q131" t="s">
        <v>1608</v>
      </c>
      <c r="R131" t="s">
        <v>52</v>
      </c>
      <c r="S131" t="s">
        <v>164</v>
      </c>
      <c r="T131" t="s">
        <v>42</v>
      </c>
      <c r="U131" t="s">
        <v>43</v>
      </c>
      <c r="V131" s="1">
        <v>40770</v>
      </c>
      <c r="W131" s="1">
        <v>41006</v>
      </c>
      <c r="X131" t="s">
        <v>162</v>
      </c>
      <c r="Y131" t="s">
        <v>54</v>
      </c>
      <c r="Z131" t="s">
        <v>497</v>
      </c>
      <c r="AA131" t="s">
        <v>47</v>
      </c>
      <c r="AB131">
        <v>30</v>
      </c>
      <c r="AC131" t="s">
        <v>612</v>
      </c>
      <c r="AD131" t="s">
        <v>57</v>
      </c>
      <c r="AE131" t="s">
        <v>58</v>
      </c>
      <c r="AF131" s="4">
        <v>3.03</v>
      </c>
      <c r="AG131" s="5">
        <v>5</v>
      </c>
      <c r="AH131" s="5">
        <v>0</v>
      </c>
      <c r="AI131" s="1">
        <v>40973</v>
      </c>
      <c r="AJ131" s="5">
        <v>0</v>
      </c>
      <c r="AK131" s="5">
        <v>16</v>
      </c>
      <c r="AL131" s="5">
        <f>YEAR(worksheet[[#This Row],[DOB]])</f>
        <v>1984</v>
      </c>
      <c r="AM131" s="5">
        <f>2023-worksheet[[#This Row],[YOB]]</f>
        <v>39</v>
      </c>
      <c r="AN131" s="5" t="str" cm="1">
        <f t="array" ref="AN131">_xlfn.IFS(worksheet[[#This Row],[Age]]&lt;25, "Under 25", worksheet[[#This Row],[Age]]&lt;=34,"25 - 34", worksheet[[#This Row],[Age]]&lt;=44, "35 - 44",worksheet[[#This Row],[Age]]&lt;=54, "45 - 54",worksheet[[#This Row],[Age]]&gt;=55, "Over 55")</f>
        <v>35 - 44</v>
      </c>
      <c r="AO131" s="5">
        <f>YEAR(worksheet[[#This Row],[DateofHire]])</f>
        <v>2011</v>
      </c>
      <c r="AP131" s="5">
        <f>2023-worksheet[[#This Row],[YearOfHire]]</f>
        <v>12</v>
      </c>
      <c r="AQ131" s="5" t="str" cm="1">
        <f t="array" ref="AQ131">_xlfn.IFS(worksheet[[#This Row],[CompanyWorkExperience]]&gt;=15, "Long Term Employees", worksheet[[#This Row],[CompanyWorkExperience]]&gt;=12, "Expericenced", worksheet[[#This Row],[CompanyWorkExperience]]&gt;=8, "Mid Level", worksheet[[#This Row],[CompanyWorkExperience]]&gt;=5, "Junior")</f>
        <v>Expericenced</v>
      </c>
      <c r="AR131" s="5">
        <f>IF(worksheet[[#This Row],[DateofTermination]]&lt;&gt;"", YEAR(worksheet[[#This Row],[DateofTermination]]), "")</f>
        <v>2012</v>
      </c>
    </row>
    <row r="132" spans="1:44" x14ac:dyDescent="0.25">
      <c r="A132" s="2" t="s">
        <v>998</v>
      </c>
      <c r="B132" t="s">
        <v>999</v>
      </c>
      <c r="C132" t="s">
        <v>490</v>
      </c>
      <c r="D132" t="s">
        <v>490</v>
      </c>
      <c r="E132" t="s">
        <v>490</v>
      </c>
      <c r="F132" t="s">
        <v>491</v>
      </c>
      <c r="G132" t="s">
        <v>501</v>
      </c>
      <c r="H132" t="s">
        <v>501</v>
      </c>
      <c r="I132" t="s">
        <v>490</v>
      </c>
      <c r="J132" s="3">
        <v>97999</v>
      </c>
      <c r="K132" t="s">
        <v>490</v>
      </c>
      <c r="L132" t="s">
        <v>582</v>
      </c>
      <c r="M132" s="2" t="s">
        <v>109</v>
      </c>
      <c r="N132" t="s">
        <v>38</v>
      </c>
      <c r="O132" t="s">
        <v>1000</v>
      </c>
      <c r="P132" s="1" t="s">
        <v>1001</v>
      </c>
      <c r="Q132" t="s">
        <v>1608</v>
      </c>
      <c r="R132" t="s">
        <v>40</v>
      </c>
      <c r="S132" t="s">
        <v>41</v>
      </c>
      <c r="T132" t="s">
        <v>42</v>
      </c>
      <c r="U132" t="s">
        <v>43</v>
      </c>
      <c r="V132" s="1">
        <v>42093</v>
      </c>
      <c r="X132" t="s">
        <v>44</v>
      </c>
      <c r="Y132" t="s">
        <v>45</v>
      </c>
      <c r="Z132" t="s">
        <v>55</v>
      </c>
      <c r="AA132" t="s">
        <v>56</v>
      </c>
      <c r="AB132">
        <v>4</v>
      </c>
      <c r="AC132" t="s">
        <v>493</v>
      </c>
      <c r="AD132" t="s">
        <v>57</v>
      </c>
      <c r="AE132" t="s">
        <v>58</v>
      </c>
      <c r="AF132" s="4">
        <v>4.4800000000000004</v>
      </c>
      <c r="AG132" s="5">
        <v>5</v>
      </c>
      <c r="AH132" s="5">
        <v>6</v>
      </c>
      <c r="AI132" s="1">
        <v>43468</v>
      </c>
      <c r="AJ132" s="5">
        <v>0</v>
      </c>
      <c r="AK132" s="5">
        <v>4</v>
      </c>
      <c r="AL132" s="5">
        <f>YEAR(worksheet[[#This Row],[DOB]])</f>
        <v>1984</v>
      </c>
      <c r="AM132" s="5">
        <f>2023-worksheet[[#This Row],[YOB]]</f>
        <v>39</v>
      </c>
      <c r="AN132" s="5" t="str" cm="1">
        <f t="array" ref="AN132">_xlfn.IFS(worksheet[[#This Row],[Age]]&lt;25, "Under 25", worksheet[[#This Row],[Age]]&lt;=34,"25 - 34", worksheet[[#This Row],[Age]]&lt;=44, "35 - 44",worksheet[[#This Row],[Age]]&lt;=54, "45 - 54",worksheet[[#This Row],[Age]]&gt;=55, "Over 55")</f>
        <v>35 - 44</v>
      </c>
      <c r="AO132" s="5">
        <f>YEAR(worksheet[[#This Row],[DateofHire]])</f>
        <v>2015</v>
      </c>
      <c r="AP132" s="5">
        <f>2023-worksheet[[#This Row],[YearOfHire]]</f>
        <v>8</v>
      </c>
      <c r="AQ132" s="5" t="str" cm="1">
        <f t="array" ref="AQ132">_xlfn.IFS(worksheet[[#This Row],[CompanyWorkExperience]]&gt;=15, "Long Term Employees", worksheet[[#This Row],[CompanyWorkExperience]]&gt;=12, "Expericenced", worksheet[[#This Row],[CompanyWorkExperience]]&gt;=8, "Mid Level", worksheet[[#This Row],[CompanyWorkExperience]]&gt;=5, "Junior")</f>
        <v>Mid Level</v>
      </c>
      <c r="AR132" s="5" t="str">
        <f>IF(worksheet[[#This Row],[DateofTermination]]&lt;&gt;"", YEAR(worksheet[[#This Row],[DateofTermination]]), "")</f>
        <v/>
      </c>
    </row>
    <row r="133" spans="1:44" x14ac:dyDescent="0.25">
      <c r="A133" s="2" t="s">
        <v>1002</v>
      </c>
      <c r="B133" t="s">
        <v>1003</v>
      </c>
      <c r="C133" t="s">
        <v>491</v>
      </c>
      <c r="D133" t="s">
        <v>491</v>
      </c>
      <c r="E133" t="s">
        <v>490</v>
      </c>
      <c r="F133" t="s">
        <v>491</v>
      </c>
      <c r="G133" t="s">
        <v>505</v>
      </c>
      <c r="H133" t="s">
        <v>501</v>
      </c>
      <c r="I133" t="s">
        <v>490</v>
      </c>
      <c r="J133" s="3">
        <v>180000</v>
      </c>
      <c r="K133" t="s">
        <v>490</v>
      </c>
      <c r="L133" t="s">
        <v>527</v>
      </c>
      <c r="M133" s="2" t="s">
        <v>276</v>
      </c>
      <c r="N133" t="s">
        <v>277</v>
      </c>
      <c r="O133" t="s">
        <v>1004</v>
      </c>
      <c r="P133" s="1" t="s">
        <v>1005</v>
      </c>
      <c r="Q133" t="s">
        <v>1608</v>
      </c>
      <c r="R133" t="s">
        <v>52</v>
      </c>
      <c r="S133" t="s">
        <v>41</v>
      </c>
      <c r="T133" t="s">
        <v>42</v>
      </c>
      <c r="U133" t="s">
        <v>43</v>
      </c>
      <c r="V133" s="1">
        <v>41764</v>
      </c>
      <c r="X133" t="s">
        <v>44</v>
      </c>
      <c r="Y133" t="s">
        <v>45</v>
      </c>
      <c r="Z133" t="s">
        <v>141</v>
      </c>
      <c r="AA133" t="s">
        <v>131</v>
      </c>
      <c r="AB133">
        <v>2</v>
      </c>
      <c r="AC133" t="s">
        <v>520</v>
      </c>
      <c r="AD133" t="s">
        <v>48</v>
      </c>
      <c r="AE133" t="s">
        <v>58</v>
      </c>
      <c r="AF133" s="4">
        <v>4.5</v>
      </c>
      <c r="AG133" s="5">
        <v>4</v>
      </c>
      <c r="AH133" s="5">
        <v>0</v>
      </c>
      <c r="AI133" s="1">
        <v>43486</v>
      </c>
      <c r="AJ133" s="5">
        <v>0</v>
      </c>
      <c r="AK133" s="5">
        <v>19</v>
      </c>
      <c r="AL133" s="5">
        <f>YEAR(worksheet[[#This Row],[DOB]])</f>
        <v>1966</v>
      </c>
      <c r="AM133" s="5">
        <f>2023-worksheet[[#This Row],[YOB]]</f>
        <v>57</v>
      </c>
      <c r="AN133" s="5" t="str" cm="1">
        <f t="array" ref="AN133">_xlfn.IFS(worksheet[[#This Row],[Age]]&lt;25, "Under 25", worksheet[[#This Row],[Age]]&lt;=34,"25 - 34", worksheet[[#This Row],[Age]]&lt;=44, "35 - 44",worksheet[[#This Row],[Age]]&lt;=54, "45 - 54",worksheet[[#This Row],[Age]]&gt;=55, "Over 55")</f>
        <v>Over 55</v>
      </c>
      <c r="AO133" s="5">
        <f>YEAR(worksheet[[#This Row],[DateofHire]])</f>
        <v>2014</v>
      </c>
      <c r="AP133" s="5">
        <f>2023-worksheet[[#This Row],[YearOfHire]]</f>
        <v>9</v>
      </c>
      <c r="AQ133" s="5" t="str" cm="1">
        <f t="array" ref="AQ133">_xlfn.IFS(worksheet[[#This Row],[CompanyWorkExperience]]&gt;=15, "Long Term Employees", worksheet[[#This Row],[CompanyWorkExperience]]&gt;=12, "Expericenced", worksheet[[#This Row],[CompanyWorkExperience]]&gt;=8, "Mid Level", worksheet[[#This Row],[CompanyWorkExperience]]&gt;=5, "Junior")</f>
        <v>Mid Level</v>
      </c>
      <c r="AR133" s="5" t="str">
        <f>IF(worksheet[[#This Row],[DateofTermination]]&lt;&gt;"", YEAR(worksheet[[#This Row],[DateofTermination]]), "")</f>
        <v/>
      </c>
    </row>
    <row r="134" spans="1:44" x14ac:dyDescent="0.25">
      <c r="A134" s="2" t="s">
        <v>1006</v>
      </c>
      <c r="B134" t="s">
        <v>1007</v>
      </c>
      <c r="C134" t="s">
        <v>491</v>
      </c>
      <c r="D134" t="s">
        <v>491</v>
      </c>
      <c r="E134" t="s">
        <v>490</v>
      </c>
      <c r="F134" t="s">
        <v>491</v>
      </c>
      <c r="G134" t="s">
        <v>491</v>
      </c>
      <c r="H134" t="s">
        <v>501</v>
      </c>
      <c r="I134" t="s">
        <v>490</v>
      </c>
      <c r="J134" s="3">
        <v>49920</v>
      </c>
      <c r="K134" t="s">
        <v>491</v>
      </c>
      <c r="L134" t="s">
        <v>520</v>
      </c>
      <c r="M134" s="2" t="s">
        <v>279</v>
      </c>
      <c r="N134" t="s">
        <v>38</v>
      </c>
      <c r="O134" t="s">
        <v>683</v>
      </c>
      <c r="P134" s="1" t="s">
        <v>1008</v>
      </c>
      <c r="Q134" t="s">
        <v>1608</v>
      </c>
      <c r="R134" t="s">
        <v>52</v>
      </c>
      <c r="S134" t="s">
        <v>41</v>
      </c>
      <c r="T134" t="s">
        <v>42</v>
      </c>
      <c r="U134" t="s">
        <v>82</v>
      </c>
      <c r="V134" s="1">
        <v>42051</v>
      </c>
      <c r="W134" s="1">
        <v>42109</v>
      </c>
      <c r="X134" t="s">
        <v>218</v>
      </c>
      <c r="Y134" t="s">
        <v>104</v>
      </c>
      <c r="Z134" t="s">
        <v>126</v>
      </c>
      <c r="AA134" t="s">
        <v>127</v>
      </c>
      <c r="AB134">
        <v>1</v>
      </c>
      <c r="AC134" t="s">
        <v>491</v>
      </c>
      <c r="AD134" t="s">
        <v>57</v>
      </c>
      <c r="AE134" t="s">
        <v>58</v>
      </c>
      <c r="AF134" s="4">
        <v>3.24</v>
      </c>
      <c r="AG134" s="5">
        <v>3</v>
      </c>
      <c r="AH134" s="5">
        <v>4</v>
      </c>
      <c r="AI134" s="1">
        <v>42109</v>
      </c>
      <c r="AJ134" s="5">
        <v>0</v>
      </c>
      <c r="AK134" s="5">
        <v>6</v>
      </c>
      <c r="AL134" s="5">
        <f>YEAR(worksheet[[#This Row],[DOB]])</f>
        <v>1985</v>
      </c>
      <c r="AM134" s="5">
        <f>2023-worksheet[[#This Row],[YOB]]</f>
        <v>38</v>
      </c>
      <c r="AN134" s="5" t="str" cm="1">
        <f t="array" ref="AN134">_xlfn.IFS(worksheet[[#This Row],[Age]]&lt;25, "Under 25", worksheet[[#This Row],[Age]]&lt;=34,"25 - 34", worksheet[[#This Row],[Age]]&lt;=44, "35 - 44",worksheet[[#This Row],[Age]]&lt;=54, "45 - 54",worksheet[[#This Row],[Age]]&gt;=55, "Over 55")</f>
        <v>35 - 44</v>
      </c>
      <c r="AO134" s="5">
        <f>YEAR(worksheet[[#This Row],[DateofHire]])</f>
        <v>2015</v>
      </c>
      <c r="AP134" s="5">
        <f>2023-worksheet[[#This Row],[YearOfHire]]</f>
        <v>8</v>
      </c>
      <c r="AQ134" s="5" t="str" cm="1">
        <f t="array" ref="AQ134">_xlfn.IFS(worksheet[[#This Row],[CompanyWorkExperience]]&gt;=15, "Long Term Employees", worksheet[[#This Row],[CompanyWorkExperience]]&gt;=12, "Expericenced", worksheet[[#This Row],[CompanyWorkExperience]]&gt;=8, "Mid Level", worksheet[[#This Row],[CompanyWorkExperience]]&gt;=5, "Junior")</f>
        <v>Mid Level</v>
      </c>
      <c r="AR134" s="5">
        <f>IF(worksheet[[#This Row],[DateofTermination]]&lt;&gt;"", YEAR(worksheet[[#This Row],[DateofTermination]]), "")</f>
        <v>2015</v>
      </c>
    </row>
    <row r="135" spans="1:44" x14ac:dyDescent="0.25">
      <c r="A135" s="2" t="s">
        <v>1009</v>
      </c>
      <c r="B135" t="s">
        <v>1010</v>
      </c>
      <c r="C135" t="s">
        <v>490</v>
      </c>
      <c r="D135" t="s">
        <v>490</v>
      </c>
      <c r="E135" t="s">
        <v>490</v>
      </c>
      <c r="F135" t="s">
        <v>491</v>
      </c>
      <c r="G135" t="s">
        <v>492</v>
      </c>
      <c r="H135" t="s">
        <v>501</v>
      </c>
      <c r="I135" t="s">
        <v>490</v>
      </c>
      <c r="J135" s="3">
        <v>55425</v>
      </c>
      <c r="K135" t="s">
        <v>490</v>
      </c>
      <c r="L135" t="s">
        <v>494</v>
      </c>
      <c r="M135" s="2" t="s">
        <v>37</v>
      </c>
      <c r="N135" t="s">
        <v>38</v>
      </c>
      <c r="O135" t="s">
        <v>770</v>
      </c>
      <c r="P135" s="1" t="s">
        <v>1011</v>
      </c>
      <c r="Q135" t="s">
        <v>1608</v>
      </c>
      <c r="R135" t="s">
        <v>40</v>
      </c>
      <c r="S135" t="s">
        <v>41</v>
      </c>
      <c r="T135" t="s">
        <v>42</v>
      </c>
      <c r="U135" t="s">
        <v>43</v>
      </c>
      <c r="V135" s="1">
        <v>40959</v>
      </c>
      <c r="X135" t="s">
        <v>44</v>
      </c>
      <c r="Y135" t="s">
        <v>45</v>
      </c>
      <c r="Z135" t="s">
        <v>497</v>
      </c>
      <c r="AA135" t="s">
        <v>79</v>
      </c>
      <c r="AB135">
        <v>19</v>
      </c>
      <c r="AC135" t="s">
        <v>494</v>
      </c>
      <c r="AD135" t="s">
        <v>48</v>
      </c>
      <c r="AE135" t="s">
        <v>58</v>
      </c>
      <c r="AF135" s="4">
        <v>4.8</v>
      </c>
      <c r="AG135" s="5">
        <v>4</v>
      </c>
      <c r="AH135" s="5">
        <v>0</v>
      </c>
      <c r="AI135" s="1">
        <v>43472</v>
      </c>
      <c r="AJ135" s="5">
        <v>0</v>
      </c>
      <c r="AK135" s="5">
        <v>4</v>
      </c>
      <c r="AL135" s="5">
        <f>YEAR(worksheet[[#This Row],[DOB]])</f>
        <v>1986</v>
      </c>
      <c r="AM135" s="5">
        <f>2023-worksheet[[#This Row],[YOB]]</f>
        <v>37</v>
      </c>
      <c r="AN135" s="5" t="str" cm="1">
        <f t="array" ref="AN135">_xlfn.IFS(worksheet[[#This Row],[Age]]&lt;25, "Under 25", worksheet[[#This Row],[Age]]&lt;=34,"25 - 34", worksheet[[#This Row],[Age]]&lt;=44, "35 - 44",worksheet[[#This Row],[Age]]&lt;=54, "45 - 54",worksheet[[#This Row],[Age]]&gt;=55, "Over 55")</f>
        <v>35 - 44</v>
      </c>
      <c r="AO135" s="5">
        <f>YEAR(worksheet[[#This Row],[DateofHire]])</f>
        <v>2012</v>
      </c>
      <c r="AP135" s="5">
        <f>2023-worksheet[[#This Row],[YearOfHire]]</f>
        <v>11</v>
      </c>
      <c r="AQ135" s="5" t="str" cm="1">
        <f t="array" ref="AQ135">_xlfn.IFS(worksheet[[#This Row],[CompanyWorkExperience]]&gt;=15, "Long Term Employees", worksheet[[#This Row],[CompanyWorkExperience]]&gt;=12, "Expericenced", worksheet[[#This Row],[CompanyWorkExperience]]&gt;=8, "Mid Level", worksheet[[#This Row],[CompanyWorkExperience]]&gt;=5, "Junior")</f>
        <v>Mid Level</v>
      </c>
      <c r="AR135" s="5" t="str">
        <f>IF(worksheet[[#This Row],[DateofTermination]]&lt;&gt;"", YEAR(worksheet[[#This Row],[DateofTermination]]), "")</f>
        <v/>
      </c>
    </row>
    <row r="136" spans="1:44" x14ac:dyDescent="0.25">
      <c r="A136" s="2" t="s">
        <v>1012</v>
      </c>
      <c r="B136" t="s">
        <v>1013</v>
      </c>
      <c r="C136" t="s">
        <v>490</v>
      </c>
      <c r="D136" t="s">
        <v>490</v>
      </c>
      <c r="E136" t="s">
        <v>490</v>
      </c>
      <c r="F136" t="s">
        <v>520</v>
      </c>
      <c r="G136" t="s">
        <v>492</v>
      </c>
      <c r="H136" t="s">
        <v>501</v>
      </c>
      <c r="I136" t="s">
        <v>490</v>
      </c>
      <c r="J136" s="3">
        <v>69340</v>
      </c>
      <c r="K136" t="s">
        <v>490</v>
      </c>
      <c r="L136" t="s">
        <v>509</v>
      </c>
      <c r="M136" s="2" t="s">
        <v>60</v>
      </c>
      <c r="N136" t="s">
        <v>38</v>
      </c>
      <c r="O136" t="s">
        <v>988</v>
      </c>
      <c r="P136" s="1" t="s">
        <v>1014</v>
      </c>
      <c r="Q136" t="s">
        <v>1608</v>
      </c>
      <c r="R136" t="s">
        <v>40</v>
      </c>
      <c r="S136" t="s">
        <v>41</v>
      </c>
      <c r="T136" t="s">
        <v>42</v>
      </c>
      <c r="U136" t="s">
        <v>43</v>
      </c>
      <c r="V136" s="1">
        <v>42527</v>
      </c>
      <c r="X136" t="s">
        <v>44</v>
      </c>
      <c r="Y136" t="s">
        <v>45</v>
      </c>
      <c r="Z136" t="s">
        <v>497</v>
      </c>
      <c r="AA136" t="s">
        <v>65</v>
      </c>
      <c r="AB136">
        <v>16</v>
      </c>
      <c r="AC136" t="s">
        <v>516</v>
      </c>
      <c r="AD136" t="s">
        <v>48</v>
      </c>
      <c r="AE136" t="s">
        <v>58</v>
      </c>
      <c r="AF136" s="4">
        <v>3</v>
      </c>
      <c r="AG136" s="5">
        <v>5</v>
      </c>
      <c r="AH136" s="5">
        <v>0</v>
      </c>
      <c r="AI136" s="1">
        <v>43483</v>
      </c>
      <c r="AJ136" s="5">
        <v>0</v>
      </c>
      <c r="AK136" s="5">
        <v>4</v>
      </c>
      <c r="AL136" s="5">
        <f>YEAR(worksheet[[#This Row],[DOB]])</f>
        <v>1984</v>
      </c>
      <c r="AM136" s="5">
        <f>2023-worksheet[[#This Row],[YOB]]</f>
        <v>39</v>
      </c>
      <c r="AN136" s="5" t="str" cm="1">
        <f t="array" ref="AN136">_xlfn.IFS(worksheet[[#This Row],[Age]]&lt;25, "Under 25", worksheet[[#This Row],[Age]]&lt;=34,"25 - 34", worksheet[[#This Row],[Age]]&lt;=44, "35 - 44",worksheet[[#This Row],[Age]]&lt;=54, "45 - 54",worksheet[[#This Row],[Age]]&gt;=55, "Over 55")</f>
        <v>35 - 44</v>
      </c>
      <c r="AO136" s="5">
        <f>YEAR(worksheet[[#This Row],[DateofHire]])</f>
        <v>2016</v>
      </c>
      <c r="AP136" s="5">
        <f>2023-worksheet[[#This Row],[YearOfHire]]</f>
        <v>7</v>
      </c>
      <c r="AQ136" s="5" t="str" cm="1">
        <f t="array" ref="AQ136">_xlfn.IFS(worksheet[[#This Row],[CompanyWorkExperience]]&gt;=15, "Long Term Employees", worksheet[[#This Row],[CompanyWorkExperience]]&gt;=12, "Expericenced", worksheet[[#This Row],[CompanyWorkExperience]]&gt;=8, "Mid Level", worksheet[[#This Row],[CompanyWorkExperience]]&gt;=5, "Junior")</f>
        <v>Junior</v>
      </c>
      <c r="AR136" s="5" t="str">
        <f>IF(worksheet[[#This Row],[DateofTermination]]&lt;&gt;"", YEAR(worksheet[[#This Row],[DateofTermination]]), "")</f>
        <v/>
      </c>
    </row>
    <row r="137" spans="1:44" x14ac:dyDescent="0.25">
      <c r="A137" s="2" t="s">
        <v>1015</v>
      </c>
      <c r="B137" t="s">
        <v>1016</v>
      </c>
      <c r="C137" t="s">
        <v>490</v>
      </c>
      <c r="D137" t="s">
        <v>501</v>
      </c>
      <c r="E137" t="s">
        <v>490</v>
      </c>
      <c r="F137" t="s">
        <v>520</v>
      </c>
      <c r="G137" t="s">
        <v>492</v>
      </c>
      <c r="H137" t="s">
        <v>501</v>
      </c>
      <c r="I137" t="s">
        <v>490</v>
      </c>
      <c r="J137" s="3">
        <v>64995</v>
      </c>
      <c r="K137" t="s">
        <v>490</v>
      </c>
      <c r="L137" t="s">
        <v>509</v>
      </c>
      <c r="M137" s="2" t="s">
        <v>60</v>
      </c>
      <c r="N137" t="s">
        <v>38</v>
      </c>
      <c r="O137" t="s">
        <v>797</v>
      </c>
      <c r="P137" s="1" t="s">
        <v>1017</v>
      </c>
      <c r="Q137" t="s">
        <v>1608</v>
      </c>
      <c r="R137" t="s">
        <v>137</v>
      </c>
      <c r="S137" t="s">
        <v>41</v>
      </c>
      <c r="T137" t="s">
        <v>42</v>
      </c>
      <c r="U137" t="s">
        <v>43</v>
      </c>
      <c r="V137" s="1">
        <v>42160</v>
      </c>
      <c r="X137" t="s">
        <v>44</v>
      </c>
      <c r="Y137" t="s">
        <v>45</v>
      </c>
      <c r="Z137" t="s">
        <v>497</v>
      </c>
      <c r="AA137" t="s">
        <v>69</v>
      </c>
      <c r="AB137">
        <v>36</v>
      </c>
      <c r="AD137" t="s">
        <v>57</v>
      </c>
      <c r="AE137" t="s">
        <v>58</v>
      </c>
      <c r="AF137" s="4">
        <v>4.5</v>
      </c>
      <c r="AG137" s="5">
        <v>3</v>
      </c>
      <c r="AH137" s="5">
        <v>0</v>
      </c>
      <c r="AI137" s="1">
        <v>43510</v>
      </c>
      <c r="AJ137" s="5">
        <v>0</v>
      </c>
      <c r="AK137" s="5">
        <v>6</v>
      </c>
      <c r="AL137" s="5">
        <f>YEAR(worksheet[[#This Row],[DOB]])</f>
        <v>1992</v>
      </c>
      <c r="AM137" s="5">
        <f>2023-worksheet[[#This Row],[YOB]]</f>
        <v>31</v>
      </c>
      <c r="AN137" s="5" t="str" cm="1">
        <f t="array" ref="AN137">_xlfn.IFS(worksheet[[#This Row],[Age]]&lt;25, "Under 25", worksheet[[#This Row],[Age]]&lt;=34,"25 - 34", worksheet[[#This Row],[Age]]&lt;=44, "35 - 44",worksheet[[#This Row],[Age]]&lt;=54, "45 - 54",worksheet[[#This Row],[Age]]&gt;=55, "Over 55")</f>
        <v>25 - 34</v>
      </c>
      <c r="AO137" s="5">
        <f>YEAR(worksheet[[#This Row],[DateofHire]])</f>
        <v>2015</v>
      </c>
      <c r="AP137" s="5">
        <f>2023-worksheet[[#This Row],[YearOfHire]]</f>
        <v>8</v>
      </c>
      <c r="AQ137" s="5" t="str" cm="1">
        <f t="array" ref="AQ137">_xlfn.IFS(worksheet[[#This Row],[CompanyWorkExperience]]&gt;=15, "Long Term Employees", worksheet[[#This Row],[CompanyWorkExperience]]&gt;=12, "Expericenced", worksheet[[#This Row],[CompanyWorkExperience]]&gt;=8, "Mid Level", worksheet[[#This Row],[CompanyWorkExperience]]&gt;=5, "Junior")</f>
        <v>Mid Level</v>
      </c>
      <c r="AR137" s="5" t="str">
        <f>IF(worksheet[[#This Row],[DateofTermination]]&lt;&gt;"", YEAR(worksheet[[#This Row],[DateofTermination]]), "")</f>
        <v/>
      </c>
    </row>
    <row r="138" spans="1:44" x14ac:dyDescent="0.25">
      <c r="A138" s="2" t="s">
        <v>1018</v>
      </c>
      <c r="B138" t="s">
        <v>1019</v>
      </c>
      <c r="C138" t="s">
        <v>490</v>
      </c>
      <c r="D138" t="s">
        <v>520</v>
      </c>
      <c r="E138" t="s">
        <v>490</v>
      </c>
      <c r="F138" t="s">
        <v>492</v>
      </c>
      <c r="G138" t="s">
        <v>492</v>
      </c>
      <c r="H138" t="s">
        <v>501</v>
      </c>
      <c r="I138" t="s">
        <v>490</v>
      </c>
      <c r="J138" s="3">
        <v>68182</v>
      </c>
      <c r="K138" t="s">
        <v>491</v>
      </c>
      <c r="L138" t="s">
        <v>509</v>
      </c>
      <c r="M138" s="2" t="s">
        <v>60</v>
      </c>
      <c r="N138" t="s">
        <v>38</v>
      </c>
      <c r="O138" t="s">
        <v>1020</v>
      </c>
      <c r="P138" s="1" t="s">
        <v>1021</v>
      </c>
      <c r="Q138" t="s">
        <v>1608</v>
      </c>
      <c r="R138" t="s">
        <v>67</v>
      </c>
      <c r="S138" t="s">
        <v>41</v>
      </c>
      <c r="T138" t="s">
        <v>42</v>
      </c>
      <c r="U138" t="s">
        <v>43</v>
      </c>
      <c r="V138" s="1">
        <v>40595</v>
      </c>
      <c r="W138" s="1">
        <v>41365</v>
      </c>
      <c r="X138" t="s">
        <v>93</v>
      </c>
      <c r="Y138" t="s">
        <v>54</v>
      </c>
      <c r="Z138" t="s">
        <v>497</v>
      </c>
      <c r="AA138" t="s">
        <v>72</v>
      </c>
      <c r="AB138">
        <v>11</v>
      </c>
      <c r="AC138" t="s">
        <v>527</v>
      </c>
      <c r="AD138" t="s">
        <v>70</v>
      </c>
      <c r="AE138" t="s">
        <v>58</v>
      </c>
      <c r="AF138" s="4">
        <v>3.72</v>
      </c>
      <c r="AG138" s="5">
        <v>3</v>
      </c>
      <c r="AH138" s="5">
        <v>0</v>
      </c>
      <c r="AI138" s="1">
        <v>41306</v>
      </c>
      <c r="AJ138" s="5">
        <v>0</v>
      </c>
      <c r="AK138" s="5">
        <v>18</v>
      </c>
      <c r="AL138" s="5">
        <f>YEAR(worksheet[[#This Row],[DOB]])</f>
        <v>1976</v>
      </c>
      <c r="AM138" s="5">
        <f>2023-worksheet[[#This Row],[YOB]]</f>
        <v>47</v>
      </c>
      <c r="AN138" s="5" t="str" cm="1">
        <f t="array" ref="AN138">_xlfn.IFS(worksheet[[#This Row],[Age]]&lt;25, "Under 25", worksheet[[#This Row],[Age]]&lt;=34,"25 - 34", worksheet[[#This Row],[Age]]&lt;=44, "35 - 44",worksheet[[#This Row],[Age]]&lt;=54, "45 - 54",worksheet[[#This Row],[Age]]&gt;=55, "Over 55")</f>
        <v>45 - 54</v>
      </c>
      <c r="AO138" s="5">
        <f>YEAR(worksheet[[#This Row],[DateofHire]])</f>
        <v>2011</v>
      </c>
      <c r="AP138" s="5">
        <f>2023-worksheet[[#This Row],[YearOfHire]]</f>
        <v>12</v>
      </c>
      <c r="AQ138" s="5" t="str" cm="1">
        <f t="array" ref="AQ138">_xlfn.IFS(worksheet[[#This Row],[CompanyWorkExperience]]&gt;=15, "Long Term Employees", worksheet[[#This Row],[CompanyWorkExperience]]&gt;=12, "Expericenced", worksheet[[#This Row],[CompanyWorkExperience]]&gt;=8, "Mid Level", worksheet[[#This Row],[CompanyWorkExperience]]&gt;=5, "Junior")</f>
        <v>Expericenced</v>
      </c>
      <c r="AR138" s="5">
        <f>IF(worksheet[[#This Row],[DateofTermination]]&lt;&gt;"", YEAR(worksheet[[#This Row],[DateofTermination]]), "")</f>
        <v>2013</v>
      </c>
    </row>
    <row r="139" spans="1:44" x14ac:dyDescent="0.25">
      <c r="A139" s="2" t="s">
        <v>1022</v>
      </c>
      <c r="B139" t="s">
        <v>1023</v>
      </c>
      <c r="C139" t="s">
        <v>491</v>
      </c>
      <c r="D139" t="s">
        <v>491</v>
      </c>
      <c r="E139" t="s">
        <v>491</v>
      </c>
      <c r="F139" t="s">
        <v>492</v>
      </c>
      <c r="G139" t="s">
        <v>492</v>
      </c>
      <c r="H139" t="s">
        <v>520</v>
      </c>
      <c r="I139" t="s">
        <v>490</v>
      </c>
      <c r="J139" s="3">
        <v>83082</v>
      </c>
      <c r="K139" t="s">
        <v>491</v>
      </c>
      <c r="L139" t="s">
        <v>563</v>
      </c>
      <c r="M139" s="2" t="s">
        <v>129</v>
      </c>
      <c r="N139" t="s">
        <v>38</v>
      </c>
      <c r="O139" t="s">
        <v>938</v>
      </c>
      <c r="P139" s="1" t="s">
        <v>1024</v>
      </c>
      <c r="Q139" t="s">
        <v>1607</v>
      </c>
      <c r="R139" t="s">
        <v>52</v>
      </c>
      <c r="S139" t="s">
        <v>41</v>
      </c>
      <c r="T139" t="s">
        <v>42</v>
      </c>
      <c r="U139" t="s">
        <v>112</v>
      </c>
      <c r="V139" s="1">
        <v>40595</v>
      </c>
      <c r="W139" s="1">
        <v>41176</v>
      </c>
      <c r="X139" t="s">
        <v>93</v>
      </c>
      <c r="Y139" t="s">
        <v>54</v>
      </c>
      <c r="Z139" t="s">
        <v>497</v>
      </c>
      <c r="AA139" t="s">
        <v>131</v>
      </c>
      <c r="AB139">
        <v>2</v>
      </c>
      <c r="AC139" t="s">
        <v>520</v>
      </c>
      <c r="AD139" t="s">
        <v>57</v>
      </c>
      <c r="AE139" t="s">
        <v>118</v>
      </c>
      <c r="AF139" s="4">
        <v>2.34</v>
      </c>
      <c r="AG139" s="5">
        <v>2</v>
      </c>
      <c r="AH139" s="5">
        <v>0</v>
      </c>
      <c r="AI139" s="1">
        <v>41011</v>
      </c>
      <c r="AJ139" s="5">
        <v>3</v>
      </c>
      <c r="AK139" s="5">
        <v>4</v>
      </c>
      <c r="AL139" s="5">
        <f>YEAR(worksheet[[#This Row],[DOB]])</f>
        <v>1976</v>
      </c>
      <c r="AM139" s="5">
        <f>2023-worksheet[[#This Row],[YOB]]</f>
        <v>47</v>
      </c>
      <c r="AN139" s="5" t="str" cm="1">
        <f t="array" ref="AN139">_xlfn.IFS(worksheet[[#This Row],[Age]]&lt;25, "Under 25", worksheet[[#This Row],[Age]]&lt;=34,"25 - 34", worksheet[[#This Row],[Age]]&lt;=44, "35 - 44",worksheet[[#This Row],[Age]]&lt;=54, "45 - 54",worksheet[[#This Row],[Age]]&gt;=55, "Over 55")</f>
        <v>45 - 54</v>
      </c>
      <c r="AO139" s="5">
        <f>YEAR(worksheet[[#This Row],[DateofHire]])</f>
        <v>2011</v>
      </c>
      <c r="AP139" s="5">
        <f>2023-worksheet[[#This Row],[YearOfHire]]</f>
        <v>12</v>
      </c>
      <c r="AQ139" s="5" t="str" cm="1">
        <f t="array" ref="AQ139">_xlfn.IFS(worksheet[[#This Row],[CompanyWorkExperience]]&gt;=15, "Long Term Employees", worksheet[[#This Row],[CompanyWorkExperience]]&gt;=12, "Expericenced", worksheet[[#This Row],[CompanyWorkExperience]]&gt;=8, "Mid Level", worksheet[[#This Row],[CompanyWorkExperience]]&gt;=5, "Junior")</f>
        <v>Expericenced</v>
      </c>
      <c r="AR139" s="5">
        <f>IF(worksheet[[#This Row],[DateofTermination]]&lt;&gt;"", YEAR(worksheet[[#This Row],[DateofTermination]]), "")</f>
        <v>2012</v>
      </c>
    </row>
    <row r="140" spans="1:44" x14ac:dyDescent="0.25">
      <c r="A140" s="2" t="s">
        <v>1025</v>
      </c>
      <c r="B140" t="s">
        <v>1026</v>
      </c>
      <c r="C140" t="s">
        <v>490</v>
      </c>
      <c r="D140" t="s">
        <v>490</v>
      </c>
      <c r="E140" t="s">
        <v>490</v>
      </c>
      <c r="F140" t="s">
        <v>491</v>
      </c>
      <c r="G140" t="s">
        <v>492</v>
      </c>
      <c r="H140" t="s">
        <v>501</v>
      </c>
      <c r="I140" t="s">
        <v>490</v>
      </c>
      <c r="J140" s="3">
        <v>51908</v>
      </c>
      <c r="K140" t="s">
        <v>490</v>
      </c>
      <c r="L140" t="s">
        <v>494</v>
      </c>
      <c r="M140" s="2" t="s">
        <v>37</v>
      </c>
      <c r="N140" t="s">
        <v>38</v>
      </c>
      <c r="O140" t="s">
        <v>696</v>
      </c>
      <c r="P140" s="1" t="s">
        <v>1027</v>
      </c>
      <c r="Q140" t="s">
        <v>1608</v>
      </c>
      <c r="R140" t="s">
        <v>40</v>
      </c>
      <c r="S140" t="s">
        <v>41</v>
      </c>
      <c r="T140" t="s">
        <v>42</v>
      </c>
      <c r="U140" t="s">
        <v>43</v>
      </c>
      <c r="V140" s="1">
        <v>41505</v>
      </c>
      <c r="X140" t="s">
        <v>44</v>
      </c>
      <c r="Y140" t="s">
        <v>45</v>
      </c>
      <c r="Z140" t="s">
        <v>497</v>
      </c>
      <c r="AA140" t="s">
        <v>83</v>
      </c>
      <c r="AB140">
        <v>12</v>
      </c>
      <c r="AC140" t="s">
        <v>542</v>
      </c>
      <c r="AD140" t="s">
        <v>57</v>
      </c>
      <c r="AE140" t="s">
        <v>58</v>
      </c>
      <c r="AF140" s="4">
        <v>3.99</v>
      </c>
      <c r="AG140" s="5">
        <v>3</v>
      </c>
      <c r="AH140" s="5">
        <v>0</v>
      </c>
      <c r="AI140" s="1">
        <v>43479</v>
      </c>
      <c r="AJ140" s="5">
        <v>0</v>
      </c>
      <c r="AK140" s="5">
        <v>14</v>
      </c>
      <c r="AL140" s="5">
        <f>YEAR(worksheet[[#This Row],[DOB]])</f>
        <v>1991</v>
      </c>
      <c r="AM140" s="5">
        <f>2023-worksheet[[#This Row],[YOB]]</f>
        <v>32</v>
      </c>
      <c r="AN140" s="5" t="str" cm="1">
        <f t="array" ref="AN140">_xlfn.IFS(worksheet[[#This Row],[Age]]&lt;25, "Under 25", worksheet[[#This Row],[Age]]&lt;=34,"25 - 34", worksheet[[#This Row],[Age]]&lt;=44, "35 - 44",worksheet[[#This Row],[Age]]&lt;=54, "45 - 54",worksheet[[#This Row],[Age]]&gt;=55, "Over 55")</f>
        <v>25 - 34</v>
      </c>
      <c r="AO140" s="5">
        <f>YEAR(worksheet[[#This Row],[DateofHire]])</f>
        <v>2013</v>
      </c>
      <c r="AP140" s="5">
        <f>2023-worksheet[[#This Row],[YearOfHire]]</f>
        <v>10</v>
      </c>
      <c r="AQ140" s="5" t="str" cm="1">
        <f t="array" ref="AQ140">_xlfn.IFS(worksheet[[#This Row],[CompanyWorkExperience]]&gt;=15, "Long Term Employees", worksheet[[#This Row],[CompanyWorkExperience]]&gt;=12, "Expericenced", worksheet[[#This Row],[CompanyWorkExperience]]&gt;=8, "Mid Level", worksheet[[#This Row],[CompanyWorkExperience]]&gt;=5, "Junior")</f>
        <v>Mid Level</v>
      </c>
      <c r="AR140" s="5" t="str">
        <f>IF(worksheet[[#This Row],[DateofTermination]]&lt;&gt;"", YEAR(worksheet[[#This Row],[DateofTermination]]), "")</f>
        <v/>
      </c>
    </row>
    <row r="141" spans="1:44" x14ac:dyDescent="0.25">
      <c r="A141" s="2" t="s">
        <v>1028</v>
      </c>
      <c r="B141" t="s">
        <v>1029</v>
      </c>
      <c r="C141" t="s">
        <v>490</v>
      </c>
      <c r="D141" t="s">
        <v>490</v>
      </c>
      <c r="E141" t="s">
        <v>490</v>
      </c>
      <c r="F141" t="s">
        <v>491</v>
      </c>
      <c r="G141" t="s">
        <v>492</v>
      </c>
      <c r="H141" t="s">
        <v>501</v>
      </c>
      <c r="I141" t="s">
        <v>490</v>
      </c>
      <c r="J141" s="3">
        <v>61242</v>
      </c>
      <c r="K141" t="s">
        <v>490</v>
      </c>
      <c r="L141" t="s">
        <v>494</v>
      </c>
      <c r="M141" s="2" t="s">
        <v>37</v>
      </c>
      <c r="N141" t="s">
        <v>38</v>
      </c>
      <c r="O141" t="s">
        <v>1030</v>
      </c>
      <c r="P141" s="1" t="s">
        <v>1031</v>
      </c>
      <c r="Q141" t="s">
        <v>1608</v>
      </c>
      <c r="R141" t="s">
        <v>40</v>
      </c>
      <c r="S141" t="s">
        <v>41</v>
      </c>
      <c r="T141" t="s">
        <v>42</v>
      </c>
      <c r="U141" t="s">
        <v>82</v>
      </c>
      <c r="V141" s="1">
        <v>41218</v>
      </c>
      <c r="X141" t="s">
        <v>44</v>
      </c>
      <c r="Y141" t="s">
        <v>45</v>
      </c>
      <c r="Z141" t="s">
        <v>497</v>
      </c>
      <c r="AA141" t="s">
        <v>91</v>
      </c>
      <c r="AB141">
        <v>14</v>
      </c>
      <c r="AC141" t="s">
        <v>545</v>
      </c>
      <c r="AD141" t="s">
        <v>48</v>
      </c>
      <c r="AE141" t="s">
        <v>58</v>
      </c>
      <c r="AF141" s="4">
        <v>4.0999999999999996</v>
      </c>
      <c r="AG141" s="5">
        <v>3</v>
      </c>
      <c r="AH141" s="5">
        <v>0</v>
      </c>
      <c r="AI141" s="1">
        <v>43482</v>
      </c>
      <c r="AJ141" s="5">
        <v>0</v>
      </c>
      <c r="AK141" s="5">
        <v>7</v>
      </c>
      <c r="AL141" s="5">
        <f>YEAR(worksheet[[#This Row],[DOB]])</f>
        <v>1972</v>
      </c>
      <c r="AM141" s="5">
        <f>2023-worksheet[[#This Row],[YOB]]</f>
        <v>51</v>
      </c>
      <c r="AN141" s="5" t="str" cm="1">
        <f t="array" ref="AN141">_xlfn.IFS(worksheet[[#This Row],[Age]]&lt;25, "Under 25", worksheet[[#This Row],[Age]]&lt;=34,"25 - 34", worksheet[[#This Row],[Age]]&lt;=44, "35 - 44",worksheet[[#This Row],[Age]]&lt;=54, "45 - 54",worksheet[[#This Row],[Age]]&gt;=55, "Over 55")</f>
        <v>45 - 54</v>
      </c>
      <c r="AO141" s="5">
        <f>YEAR(worksheet[[#This Row],[DateofHire]])</f>
        <v>2012</v>
      </c>
      <c r="AP141" s="5">
        <f>2023-worksheet[[#This Row],[YearOfHire]]</f>
        <v>11</v>
      </c>
      <c r="AQ141" s="5" t="str" cm="1">
        <f t="array" ref="AQ141">_xlfn.IFS(worksheet[[#This Row],[CompanyWorkExperience]]&gt;=15, "Long Term Employees", worksheet[[#This Row],[CompanyWorkExperience]]&gt;=12, "Expericenced", worksheet[[#This Row],[CompanyWorkExperience]]&gt;=8, "Mid Level", worksheet[[#This Row],[CompanyWorkExperience]]&gt;=5, "Junior")</f>
        <v>Mid Level</v>
      </c>
      <c r="AR141" s="5" t="str">
        <f>IF(worksheet[[#This Row],[DateofTermination]]&lt;&gt;"", YEAR(worksheet[[#This Row],[DateofTermination]]), "")</f>
        <v/>
      </c>
    </row>
    <row r="142" spans="1:44" x14ac:dyDescent="0.25">
      <c r="A142" s="2" t="s">
        <v>1032</v>
      </c>
      <c r="B142" t="s">
        <v>1033</v>
      </c>
      <c r="C142" t="s">
        <v>490</v>
      </c>
      <c r="D142" t="s">
        <v>520</v>
      </c>
      <c r="E142" t="s">
        <v>490</v>
      </c>
      <c r="F142" t="s">
        <v>491</v>
      </c>
      <c r="G142" t="s">
        <v>492</v>
      </c>
      <c r="H142" t="s">
        <v>501</v>
      </c>
      <c r="I142" t="s">
        <v>490</v>
      </c>
      <c r="J142" s="3">
        <v>45069</v>
      </c>
      <c r="K142" t="s">
        <v>490</v>
      </c>
      <c r="L142" t="s">
        <v>494</v>
      </c>
      <c r="M142" s="2" t="s">
        <v>37</v>
      </c>
      <c r="N142" t="s">
        <v>38</v>
      </c>
      <c r="O142" t="s">
        <v>1034</v>
      </c>
      <c r="P142" s="1" t="s">
        <v>1035</v>
      </c>
      <c r="Q142" t="s">
        <v>1608</v>
      </c>
      <c r="R142" t="s">
        <v>67</v>
      </c>
      <c r="S142" t="s">
        <v>41</v>
      </c>
      <c r="T142" t="s">
        <v>42</v>
      </c>
      <c r="U142" t="s">
        <v>43</v>
      </c>
      <c r="V142" s="1">
        <v>41547</v>
      </c>
      <c r="X142" t="s">
        <v>44</v>
      </c>
      <c r="Y142" t="s">
        <v>45</v>
      </c>
      <c r="Z142" t="s">
        <v>497</v>
      </c>
      <c r="AA142" t="s">
        <v>63</v>
      </c>
      <c r="AB142">
        <v>20</v>
      </c>
      <c r="AC142" t="s">
        <v>509</v>
      </c>
      <c r="AD142" t="s">
        <v>80</v>
      </c>
      <c r="AE142" t="s">
        <v>58</v>
      </c>
      <c r="AF142" s="4">
        <v>4.3</v>
      </c>
      <c r="AG142" s="5">
        <v>5</v>
      </c>
      <c r="AH142" s="5">
        <v>0</v>
      </c>
      <c r="AI142" s="1">
        <v>43518</v>
      </c>
      <c r="AJ142" s="5">
        <v>0</v>
      </c>
      <c r="AK142" s="5">
        <v>7</v>
      </c>
      <c r="AL142" s="5">
        <f>YEAR(worksheet[[#This Row],[DOB]])</f>
        <v>1966</v>
      </c>
      <c r="AM142" s="5">
        <f>2023-worksheet[[#This Row],[YOB]]</f>
        <v>57</v>
      </c>
      <c r="AN142" s="5" t="str" cm="1">
        <f t="array" ref="AN142">_xlfn.IFS(worksheet[[#This Row],[Age]]&lt;25, "Under 25", worksheet[[#This Row],[Age]]&lt;=34,"25 - 34", worksheet[[#This Row],[Age]]&lt;=44, "35 - 44",worksheet[[#This Row],[Age]]&lt;=54, "45 - 54",worksheet[[#This Row],[Age]]&gt;=55, "Over 55")</f>
        <v>Over 55</v>
      </c>
      <c r="AO142" s="5">
        <f>YEAR(worksheet[[#This Row],[DateofHire]])</f>
        <v>2013</v>
      </c>
      <c r="AP142" s="5">
        <f>2023-worksheet[[#This Row],[YearOfHire]]</f>
        <v>10</v>
      </c>
      <c r="AQ142" s="5" t="str" cm="1">
        <f t="array" ref="AQ142">_xlfn.IFS(worksheet[[#This Row],[CompanyWorkExperience]]&gt;=15, "Long Term Employees", worksheet[[#This Row],[CompanyWorkExperience]]&gt;=12, "Expericenced", worksheet[[#This Row],[CompanyWorkExperience]]&gt;=8, "Mid Level", worksheet[[#This Row],[CompanyWorkExperience]]&gt;=5, "Junior")</f>
        <v>Mid Level</v>
      </c>
      <c r="AR142" s="5" t="str">
        <f>IF(worksheet[[#This Row],[DateofTermination]]&lt;&gt;"", YEAR(worksheet[[#This Row],[DateofTermination]]), "")</f>
        <v/>
      </c>
    </row>
    <row r="143" spans="1:44" x14ac:dyDescent="0.25">
      <c r="A143" s="2" t="s">
        <v>1036</v>
      </c>
      <c r="B143" t="s">
        <v>1037</v>
      </c>
      <c r="C143" t="s">
        <v>490</v>
      </c>
      <c r="D143" t="s">
        <v>520</v>
      </c>
      <c r="E143" t="s">
        <v>490</v>
      </c>
      <c r="F143" t="s">
        <v>491</v>
      </c>
      <c r="G143" t="s">
        <v>492</v>
      </c>
      <c r="H143" t="s">
        <v>493</v>
      </c>
      <c r="I143" t="s">
        <v>490</v>
      </c>
      <c r="J143" s="3">
        <v>60724</v>
      </c>
      <c r="K143" t="s">
        <v>490</v>
      </c>
      <c r="L143" t="s">
        <v>509</v>
      </c>
      <c r="M143" s="2" t="s">
        <v>60</v>
      </c>
      <c r="N143" t="s">
        <v>38</v>
      </c>
      <c r="O143" t="s">
        <v>740</v>
      </c>
      <c r="P143" s="1" t="s">
        <v>1038</v>
      </c>
      <c r="Q143" t="s">
        <v>1608</v>
      </c>
      <c r="R143" t="s">
        <v>67</v>
      </c>
      <c r="S143" t="s">
        <v>41</v>
      </c>
      <c r="T143" t="s">
        <v>42</v>
      </c>
      <c r="U143" t="s">
        <v>258</v>
      </c>
      <c r="V143" s="1">
        <v>40729</v>
      </c>
      <c r="X143" t="s">
        <v>44</v>
      </c>
      <c r="Y143" t="s">
        <v>45</v>
      </c>
      <c r="Z143" t="s">
        <v>497</v>
      </c>
      <c r="AA143" t="s">
        <v>79</v>
      </c>
      <c r="AB143">
        <v>19</v>
      </c>
      <c r="AC143" t="s">
        <v>494</v>
      </c>
      <c r="AD143" t="s">
        <v>48</v>
      </c>
      <c r="AE143" t="s">
        <v>49</v>
      </c>
      <c r="AF143" s="4">
        <v>4.5999999999999996</v>
      </c>
      <c r="AG143" s="5">
        <v>4</v>
      </c>
      <c r="AH143" s="5">
        <v>0</v>
      </c>
      <c r="AI143" s="1">
        <v>43521</v>
      </c>
      <c r="AJ143" s="5">
        <v>0</v>
      </c>
      <c r="AK143" s="5">
        <v>11</v>
      </c>
      <c r="AL143" s="5">
        <f>YEAR(worksheet[[#This Row],[DOB]])</f>
        <v>1986</v>
      </c>
      <c r="AM143" s="5">
        <f>2023-worksheet[[#This Row],[YOB]]</f>
        <v>37</v>
      </c>
      <c r="AN143" s="5" t="str" cm="1">
        <f t="array" ref="AN143">_xlfn.IFS(worksheet[[#This Row],[Age]]&lt;25, "Under 25", worksheet[[#This Row],[Age]]&lt;=34,"25 - 34", worksheet[[#This Row],[Age]]&lt;=44, "35 - 44",worksheet[[#This Row],[Age]]&lt;=54, "45 - 54",worksheet[[#This Row],[Age]]&gt;=55, "Over 55")</f>
        <v>35 - 44</v>
      </c>
      <c r="AO143" s="5">
        <f>YEAR(worksheet[[#This Row],[DateofHire]])</f>
        <v>2011</v>
      </c>
      <c r="AP143" s="5">
        <f>2023-worksheet[[#This Row],[YearOfHire]]</f>
        <v>12</v>
      </c>
      <c r="AQ143" s="5" t="str" cm="1">
        <f t="array" ref="AQ143">_xlfn.IFS(worksheet[[#This Row],[CompanyWorkExperience]]&gt;=15, "Long Term Employees", worksheet[[#This Row],[CompanyWorkExperience]]&gt;=12, "Expericenced", worksheet[[#This Row],[CompanyWorkExperience]]&gt;=8, "Mid Level", worksheet[[#This Row],[CompanyWorkExperience]]&gt;=5, "Junior")</f>
        <v>Expericenced</v>
      </c>
      <c r="AR143" s="5" t="str">
        <f>IF(worksheet[[#This Row],[DateofTermination]]&lt;&gt;"", YEAR(worksheet[[#This Row],[DateofTermination]]), "")</f>
        <v/>
      </c>
    </row>
    <row r="144" spans="1:44" x14ac:dyDescent="0.25">
      <c r="A144" s="2" t="s">
        <v>1039</v>
      </c>
      <c r="B144" t="s">
        <v>1040</v>
      </c>
      <c r="C144" t="s">
        <v>490</v>
      </c>
      <c r="D144" t="s">
        <v>501</v>
      </c>
      <c r="E144" t="s">
        <v>490</v>
      </c>
      <c r="F144" t="s">
        <v>491</v>
      </c>
      <c r="G144" t="s">
        <v>492</v>
      </c>
      <c r="H144" t="s">
        <v>501</v>
      </c>
      <c r="I144" t="s">
        <v>490</v>
      </c>
      <c r="J144" s="3">
        <v>60436</v>
      </c>
      <c r="K144" t="s">
        <v>490</v>
      </c>
      <c r="L144" t="s">
        <v>494</v>
      </c>
      <c r="M144" s="2" t="s">
        <v>37</v>
      </c>
      <c r="N144" t="s">
        <v>38</v>
      </c>
      <c r="O144" t="s">
        <v>1041</v>
      </c>
      <c r="P144" s="1" t="s">
        <v>1042</v>
      </c>
      <c r="Q144" t="s">
        <v>1608</v>
      </c>
      <c r="R144" t="s">
        <v>137</v>
      </c>
      <c r="S144" t="s">
        <v>41</v>
      </c>
      <c r="T144" t="s">
        <v>42</v>
      </c>
      <c r="U144" t="s">
        <v>43</v>
      </c>
      <c r="V144" s="1">
        <v>41645</v>
      </c>
      <c r="X144" t="s">
        <v>44</v>
      </c>
      <c r="Y144" t="s">
        <v>45</v>
      </c>
      <c r="Z144" t="s">
        <v>497</v>
      </c>
      <c r="AA144" t="s">
        <v>99</v>
      </c>
      <c r="AB144">
        <v>18</v>
      </c>
      <c r="AC144" t="s">
        <v>563</v>
      </c>
      <c r="AD144" t="s">
        <v>48</v>
      </c>
      <c r="AE144" t="s">
        <v>58</v>
      </c>
      <c r="AF144" s="4">
        <v>5</v>
      </c>
      <c r="AG144" s="5">
        <v>5</v>
      </c>
      <c r="AH144" s="5">
        <v>0</v>
      </c>
      <c r="AI144" s="1">
        <v>43486</v>
      </c>
      <c r="AJ144" s="5">
        <v>0</v>
      </c>
      <c r="AK144" s="5">
        <v>9</v>
      </c>
      <c r="AL144" s="5">
        <f>YEAR(worksheet[[#This Row],[DOB]])</f>
        <v>1964</v>
      </c>
      <c r="AM144" s="5">
        <f>2023-worksheet[[#This Row],[YOB]]</f>
        <v>59</v>
      </c>
      <c r="AN144" s="5" t="str" cm="1">
        <f t="array" ref="AN144">_xlfn.IFS(worksheet[[#This Row],[Age]]&lt;25, "Under 25", worksheet[[#This Row],[Age]]&lt;=34,"25 - 34", worksheet[[#This Row],[Age]]&lt;=44, "35 - 44",worksheet[[#This Row],[Age]]&lt;=54, "45 - 54",worksheet[[#This Row],[Age]]&gt;=55, "Over 55")</f>
        <v>Over 55</v>
      </c>
      <c r="AO144" s="5">
        <f>YEAR(worksheet[[#This Row],[DateofHire]])</f>
        <v>2014</v>
      </c>
      <c r="AP144" s="5">
        <f>2023-worksheet[[#This Row],[YearOfHire]]</f>
        <v>9</v>
      </c>
      <c r="AQ144" s="5" t="str" cm="1">
        <f t="array" ref="AQ144">_xlfn.IFS(worksheet[[#This Row],[CompanyWorkExperience]]&gt;=15, "Long Term Employees", worksheet[[#This Row],[CompanyWorkExperience]]&gt;=12, "Expericenced", worksheet[[#This Row],[CompanyWorkExperience]]&gt;=8, "Mid Level", worksheet[[#This Row],[CompanyWorkExperience]]&gt;=5, "Junior")</f>
        <v>Mid Level</v>
      </c>
      <c r="AR144" s="5" t="str">
        <f>IF(worksheet[[#This Row],[DateofTermination]]&lt;&gt;"", YEAR(worksheet[[#This Row],[DateofTermination]]), "")</f>
        <v/>
      </c>
    </row>
    <row r="145" spans="1:44" x14ac:dyDescent="0.25">
      <c r="A145" s="2" t="s">
        <v>1043</v>
      </c>
      <c r="B145" t="s">
        <v>1044</v>
      </c>
      <c r="C145" t="s">
        <v>491</v>
      </c>
      <c r="D145" t="s">
        <v>491</v>
      </c>
      <c r="E145" t="s">
        <v>491</v>
      </c>
      <c r="F145" t="s">
        <v>492</v>
      </c>
      <c r="G145" t="s">
        <v>492</v>
      </c>
      <c r="H145" t="s">
        <v>493</v>
      </c>
      <c r="I145" t="s">
        <v>490</v>
      </c>
      <c r="J145" s="3">
        <v>46837</v>
      </c>
      <c r="K145" t="s">
        <v>491</v>
      </c>
      <c r="L145" t="s">
        <v>494</v>
      </c>
      <c r="M145" s="2" t="s">
        <v>37</v>
      </c>
      <c r="N145" t="s">
        <v>38</v>
      </c>
      <c r="O145" t="s">
        <v>996</v>
      </c>
      <c r="P145" s="1" t="s">
        <v>1045</v>
      </c>
      <c r="Q145" t="s">
        <v>1607</v>
      </c>
      <c r="R145" t="s">
        <v>52</v>
      </c>
      <c r="S145" t="s">
        <v>41</v>
      </c>
      <c r="T145" t="s">
        <v>42</v>
      </c>
      <c r="U145" t="s">
        <v>43</v>
      </c>
      <c r="V145" s="1">
        <v>40854</v>
      </c>
      <c r="W145" s="1">
        <v>43219</v>
      </c>
      <c r="X145" t="s">
        <v>193</v>
      </c>
      <c r="Y145" t="s">
        <v>54</v>
      </c>
      <c r="Z145" t="s">
        <v>497</v>
      </c>
      <c r="AA145" t="s">
        <v>47</v>
      </c>
      <c r="AB145">
        <v>22</v>
      </c>
      <c r="AC145" t="s">
        <v>498</v>
      </c>
      <c r="AD145" t="s">
        <v>117</v>
      </c>
      <c r="AE145" t="s">
        <v>49</v>
      </c>
      <c r="AF145" s="4">
        <v>4.7</v>
      </c>
      <c r="AG145" s="5">
        <v>4</v>
      </c>
      <c r="AH145" s="5">
        <v>0</v>
      </c>
      <c r="AI145" s="1">
        <v>43145</v>
      </c>
      <c r="AJ145" s="5">
        <v>0</v>
      </c>
      <c r="AK145" s="5">
        <v>9</v>
      </c>
      <c r="AL145" s="5">
        <f>YEAR(worksheet[[#This Row],[DOB]])</f>
        <v>1959</v>
      </c>
      <c r="AM145" s="5">
        <f>2023-worksheet[[#This Row],[YOB]]</f>
        <v>64</v>
      </c>
      <c r="AN145" s="5" t="str" cm="1">
        <f t="array" ref="AN145">_xlfn.IFS(worksheet[[#This Row],[Age]]&lt;25, "Under 25", worksheet[[#This Row],[Age]]&lt;=34,"25 - 34", worksheet[[#This Row],[Age]]&lt;=44, "35 - 44",worksheet[[#This Row],[Age]]&lt;=54, "45 - 54",worksheet[[#This Row],[Age]]&gt;=55, "Over 55")</f>
        <v>Over 55</v>
      </c>
      <c r="AO145" s="5">
        <f>YEAR(worksheet[[#This Row],[DateofHire]])</f>
        <v>2011</v>
      </c>
      <c r="AP145" s="5">
        <f>2023-worksheet[[#This Row],[YearOfHire]]</f>
        <v>12</v>
      </c>
      <c r="AQ145" s="5" t="str" cm="1">
        <f t="array" ref="AQ145">_xlfn.IFS(worksheet[[#This Row],[CompanyWorkExperience]]&gt;=15, "Long Term Employees", worksheet[[#This Row],[CompanyWorkExperience]]&gt;=12, "Expericenced", worksheet[[#This Row],[CompanyWorkExperience]]&gt;=8, "Mid Level", worksheet[[#This Row],[CompanyWorkExperience]]&gt;=5, "Junior")</f>
        <v>Expericenced</v>
      </c>
      <c r="AR145" s="5">
        <f>IF(worksheet[[#This Row],[DateofTermination]]&lt;&gt;"", YEAR(worksheet[[#This Row],[DateofTermination]]), "")</f>
        <v>2018</v>
      </c>
    </row>
    <row r="146" spans="1:44" x14ac:dyDescent="0.25">
      <c r="A146" s="2" t="s">
        <v>1046</v>
      </c>
      <c r="B146" t="s">
        <v>1047</v>
      </c>
      <c r="C146" t="s">
        <v>491</v>
      </c>
      <c r="D146" t="s">
        <v>491</v>
      </c>
      <c r="E146" t="s">
        <v>490</v>
      </c>
      <c r="F146" t="s">
        <v>501</v>
      </c>
      <c r="G146" t="s">
        <v>501</v>
      </c>
      <c r="H146" t="s">
        <v>501</v>
      </c>
      <c r="I146" t="s">
        <v>490</v>
      </c>
      <c r="J146" s="3">
        <v>105700</v>
      </c>
      <c r="K146" t="s">
        <v>490</v>
      </c>
      <c r="L146" t="s">
        <v>582</v>
      </c>
      <c r="M146" s="2" t="s">
        <v>109</v>
      </c>
      <c r="N146" t="s">
        <v>38</v>
      </c>
      <c r="O146" t="s">
        <v>1048</v>
      </c>
      <c r="P146" s="1" t="s">
        <v>1049</v>
      </c>
      <c r="Q146" t="s">
        <v>1608</v>
      </c>
      <c r="R146" t="s">
        <v>52</v>
      </c>
      <c r="S146" t="s">
        <v>41</v>
      </c>
      <c r="T146" t="s">
        <v>42</v>
      </c>
      <c r="U146" t="s">
        <v>112</v>
      </c>
      <c r="V146" s="1">
        <v>42009</v>
      </c>
      <c r="X146" t="s">
        <v>44</v>
      </c>
      <c r="Y146" t="s">
        <v>45</v>
      </c>
      <c r="Z146" t="s">
        <v>55</v>
      </c>
      <c r="AA146" t="s">
        <v>56</v>
      </c>
      <c r="AB146">
        <v>4</v>
      </c>
      <c r="AC146" t="s">
        <v>493</v>
      </c>
      <c r="AD146" t="s">
        <v>57</v>
      </c>
      <c r="AE146" t="s">
        <v>58</v>
      </c>
      <c r="AF146" s="4">
        <v>3.75</v>
      </c>
      <c r="AG146" s="5">
        <v>3</v>
      </c>
      <c r="AH146" s="5">
        <v>5</v>
      </c>
      <c r="AI146" s="1">
        <v>43507</v>
      </c>
      <c r="AJ146" s="5">
        <v>0</v>
      </c>
      <c r="AK146" s="5">
        <v>2</v>
      </c>
      <c r="AL146" s="5">
        <f>YEAR(worksheet[[#This Row],[DOB]])</f>
        <v>1986</v>
      </c>
      <c r="AM146" s="5">
        <f>2023-worksheet[[#This Row],[YOB]]</f>
        <v>37</v>
      </c>
      <c r="AN146" s="5" t="str" cm="1">
        <f t="array" ref="AN146">_xlfn.IFS(worksheet[[#This Row],[Age]]&lt;25, "Under 25", worksheet[[#This Row],[Age]]&lt;=34,"25 - 34", worksheet[[#This Row],[Age]]&lt;=44, "35 - 44",worksheet[[#This Row],[Age]]&lt;=54, "45 - 54",worksheet[[#This Row],[Age]]&gt;=55, "Over 55")</f>
        <v>35 - 44</v>
      </c>
      <c r="AO146" s="5">
        <f>YEAR(worksheet[[#This Row],[DateofHire]])</f>
        <v>2015</v>
      </c>
      <c r="AP146" s="5">
        <f>2023-worksheet[[#This Row],[YearOfHire]]</f>
        <v>8</v>
      </c>
      <c r="AQ146" s="5" t="str" cm="1">
        <f t="array" ref="AQ146">_xlfn.IFS(worksheet[[#This Row],[CompanyWorkExperience]]&gt;=15, "Long Term Employees", worksheet[[#This Row],[CompanyWorkExperience]]&gt;=12, "Expericenced", worksheet[[#This Row],[CompanyWorkExperience]]&gt;=8, "Mid Level", worksheet[[#This Row],[CompanyWorkExperience]]&gt;=5, "Junior")</f>
        <v>Mid Level</v>
      </c>
      <c r="AR146" s="5" t="str">
        <f>IF(worksheet[[#This Row],[DateofTermination]]&lt;&gt;"", YEAR(worksheet[[#This Row],[DateofTermination]]), "")</f>
        <v/>
      </c>
    </row>
    <row r="147" spans="1:44" x14ac:dyDescent="0.25">
      <c r="A147" s="2" t="s">
        <v>1050</v>
      </c>
      <c r="B147" t="s">
        <v>1051</v>
      </c>
      <c r="C147" t="s">
        <v>490</v>
      </c>
      <c r="D147" t="s">
        <v>490</v>
      </c>
      <c r="E147" t="s">
        <v>490</v>
      </c>
      <c r="F147" t="s">
        <v>491</v>
      </c>
      <c r="G147" t="s">
        <v>492</v>
      </c>
      <c r="H147" t="s">
        <v>493</v>
      </c>
      <c r="I147" t="s">
        <v>490</v>
      </c>
      <c r="J147" s="3">
        <v>63322</v>
      </c>
      <c r="K147" t="s">
        <v>490</v>
      </c>
      <c r="L147" t="s">
        <v>509</v>
      </c>
      <c r="M147" s="2" t="s">
        <v>60</v>
      </c>
      <c r="N147" t="s">
        <v>38</v>
      </c>
      <c r="O147" t="s">
        <v>938</v>
      </c>
      <c r="P147" s="1" t="s">
        <v>1052</v>
      </c>
      <c r="Q147" t="s">
        <v>1608</v>
      </c>
      <c r="R147" t="s">
        <v>40</v>
      </c>
      <c r="S147" t="s">
        <v>41</v>
      </c>
      <c r="T147" t="s">
        <v>42</v>
      </c>
      <c r="U147" t="s">
        <v>43</v>
      </c>
      <c r="V147" s="1">
        <v>41827</v>
      </c>
      <c r="X147" t="s">
        <v>44</v>
      </c>
      <c r="Y147" t="s">
        <v>45</v>
      </c>
      <c r="Z147" t="s">
        <v>497</v>
      </c>
      <c r="AA147" t="s">
        <v>83</v>
      </c>
      <c r="AB147">
        <v>12</v>
      </c>
      <c r="AC147" t="s">
        <v>542</v>
      </c>
      <c r="AD147" t="s">
        <v>48</v>
      </c>
      <c r="AE147" t="s">
        <v>49</v>
      </c>
      <c r="AF147" s="4">
        <v>4.3</v>
      </c>
      <c r="AG147" s="5">
        <v>3</v>
      </c>
      <c r="AH147" s="5">
        <v>0</v>
      </c>
      <c r="AI147" s="1">
        <v>43476</v>
      </c>
      <c r="AJ147" s="5">
        <v>0</v>
      </c>
      <c r="AK147" s="5">
        <v>1</v>
      </c>
      <c r="AL147" s="5">
        <f>YEAR(worksheet[[#This Row],[DOB]])</f>
        <v>1969</v>
      </c>
      <c r="AM147" s="5">
        <f>2023-worksheet[[#This Row],[YOB]]</f>
        <v>54</v>
      </c>
      <c r="AN147" s="5" t="str" cm="1">
        <f t="array" ref="AN147">_xlfn.IFS(worksheet[[#This Row],[Age]]&lt;25, "Under 25", worksheet[[#This Row],[Age]]&lt;=34,"25 - 34", worksheet[[#This Row],[Age]]&lt;=44, "35 - 44",worksheet[[#This Row],[Age]]&lt;=54, "45 - 54",worksheet[[#This Row],[Age]]&gt;=55, "Over 55")</f>
        <v>45 - 54</v>
      </c>
      <c r="AO147" s="5">
        <f>YEAR(worksheet[[#This Row],[DateofHire]])</f>
        <v>2014</v>
      </c>
      <c r="AP147" s="5">
        <f>2023-worksheet[[#This Row],[YearOfHire]]</f>
        <v>9</v>
      </c>
      <c r="AQ147" s="5" t="str" cm="1">
        <f t="array" ref="AQ147">_xlfn.IFS(worksheet[[#This Row],[CompanyWorkExperience]]&gt;=15, "Long Term Employees", worksheet[[#This Row],[CompanyWorkExperience]]&gt;=12, "Expericenced", worksheet[[#This Row],[CompanyWorkExperience]]&gt;=8, "Mid Level", worksheet[[#This Row],[CompanyWorkExperience]]&gt;=5, "Junior")</f>
        <v>Mid Level</v>
      </c>
      <c r="AR147" s="5" t="str">
        <f>IF(worksheet[[#This Row],[DateofTermination]]&lt;&gt;"", YEAR(worksheet[[#This Row],[DateofTermination]]), "")</f>
        <v/>
      </c>
    </row>
    <row r="148" spans="1:44" x14ac:dyDescent="0.25">
      <c r="A148" s="2" t="s">
        <v>1053</v>
      </c>
      <c r="B148" t="s">
        <v>1054</v>
      </c>
      <c r="C148" t="s">
        <v>491</v>
      </c>
      <c r="D148" t="s">
        <v>491</v>
      </c>
      <c r="E148" t="s">
        <v>490</v>
      </c>
      <c r="F148" t="s">
        <v>492</v>
      </c>
      <c r="G148" t="s">
        <v>492</v>
      </c>
      <c r="H148" t="s">
        <v>501</v>
      </c>
      <c r="I148" t="s">
        <v>490</v>
      </c>
      <c r="J148" s="3">
        <v>61154</v>
      </c>
      <c r="K148" t="s">
        <v>491</v>
      </c>
      <c r="L148" t="s">
        <v>494</v>
      </c>
      <c r="M148" s="2" t="s">
        <v>37</v>
      </c>
      <c r="N148" t="s">
        <v>38</v>
      </c>
      <c r="O148" t="s">
        <v>1055</v>
      </c>
      <c r="P148" s="1" t="s">
        <v>1056</v>
      </c>
      <c r="Q148" t="s">
        <v>1608</v>
      </c>
      <c r="R148" t="s">
        <v>52</v>
      </c>
      <c r="S148" t="s">
        <v>41</v>
      </c>
      <c r="T148" t="s">
        <v>42</v>
      </c>
      <c r="U148" t="s">
        <v>82</v>
      </c>
      <c r="V148" s="1">
        <v>40553</v>
      </c>
      <c r="W148" s="1">
        <v>42461</v>
      </c>
      <c r="X148" t="s">
        <v>93</v>
      </c>
      <c r="Y148" t="s">
        <v>54</v>
      </c>
      <c r="Z148" t="s">
        <v>497</v>
      </c>
      <c r="AA148" t="s">
        <v>65</v>
      </c>
      <c r="AB148">
        <v>16</v>
      </c>
      <c r="AC148" t="s">
        <v>516</v>
      </c>
      <c r="AD148" t="s">
        <v>117</v>
      </c>
      <c r="AE148" t="s">
        <v>58</v>
      </c>
      <c r="AF148" s="4">
        <v>4</v>
      </c>
      <c r="AG148" s="5">
        <v>4</v>
      </c>
      <c r="AH148" s="5">
        <v>0</v>
      </c>
      <c r="AI148" s="1">
        <v>42403</v>
      </c>
      <c r="AJ148" s="5">
        <v>0</v>
      </c>
      <c r="AK148" s="5">
        <v>4</v>
      </c>
      <c r="AL148" s="5">
        <f>YEAR(worksheet[[#This Row],[DOB]])</f>
        <v>1986</v>
      </c>
      <c r="AM148" s="5">
        <f>2023-worksheet[[#This Row],[YOB]]</f>
        <v>37</v>
      </c>
      <c r="AN148" s="5" t="str" cm="1">
        <f t="array" ref="AN148">_xlfn.IFS(worksheet[[#This Row],[Age]]&lt;25, "Under 25", worksheet[[#This Row],[Age]]&lt;=34,"25 - 34", worksheet[[#This Row],[Age]]&lt;=44, "35 - 44",worksheet[[#This Row],[Age]]&lt;=54, "45 - 54",worksheet[[#This Row],[Age]]&gt;=55, "Over 55")</f>
        <v>35 - 44</v>
      </c>
      <c r="AO148" s="5">
        <f>YEAR(worksheet[[#This Row],[DateofHire]])</f>
        <v>2011</v>
      </c>
      <c r="AP148" s="5">
        <f>2023-worksheet[[#This Row],[YearOfHire]]</f>
        <v>12</v>
      </c>
      <c r="AQ148" s="5" t="str" cm="1">
        <f t="array" ref="AQ148">_xlfn.IFS(worksheet[[#This Row],[CompanyWorkExperience]]&gt;=15, "Long Term Employees", worksheet[[#This Row],[CompanyWorkExperience]]&gt;=12, "Expericenced", worksheet[[#This Row],[CompanyWorkExperience]]&gt;=8, "Mid Level", worksheet[[#This Row],[CompanyWorkExperience]]&gt;=5, "Junior")</f>
        <v>Expericenced</v>
      </c>
      <c r="AR148" s="5">
        <f>IF(worksheet[[#This Row],[DateofTermination]]&lt;&gt;"", YEAR(worksheet[[#This Row],[DateofTermination]]), "")</f>
        <v>2016</v>
      </c>
    </row>
    <row r="149" spans="1:44" x14ac:dyDescent="0.25">
      <c r="A149" s="2" t="s">
        <v>1057</v>
      </c>
      <c r="B149" t="s">
        <v>1058</v>
      </c>
      <c r="C149" t="s">
        <v>490</v>
      </c>
      <c r="D149" t="s">
        <v>490</v>
      </c>
      <c r="E149" t="s">
        <v>490</v>
      </c>
      <c r="F149" t="s">
        <v>492</v>
      </c>
      <c r="G149" t="s">
        <v>505</v>
      </c>
      <c r="H149" t="s">
        <v>501</v>
      </c>
      <c r="I149" t="s">
        <v>490</v>
      </c>
      <c r="J149" s="3">
        <v>68999</v>
      </c>
      <c r="K149" t="s">
        <v>491</v>
      </c>
      <c r="L149" t="s">
        <v>693</v>
      </c>
      <c r="M149" s="2" t="s">
        <v>181</v>
      </c>
      <c r="N149" t="s">
        <v>295</v>
      </c>
      <c r="O149" t="s">
        <v>1059</v>
      </c>
      <c r="P149" s="1" t="s">
        <v>1060</v>
      </c>
      <c r="Q149" t="s">
        <v>1608</v>
      </c>
      <c r="R149" t="s">
        <v>40</v>
      </c>
      <c r="S149" t="s">
        <v>41</v>
      </c>
      <c r="T149" t="s">
        <v>42</v>
      </c>
      <c r="U149" t="s">
        <v>43</v>
      </c>
      <c r="V149" s="1">
        <v>40854</v>
      </c>
      <c r="W149" s="1">
        <v>41753</v>
      </c>
      <c r="X149" t="s">
        <v>296</v>
      </c>
      <c r="Y149" t="s">
        <v>54</v>
      </c>
      <c r="Z149" t="s">
        <v>141</v>
      </c>
      <c r="AA149" t="s">
        <v>182</v>
      </c>
      <c r="AB149">
        <v>15</v>
      </c>
      <c r="AC149" t="s">
        <v>517</v>
      </c>
      <c r="AD149" t="s">
        <v>70</v>
      </c>
      <c r="AE149" t="s">
        <v>58</v>
      </c>
      <c r="AF149" s="4">
        <v>4.5</v>
      </c>
      <c r="AG149" s="5">
        <v>5</v>
      </c>
      <c r="AH149" s="5">
        <v>0</v>
      </c>
      <c r="AI149" s="1">
        <v>41363</v>
      </c>
      <c r="AJ149" s="5">
        <v>0</v>
      </c>
      <c r="AK149" s="5">
        <v>2</v>
      </c>
      <c r="AL149" s="5">
        <f>YEAR(worksheet[[#This Row],[DOB]])</f>
        <v>1989</v>
      </c>
      <c r="AM149" s="5">
        <f>2023-worksheet[[#This Row],[YOB]]</f>
        <v>34</v>
      </c>
      <c r="AN149" s="5" t="str" cm="1">
        <f t="array" ref="AN149">_xlfn.IFS(worksheet[[#This Row],[Age]]&lt;25, "Under 25", worksheet[[#This Row],[Age]]&lt;=34,"25 - 34", worksheet[[#This Row],[Age]]&lt;=44, "35 - 44",worksheet[[#This Row],[Age]]&lt;=54, "45 - 54",worksheet[[#This Row],[Age]]&gt;=55, "Over 55")</f>
        <v>25 - 34</v>
      </c>
      <c r="AO149" s="5">
        <f>YEAR(worksheet[[#This Row],[DateofHire]])</f>
        <v>2011</v>
      </c>
      <c r="AP149" s="5">
        <f>2023-worksheet[[#This Row],[YearOfHire]]</f>
        <v>12</v>
      </c>
      <c r="AQ149" s="5" t="str" cm="1">
        <f t="array" ref="AQ149">_xlfn.IFS(worksheet[[#This Row],[CompanyWorkExperience]]&gt;=15, "Long Term Employees", worksheet[[#This Row],[CompanyWorkExperience]]&gt;=12, "Expericenced", worksheet[[#This Row],[CompanyWorkExperience]]&gt;=8, "Mid Level", worksheet[[#This Row],[CompanyWorkExperience]]&gt;=5, "Junior")</f>
        <v>Expericenced</v>
      </c>
      <c r="AR149" s="5">
        <f>IF(worksheet[[#This Row],[DateofTermination]]&lt;&gt;"", YEAR(worksheet[[#This Row],[DateofTermination]]), "")</f>
        <v>2014</v>
      </c>
    </row>
    <row r="150" spans="1:44" x14ac:dyDescent="0.25">
      <c r="A150" s="2" t="s">
        <v>1061</v>
      </c>
      <c r="B150" t="s">
        <v>1062</v>
      </c>
      <c r="C150" t="s">
        <v>490</v>
      </c>
      <c r="D150" t="s">
        <v>490</v>
      </c>
      <c r="E150" t="s">
        <v>491</v>
      </c>
      <c r="F150" t="s">
        <v>491</v>
      </c>
      <c r="G150" t="s">
        <v>492</v>
      </c>
      <c r="H150" t="s">
        <v>501</v>
      </c>
      <c r="I150" t="s">
        <v>490</v>
      </c>
      <c r="J150" s="3">
        <v>50482</v>
      </c>
      <c r="K150" t="s">
        <v>490</v>
      </c>
      <c r="L150" t="s">
        <v>494</v>
      </c>
      <c r="M150" s="2" t="s">
        <v>37</v>
      </c>
      <c r="N150" t="s">
        <v>38</v>
      </c>
      <c r="O150" t="s">
        <v>1063</v>
      </c>
      <c r="P150" s="1" t="s">
        <v>1064</v>
      </c>
      <c r="Q150" t="s">
        <v>1607</v>
      </c>
      <c r="R150" t="s">
        <v>40</v>
      </c>
      <c r="S150" t="s">
        <v>41</v>
      </c>
      <c r="T150" t="s">
        <v>42</v>
      </c>
      <c r="U150" t="s">
        <v>43</v>
      </c>
      <c r="V150" s="1">
        <v>41547</v>
      </c>
      <c r="X150" t="s">
        <v>44</v>
      </c>
      <c r="Y150" t="s">
        <v>45</v>
      </c>
      <c r="Z150" t="s">
        <v>497</v>
      </c>
      <c r="AA150" t="s">
        <v>47</v>
      </c>
      <c r="AB150">
        <v>22</v>
      </c>
      <c r="AC150" t="s">
        <v>498</v>
      </c>
      <c r="AD150" t="s">
        <v>57</v>
      </c>
      <c r="AE150" t="s">
        <v>58</v>
      </c>
      <c r="AF150" s="4">
        <v>3.07</v>
      </c>
      <c r="AG150" s="5">
        <v>4</v>
      </c>
      <c r="AH150" s="5">
        <v>0</v>
      </c>
      <c r="AI150" s="1">
        <v>43488</v>
      </c>
      <c r="AJ150" s="5">
        <v>0</v>
      </c>
      <c r="AK150" s="5">
        <v>10</v>
      </c>
      <c r="AL150" s="5">
        <f>YEAR(worksheet[[#This Row],[DOB]])</f>
        <v>1976</v>
      </c>
      <c r="AM150" s="5">
        <f>2023-worksheet[[#This Row],[YOB]]</f>
        <v>47</v>
      </c>
      <c r="AN150" s="5" t="str" cm="1">
        <f t="array" ref="AN150">_xlfn.IFS(worksheet[[#This Row],[Age]]&lt;25, "Under 25", worksheet[[#This Row],[Age]]&lt;=34,"25 - 34", worksheet[[#This Row],[Age]]&lt;=44, "35 - 44",worksheet[[#This Row],[Age]]&lt;=54, "45 - 54",worksheet[[#This Row],[Age]]&gt;=55, "Over 55")</f>
        <v>45 - 54</v>
      </c>
      <c r="AO150" s="5">
        <f>YEAR(worksheet[[#This Row],[DateofHire]])</f>
        <v>2013</v>
      </c>
      <c r="AP150" s="5">
        <f>2023-worksheet[[#This Row],[YearOfHire]]</f>
        <v>10</v>
      </c>
      <c r="AQ150" s="5" t="str" cm="1">
        <f t="array" ref="AQ150">_xlfn.IFS(worksheet[[#This Row],[CompanyWorkExperience]]&gt;=15, "Long Term Employees", worksheet[[#This Row],[CompanyWorkExperience]]&gt;=12, "Expericenced", worksheet[[#This Row],[CompanyWorkExperience]]&gt;=8, "Mid Level", worksheet[[#This Row],[CompanyWorkExperience]]&gt;=5, "Junior")</f>
        <v>Mid Level</v>
      </c>
      <c r="AR150" s="5" t="str">
        <f>IF(worksheet[[#This Row],[DateofTermination]]&lt;&gt;"", YEAR(worksheet[[#This Row],[DateofTermination]]), "")</f>
        <v/>
      </c>
    </row>
    <row r="151" spans="1:44" x14ac:dyDescent="0.25">
      <c r="A151" s="2" t="s">
        <v>1065</v>
      </c>
      <c r="B151" t="s">
        <v>1066</v>
      </c>
      <c r="C151" t="s">
        <v>490</v>
      </c>
      <c r="D151" t="s">
        <v>490</v>
      </c>
      <c r="E151" t="s">
        <v>491</v>
      </c>
      <c r="F151" t="s">
        <v>491</v>
      </c>
      <c r="G151" t="s">
        <v>505</v>
      </c>
      <c r="H151" t="s">
        <v>501</v>
      </c>
      <c r="I151" t="s">
        <v>490</v>
      </c>
      <c r="J151" s="3">
        <v>65310</v>
      </c>
      <c r="K151" t="s">
        <v>490</v>
      </c>
      <c r="L151" t="s">
        <v>501</v>
      </c>
      <c r="M151" s="2" t="s">
        <v>139</v>
      </c>
      <c r="N151" t="s">
        <v>299</v>
      </c>
      <c r="O151" t="s">
        <v>1067</v>
      </c>
      <c r="P151" s="1" t="s">
        <v>1068</v>
      </c>
      <c r="Q151" t="s">
        <v>1607</v>
      </c>
      <c r="R151" t="s">
        <v>40</v>
      </c>
      <c r="S151" t="s">
        <v>41</v>
      </c>
      <c r="T151" t="s">
        <v>42</v>
      </c>
      <c r="U151" t="s">
        <v>43</v>
      </c>
      <c r="V151" s="1">
        <v>41505</v>
      </c>
      <c r="X151" t="s">
        <v>44</v>
      </c>
      <c r="Y151" t="s">
        <v>45</v>
      </c>
      <c r="Z151" t="s">
        <v>141</v>
      </c>
      <c r="AA151" t="s">
        <v>160</v>
      </c>
      <c r="AB151">
        <v>21</v>
      </c>
      <c r="AC151" t="s">
        <v>693</v>
      </c>
      <c r="AD151" t="s">
        <v>57</v>
      </c>
      <c r="AE151" t="s">
        <v>58</v>
      </c>
      <c r="AF151" s="4">
        <v>4.3</v>
      </c>
      <c r="AG151" s="5">
        <v>5</v>
      </c>
      <c r="AH151" s="5">
        <v>0</v>
      </c>
      <c r="AI151" s="1">
        <v>43487</v>
      </c>
      <c r="AJ151" s="5">
        <v>0</v>
      </c>
      <c r="AK151" s="5">
        <v>13</v>
      </c>
      <c r="AL151" s="5">
        <f>YEAR(worksheet[[#This Row],[DOB]])</f>
        <v>1979</v>
      </c>
      <c r="AM151" s="5">
        <f>2023-worksheet[[#This Row],[YOB]]</f>
        <v>44</v>
      </c>
      <c r="AN151" s="5" t="str" cm="1">
        <f t="array" ref="AN151">_xlfn.IFS(worksheet[[#This Row],[Age]]&lt;25, "Under 25", worksheet[[#This Row],[Age]]&lt;=34,"25 - 34", worksheet[[#This Row],[Age]]&lt;=44, "35 - 44",worksheet[[#This Row],[Age]]&lt;=54, "45 - 54",worksheet[[#This Row],[Age]]&gt;=55, "Over 55")</f>
        <v>35 - 44</v>
      </c>
      <c r="AO151" s="5">
        <f>YEAR(worksheet[[#This Row],[DateofHire]])</f>
        <v>2013</v>
      </c>
      <c r="AP151" s="5">
        <f>2023-worksheet[[#This Row],[YearOfHire]]</f>
        <v>10</v>
      </c>
      <c r="AQ151" s="5" t="str" cm="1">
        <f t="array" ref="AQ151">_xlfn.IFS(worksheet[[#This Row],[CompanyWorkExperience]]&gt;=15, "Long Term Employees", worksheet[[#This Row],[CompanyWorkExperience]]&gt;=12, "Expericenced", worksheet[[#This Row],[CompanyWorkExperience]]&gt;=8, "Mid Level", worksheet[[#This Row],[CompanyWorkExperience]]&gt;=5, "Junior")</f>
        <v>Mid Level</v>
      </c>
      <c r="AR151" s="5" t="str">
        <f>IF(worksheet[[#This Row],[DateofTermination]]&lt;&gt;"", YEAR(worksheet[[#This Row],[DateofTermination]]), "")</f>
        <v/>
      </c>
    </row>
    <row r="152" spans="1:44" x14ac:dyDescent="0.25">
      <c r="A152" s="2" t="s">
        <v>1069</v>
      </c>
      <c r="B152" t="s">
        <v>1070</v>
      </c>
      <c r="C152" t="s">
        <v>491</v>
      </c>
      <c r="D152" t="s">
        <v>491</v>
      </c>
      <c r="E152" t="s">
        <v>490</v>
      </c>
      <c r="F152" t="s">
        <v>491</v>
      </c>
      <c r="G152" t="s">
        <v>520</v>
      </c>
      <c r="H152" t="s">
        <v>501</v>
      </c>
      <c r="I152" t="s">
        <v>490</v>
      </c>
      <c r="J152" s="3">
        <v>250000</v>
      </c>
      <c r="K152" t="s">
        <v>490</v>
      </c>
      <c r="L152" t="s">
        <v>516</v>
      </c>
      <c r="M152" s="2" t="s">
        <v>301</v>
      </c>
      <c r="N152" t="s">
        <v>38</v>
      </c>
      <c r="O152" t="s">
        <v>540</v>
      </c>
      <c r="P152" s="1" t="s">
        <v>1071</v>
      </c>
      <c r="Q152" t="s">
        <v>1608</v>
      </c>
      <c r="R152" t="s">
        <v>52</v>
      </c>
      <c r="S152" t="s">
        <v>41</v>
      </c>
      <c r="T152" t="s">
        <v>89</v>
      </c>
      <c r="U152" t="s">
        <v>43</v>
      </c>
      <c r="V152" s="1">
        <v>41092</v>
      </c>
      <c r="X152" t="s">
        <v>44</v>
      </c>
      <c r="Y152" t="s">
        <v>45</v>
      </c>
      <c r="Z152" t="s">
        <v>302</v>
      </c>
      <c r="AA152" t="s">
        <v>235</v>
      </c>
      <c r="AB152">
        <v>9</v>
      </c>
      <c r="AC152" t="s">
        <v>557</v>
      </c>
      <c r="AD152" t="s">
        <v>57</v>
      </c>
      <c r="AE152" t="s">
        <v>58</v>
      </c>
      <c r="AF152" s="4">
        <v>4.83</v>
      </c>
      <c r="AG152" s="5">
        <v>3</v>
      </c>
      <c r="AH152" s="5">
        <v>0</v>
      </c>
      <c r="AI152" s="1">
        <v>43482</v>
      </c>
      <c r="AJ152" s="5">
        <v>0</v>
      </c>
      <c r="AK152" s="5">
        <v>10</v>
      </c>
      <c r="AL152" s="5">
        <f>YEAR(worksheet[[#This Row],[DOB]])</f>
        <v>1954</v>
      </c>
      <c r="AM152" s="5">
        <f>2023-worksheet[[#This Row],[YOB]]</f>
        <v>69</v>
      </c>
      <c r="AN152" s="5" t="str" cm="1">
        <f t="array" ref="AN152">_xlfn.IFS(worksheet[[#This Row],[Age]]&lt;25, "Under 25", worksheet[[#This Row],[Age]]&lt;=34,"25 - 34", worksheet[[#This Row],[Age]]&lt;=44, "35 - 44",worksheet[[#This Row],[Age]]&lt;=54, "45 - 54",worksheet[[#This Row],[Age]]&gt;=55, "Over 55")</f>
        <v>Over 55</v>
      </c>
      <c r="AO152" s="5">
        <f>YEAR(worksheet[[#This Row],[DateofHire]])</f>
        <v>2012</v>
      </c>
      <c r="AP152" s="5">
        <f>2023-worksheet[[#This Row],[YearOfHire]]</f>
        <v>11</v>
      </c>
      <c r="AQ152" s="5" t="str" cm="1">
        <f t="array" ref="AQ152">_xlfn.IFS(worksheet[[#This Row],[CompanyWorkExperience]]&gt;=15, "Long Term Employees", worksheet[[#This Row],[CompanyWorkExperience]]&gt;=12, "Expericenced", worksheet[[#This Row],[CompanyWorkExperience]]&gt;=8, "Mid Level", worksheet[[#This Row],[CompanyWorkExperience]]&gt;=5, "Junior")</f>
        <v>Mid Level</v>
      </c>
      <c r="AR152" s="5" t="str">
        <f>IF(worksheet[[#This Row],[DateofTermination]]&lt;&gt;"", YEAR(worksheet[[#This Row],[DateofTermination]]), "")</f>
        <v/>
      </c>
    </row>
    <row r="153" spans="1:44" x14ac:dyDescent="0.25">
      <c r="A153" s="2" t="s">
        <v>1072</v>
      </c>
      <c r="B153" t="s">
        <v>1073</v>
      </c>
      <c r="C153" t="s">
        <v>491</v>
      </c>
      <c r="D153" t="s">
        <v>491</v>
      </c>
      <c r="E153" t="s">
        <v>490</v>
      </c>
      <c r="F153" t="s">
        <v>492</v>
      </c>
      <c r="G153" t="s">
        <v>492</v>
      </c>
      <c r="H153" t="s">
        <v>501</v>
      </c>
      <c r="I153" t="s">
        <v>490</v>
      </c>
      <c r="J153" s="3">
        <v>54005</v>
      </c>
      <c r="K153" t="s">
        <v>491</v>
      </c>
      <c r="L153" t="s">
        <v>494</v>
      </c>
      <c r="M153" s="2" t="s">
        <v>37</v>
      </c>
      <c r="N153" t="s">
        <v>38</v>
      </c>
      <c r="O153" t="s">
        <v>683</v>
      </c>
      <c r="P153" s="1" t="s">
        <v>1074</v>
      </c>
      <c r="Q153" t="s">
        <v>1608</v>
      </c>
      <c r="R153" t="s">
        <v>52</v>
      </c>
      <c r="S153" t="s">
        <v>41</v>
      </c>
      <c r="T153" t="s">
        <v>42</v>
      </c>
      <c r="U153" t="s">
        <v>43</v>
      </c>
      <c r="V153" s="1">
        <v>40812</v>
      </c>
      <c r="W153" s="1">
        <v>42159</v>
      </c>
      <c r="X153" t="s">
        <v>193</v>
      </c>
      <c r="Y153" t="s">
        <v>54</v>
      </c>
      <c r="Z153" t="s">
        <v>497</v>
      </c>
      <c r="AA153" t="s">
        <v>69</v>
      </c>
      <c r="AB153">
        <v>39</v>
      </c>
      <c r="AC153" t="s">
        <v>1631</v>
      </c>
      <c r="AD153" t="s">
        <v>70</v>
      </c>
      <c r="AE153" t="s">
        <v>58</v>
      </c>
      <c r="AF153" s="4">
        <v>3.6</v>
      </c>
      <c r="AG153" s="5">
        <v>5</v>
      </c>
      <c r="AH153" s="5">
        <v>0</v>
      </c>
      <c r="AI153" s="1">
        <v>42064</v>
      </c>
      <c r="AJ153" s="5">
        <v>0</v>
      </c>
      <c r="AK153" s="5">
        <v>16</v>
      </c>
      <c r="AL153" s="5">
        <f>YEAR(worksheet[[#This Row],[DOB]])</f>
        <v>1973</v>
      </c>
      <c r="AM153" s="5">
        <f>2023-worksheet[[#This Row],[YOB]]</f>
        <v>50</v>
      </c>
      <c r="AN153" s="5" t="str" cm="1">
        <f t="array" ref="AN153">_xlfn.IFS(worksheet[[#This Row],[Age]]&lt;25, "Under 25", worksheet[[#This Row],[Age]]&lt;=34,"25 - 34", worksheet[[#This Row],[Age]]&lt;=44, "35 - 44",worksheet[[#This Row],[Age]]&lt;=54, "45 - 54",worksheet[[#This Row],[Age]]&gt;=55, "Over 55")</f>
        <v>45 - 54</v>
      </c>
      <c r="AO153" s="5">
        <f>YEAR(worksheet[[#This Row],[DateofHire]])</f>
        <v>2011</v>
      </c>
      <c r="AP153" s="5">
        <f>2023-worksheet[[#This Row],[YearOfHire]]</f>
        <v>12</v>
      </c>
      <c r="AQ153" s="5" t="str" cm="1">
        <f t="array" ref="AQ153">_xlfn.IFS(worksheet[[#This Row],[CompanyWorkExperience]]&gt;=15, "Long Term Employees", worksheet[[#This Row],[CompanyWorkExperience]]&gt;=12, "Expericenced", worksheet[[#This Row],[CompanyWorkExperience]]&gt;=8, "Mid Level", worksheet[[#This Row],[CompanyWorkExperience]]&gt;=5, "Junior")</f>
        <v>Expericenced</v>
      </c>
      <c r="AR153" s="5">
        <f>IF(worksheet[[#This Row],[DateofTermination]]&lt;&gt;"", YEAR(worksheet[[#This Row],[DateofTermination]]), "")</f>
        <v>2015</v>
      </c>
    </row>
    <row r="154" spans="1:44" x14ac:dyDescent="0.25">
      <c r="A154" s="2" t="s">
        <v>1075</v>
      </c>
      <c r="B154" t="s">
        <v>1076</v>
      </c>
      <c r="C154" t="s">
        <v>491</v>
      </c>
      <c r="D154" t="s">
        <v>491</v>
      </c>
      <c r="E154" t="s">
        <v>490</v>
      </c>
      <c r="F154" t="s">
        <v>492</v>
      </c>
      <c r="G154" t="s">
        <v>492</v>
      </c>
      <c r="H154" t="s">
        <v>501</v>
      </c>
      <c r="I154" t="s">
        <v>490</v>
      </c>
      <c r="J154" s="3">
        <v>45433</v>
      </c>
      <c r="K154" t="s">
        <v>491</v>
      </c>
      <c r="L154" t="s">
        <v>494</v>
      </c>
      <c r="M154" s="2" t="s">
        <v>37</v>
      </c>
      <c r="N154" t="s">
        <v>38</v>
      </c>
      <c r="O154" t="s">
        <v>923</v>
      </c>
      <c r="P154" s="1" t="s">
        <v>1077</v>
      </c>
      <c r="Q154" t="s">
        <v>1608</v>
      </c>
      <c r="R154" t="s">
        <v>52</v>
      </c>
      <c r="S154" t="s">
        <v>41</v>
      </c>
      <c r="T154" t="s">
        <v>42</v>
      </c>
      <c r="U154" t="s">
        <v>43</v>
      </c>
      <c r="V154" s="1">
        <v>40812</v>
      </c>
      <c r="W154" s="1">
        <v>41648</v>
      </c>
      <c r="X154" t="s">
        <v>193</v>
      </c>
      <c r="Y154" t="s">
        <v>54</v>
      </c>
      <c r="Z154" t="s">
        <v>497</v>
      </c>
      <c r="AA154" t="s">
        <v>72</v>
      </c>
      <c r="AB154">
        <v>11</v>
      </c>
      <c r="AC154" t="s">
        <v>527</v>
      </c>
      <c r="AD154" t="s">
        <v>70</v>
      </c>
      <c r="AE154" t="s">
        <v>58</v>
      </c>
      <c r="AF154" s="4">
        <v>3.49</v>
      </c>
      <c r="AG154" s="5">
        <v>4</v>
      </c>
      <c r="AH154" s="5">
        <v>0</v>
      </c>
      <c r="AI154" s="1">
        <v>41304</v>
      </c>
      <c r="AJ154" s="5">
        <v>0</v>
      </c>
      <c r="AK154" s="5">
        <v>6</v>
      </c>
      <c r="AL154" s="5">
        <f>YEAR(worksheet[[#This Row],[DOB]])</f>
        <v>1970</v>
      </c>
      <c r="AM154" s="5">
        <f>2023-worksheet[[#This Row],[YOB]]</f>
        <v>53</v>
      </c>
      <c r="AN154" s="5" t="str" cm="1">
        <f t="array" ref="AN154">_xlfn.IFS(worksheet[[#This Row],[Age]]&lt;25, "Under 25", worksheet[[#This Row],[Age]]&lt;=34,"25 - 34", worksheet[[#This Row],[Age]]&lt;=44, "35 - 44",worksheet[[#This Row],[Age]]&lt;=54, "45 - 54",worksheet[[#This Row],[Age]]&gt;=55, "Over 55")</f>
        <v>45 - 54</v>
      </c>
      <c r="AO154" s="5">
        <f>YEAR(worksheet[[#This Row],[DateofHire]])</f>
        <v>2011</v>
      </c>
      <c r="AP154" s="5">
        <f>2023-worksheet[[#This Row],[YearOfHire]]</f>
        <v>12</v>
      </c>
      <c r="AQ154" s="5" t="str" cm="1">
        <f t="array" ref="AQ154">_xlfn.IFS(worksheet[[#This Row],[CompanyWorkExperience]]&gt;=15, "Long Term Employees", worksheet[[#This Row],[CompanyWorkExperience]]&gt;=12, "Expericenced", worksheet[[#This Row],[CompanyWorkExperience]]&gt;=8, "Mid Level", worksheet[[#This Row],[CompanyWorkExperience]]&gt;=5, "Junior")</f>
        <v>Expericenced</v>
      </c>
      <c r="AR154" s="5">
        <f>IF(worksheet[[#This Row],[DateofTermination]]&lt;&gt;"", YEAR(worksheet[[#This Row],[DateofTermination]]), "")</f>
        <v>2014</v>
      </c>
    </row>
    <row r="155" spans="1:44" x14ac:dyDescent="0.25">
      <c r="A155" s="2" t="s">
        <v>1078</v>
      </c>
      <c r="B155" t="s">
        <v>1079</v>
      </c>
      <c r="C155" t="s">
        <v>490</v>
      </c>
      <c r="D155" t="s">
        <v>490</v>
      </c>
      <c r="E155" t="s">
        <v>491</v>
      </c>
      <c r="F155" t="s">
        <v>491</v>
      </c>
      <c r="G155" t="s">
        <v>492</v>
      </c>
      <c r="H155" t="s">
        <v>501</v>
      </c>
      <c r="I155" t="s">
        <v>490</v>
      </c>
      <c r="J155" s="3">
        <v>46654</v>
      </c>
      <c r="K155" t="s">
        <v>490</v>
      </c>
      <c r="L155" t="s">
        <v>494</v>
      </c>
      <c r="M155" s="2" t="s">
        <v>37</v>
      </c>
      <c r="N155" t="s">
        <v>38</v>
      </c>
      <c r="O155" t="s">
        <v>1080</v>
      </c>
      <c r="P155" s="1" t="s">
        <v>1081</v>
      </c>
      <c r="Q155" t="s">
        <v>1607</v>
      </c>
      <c r="R155" t="s">
        <v>40</v>
      </c>
      <c r="S155" t="s">
        <v>41</v>
      </c>
      <c r="T155" t="s">
        <v>42</v>
      </c>
      <c r="U155" t="s">
        <v>82</v>
      </c>
      <c r="V155" s="1">
        <v>41687</v>
      </c>
      <c r="X155" t="s">
        <v>44</v>
      </c>
      <c r="Y155" t="s">
        <v>45</v>
      </c>
      <c r="Z155" t="s">
        <v>497</v>
      </c>
      <c r="AA155" t="s">
        <v>79</v>
      </c>
      <c r="AB155">
        <v>19</v>
      </c>
      <c r="AC155" t="s">
        <v>494</v>
      </c>
      <c r="AD155" t="s">
        <v>48</v>
      </c>
      <c r="AE155" t="s">
        <v>58</v>
      </c>
      <c r="AF155" s="4">
        <v>3.1</v>
      </c>
      <c r="AG155" s="5">
        <v>3</v>
      </c>
      <c r="AH155" s="5">
        <v>0</v>
      </c>
      <c r="AI155" s="1">
        <v>43502</v>
      </c>
      <c r="AJ155" s="5">
        <v>0</v>
      </c>
      <c r="AK155" s="5">
        <v>3</v>
      </c>
      <c r="AL155" s="5">
        <f>YEAR(worksheet[[#This Row],[DOB]])</f>
        <v>1977</v>
      </c>
      <c r="AM155" s="5">
        <f>2023-worksheet[[#This Row],[YOB]]</f>
        <v>46</v>
      </c>
      <c r="AN155" s="5" t="str" cm="1">
        <f t="array" ref="AN155">_xlfn.IFS(worksheet[[#This Row],[Age]]&lt;25, "Under 25", worksheet[[#This Row],[Age]]&lt;=34,"25 - 34", worksheet[[#This Row],[Age]]&lt;=44, "35 - 44",worksheet[[#This Row],[Age]]&lt;=54, "45 - 54",worksheet[[#This Row],[Age]]&gt;=55, "Over 55")</f>
        <v>45 - 54</v>
      </c>
      <c r="AO155" s="5">
        <f>YEAR(worksheet[[#This Row],[DateofHire]])</f>
        <v>2014</v>
      </c>
      <c r="AP155" s="5">
        <f>2023-worksheet[[#This Row],[YearOfHire]]</f>
        <v>9</v>
      </c>
      <c r="AQ155" s="5" t="str" cm="1">
        <f t="array" ref="AQ155">_xlfn.IFS(worksheet[[#This Row],[CompanyWorkExperience]]&gt;=15, "Long Term Employees", worksheet[[#This Row],[CompanyWorkExperience]]&gt;=12, "Expericenced", worksheet[[#This Row],[CompanyWorkExperience]]&gt;=8, "Mid Level", worksheet[[#This Row],[CompanyWorkExperience]]&gt;=5, "Junior")</f>
        <v>Mid Level</v>
      </c>
      <c r="AR155" s="5" t="str">
        <f>IF(worksheet[[#This Row],[DateofTermination]]&lt;&gt;"", YEAR(worksheet[[#This Row],[DateofTermination]]), "")</f>
        <v/>
      </c>
    </row>
    <row r="156" spans="1:44" x14ac:dyDescent="0.25">
      <c r="A156" s="2" t="s">
        <v>1082</v>
      </c>
      <c r="B156" t="s">
        <v>1083</v>
      </c>
      <c r="C156" t="s">
        <v>491</v>
      </c>
      <c r="D156" t="s">
        <v>491</v>
      </c>
      <c r="E156" t="s">
        <v>491</v>
      </c>
      <c r="F156" t="s">
        <v>491</v>
      </c>
      <c r="G156" t="s">
        <v>492</v>
      </c>
      <c r="H156" t="s">
        <v>501</v>
      </c>
      <c r="I156" t="s">
        <v>490</v>
      </c>
      <c r="J156" s="3">
        <v>63973</v>
      </c>
      <c r="K156" t="s">
        <v>490</v>
      </c>
      <c r="L156" t="s">
        <v>494</v>
      </c>
      <c r="M156" s="2" t="s">
        <v>37</v>
      </c>
      <c r="N156" t="s">
        <v>38</v>
      </c>
      <c r="O156" t="s">
        <v>1084</v>
      </c>
      <c r="P156" s="1" t="s">
        <v>1085</v>
      </c>
      <c r="Q156" t="s">
        <v>1607</v>
      </c>
      <c r="R156" t="s">
        <v>52</v>
      </c>
      <c r="S156" t="s">
        <v>41</v>
      </c>
      <c r="T156" t="s">
        <v>42</v>
      </c>
      <c r="U156" t="s">
        <v>112</v>
      </c>
      <c r="V156" s="1">
        <v>40553</v>
      </c>
      <c r="X156" t="s">
        <v>44</v>
      </c>
      <c r="Y156" t="s">
        <v>45</v>
      </c>
      <c r="Z156" t="s">
        <v>497</v>
      </c>
      <c r="AA156" t="s">
        <v>83</v>
      </c>
      <c r="AB156">
        <v>12</v>
      </c>
      <c r="AC156" t="s">
        <v>542</v>
      </c>
      <c r="AD156" t="s">
        <v>57</v>
      </c>
      <c r="AE156" t="s">
        <v>58</v>
      </c>
      <c r="AF156" s="4">
        <v>3.38</v>
      </c>
      <c r="AG156" s="5">
        <v>3</v>
      </c>
      <c r="AH156" s="5">
        <v>0</v>
      </c>
      <c r="AI156" s="1">
        <v>43486</v>
      </c>
      <c r="AJ156" s="5">
        <v>0</v>
      </c>
      <c r="AK156" s="5">
        <v>17</v>
      </c>
      <c r="AL156" s="5">
        <f>YEAR(worksheet[[#This Row],[DOB]])</f>
        <v>1980</v>
      </c>
      <c r="AM156" s="5">
        <f>2023-worksheet[[#This Row],[YOB]]</f>
        <v>43</v>
      </c>
      <c r="AN156" s="5" t="str" cm="1">
        <f t="array" ref="AN156">_xlfn.IFS(worksheet[[#This Row],[Age]]&lt;25, "Under 25", worksheet[[#This Row],[Age]]&lt;=34,"25 - 34", worksheet[[#This Row],[Age]]&lt;=44, "35 - 44",worksheet[[#This Row],[Age]]&lt;=54, "45 - 54",worksheet[[#This Row],[Age]]&gt;=55, "Over 55")</f>
        <v>35 - 44</v>
      </c>
      <c r="AO156" s="5">
        <f>YEAR(worksheet[[#This Row],[DateofHire]])</f>
        <v>2011</v>
      </c>
      <c r="AP156" s="5">
        <f>2023-worksheet[[#This Row],[YearOfHire]]</f>
        <v>12</v>
      </c>
      <c r="AQ156" s="5" t="str" cm="1">
        <f t="array" ref="AQ156">_xlfn.IFS(worksheet[[#This Row],[CompanyWorkExperience]]&gt;=15, "Long Term Employees", worksheet[[#This Row],[CompanyWorkExperience]]&gt;=12, "Expericenced", worksheet[[#This Row],[CompanyWorkExperience]]&gt;=8, "Mid Level", worksheet[[#This Row],[CompanyWorkExperience]]&gt;=5, "Junior")</f>
        <v>Expericenced</v>
      </c>
      <c r="AR156" s="5" t="str">
        <f>IF(worksheet[[#This Row],[DateofTermination]]&lt;&gt;"", YEAR(worksheet[[#This Row],[DateofTermination]]), "")</f>
        <v/>
      </c>
    </row>
    <row r="157" spans="1:44" x14ac:dyDescent="0.25">
      <c r="A157" s="2" t="s">
        <v>1086</v>
      </c>
      <c r="B157" t="s">
        <v>1087</v>
      </c>
      <c r="C157" t="s">
        <v>490</v>
      </c>
      <c r="D157" t="s">
        <v>490</v>
      </c>
      <c r="E157" t="s">
        <v>491</v>
      </c>
      <c r="F157" t="s">
        <v>491</v>
      </c>
      <c r="G157" t="s">
        <v>505</v>
      </c>
      <c r="H157" t="s">
        <v>501</v>
      </c>
      <c r="I157" t="s">
        <v>491</v>
      </c>
      <c r="J157" s="3">
        <v>71339</v>
      </c>
      <c r="K157" t="s">
        <v>490</v>
      </c>
      <c r="L157" t="s">
        <v>501</v>
      </c>
      <c r="M157" s="2" t="s">
        <v>139</v>
      </c>
      <c r="N157" t="s">
        <v>308</v>
      </c>
      <c r="O157" t="s">
        <v>1088</v>
      </c>
      <c r="P157" s="1" t="s">
        <v>1089</v>
      </c>
      <c r="Q157" t="s">
        <v>1607</v>
      </c>
      <c r="R157" t="s">
        <v>40</v>
      </c>
      <c r="S157" t="s">
        <v>41</v>
      </c>
      <c r="T157" t="s">
        <v>89</v>
      </c>
      <c r="U157" t="s">
        <v>82</v>
      </c>
      <c r="V157" s="1">
        <v>40609</v>
      </c>
      <c r="X157" t="s">
        <v>44</v>
      </c>
      <c r="Y157" t="s">
        <v>45</v>
      </c>
      <c r="Z157" t="s">
        <v>141</v>
      </c>
      <c r="AA157" t="s">
        <v>142</v>
      </c>
      <c r="AB157">
        <v>17</v>
      </c>
      <c r="AC157" t="s">
        <v>506</v>
      </c>
      <c r="AD157" t="s">
        <v>84</v>
      </c>
      <c r="AE157" t="s">
        <v>58</v>
      </c>
      <c r="AF157" s="4">
        <v>3.65</v>
      </c>
      <c r="AG157" s="5">
        <v>5</v>
      </c>
      <c r="AH157" s="5">
        <v>0</v>
      </c>
      <c r="AI157" s="1">
        <v>43482</v>
      </c>
      <c r="AJ157" s="5">
        <v>0</v>
      </c>
      <c r="AK157" s="5">
        <v>20</v>
      </c>
      <c r="AL157" s="5">
        <f>YEAR(worksheet[[#This Row],[DOB]])</f>
        <v>1969</v>
      </c>
      <c r="AM157" s="5">
        <f>2023-worksheet[[#This Row],[YOB]]</f>
        <v>54</v>
      </c>
      <c r="AN157" s="5" t="str" cm="1">
        <f t="array" ref="AN157">_xlfn.IFS(worksheet[[#This Row],[Age]]&lt;25, "Under 25", worksheet[[#This Row],[Age]]&lt;=34,"25 - 34", worksheet[[#This Row],[Age]]&lt;=44, "35 - 44",worksheet[[#This Row],[Age]]&lt;=54, "45 - 54",worksheet[[#This Row],[Age]]&gt;=55, "Over 55")</f>
        <v>45 - 54</v>
      </c>
      <c r="AO157" s="5">
        <f>YEAR(worksheet[[#This Row],[DateofHire]])</f>
        <v>2011</v>
      </c>
      <c r="AP157" s="5">
        <f>2023-worksheet[[#This Row],[YearOfHire]]</f>
        <v>12</v>
      </c>
      <c r="AQ157" s="5" t="str" cm="1">
        <f t="array" ref="AQ157">_xlfn.IFS(worksheet[[#This Row],[CompanyWorkExperience]]&gt;=15, "Long Term Employees", worksheet[[#This Row],[CompanyWorkExperience]]&gt;=12, "Expericenced", worksheet[[#This Row],[CompanyWorkExperience]]&gt;=8, "Mid Level", worksheet[[#This Row],[CompanyWorkExperience]]&gt;=5, "Junior")</f>
        <v>Expericenced</v>
      </c>
      <c r="AR157" s="5" t="str">
        <f>IF(worksheet[[#This Row],[DateofTermination]]&lt;&gt;"", YEAR(worksheet[[#This Row],[DateofTermination]]), "")</f>
        <v/>
      </c>
    </row>
    <row r="158" spans="1:44" x14ac:dyDescent="0.25">
      <c r="A158" s="2" t="s">
        <v>1090</v>
      </c>
      <c r="B158" t="s">
        <v>1091</v>
      </c>
      <c r="C158" t="s">
        <v>491</v>
      </c>
      <c r="D158" t="s">
        <v>491</v>
      </c>
      <c r="E158" t="s">
        <v>491</v>
      </c>
      <c r="F158" t="s">
        <v>501</v>
      </c>
      <c r="G158" t="s">
        <v>501</v>
      </c>
      <c r="H158" t="s">
        <v>501</v>
      </c>
      <c r="I158" t="s">
        <v>490</v>
      </c>
      <c r="J158" s="3">
        <v>93206</v>
      </c>
      <c r="K158" t="s">
        <v>490</v>
      </c>
      <c r="L158" t="s">
        <v>744</v>
      </c>
      <c r="M158" s="2" t="s">
        <v>179</v>
      </c>
      <c r="N158" t="s">
        <v>38</v>
      </c>
      <c r="O158" t="s">
        <v>521</v>
      </c>
      <c r="P158" s="1" t="s">
        <v>1092</v>
      </c>
      <c r="Q158" t="s">
        <v>1607</v>
      </c>
      <c r="R158" t="s">
        <v>52</v>
      </c>
      <c r="S158" t="s">
        <v>41</v>
      </c>
      <c r="T158" t="s">
        <v>42</v>
      </c>
      <c r="U158" t="s">
        <v>43</v>
      </c>
      <c r="V158" s="1">
        <v>41953</v>
      </c>
      <c r="X158" t="s">
        <v>44</v>
      </c>
      <c r="Y158" t="s">
        <v>45</v>
      </c>
      <c r="Z158" t="s">
        <v>55</v>
      </c>
      <c r="AA158" t="s">
        <v>87</v>
      </c>
      <c r="AB158">
        <v>7</v>
      </c>
      <c r="AC158" t="s">
        <v>547</v>
      </c>
      <c r="AD158" t="s">
        <v>80</v>
      </c>
      <c r="AE158" t="s">
        <v>58</v>
      </c>
      <c r="AF158" s="4">
        <v>4.46</v>
      </c>
      <c r="AG158" s="5">
        <v>5</v>
      </c>
      <c r="AH158" s="5">
        <v>6</v>
      </c>
      <c r="AI158" s="1">
        <v>43472</v>
      </c>
      <c r="AJ158" s="5">
        <v>0</v>
      </c>
      <c r="AK158" s="5">
        <v>7</v>
      </c>
      <c r="AL158" s="5">
        <f>YEAR(worksheet[[#This Row],[DOB]])</f>
        <v>1986</v>
      </c>
      <c r="AM158" s="5">
        <f>2023-worksheet[[#This Row],[YOB]]</f>
        <v>37</v>
      </c>
      <c r="AN158" s="5" t="str" cm="1">
        <f t="array" ref="AN158">_xlfn.IFS(worksheet[[#This Row],[Age]]&lt;25, "Under 25", worksheet[[#This Row],[Age]]&lt;=34,"25 - 34", worksheet[[#This Row],[Age]]&lt;=44, "35 - 44",worksheet[[#This Row],[Age]]&lt;=54, "45 - 54",worksheet[[#This Row],[Age]]&gt;=55, "Over 55")</f>
        <v>35 - 44</v>
      </c>
      <c r="AO158" s="5">
        <f>YEAR(worksheet[[#This Row],[DateofHire]])</f>
        <v>2014</v>
      </c>
      <c r="AP158" s="5">
        <f>2023-worksheet[[#This Row],[YearOfHire]]</f>
        <v>9</v>
      </c>
      <c r="AQ158" s="5" t="str" cm="1">
        <f t="array" ref="AQ158">_xlfn.IFS(worksheet[[#This Row],[CompanyWorkExperience]]&gt;=15, "Long Term Employees", worksheet[[#This Row],[CompanyWorkExperience]]&gt;=12, "Expericenced", worksheet[[#This Row],[CompanyWorkExperience]]&gt;=8, "Mid Level", worksheet[[#This Row],[CompanyWorkExperience]]&gt;=5, "Junior")</f>
        <v>Mid Level</v>
      </c>
      <c r="AR158" s="5" t="str">
        <f>IF(worksheet[[#This Row],[DateofTermination]]&lt;&gt;"", YEAR(worksheet[[#This Row],[DateofTermination]]), "")</f>
        <v/>
      </c>
    </row>
    <row r="159" spans="1:44" x14ac:dyDescent="0.25">
      <c r="A159" s="2" t="s">
        <v>1093</v>
      </c>
      <c r="B159" t="s">
        <v>1094</v>
      </c>
      <c r="C159" t="s">
        <v>491</v>
      </c>
      <c r="D159" t="s">
        <v>491</v>
      </c>
      <c r="E159" t="s">
        <v>491</v>
      </c>
      <c r="F159" t="s">
        <v>493</v>
      </c>
      <c r="G159" t="s">
        <v>492</v>
      </c>
      <c r="H159" t="s">
        <v>501</v>
      </c>
      <c r="I159" t="s">
        <v>490</v>
      </c>
      <c r="J159" s="3">
        <v>82758</v>
      </c>
      <c r="K159" t="s">
        <v>491</v>
      </c>
      <c r="L159" t="s">
        <v>563</v>
      </c>
      <c r="M159" s="2" t="s">
        <v>129</v>
      </c>
      <c r="N159" t="s">
        <v>38</v>
      </c>
      <c r="O159" t="s">
        <v>649</v>
      </c>
      <c r="P159" s="1" t="s">
        <v>1095</v>
      </c>
      <c r="Q159" t="s">
        <v>1607</v>
      </c>
      <c r="R159" t="s">
        <v>52</v>
      </c>
      <c r="S159" t="s">
        <v>41</v>
      </c>
      <c r="T159" t="s">
        <v>42</v>
      </c>
      <c r="U159" t="s">
        <v>43</v>
      </c>
      <c r="V159" s="1">
        <v>40553</v>
      </c>
      <c r="W159" s="1">
        <v>42350</v>
      </c>
      <c r="X159" t="s">
        <v>103</v>
      </c>
      <c r="Y159" t="s">
        <v>104</v>
      </c>
      <c r="Z159" t="s">
        <v>497</v>
      </c>
      <c r="AA159" t="s">
        <v>131</v>
      </c>
      <c r="AB159">
        <v>2</v>
      </c>
      <c r="AC159" t="s">
        <v>520</v>
      </c>
      <c r="AD159" t="s">
        <v>80</v>
      </c>
      <c r="AE159" t="s">
        <v>58</v>
      </c>
      <c r="AF159" s="4">
        <v>4.78</v>
      </c>
      <c r="AG159" s="5">
        <v>4</v>
      </c>
      <c r="AH159" s="5">
        <v>0</v>
      </c>
      <c r="AI159" s="1">
        <v>42050</v>
      </c>
      <c r="AJ159" s="5">
        <v>0</v>
      </c>
      <c r="AK159" s="5">
        <v>9</v>
      </c>
      <c r="AL159" s="5">
        <f>YEAR(worksheet[[#This Row],[DOB]])</f>
        <v>1972</v>
      </c>
      <c r="AM159" s="5">
        <f>2023-worksheet[[#This Row],[YOB]]</f>
        <v>51</v>
      </c>
      <c r="AN159" s="5" t="str" cm="1">
        <f t="array" ref="AN159">_xlfn.IFS(worksheet[[#This Row],[Age]]&lt;25, "Under 25", worksheet[[#This Row],[Age]]&lt;=34,"25 - 34", worksheet[[#This Row],[Age]]&lt;=44, "35 - 44",worksheet[[#This Row],[Age]]&lt;=54, "45 - 54",worksheet[[#This Row],[Age]]&gt;=55, "Over 55")</f>
        <v>45 - 54</v>
      </c>
      <c r="AO159" s="5">
        <f>YEAR(worksheet[[#This Row],[DateofHire]])</f>
        <v>2011</v>
      </c>
      <c r="AP159" s="5">
        <f>2023-worksheet[[#This Row],[YearOfHire]]</f>
        <v>12</v>
      </c>
      <c r="AQ159" s="5" t="str" cm="1">
        <f t="array" ref="AQ159">_xlfn.IFS(worksheet[[#This Row],[CompanyWorkExperience]]&gt;=15, "Long Term Employees", worksheet[[#This Row],[CompanyWorkExperience]]&gt;=12, "Expericenced", worksheet[[#This Row],[CompanyWorkExperience]]&gt;=8, "Mid Level", worksheet[[#This Row],[CompanyWorkExperience]]&gt;=5, "Junior")</f>
        <v>Expericenced</v>
      </c>
      <c r="AR159" s="5">
        <f>IF(worksheet[[#This Row],[DateofTermination]]&lt;&gt;"", YEAR(worksheet[[#This Row],[DateofTermination]]), "")</f>
        <v>2015</v>
      </c>
    </row>
    <row r="160" spans="1:44" x14ac:dyDescent="0.25">
      <c r="A160" s="2" t="s">
        <v>1096</v>
      </c>
      <c r="B160" t="s">
        <v>1097</v>
      </c>
      <c r="C160" t="s">
        <v>490</v>
      </c>
      <c r="D160" t="s">
        <v>520</v>
      </c>
      <c r="E160" t="s">
        <v>490</v>
      </c>
      <c r="F160" t="s">
        <v>492</v>
      </c>
      <c r="G160" t="s">
        <v>492</v>
      </c>
      <c r="H160" t="s">
        <v>501</v>
      </c>
      <c r="I160" t="s">
        <v>490</v>
      </c>
      <c r="J160" s="3">
        <v>66074</v>
      </c>
      <c r="K160" t="s">
        <v>491</v>
      </c>
      <c r="L160" t="s">
        <v>509</v>
      </c>
      <c r="M160" s="2" t="s">
        <v>60</v>
      </c>
      <c r="N160" t="s">
        <v>38</v>
      </c>
      <c r="O160" t="s">
        <v>1098</v>
      </c>
      <c r="P160" s="1" t="s">
        <v>1099</v>
      </c>
      <c r="Q160" t="s">
        <v>1608</v>
      </c>
      <c r="R160" t="s">
        <v>67</v>
      </c>
      <c r="S160" t="s">
        <v>41</v>
      </c>
      <c r="T160" t="s">
        <v>42</v>
      </c>
      <c r="U160" t="s">
        <v>112</v>
      </c>
      <c r="V160" s="1">
        <v>41281</v>
      </c>
      <c r="W160" s="1">
        <v>41729</v>
      </c>
      <c r="X160" t="s">
        <v>90</v>
      </c>
      <c r="Y160" t="s">
        <v>54</v>
      </c>
      <c r="Z160" t="s">
        <v>497</v>
      </c>
      <c r="AA160" t="s">
        <v>91</v>
      </c>
      <c r="AB160">
        <v>14</v>
      </c>
      <c r="AC160" t="s">
        <v>545</v>
      </c>
      <c r="AD160" t="s">
        <v>57</v>
      </c>
      <c r="AE160" t="s">
        <v>58</v>
      </c>
      <c r="AF160" s="4">
        <v>4.5199999999999996</v>
      </c>
      <c r="AG160" s="5">
        <v>3</v>
      </c>
      <c r="AH160" s="5">
        <v>0</v>
      </c>
      <c r="AI160" s="1">
        <v>41690</v>
      </c>
      <c r="AJ160" s="5">
        <v>0</v>
      </c>
      <c r="AK160" s="5">
        <v>20</v>
      </c>
      <c r="AL160" s="5">
        <f>YEAR(worksheet[[#This Row],[DOB]])</f>
        <v>1979</v>
      </c>
      <c r="AM160" s="5">
        <f>2023-worksheet[[#This Row],[YOB]]</f>
        <v>44</v>
      </c>
      <c r="AN160" s="5" t="str" cm="1">
        <f t="array" ref="AN160">_xlfn.IFS(worksheet[[#This Row],[Age]]&lt;25, "Under 25", worksheet[[#This Row],[Age]]&lt;=34,"25 - 34", worksheet[[#This Row],[Age]]&lt;=44, "35 - 44",worksheet[[#This Row],[Age]]&lt;=54, "45 - 54",worksheet[[#This Row],[Age]]&gt;=55, "Over 55")</f>
        <v>35 - 44</v>
      </c>
      <c r="AO160" s="5">
        <f>YEAR(worksheet[[#This Row],[DateofHire]])</f>
        <v>2013</v>
      </c>
      <c r="AP160" s="5">
        <f>2023-worksheet[[#This Row],[YearOfHire]]</f>
        <v>10</v>
      </c>
      <c r="AQ160" s="5" t="str" cm="1">
        <f t="array" ref="AQ160">_xlfn.IFS(worksheet[[#This Row],[CompanyWorkExperience]]&gt;=15, "Long Term Employees", worksheet[[#This Row],[CompanyWorkExperience]]&gt;=12, "Expericenced", worksheet[[#This Row],[CompanyWorkExperience]]&gt;=8, "Mid Level", worksheet[[#This Row],[CompanyWorkExperience]]&gt;=5, "Junior")</f>
        <v>Mid Level</v>
      </c>
      <c r="AR160" s="5">
        <f>IF(worksheet[[#This Row],[DateofTermination]]&lt;&gt;"", YEAR(worksheet[[#This Row],[DateofTermination]]), "")</f>
        <v>2014</v>
      </c>
    </row>
    <row r="161" spans="1:44" x14ac:dyDescent="0.25">
      <c r="A161" s="2" t="s">
        <v>1100</v>
      </c>
      <c r="B161" t="s">
        <v>1101</v>
      </c>
      <c r="C161" t="s">
        <v>491</v>
      </c>
      <c r="D161" t="s">
        <v>491</v>
      </c>
      <c r="E161" t="s">
        <v>491</v>
      </c>
      <c r="F161" t="s">
        <v>491</v>
      </c>
      <c r="G161" t="s">
        <v>492</v>
      </c>
      <c r="H161" t="s">
        <v>501</v>
      </c>
      <c r="I161" t="s">
        <v>490</v>
      </c>
      <c r="J161" s="3">
        <v>46120</v>
      </c>
      <c r="K161" t="s">
        <v>490</v>
      </c>
      <c r="L161" t="s">
        <v>494</v>
      </c>
      <c r="M161" s="2" t="s">
        <v>37</v>
      </c>
      <c r="N161" t="s">
        <v>38</v>
      </c>
      <c r="O161" t="s">
        <v>1102</v>
      </c>
      <c r="P161" s="1" t="s">
        <v>1103</v>
      </c>
      <c r="Q161" t="s">
        <v>1607</v>
      </c>
      <c r="R161" t="s">
        <v>52</v>
      </c>
      <c r="S161" t="s">
        <v>41</v>
      </c>
      <c r="T161" t="s">
        <v>42</v>
      </c>
      <c r="U161" t="s">
        <v>43</v>
      </c>
      <c r="V161" s="1">
        <v>41099</v>
      </c>
      <c r="X161" t="s">
        <v>44</v>
      </c>
      <c r="Y161" t="s">
        <v>45</v>
      </c>
      <c r="Z161" t="s">
        <v>497</v>
      </c>
      <c r="AA161" t="s">
        <v>91</v>
      </c>
      <c r="AB161">
        <v>14</v>
      </c>
      <c r="AC161" t="s">
        <v>545</v>
      </c>
      <c r="AD161" t="s">
        <v>48</v>
      </c>
      <c r="AE161" t="s">
        <v>58</v>
      </c>
      <c r="AF161" s="4">
        <v>5</v>
      </c>
      <c r="AG161" s="5">
        <v>5</v>
      </c>
      <c r="AH161" s="5">
        <v>0</v>
      </c>
      <c r="AI161" s="1">
        <v>43500</v>
      </c>
      <c r="AJ161" s="5">
        <v>0</v>
      </c>
      <c r="AK161" s="5">
        <v>13</v>
      </c>
      <c r="AL161" s="5">
        <f>YEAR(worksheet[[#This Row],[DOB]])</f>
        <v>1986</v>
      </c>
      <c r="AM161" s="5">
        <f>2023-worksheet[[#This Row],[YOB]]</f>
        <v>37</v>
      </c>
      <c r="AN161" s="5" t="str" cm="1">
        <f t="array" ref="AN161">_xlfn.IFS(worksheet[[#This Row],[Age]]&lt;25, "Under 25", worksheet[[#This Row],[Age]]&lt;=34,"25 - 34", worksheet[[#This Row],[Age]]&lt;=44, "35 - 44",worksheet[[#This Row],[Age]]&lt;=54, "45 - 54",worksheet[[#This Row],[Age]]&gt;=55, "Over 55")</f>
        <v>35 - 44</v>
      </c>
      <c r="AO161" s="5">
        <f>YEAR(worksheet[[#This Row],[DateofHire]])</f>
        <v>2012</v>
      </c>
      <c r="AP161" s="5">
        <f>2023-worksheet[[#This Row],[YearOfHire]]</f>
        <v>11</v>
      </c>
      <c r="AQ161" s="5" t="str" cm="1">
        <f t="array" ref="AQ161">_xlfn.IFS(worksheet[[#This Row],[CompanyWorkExperience]]&gt;=15, "Long Term Employees", worksheet[[#This Row],[CompanyWorkExperience]]&gt;=12, "Expericenced", worksheet[[#This Row],[CompanyWorkExperience]]&gt;=8, "Mid Level", worksheet[[#This Row],[CompanyWorkExperience]]&gt;=5, "Junior")</f>
        <v>Mid Level</v>
      </c>
      <c r="AR161" s="5" t="str">
        <f>IF(worksheet[[#This Row],[DateofTermination]]&lt;&gt;"", YEAR(worksheet[[#This Row],[DateofTermination]]), "")</f>
        <v/>
      </c>
    </row>
    <row r="162" spans="1:44" x14ac:dyDescent="0.25">
      <c r="A162" s="2" t="s">
        <v>1104</v>
      </c>
      <c r="B162" t="s">
        <v>1105</v>
      </c>
      <c r="C162" t="s">
        <v>490</v>
      </c>
      <c r="D162" t="s">
        <v>520</v>
      </c>
      <c r="E162" t="s">
        <v>491</v>
      </c>
      <c r="F162" t="s">
        <v>491</v>
      </c>
      <c r="G162" t="s">
        <v>491</v>
      </c>
      <c r="H162" t="s">
        <v>501</v>
      </c>
      <c r="I162" t="s">
        <v>490</v>
      </c>
      <c r="J162" s="3">
        <v>64520</v>
      </c>
      <c r="K162" t="s">
        <v>490</v>
      </c>
      <c r="L162" t="s">
        <v>491</v>
      </c>
      <c r="M162" s="2" t="s">
        <v>134</v>
      </c>
      <c r="N162" t="s">
        <v>38</v>
      </c>
      <c r="O162" t="s">
        <v>879</v>
      </c>
      <c r="P162" s="1" t="s">
        <v>1106</v>
      </c>
      <c r="Q162" t="s">
        <v>1607</v>
      </c>
      <c r="R162" t="s">
        <v>67</v>
      </c>
      <c r="S162" t="s">
        <v>41</v>
      </c>
      <c r="T162" t="s">
        <v>42</v>
      </c>
      <c r="U162" t="s">
        <v>82</v>
      </c>
      <c r="V162" s="1">
        <v>41645</v>
      </c>
      <c r="X162" t="s">
        <v>44</v>
      </c>
      <c r="Y162" t="s">
        <v>45</v>
      </c>
      <c r="Z162" t="s">
        <v>126</v>
      </c>
      <c r="AA162" t="s">
        <v>127</v>
      </c>
      <c r="AB162">
        <v>1</v>
      </c>
      <c r="AC162" t="s">
        <v>491</v>
      </c>
      <c r="AD162" t="s">
        <v>201</v>
      </c>
      <c r="AE162" t="s">
        <v>58</v>
      </c>
      <c r="AF162" s="4">
        <v>5</v>
      </c>
      <c r="AG162" s="5">
        <v>4</v>
      </c>
      <c r="AH162" s="5">
        <v>4</v>
      </c>
      <c r="AI162" s="1">
        <v>43482</v>
      </c>
      <c r="AJ162" s="5">
        <v>0</v>
      </c>
      <c r="AK162" s="5">
        <v>3</v>
      </c>
      <c r="AL162" s="5">
        <f>YEAR(worksheet[[#This Row],[DOB]])</f>
        <v>1984</v>
      </c>
      <c r="AM162" s="5">
        <f>2023-worksheet[[#This Row],[YOB]]</f>
        <v>39</v>
      </c>
      <c r="AN162" s="5" t="str" cm="1">
        <f t="array" ref="AN162">_xlfn.IFS(worksheet[[#This Row],[Age]]&lt;25, "Under 25", worksheet[[#This Row],[Age]]&lt;=34,"25 - 34", worksheet[[#This Row],[Age]]&lt;=44, "35 - 44",worksheet[[#This Row],[Age]]&lt;=54, "45 - 54",worksheet[[#This Row],[Age]]&gt;=55, "Over 55")</f>
        <v>35 - 44</v>
      </c>
      <c r="AO162" s="5">
        <f>YEAR(worksheet[[#This Row],[DateofHire]])</f>
        <v>2014</v>
      </c>
      <c r="AP162" s="5">
        <f>2023-worksheet[[#This Row],[YearOfHire]]</f>
        <v>9</v>
      </c>
      <c r="AQ162" s="5" t="str" cm="1">
        <f t="array" ref="AQ162">_xlfn.IFS(worksheet[[#This Row],[CompanyWorkExperience]]&gt;=15, "Long Term Employees", worksheet[[#This Row],[CompanyWorkExperience]]&gt;=12, "Expericenced", worksheet[[#This Row],[CompanyWorkExperience]]&gt;=8, "Mid Level", worksheet[[#This Row],[CompanyWorkExperience]]&gt;=5, "Junior")</f>
        <v>Mid Level</v>
      </c>
      <c r="AR162" s="5" t="str">
        <f>IF(worksheet[[#This Row],[DateofTermination]]&lt;&gt;"", YEAR(worksheet[[#This Row],[DateofTermination]]), "")</f>
        <v/>
      </c>
    </row>
    <row r="163" spans="1:44" x14ac:dyDescent="0.25">
      <c r="A163" s="2" t="s">
        <v>1107</v>
      </c>
      <c r="B163" t="s">
        <v>1108</v>
      </c>
      <c r="C163" t="s">
        <v>491</v>
      </c>
      <c r="D163" t="s">
        <v>491</v>
      </c>
      <c r="E163" t="s">
        <v>491</v>
      </c>
      <c r="F163" t="s">
        <v>492</v>
      </c>
      <c r="G163" t="s">
        <v>492</v>
      </c>
      <c r="H163" t="s">
        <v>501</v>
      </c>
      <c r="I163" t="s">
        <v>490</v>
      </c>
      <c r="J163" s="3">
        <v>61962</v>
      </c>
      <c r="K163" t="s">
        <v>491</v>
      </c>
      <c r="L163" t="s">
        <v>509</v>
      </c>
      <c r="M163" s="2" t="s">
        <v>60</v>
      </c>
      <c r="N163" t="s">
        <v>38</v>
      </c>
      <c r="O163" t="s">
        <v>1109</v>
      </c>
      <c r="P163" s="1" t="s">
        <v>1110</v>
      </c>
      <c r="Q163" t="s">
        <v>1607</v>
      </c>
      <c r="R163" t="s">
        <v>52</v>
      </c>
      <c r="S163" t="s">
        <v>41</v>
      </c>
      <c r="T163" t="s">
        <v>42</v>
      </c>
      <c r="U163" t="s">
        <v>43</v>
      </c>
      <c r="V163" s="1">
        <v>41001</v>
      </c>
      <c r="W163" s="1">
        <v>41379</v>
      </c>
      <c r="X163" t="s">
        <v>193</v>
      </c>
      <c r="Y163" t="s">
        <v>54</v>
      </c>
      <c r="Z163" t="s">
        <v>497</v>
      </c>
      <c r="AA163" t="s">
        <v>63</v>
      </c>
      <c r="AB163">
        <v>20</v>
      </c>
      <c r="AC163" t="s">
        <v>509</v>
      </c>
      <c r="AD163" t="s">
        <v>70</v>
      </c>
      <c r="AE163" t="s">
        <v>58</v>
      </c>
      <c r="AF163" s="4">
        <v>4.9000000000000004</v>
      </c>
      <c r="AG163" s="5">
        <v>3</v>
      </c>
      <c r="AH163" s="5">
        <v>0</v>
      </c>
      <c r="AI163" s="1">
        <v>41325</v>
      </c>
      <c r="AJ163" s="5">
        <v>0</v>
      </c>
      <c r="AK163" s="5">
        <v>20</v>
      </c>
      <c r="AL163" s="5">
        <f>YEAR(worksheet[[#This Row],[DOB]])</f>
        <v>1984</v>
      </c>
      <c r="AM163" s="5">
        <f>2023-worksheet[[#This Row],[YOB]]</f>
        <v>39</v>
      </c>
      <c r="AN163" s="5" t="str" cm="1">
        <f t="array" ref="AN163">_xlfn.IFS(worksheet[[#This Row],[Age]]&lt;25, "Under 25", worksheet[[#This Row],[Age]]&lt;=34,"25 - 34", worksheet[[#This Row],[Age]]&lt;=44, "35 - 44",worksheet[[#This Row],[Age]]&lt;=54, "45 - 54",worksheet[[#This Row],[Age]]&gt;=55, "Over 55")</f>
        <v>35 - 44</v>
      </c>
      <c r="AO163" s="5">
        <f>YEAR(worksheet[[#This Row],[DateofHire]])</f>
        <v>2012</v>
      </c>
      <c r="AP163" s="5">
        <f>2023-worksheet[[#This Row],[YearOfHire]]</f>
        <v>11</v>
      </c>
      <c r="AQ163" s="5" t="str" cm="1">
        <f t="array" ref="AQ163">_xlfn.IFS(worksheet[[#This Row],[CompanyWorkExperience]]&gt;=15, "Long Term Employees", worksheet[[#This Row],[CompanyWorkExperience]]&gt;=12, "Expericenced", worksheet[[#This Row],[CompanyWorkExperience]]&gt;=8, "Mid Level", worksheet[[#This Row],[CompanyWorkExperience]]&gt;=5, "Junior")</f>
        <v>Mid Level</v>
      </c>
      <c r="AR163" s="5">
        <f>IF(worksheet[[#This Row],[DateofTermination]]&lt;&gt;"", YEAR(worksheet[[#This Row],[DateofTermination]]), "")</f>
        <v>2013</v>
      </c>
    </row>
    <row r="164" spans="1:44" x14ac:dyDescent="0.25">
      <c r="A164" s="2" t="s">
        <v>1111</v>
      </c>
      <c r="B164" t="s">
        <v>1112</v>
      </c>
      <c r="C164" t="s">
        <v>490</v>
      </c>
      <c r="D164" t="s">
        <v>490</v>
      </c>
      <c r="E164" t="s">
        <v>490</v>
      </c>
      <c r="F164" t="s">
        <v>491</v>
      </c>
      <c r="G164" t="s">
        <v>501</v>
      </c>
      <c r="H164" t="s">
        <v>501</v>
      </c>
      <c r="I164" t="s">
        <v>490</v>
      </c>
      <c r="J164" s="3">
        <v>81584</v>
      </c>
      <c r="K164" t="s">
        <v>490</v>
      </c>
      <c r="L164" t="s">
        <v>498</v>
      </c>
      <c r="M164" s="2" t="s">
        <v>316</v>
      </c>
      <c r="N164" t="s">
        <v>38</v>
      </c>
      <c r="O164" t="s">
        <v>514</v>
      </c>
      <c r="P164" s="1" t="s">
        <v>1113</v>
      </c>
      <c r="Q164" t="s">
        <v>1608</v>
      </c>
      <c r="R164" t="s">
        <v>40</v>
      </c>
      <c r="S164" t="s">
        <v>41</v>
      </c>
      <c r="T164" t="s">
        <v>42</v>
      </c>
      <c r="U164" t="s">
        <v>112</v>
      </c>
      <c r="V164" s="1">
        <v>42645</v>
      </c>
      <c r="X164" t="s">
        <v>44</v>
      </c>
      <c r="Y164" t="s">
        <v>45</v>
      </c>
      <c r="Z164" t="s">
        <v>55</v>
      </c>
      <c r="AA164" t="s">
        <v>197</v>
      </c>
      <c r="AB164">
        <v>13</v>
      </c>
      <c r="AC164" t="s">
        <v>589</v>
      </c>
      <c r="AD164" t="s">
        <v>57</v>
      </c>
      <c r="AE164" t="s">
        <v>58</v>
      </c>
      <c r="AF164" s="4">
        <v>4.0999999999999996</v>
      </c>
      <c r="AG164" s="5">
        <v>5</v>
      </c>
      <c r="AH164" s="5">
        <v>7</v>
      </c>
      <c r="AI164" s="1">
        <v>43473</v>
      </c>
      <c r="AJ164" s="5">
        <v>0</v>
      </c>
      <c r="AK164" s="5">
        <v>2</v>
      </c>
      <c r="AL164" s="5">
        <f>YEAR(worksheet[[#This Row],[DOB]])</f>
        <v>1987</v>
      </c>
      <c r="AM164" s="5">
        <f>2023-worksheet[[#This Row],[YOB]]</f>
        <v>36</v>
      </c>
      <c r="AN164" s="5" t="str" cm="1">
        <f t="array" ref="AN164">_xlfn.IFS(worksheet[[#This Row],[Age]]&lt;25, "Under 25", worksheet[[#This Row],[Age]]&lt;=34,"25 - 34", worksheet[[#This Row],[Age]]&lt;=44, "35 - 44",worksheet[[#This Row],[Age]]&lt;=54, "45 - 54",worksheet[[#This Row],[Age]]&gt;=55, "Over 55")</f>
        <v>35 - 44</v>
      </c>
      <c r="AO164" s="5">
        <f>YEAR(worksheet[[#This Row],[DateofHire]])</f>
        <v>2016</v>
      </c>
      <c r="AP164" s="5">
        <f>2023-worksheet[[#This Row],[YearOfHire]]</f>
        <v>7</v>
      </c>
      <c r="AQ164" s="5" t="str" cm="1">
        <f t="array" ref="AQ164">_xlfn.IFS(worksheet[[#This Row],[CompanyWorkExperience]]&gt;=15, "Long Term Employees", worksheet[[#This Row],[CompanyWorkExperience]]&gt;=12, "Expericenced", worksheet[[#This Row],[CompanyWorkExperience]]&gt;=8, "Mid Level", worksheet[[#This Row],[CompanyWorkExperience]]&gt;=5, "Junior")</f>
        <v>Junior</v>
      </c>
      <c r="AR164" s="5" t="str">
        <f>IF(worksheet[[#This Row],[DateofTermination]]&lt;&gt;"", YEAR(worksheet[[#This Row],[DateofTermination]]), "")</f>
        <v/>
      </c>
    </row>
    <row r="165" spans="1:44" x14ac:dyDescent="0.25">
      <c r="A165" s="2" t="s">
        <v>1114</v>
      </c>
      <c r="B165" t="s">
        <v>1115</v>
      </c>
      <c r="C165" t="s">
        <v>490</v>
      </c>
      <c r="D165" t="s">
        <v>490</v>
      </c>
      <c r="E165" t="s">
        <v>490</v>
      </c>
      <c r="F165" t="s">
        <v>492</v>
      </c>
      <c r="G165" t="s">
        <v>492</v>
      </c>
      <c r="H165" t="s">
        <v>501</v>
      </c>
      <c r="I165" t="s">
        <v>490</v>
      </c>
      <c r="J165" s="3">
        <v>63676</v>
      </c>
      <c r="K165" t="s">
        <v>491</v>
      </c>
      <c r="L165" t="s">
        <v>494</v>
      </c>
      <c r="M165" s="2" t="s">
        <v>37</v>
      </c>
      <c r="N165" t="s">
        <v>38</v>
      </c>
      <c r="O165" t="s">
        <v>510</v>
      </c>
      <c r="P165" s="1" t="s">
        <v>1116</v>
      </c>
      <c r="Q165" t="s">
        <v>1608</v>
      </c>
      <c r="R165" t="s">
        <v>40</v>
      </c>
      <c r="S165" t="s">
        <v>41</v>
      </c>
      <c r="T165" t="s">
        <v>42</v>
      </c>
      <c r="U165" t="s">
        <v>112</v>
      </c>
      <c r="V165" s="1">
        <v>40812</v>
      </c>
      <c r="W165" s="1">
        <v>43331</v>
      </c>
      <c r="X165" t="s">
        <v>68</v>
      </c>
      <c r="Y165" t="s">
        <v>54</v>
      </c>
      <c r="Z165" t="s">
        <v>497</v>
      </c>
      <c r="AA165" t="s">
        <v>63</v>
      </c>
      <c r="AB165">
        <v>20</v>
      </c>
      <c r="AC165" t="s">
        <v>509</v>
      </c>
      <c r="AD165" t="s">
        <v>117</v>
      </c>
      <c r="AE165" t="s">
        <v>58</v>
      </c>
      <c r="AF165" s="4">
        <v>4.88</v>
      </c>
      <c r="AG165" s="5">
        <v>3</v>
      </c>
      <c r="AH165" s="5">
        <v>0</v>
      </c>
      <c r="AI165" s="1">
        <v>42918</v>
      </c>
      <c r="AJ165" s="5">
        <v>0</v>
      </c>
      <c r="AK165" s="5">
        <v>17</v>
      </c>
      <c r="AL165" s="5">
        <f>YEAR(worksheet[[#This Row],[DOB]])</f>
        <v>1979</v>
      </c>
      <c r="AM165" s="5">
        <f>2023-worksheet[[#This Row],[YOB]]</f>
        <v>44</v>
      </c>
      <c r="AN165" s="5" t="str" cm="1">
        <f t="array" ref="AN165">_xlfn.IFS(worksheet[[#This Row],[Age]]&lt;25, "Under 25", worksheet[[#This Row],[Age]]&lt;=34,"25 - 34", worksheet[[#This Row],[Age]]&lt;=44, "35 - 44",worksheet[[#This Row],[Age]]&lt;=54, "45 - 54",worksheet[[#This Row],[Age]]&gt;=55, "Over 55")</f>
        <v>35 - 44</v>
      </c>
      <c r="AO165" s="5">
        <f>YEAR(worksheet[[#This Row],[DateofHire]])</f>
        <v>2011</v>
      </c>
      <c r="AP165" s="5">
        <f>2023-worksheet[[#This Row],[YearOfHire]]</f>
        <v>12</v>
      </c>
      <c r="AQ165" s="5" t="str" cm="1">
        <f t="array" ref="AQ165">_xlfn.IFS(worksheet[[#This Row],[CompanyWorkExperience]]&gt;=15, "Long Term Employees", worksheet[[#This Row],[CompanyWorkExperience]]&gt;=12, "Expericenced", worksheet[[#This Row],[CompanyWorkExperience]]&gt;=8, "Mid Level", worksheet[[#This Row],[CompanyWorkExperience]]&gt;=5, "Junior")</f>
        <v>Expericenced</v>
      </c>
      <c r="AR165" s="5">
        <f>IF(worksheet[[#This Row],[DateofTermination]]&lt;&gt;"", YEAR(worksheet[[#This Row],[DateofTermination]]), "")</f>
        <v>2018</v>
      </c>
    </row>
    <row r="166" spans="1:44" x14ac:dyDescent="0.25">
      <c r="A166" s="2" t="s">
        <v>1117</v>
      </c>
      <c r="B166" t="s">
        <v>1118</v>
      </c>
      <c r="C166" t="s">
        <v>491</v>
      </c>
      <c r="D166" t="s">
        <v>491</v>
      </c>
      <c r="E166" t="s">
        <v>491</v>
      </c>
      <c r="F166" t="s">
        <v>491</v>
      </c>
      <c r="G166" t="s">
        <v>491</v>
      </c>
      <c r="H166" t="s">
        <v>501</v>
      </c>
      <c r="I166" t="s">
        <v>490</v>
      </c>
      <c r="J166" s="3">
        <v>93046</v>
      </c>
      <c r="K166" t="s">
        <v>490</v>
      </c>
      <c r="L166" t="s">
        <v>1119</v>
      </c>
      <c r="M166" s="2" t="s">
        <v>319</v>
      </c>
      <c r="N166" t="s">
        <v>38</v>
      </c>
      <c r="O166" t="s">
        <v>879</v>
      </c>
      <c r="P166" s="1" t="s">
        <v>1120</v>
      </c>
      <c r="Q166" t="s">
        <v>1607</v>
      </c>
      <c r="R166" t="s">
        <v>52</v>
      </c>
      <c r="S166" t="s">
        <v>41</v>
      </c>
      <c r="T166" t="s">
        <v>42</v>
      </c>
      <c r="U166" t="s">
        <v>43</v>
      </c>
      <c r="V166" s="1">
        <v>42374</v>
      </c>
      <c r="X166" t="s">
        <v>44</v>
      </c>
      <c r="Y166" t="s">
        <v>45</v>
      </c>
      <c r="Z166" t="s">
        <v>126</v>
      </c>
      <c r="AA166" t="s">
        <v>131</v>
      </c>
      <c r="AB166">
        <v>2</v>
      </c>
      <c r="AC166" t="s">
        <v>520</v>
      </c>
      <c r="AD166" t="s">
        <v>117</v>
      </c>
      <c r="AE166" t="s">
        <v>58</v>
      </c>
      <c r="AF166" s="4">
        <v>4.0999999999999996</v>
      </c>
      <c r="AG166" s="5">
        <v>4</v>
      </c>
      <c r="AH166" s="5">
        <v>0</v>
      </c>
      <c r="AI166" s="1">
        <v>43493</v>
      </c>
      <c r="AJ166" s="5">
        <v>0</v>
      </c>
      <c r="AK166" s="5">
        <v>20</v>
      </c>
      <c r="AL166" s="5">
        <f>YEAR(worksheet[[#This Row],[DOB]])</f>
        <v>1984</v>
      </c>
      <c r="AM166" s="5">
        <f>2023-worksheet[[#This Row],[YOB]]</f>
        <v>39</v>
      </c>
      <c r="AN166" s="5" t="str" cm="1">
        <f t="array" ref="AN166">_xlfn.IFS(worksheet[[#This Row],[Age]]&lt;25, "Under 25", worksheet[[#This Row],[Age]]&lt;=34,"25 - 34", worksheet[[#This Row],[Age]]&lt;=44, "35 - 44",worksheet[[#This Row],[Age]]&lt;=54, "45 - 54",worksheet[[#This Row],[Age]]&gt;=55, "Over 55")</f>
        <v>35 - 44</v>
      </c>
      <c r="AO166" s="5">
        <f>YEAR(worksheet[[#This Row],[DateofHire]])</f>
        <v>2016</v>
      </c>
      <c r="AP166" s="5">
        <f>2023-worksheet[[#This Row],[YearOfHire]]</f>
        <v>7</v>
      </c>
      <c r="AQ166" s="5" t="str" cm="1">
        <f t="array" ref="AQ166">_xlfn.IFS(worksheet[[#This Row],[CompanyWorkExperience]]&gt;=15, "Long Term Employees", worksheet[[#This Row],[CompanyWorkExperience]]&gt;=12, "Expericenced", worksheet[[#This Row],[CompanyWorkExperience]]&gt;=8, "Mid Level", worksheet[[#This Row],[CompanyWorkExperience]]&gt;=5, "Junior")</f>
        <v>Junior</v>
      </c>
      <c r="AR166" s="5" t="str">
        <f>IF(worksheet[[#This Row],[DateofTermination]]&lt;&gt;"", YEAR(worksheet[[#This Row],[DateofTermination]]), "")</f>
        <v/>
      </c>
    </row>
    <row r="167" spans="1:44" x14ac:dyDescent="0.25">
      <c r="A167" s="2" t="s">
        <v>1121</v>
      </c>
      <c r="B167" t="s">
        <v>1122</v>
      </c>
      <c r="C167" t="s">
        <v>491</v>
      </c>
      <c r="D167" t="s">
        <v>491</v>
      </c>
      <c r="E167" t="s">
        <v>491</v>
      </c>
      <c r="F167" t="s">
        <v>491</v>
      </c>
      <c r="G167" t="s">
        <v>492</v>
      </c>
      <c r="H167" t="s">
        <v>501</v>
      </c>
      <c r="I167" t="s">
        <v>490</v>
      </c>
      <c r="J167" s="3">
        <v>64738</v>
      </c>
      <c r="K167" t="s">
        <v>490</v>
      </c>
      <c r="L167" t="s">
        <v>494</v>
      </c>
      <c r="M167" s="2" t="s">
        <v>37</v>
      </c>
      <c r="N167" t="s">
        <v>38</v>
      </c>
      <c r="O167" t="s">
        <v>1123</v>
      </c>
      <c r="P167" s="1" t="s">
        <v>1124</v>
      </c>
      <c r="Q167" t="s">
        <v>1607</v>
      </c>
      <c r="R167" t="s">
        <v>52</v>
      </c>
      <c r="S167" t="s">
        <v>41</v>
      </c>
      <c r="T167" t="s">
        <v>42</v>
      </c>
      <c r="U167" t="s">
        <v>112</v>
      </c>
      <c r="V167" s="1">
        <v>41043</v>
      </c>
      <c r="X167" t="s">
        <v>44</v>
      </c>
      <c r="Y167" t="s">
        <v>45</v>
      </c>
      <c r="Z167" t="s">
        <v>497</v>
      </c>
      <c r="AA167" t="s">
        <v>65</v>
      </c>
      <c r="AB167">
        <v>16</v>
      </c>
      <c r="AC167" t="s">
        <v>516</v>
      </c>
      <c r="AD167" t="s">
        <v>70</v>
      </c>
      <c r="AE167" t="s">
        <v>58</v>
      </c>
      <c r="AF167" s="4">
        <v>4.0999999999999996</v>
      </c>
      <c r="AG167" s="5">
        <v>3</v>
      </c>
      <c r="AH167" s="5">
        <v>0</v>
      </c>
      <c r="AI167" s="1">
        <v>43518</v>
      </c>
      <c r="AJ167" s="5">
        <v>0</v>
      </c>
      <c r="AK167" s="5">
        <v>10</v>
      </c>
      <c r="AL167" s="5">
        <f>YEAR(worksheet[[#This Row],[DOB]])</f>
        <v>1982</v>
      </c>
      <c r="AM167" s="5">
        <f>2023-worksheet[[#This Row],[YOB]]</f>
        <v>41</v>
      </c>
      <c r="AN167" s="5" t="str" cm="1">
        <f t="array" ref="AN167">_xlfn.IFS(worksheet[[#This Row],[Age]]&lt;25, "Under 25", worksheet[[#This Row],[Age]]&lt;=34,"25 - 34", worksheet[[#This Row],[Age]]&lt;=44, "35 - 44",worksheet[[#This Row],[Age]]&lt;=54, "45 - 54",worksheet[[#This Row],[Age]]&gt;=55, "Over 55")</f>
        <v>35 - 44</v>
      </c>
      <c r="AO167" s="5">
        <f>YEAR(worksheet[[#This Row],[DateofHire]])</f>
        <v>2012</v>
      </c>
      <c r="AP167" s="5">
        <f>2023-worksheet[[#This Row],[YearOfHire]]</f>
        <v>11</v>
      </c>
      <c r="AQ167" s="5" t="str" cm="1">
        <f t="array" ref="AQ167">_xlfn.IFS(worksheet[[#This Row],[CompanyWorkExperience]]&gt;=15, "Long Term Employees", worksheet[[#This Row],[CompanyWorkExperience]]&gt;=12, "Expericenced", worksheet[[#This Row],[CompanyWorkExperience]]&gt;=8, "Mid Level", worksheet[[#This Row],[CompanyWorkExperience]]&gt;=5, "Junior")</f>
        <v>Mid Level</v>
      </c>
      <c r="AR167" s="5" t="str">
        <f>IF(worksheet[[#This Row],[DateofTermination]]&lt;&gt;"", YEAR(worksheet[[#This Row],[DateofTermination]]), "")</f>
        <v/>
      </c>
    </row>
    <row r="168" spans="1:44" x14ac:dyDescent="0.25">
      <c r="A168" s="2" t="s">
        <v>1125</v>
      </c>
      <c r="B168" t="s">
        <v>1126</v>
      </c>
      <c r="C168" t="s">
        <v>490</v>
      </c>
      <c r="D168" t="s">
        <v>501</v>
      </c>
      <c r="E168" t="s">
        <v>491</v>
      </c>
      <c r="F168" t="s">
        <v>491</v>
      </c>
      <c r="G168" t="s">
        <v>505</v>
      </c>
      <c r="H168" t="s">
        <v>501</v>
      </c>
      <c r="I168" t="s">
        <v>490</v>
      </c>
      <c r="J168" s="3">
        <v>70468</v>
      </c>
      <c r="K168" t="s">
        <v>490</v>
      </c>
      <c r="L168" t="s">
        <v>501</v>
      </c>
      <c r="M168" s="2" t="s">
        <v>139</v>
      </c>
      <c r="N168" t="s">
        <v>322</v>
      </c>
      <c r="O168" t="s">
        <v>1127</v>
      </c>
      <c r="P168" s="1" t="s">
        <v>1128</v>
      </c>
      <c r="Q168" t="s">
        <v>1607</v>
      </c>
      <c r="R168" t="s">
        <v>137</v>
      </c>
      <c r="S168" t="s">
        <v>41</v>
      </c>
      <c r="T168" t="s">
        <v>42</v>
      </c>
      <c r="U168" t="s">
        <v>82</v>
      </c>
      <c r="V168" s="1">
        <v>41029</v>
      </c>
      <c r="X168" t="s">
        <v>44</v>
      </c>
      <c r="Y168" t="s">
        <v>45</v>
      </c>
      <c r="Z168" t="s">
        <v>141</v>
      </c>
      <c r="AA168" t="s">
        <v>142</v>
      </c>
      <c r="AB168">
        <v>17</v>
      </c>
      <c r="AC168" t="s">
        <v>506</v>
      </c>
      <c r="AD168" t="s">
        <v>201</v>
      </c>
      <c r="AE168" t="s">
        <v>58</v>
      </c>
      <c r="AF168" s="4">
        <v>4.53</v>
      </c>
      <c r="AG168" s="5">
        <v>3</v>
      </c>
      <c r="AH168" s="5">
        <v>0</v>
      </c>
      <c r="AI168" s="1">
        <v>43494</v>
      </c>
      <c r="AJ168" s="5">
        <v>0</v>
      </c>
      <c r="AK168" s="5">
        <v>16</v>
      </c>
      <c r="AL168" s="5">
        <f>YEAR(worksheet[[#This Row],[DOB]])</f>
        <v>1988</v>
      </c>
      <c r="AM168" s="5">
        <f>2023-worksheet[[#This Row],[YOB]]</f>
        <v>35</v>
      </c>
      <c r="AN168" s="5" t="str" cm="1">
        <f t="array" ref="AN168">_xlfn.IFS(worksheet[[#This Row],[Age]]&lt;25, "Under 25", worksheet[[#This Row],[Age]]&lt;=34,"25 - 34", worksheet[[#This Row],[Age]]&lt;=44, "35 - 44",worksheet[[#This Row],[Age]]&lt;=54, "45 - 54",worksheet[[#This Row],[Age]]&gt;=55, "Over 55")</f>
        <v>35 - 44</v>
      </c>
      <c r="AO168" s="5">
        <f>YEAR(worksheet[[#This Row],[DateofHire]])</f>
        <v>2012</v>
      </c>
      <c r="AP168" s="5">
        <f>2023-worksheet[[#This Row],[YearOfHire]]</f>
        <v>11</v>
      </c>
      <c r="AQ168" s="5" t="str" cm="1">
        <f t="array" ref="AQ168">_xlfn.IFS(worksheet[[#This Row],[CompanyWorkExperience]]&gt;=15, "Long Term Employees", worksheet[[#This Row],[CompanyWorkExperience]]&gt;=12, "Expericenced", worksheet[[#This Row],[CompanyWorkExperience]]&gt;=8, "Mid Level", worksheet[[#This Row],[CompanyWorkExperience]]&gt;=5, "Junior")</f>
        <v>Mid Level</v>
      </c>
      <c r="AR168" s="5" t="str">
        <f>IF(worksheet[[#This Row],[DateofTermination]]&lt;&gt;"", YEAR(worksheet[[#This Row],[DateofTermination]]), "")</f>
        <v/>
      </c>
    </row>
    <row r="169" spans="1:44" x14ac:dyDescent="0.25">
      <c r="A169" s="2" t="s">
        <v>1129</v>
      </c>
      <c r="B169" t="s">
        <v>1130</v>
      </c>
      <c r="C169" t="s">
        <v>491</v>
      </c>
      <c r="D169" t="s">
        <v>491</v>
      </c>
      <c r="E169" t="s">
        <v>490</v>
      </c>
      <c r="F169" t="s">
        <v>491</v>
      </c>
      <c r="G169" t="s">
        <v>492</v>
      </c>
      <c r="H169" t="s">
        <v>493</v>
      </c>
      <c r="I169" t="s">
        <v>490</v>
      </c>
      <c r="J169" s="3">
        <v>77915</v>
      </c>
      <c r="K169" t="s">
        <v>490</v>
      </c>
      <c r="L169" t="s">
        <v>563</v>
      </c>
      <c r="M169" s="2" t="s">
        <v>129</v>
      </c>
      <c r="N169" t="s">
        <v>38</v>
      </c>
      <c r="O169" t="s">
        <v>531</v>
      </c>
      <c r="P169" s="1" t="s">
        <v>1131</v>
      </c>
      <c r="Q169" t="s">
        <v>1608</v>
      </c>
      <c r="R169" t="s">
        <v>52</v>
      </c>
      <c r="S169" t="s">
        <v>41</v>
      </c>
      <c r="T169" t="s">
        <v>42</v>
      </c>
      <c r="U169" t="s">
        <v>43</v>
      </c>
      <c r="V169" s="1">
        <v>41547</v>
      </c>
      <c r="X169" t="s">
        <v>44</v>
      </c>
      <c r="Y169" t="s">
        <v>45</v>
      </c>
      <c r="Z169" t="s">
        <v>497</v>
      </c>
      <c r="AA169" t="s">
        <v>131</v>
      </c>
      <c r="AB169">
        <v>2</v>
      </c>
      <c r="AC169" t="s">
        <v>520</v>
      </c>
      <c r="AD169" t="s">
        <v>201</v>
      </c>
      <c r="AE169" t="s">
        <v>49</v>
      </c>
      <c r="AF169" s="4">
        <v>4.0999999999999996</v>
      </c>
      <c r="AG169" s="5">
        <v>3</v>
      </c>
      <c r="AH169" s="5">
        <v>0</v>
      </c>
      <c r="AI169" s="1">
        <v>43486</v>
      </c>
      <c r="AJ169" s="5">
        <v>0</v>
      </c>
      <c r="AK169" s="5">
        <v>11</v>
      </c>
      <c r="AL169" s="5">
        <f>YEAR(worksheet[[#This Row],[DOB]])</f>
        <v>1981</v>
      </c>
      <c r="AM169" s="5">
        <f>2023-worksheet[[#This Row],[YOB]]</f>
        <v>42</v>
      </c>
      <c r="AN169" s="5" t="str" cm="1">
        <f t="array" ref="AN169">_xlfn.IFS(worksheet[[#This Row],[Age]]&lt;25, "Under 25", worksheet[[#This Row],[Age]]&lt;=34,"25 - 34", worksheet[[#This Row],[Age]]&lt;=44, "35 - 44",worksheet[[#This Row],[Age]]&lt;=54, "45 - 54",worksheet[[#This Row],[Age]]&gt;=55, "Over 55")</f>
        <v>35 - 44</v>
      </c>
      <c r="AO169" s="5">
        <f>YEAR(worksheet[[#This Row],[DateofHire]])</f>
        <v>2013</v>
      </c>
      <c r="AP169" s="5">
        <f>2023-worksheet[[#This Row],[YearOfHire]]</f>
        <v>10</v>
      </c>
      <c r="AQ169" s="5" t="str" cm="1">
        <f t="array" ref="AQ169">_xlfn.IFS(worksheet[[#This Row],[CompanyWorkExperience]]&gt;=15, "Long Term Employees", worksheet[[#This Row],[CompanyWorkExperience]]&gt;=12, "Expericenced", worksheet[[#This Row],[CompanyWorkExperience]]&gt;=8, "Mid Level", worksheet[[#This Row],[CompanyWorkExperience]]&gt;=5, "Junior")</f>
        <v>Mid Level</v>
      </c>
      <c r="AR169" s="5" t="str">
        <f>IF(worksheet[[#This Row],[DateofTermination]]&lt;&gt;"", YEAR(worksheet[[#This Row],[DateofTermination]]), "")</f>
        <v/>
      </c>
    </row>
    <row r="170" spans="1:44" x14ac:dyDescent="0.25">
      <c r="A170" s="2" t="s">
        <v>1132</v>
      </c>
      <c r="B170" t="s">
        <v>1133</v>
      </c>
      <c r="C170" t="s">
        <v>491</v>
      </c>
      <c r="D170" t="s">
        <v>491</v>
      </c>
      <c r="E170" t="s">
        <v>490</v>
      </c>
      <c r="F170" t="s">
        <v>492</v>
      </c>
      <c r="G170" t="s">
        <v>492</v>
      </c>
      <c r="H170" t="s">
        <v>501</v>
      </c>
      <c r="I170" t="s">
        <v>490</v>
      </c>
      <c r="J170" s="3">
        <v>52624</v>
      </c>
      <c r="K170" t="s">
        <v>491</v>
      </c>
      <c r="L170" t="s">
        <v>494</v>
      </c>
      <c r="M170" s="2" t="s">
        <v>37</v>
      </c>
      <c r="N170" t="s">
        <v>38</v>
      </c>
      <c r="O170" t="s">
        <v>514</v>
      </c>
      <c r="P170" s="1" t="s">
        <v>1134</v>
      </c>
      <c r="Q170" t="s">
        <v>1608</v>
      </c>
      <c r="R170" t="s">
        <v>52</v>
      </c>
      <c r="S170" t="s">
        <v>41</v>
      </c>
      <c r="T170" t="s">
        <v>42</v>
      </c>
      <c r="U170" t="s">
        <v>43</v>
      </c>
      <c r="V170" s="1">
        <v>40729</v>
      </c>
      <c r="W170" s="1">
        <v>43369</v>
      </c>
      <c r="X170" t="s">
        <v>93</v>
      </c>
      <c r="Y170" t="s">
        <v>54</v>
      </c>
      <c r="Z170" t="s">
        <v>497</v>
      </c>
      <c r="AA170" t="s">
        <v>47</v>
      </c>
      <c r="AB170">
        <v>22</v>
      </c>
      <c r="AC170" t="s">
        <v>498</v>
      </c>
      <c r="AD170" t="s">
        <v>57</v>
      </c>
      <c r="AE170" t="s">
        <v>58</v>
      </c>
      <c r="AF170" s="4">
        <v>3.18</v>
      </c>
      <c r="AG170" s="5">
        <v>4</v>
      </c>
      <c r="AH170" s="5">
        <v>0</v>
      </c>
      <c r="AI170" s="1">
        <v>43161</v>
      </c>
      <c r="AJ170" s="5">
        <v>0</v>
      </c>
      <c r="AK170" s="5">
        <v>16</v>
      </c>
      <c r="AL170" s="5">
        <f>YEAR(worksheet[[#This Row],[DOB]])</f>
        <v>1981</v>
      </c>
      <c r="AM170" s="5">
        <f>2023-worksheet[[#This Row],[YOB]]</f>
        <v>42</v>
      </c>
      <c r="AN170" s="5" t="str" cm="1">
        <f t="array" ref="AN170">_xlfn.IFS(worksheet[[#This Row],[Age]]&lt;25, "Under 25", worksheet[[#This Row],[Age]]&lt;=34,"25 - 34", worksheet[[#This Row],[Age]]&lt;=44, "35 - 44",worksheet[[#This Row],[Age]]&lt;=54, "45 - 54",worksheet[[#This Row],[Age]]&gt;=55, "Over 55")</f>
        <v>35 - 44</v>
      </c>
      <c r="AO170" s="5">
        <f>YEAR(worksheet[[#This Row],[DateofHire]])</f>
        <v>2011</v>
      </c>
      <c r="AP170" s="5">
        <f>2023-worksheet[[#This Row],[YearOfHire]]</f>
        <v>12</v>
      </c>
      <c r="AQ170" s="5" t="str" cm="1">
        <f t="array" ref="AQ170">_xlfn.IFS(worksheet[[#This Row],[CompanyWorkExperience]]&gt;=15, "Long Term Employees", worksheet[[#This Row],[CompanyWorkExperience]]&gt;=12, "Expericenced", worksheet[[#This Row],[CompanyWorkExperience]]&gt;=8, "Mid Level", worksheet[[#This Row],[CompanyWorkExperience]]&gt;=5, "Junior")</f>
        <v>Expericenced</v>
      </c>
      <c r="AR170" s="5">
        <f>IF(worksheet[[#This Row],[DateofTermination]]&lt;&gt;"", YEAR(worksheet[[#This Row],[DateofTermination]]), "")</f>
        <v>2018</v>
      </c>
    </row>
    <row r="171" spans="1:44" x14ac:dyDescent="0.25">
      <c r="A171" s="2" t="s">
        <v>1135</v>
      </c>
      <c r="B171" t="s">
        <v>1136</v>
      </c>
      <c r="C171" t="s">
        <v>491</v>
      </c>
      <c r="D171" t="s">
        <v>491</v>
      </c>
      <c r="E171" t="s">
        <v>491</v>
      </c>
      <c r="F171" t="s">
        <v>501</v>
      </c>
      <c r="G171" t="s">
        <v>492</v>
      </c>
      <c r="H171" t="s">
        <v>501</v>
      </c>
      <c r="I171" t="s">
        <v>490</v>
      </c>
      <c r="J171" s="3">
        <v>63450</v>
      </c>
      <c r="K171" t="s">
        <v>490</v>
      </c>
      <c r="L171" t="s">
        <v>509</v>
      </c>
      <c r="M171" s="2" t="s">
        <v>60</v>
      </c>
      <c r="N171" t="s">
        <v>38</v>
      </c>
      <c r="O171" t="s">
        <v>1137</v>
      </c>
      <c r="P171" s="1" t="s">
        <v>1138</v>
      </c>
      <c r="Q171" t="s">
        <v>1607</v>
      </c>
      <c r="R171" t="s">
        <v>52</v>
      </c>
      <c r="S171" t="s">
        <v>41</v>
      </c>
      <c r="T171" t="s">
        <v>42</v>
      </c>
      <c r="U171" t="s">
        <v>43</v>
      </c>
      <c r="V171" s="1">
        <v>41463</v>
      </c>
      <c r="X171" t="s">
        <v>44</v>
      </c>
      <c r="Y171" t="s">
        <v>45</v>
      </c>
      <c r="Z171" t="s">
        <v>497</v>
      </c>
      <c r="AA171" t="s">
        <v>99</v>
      </c>
      <c r="AB171">
        <v>18</v>
      </c>
      <c r="AC171" t="s">
        <v>563</v>
      </c>
      <c r="AD171" t="s">
        <v>48</v>
      </c>
      <c r="AE171" t="s">
        <v>58</v>
      </c>
      <c r="AF171" s="4">
        <v>4</v>
      </c>
      <c r="AG171" s="5">
        <v>3</v>
      </c>
      <c r="AH171" s="5">
        <v>0</v>
      </c>
      <c r="AI171" s="1">
        <v>43514</v>
      </c>
      <c r="AJ171" s="5">
        <v>0</v>
      </c>
      <c r="AK171" s="5">
        <v>7</v>
      </c>
      <c r="AL171" s="5">
        <f>YEAR(worksheet[[#This Row],[DOB]])</f>
        <v>1979</v>
      </c>
      <c r="AM171" s="5">
        <f>2023-worksheet[[#This Row],[YOB]]</f>
        <v>44</v>
      </c>
      <c r="AN171" s="5" t="str" cm="1">
        <f t="array" ref="AN171">_xlfn.IFS(worksheet[[#This Row],[Age]]&lt;25, "Under 25", worksheet[[#This Row],[Age]]&lt;=34,"25 - 34", worksheet[[#This Row],[Age]]&lt;=44, "35 - 44",worksheet[[#This Row],[Age]]&lt;=54, "45 - 54",worksheet[[#This Row],[Age]]&gt;=55, "Over 55")</f>
        <v>35 - 44</v>
      </c>
      <c r="AO171" s="5">
        <f>YEAR(worksheet[[#This Row],[DateofHire]])</f>
        <v>2013</v>
      </c>
      <c r="AP171" s="5">
        <f>2023-worksheet[[#This Row],[YearOfHire]]</f>
        <v>10</v>
      </c>
      <c r="AQ171" s="5" t="str" cm="1">
        <f t="array" ref="AQ171">_xlfn.IFS(worksheet[[#This Row],[CompanyWorkExperience]]&gt;=15, "Long Term Employees", worksheet[[#This Row],[CompanyWorkExperience]]&gt;=12, "Expericenced", worksheet[[#This Row],[CompanyWorkExperience]]&gt;=8, "Mid Level", worksheet[[#This Row],[CompanyWorkExperience]]&gt;=5, "Junior")</f>
        <v>Mid Level</v>
      </c>
      <c r="AR171" s="5" t="str">
        <f>IF(worksheet[[#This Row],[DateofTermination]]&lt;&gt;"", YEAR(worksheet[[#This Row],[DateofTermination]]), "")</f>
        <v/>
      </c>
    </row>
    <row r="172" spans="1:44" x14ac:dyDescent="0.25">
      <c r="A172" s="2" t="s">
        <v>1139</v>
      </c>
      <c r="B172" t="s">
        <v>1140</v>
      </c>
      <c r="C172" t="s">
        <v>490</v>
      </c>
      <c r="D172" t="s">
        <v>490</v>
      </c>
      <c r="E172" t="s">
        <v>490</v>
      </c>
      <c r="F172" t="s">
        <v>491</v>
      </c>
      <c r="G172" t="s">
        <v>501</v>
      </c>
      <c r="H172" t="s">
        <v>493</v>
      </c>
      <c r="I172" t="s">
        <v>491</v>
      </c>
      <c r="J172" s="3">
        <v>51777</v>
      </c>
      <c r="K172" t="s">
        <v>490</v>
      </c>
      <c r="L172" t="s">
        <v>545</v>
      </c>
      <c r="M172" s="2" t="s">
        <v>86</v>
      </c>
      <c r="N172" t="s">
        <v>122</v>
      </c>
      <c r="O172" t="s">
        <v>1141</v>
      </c>
      <c r="P172" s="1" t="s">
        <v>1142</v>
      </c>
      <c r="Q172" t="s">
        <v>1608</v>
      </c>
      <c r="R172" t="s">
        <v>40</v>
      </c>
      <c r="S172" t="s">
        <v>41</v>
      </c>
      <c r="T172" t="s">
        <v>89</v>
      </c>
      <c r="U172" t="s">
        <v>82</v>
      </c>
      <c r="V172" s="1">
        <v>40564</v>
      </c>
      <c r="X172" t="s">
        <v>44</v>
      </c>
      <c r="Y172" t="s">
        <v>45</v>
      </c>
      <c r="Z172" t="s">
        <v>55</v>
      </c>
      <c r="AA172" t="s">
        <v>166</v>
      </c>
      <c r="AB172">
        <v>6</v>
      </c>
      <c r="AC172" t="s">
        <v>505</v>
      </c>
      <c r="AD172" t="s">
        <v>84</v>
      </c>
      <c r="AE172" t="s">
        <v>49</v>
      </c>
      <c r="AF172" s="4">
        <v>4.6399999999999997</v>
      </c>
      <c r="AG172" s="5">
        <v>4</v>
      </c>
      <c r="AH172" s="5">
        <v>5</v>
      </c>
      <c r="AI172" s="1">
        <v>43490</v>
      </c>
      <c r="AJ172" s="5">
        <v>0</v>
      </c>
      <c r="AK172" s="5">
        <v>14</v>
      </c>
      <c r="AL172" s="5">
        <f>YEAR(worksheet[[#This Row],[DOB]])</f>
        <v>1988</v>
      </c>
      <c r="AM172" s="5">
        <f>2023-worksheet[[#This Row],[YOB]]</f>
        <v>35</v>
      </c>
      <c r="AN172" s="5" t="str" cm="1">
        <f t="array" ref="AN172">_xlfn.IFS(worksheet[[#This Row],[Age]]&lt;25, "Under 25", worksheet[[#This Row],[Age]]&lt;=34,"25 - 34", worksheet[[#This Row],[Age]]&lt;=44, "35 - 44",worksheet[[#This Row],[Age]]&lt;=54, "45 - 54",worksheet[[#This Row],[Age]]&gt;=55, "Over 55")</f>
        <v>35 - 44</v>
      </c>
      <c r="AO172" s="5">
        <f>YEAR(worksheet[[#This Row],[DateofHire]])</f>
        <v>2011</v>
      </c>
      <c r="AP172" s="5">
        <f>2023-worksheet[[#This Row],[YearOfHire]]</f>
        <v>12</v>
      </c>
      <c r="AQ172" s="5" t="str" cm="1">
        <f t="array" ref="AQ172">_xlfn.IFS(worksheet[[#This Row],[CompanyWorkExperience]]&gt;=15, "Long Term Employees", worksheet[[#This Row],[CompanyWorkExperience]]&gt;=12, "Expericenced", worksheet[[#This Row],[CompanyWorkExperience]]&gt;=8, "Mid Level", worksheet[[#This Row],[CompanyWorkExperience]]&gt;=5, "Junior")</f>
        <v>Expericenced</v>
      </c>
      <c r="AR172" s="5" t="str">
        <f>IF(worksheet[[#This Row],[DateofTermination]]&lt;&gt;"", YEAR(worksheet[[#This Row],[DateofTermination]]), "")</f>
        <v/>
      </c>
    </row>
    <row r="173" spans="1:44" x14ac:dyDescent="0.25">
      <c r="A173" s="2" t="s">
        <v>1143</v>
      </c>
      <c r="B173" t="s">
        <v>1144</v>
      </c>
      <c r="C173" t="s">
        <v>490</v>
      </c>
      <c r="D173" t="s">
        <v>493</v>
      </c>
      <c r="E173" t="s">
        <v>490</v>
      </c>
      <c r="F173" t="s">
        <v>492</v>
      </c>
      <c r="G173" t="s">
        <v>492</v>
      </c>
      <c r="H173" t="s">
        <v>501</v>
      </c>
      <c r="I173" t="s">
        <v>490</v>
      </c>
      <c r="J173" s="3">
        <v>67237</v>
      </c>
      <c r="K173" t="s">
        <v>491</v>
      </c>
      <c r="L173" t="s">
        <v>509</v>
      </c>
      <c r="M173" s="2" t="s">
        <v>60</v>
      </c>
      <c r="N173" t="s">
        <v>38</v>
      </c>
      <c r="O173" t="s">
        <v>1145</v>
      </c>
      <c r="P173" s="1" t="s">
        <v>1146</v>
      </c>
      <c r="Q173" t="s">
        <v>1608</v>
      </c>
      <c r="R173" t="s">
        <v>78</v>
      </c>
      <c r="S173" t="s">
        <v>41</v>
      </c>
      <c r="T173" t="s">
        <v>42</v>
      </c>
      <c r="U173" t="s">
        <v>43</v>
      </c>
      <c r="V173" s="1">
        <v>41463</v>
      </c>
      <c r="W173" s="1">
        <v>42628</v>
      </c>
      <c r="X173" t="s">
        <v>193</v>
      </c>
      <c r="Y173" t="s">
        <v>54</v>
      </c>
      <c r="Z173" t="s">
        <v>497</v>
      </c>
      <c r="AA173" t="s">
        <v>47</v>
      </c>
      <c r="AB173">
        <v>22</v>
      </c>
      <c r="AC173" t="s">
        <v>498</v>
      </c>
      <c r="AD173" t="s">
        <v>48</v>
      </c>
      <c r="AE173" t="s">
        <v>58</v>
      </c>
      <c r="AF173" s="4">
        <v>4.6500000000000004</v>
      </c>
      <c r="AG173" s="5">
        <v>4</v>
      </c>
      <c r="AH173" s="5">
        <v>0</v>
      </c>
      <c r="AI173" s="1">
        <v>42531</v>
      </c>
      <c r="AJ173" s="5">
        <v>0</v>
      </c>
      <c r="AK173" s="5">
        <v>15</v>
      </c>
      <c r="AL173" s="5">
        <f>YEAR(worksheet[[#This Row],[DOB]])</f>
        <v>1976</v>
      </c>
      <c r="AM173" s="5">
        <f>2023-worksheet[[#This Row],[YOB]]</f>
        <v>47</v>
      </c>
      <c r="AN173" s="5" t="str" cm="1">
        <f t="array" ref="AN173">_xlfn.IFS(worksheet[[#This Row],[Age]]&lt;25, "Under 25", worksheet[[#This Row],[Age]]&lt;=34,"25 - 34", worksheet[[#This Row],[Age]]&lt;=44, "35 - 44",worksheet[[#This Row],[Age]]&lt;=54, "45 - 54",worksheet[[#This Row],[Age]]&gt;=55, "Over 55")</f>
        <v>45 - 54</v>
      </c>
      <c r="AO173" s="5">
        <f>YEAR(worksheet[[#This Row],[DateofHire]])</f>
        <v>2013</v>
      </c>
      <c r="AP173" s="5">
        <f>2023-worksheet[[#This Row],[YearOfHire]]</f>
        <v>10</v>
      </c>
      <c r="AQ173" s="5" t="str" cm="1">
        <f t="array" ref="AQ173">_xlfn.IFS(worksheet[[#This Row],[CompanyWorkExperience]]&gt;=15, "Long Term Employees", worksheet[[#This Row],[CompanyWorkExperience]]&gt;=12, "Expericenced", worksheet[[#This Row],[CompanyWorkExperience]]&gt;=8, "Mid Level", worksheet[[#This Row],[CompanyWorkExperience]]&gt;=5, "Junior")</f>
        <v>Mid Level</v>
      </c>
      <c r="AR173" s="5">
        <f>IF(worksheet[[#This Row],[DateofTermination]]&lt;&gt;"", YEAR(worksheet[[#This Row],[DateofTermination]]), "")</f>
        <v>2016</v>
      </c>
    </row>
    <row r="174" spans="1:44" x14ac:dyDescent="0.25">
      <c r="A174" s="2" t="s">
        <v>1147</v>
      </c>
      <c r="B174" t="s">
        <v>1148</v>
      </c>
      <c r="C174" t="s">
        <v>490</v>
      </c>
      <c r="D174" t="s">
        <v>490</v>
      </c>
      <c r="E174" t="s">
        <v>490</v>
      </c>
      <c r="F174" t="s">
        <v>491</v>
      </c>
      <c r="G174" t="s">
        <v>492</v>
      </c>
      <c r="H174" t="s">
        <v>493</v>
      </c>
      <c r="I174" t="s">
        <v>490</v>
      </c>
      <c r="J174" s="3">
        <v>73330</v>
      </c>
      <c r="K174" t="s">
        <v>490</v>
      </c>
      <c r="L174" t="s">
        <v>509</v>
      </c>
      <c r="M174" s="2" t="s">
        <v>60</v>
      </c>
      <c r="N174" t="s">
        <v>38</v>
      </c>
      <c r="O174" t="s">
        <v>851</v>
      </c>
      <c r="P174" s="1" t="s">
        <v>1149</v>
      </c>
      <c r="Q174" t="s">
        <v>1608</v>
      </c>
      <c r="R174" t="s">
        <v>40</v>
      </c>
      <c r="S174" t="s">
        <v>41</v>
      </c>
      <c r="T174" t="s">
        <v>42</v>
      </c>
      <c r="U174" t="s">
        <v>82</v>
      </c>
      <c r="V174" s="1">
        <v>41505</v>
      </c>
      <c r="X174" t="s">
        <v>44</v>
      </c>
      <c r="Y174" t="s">
        <v>45</v>
      </c>
      <c r="Z174" t="s">
        <v>497</v>
      </c>
      <c r="AA174" t="s">
        <v>65</v>
      </c>
      <c r="AB174">
        <v>16</v>
      </c>
      <c r="AC174" t="s">
        <v>516</v>
      </c>
      <c r="AD174" t="s">
        <v>57</v>
      </c>
      <c r="AE174" t="s">
        <v>49</v>
      </c>
      <c r="AF174" s="4">
        <v>4.2</v>
      </c>
      <c r="AG174" s="5">
        <v>4</v>
      </c>
      <c r="AH174" s="5">
        <v>0</v>
      </c>
      <c r="AI174" s="1">
        <v>43508</v>
      </c>
      <c r="AJ174" s="5">
        <v>0</v>
      </c>
      <c r="AK174" s="5">
        <v>19</v>
      </c>
      <c r="AL174" s="5">
        <f>YEAR(worksheet[[#This Row],[DOB]])</f>
        <v>1982</v>
      </c>
      <c r="AM174" s="5">
        <f>2023-worksheet[[#This Row],[YOB]]</f>
        <v>41</v>
      </c>
      <c r="AN174" s="5" t="str" cm="1">
        <f t="array" ref="AN174">_xlfn.IFS(worksheet[[#This Row],[Age]]&lt;25, "Under 25", worksheet[[#This Row],[Age]]&lt;=34,"25 - 34", worksheet[[#This Row],[Age]]&lt;=44, "35 - 44",worksheet[[#This Row],[Age]]&lt;=54, "45 - 54",worksheet[[#This Row],[Age]]&gt;=55, "Over 55")</f>
        <v>35 - 44</v>
      </c>
      <c r="AO174" s="5">
        <f>YEAR(worksheet[[#This Row],[DateofHire]])</f>
        <v>2013</v>
      </c>
      <c r="AP174" s="5">
        <f>2023-worksheet[[#This Row],[YearOfHire]]</f>
        <v>10</v>
      </c>
      <c r="AQ174" s="5" t="str" cm="1">
        <f t="array" ref="AQ174">_xlfn.IFS(worksheet[[#This Row],[CompanyWorkExperience]]&gt;=15, "Long Term Employees", worksheet[[#This Row],[CompanyWorkExperience]]&gt;=12, "Expericenced", worksheet[[#This Row],[CompanyWorkExperience]]&gt;=8, "Mid Level", worksheet[[#This Row],[CompanyWorkExperience]]&gt;=5, "Junior")</f>
        <v>Mid Level</v>
      </c>
      <c r="AR174" s="5" t="str">
        <f>IF(worksheet[[#This Row],[DateofTermination]]&lt;&gt;"", YEAR(worksheet[[#This Row],[DateofTermination]]), "")</f>
        <v/>
      </c>
    </row>
    <row r="175" spans="1:44" x14ac:dyDescent="0.25">
      <c r="A175" s="2" t="s">
        <v>1150</v>
      </c>
      <c r="B175" t="s">
        <v>1151</v>
      </c>
      <c r="C175" t="s">
        <v>491</v>
      </c>
      <c r="D175" t="s">
        <v>491</v>
      </c>
      <c r="E175" t="s">
        <v>490</v>
      </c>
      <c r="F175" t="s">
        <v>501</v>
      </c>
      <c r="G175" t="s">
        <v>492</v>
      </c>
      <c r="H175" t="s">
        <v>501</v>
      </c>
      <c r="I175" t="s">
        <v>490</v>
      </c>
      <c r="J175" s="3">
        <v>52057</v>
      </c>
      <c r="K175" t="s">
        <v>490</v>
      </c>
      <c r="L175" t="s">
        <v>494</v>
      </c>
      <c r="M175" s="2" t="s">
        <v>37</v>
      </c>
      <c r="N175" t="s">
        <v>38</v>
      </c>
      <c r="O175" t="s">
        <v>1145</v>
      </c>
      <c r="P175" s="1" t="s">
        <v>1152</v>
      </c>
      <c r="Q175" t="s">
        <v>1608</v>
      </c>
      <c r="R175" t="s">
        <v>52</v>
      </c>
      <c r="S175" t="s">
        <v>41</v>
      </c>
      <c r="T175" t="s">
        <v>42</v>
      </c>
      <c r="U175" t="s">
        <v>82</v>
      </c>
      <c r="V175" s="1">
        <v>42051</v>
      </c>
      <c r="X175" t="s">
        <v>44</v>
      </c>
      <c r="Y175" t="s">
        <v>45</v>
      </c>
      <c r="Z175" t="s">
        <v>497</v>
      </c>
      <c r="AA175" t="s">
        <v>65</v>
      </c>
      <c r="AB175">
        <v>16</v>
      </c>
      <c r="AC175" t="s">
        <v>516</v>
      </c>
      <c r="AD175" t="s">
        <v>201</v>
      </c>
      <c r="AE175" t="s">
        <v>58</v>
      </c>
      <c r="AF175" s="4">
        <v>5</v>
      </c>
      <c r="AG175" s="5">
        <v>3</v>
      </c>
      <c r="AH175" s="5">
        <v>0</v>
      </c>
      <c r="AI175" s="1">
        <v>43488</v>
      </c>
      <c r="AJ175" s="5">
        <v>0</v>
      </c>
      <c r="AK175" s="5">
        <v>6</v>
      </c>
      <c r="AL175" s="5">
        <f>YEAR(worksheet[[#This Row],[DOB]])</f>
        <v>1975</v>
      </c>
      <c r="AM175" s="5">
        <f>2023-worksheet[[#This Row],[YOB]]</f>
        <v>48</v>
      </c>
      <c r="AN175" s="5" t="str" cm="1">
        <f t="array" ref="AN175">_xlfn.IFS(worksheet[[#This Row],[Age]]&lt;25, "Under 25", worksheet[[#This Row],[Age]]&lt;=34,"25 - 34", worksheet[[#This Row],[Age]]&lt;=44, "35 - 44",worksheet[[#This Row],[Age]]&lt;=54, "45 - 54",worksheet[[#This Row],[Age]]&gt;=55, "Over 55")</f>
        <v>45 - 54</v>
      </c>
      <c r="AO175" s="5">
        <f>YEAR(worksheet[[#This Row],[DateofHire]])</f>
        <v>2015</v>
      </c>
      <c r="AP175" s="5">
        <f>2023-worksheet[[#This Row],[YearOfHire]]</f>
        <v>8</v>
      </c>
      <c r="AQ175" s="5" t="str" cm="1">
        <f t="array" ref="AQ175">_xlfn.IFS(worksheet[[#This Row],[CompanyWorkExperience]]&gt;=15, "Long Term Employees", worksheet[[#This Row],[CompanyWorkExperience]]&gt;=12, "Expericenced", worksheet[[#This Row],[CompanyWorkExperience]]&gt;=8, "Mid Level", worksheet[[#This Row],[CompanyWorkExperience]]&gt;=5, "Junior")</f>
        <v>Mid Level</v>
      </c>
      <c r="AR175" s="5" t="str">
        <f>IF(worksheet[[#This Row],[DateofTermination]]&lt;&gt;"", YEAR(worksheet[[#This Row],[DateofTermination]]), "")</f>
        <v/>
      </c>
    </row>
    <row r="176" spans="1:44" x14ac:dyDescent="0.25">
      <c r="A176" s="2" t="s">
        <v>1153</v>
      </c>
      <c r="B176" t="s">
        <v>1154</v>
      </c>
      <c r="C176" t="s">
        <v>490</v>
      </c>
      <c r="D176" t="s">
        <v>490</v>
      </c>
      <c r="E176" t="s">
        <v>490</v>
      </c>
      <c r="F176" t="s">
        <v>492</v>
      </c>
      <c r="G176" t="s">
        <v>492</v>
      </c>
      <c r="H176" t="s">
        <v>493</v>
      </c>
      <c r="I176" t="s">
        <v>491</v>
      </c>
      <c r="J176" s="3">
        <v>47434</v>
      </c>
      <c r="K176" t="s">
        <v>491</v>
      </c>
      <c r="L176" t="s">
        <v>494</v>
      </c>
      <c r="M176" s="2" t="s">
        <v>37</v>
      </c>
      <c r="N176" t="s">
        <v>38</v>
      </c>
      <c r="O176" t="s">
        <v>525</v>
      </c>
      <c r="P176" s="1" t="s">
        <v>1155</v>
      </c>
      <c r="Q176" t="s">
        <v>1608</v>
      </c>
      <c r="R176" t="s">
        <v>40</v>
      </c>
      <c r="S176" t="s">
        <v>41</v>
      </c>
      <c r="T176" t="s">
        <v>89</v>
      </c>
      <c r="U176" t="s">
        <v>82</v>
      </c>
      <c r="V176" s="1">
        <v>40854</v>
      </c>
      <c r="W176" s="1">
        <v>42322</v>
      </c>
      <c r="X176" t="s">
        <v>90</v>
      </c>
      <c r="Y176" t="s">
        <v>54</v>
      </c>
      <c r="Z176" t="s">
        <v>497</v>
      </c>
      <c r="AA176" t="s">
        <v>69</v>
      </c>
      <c r="AB176">
        <v>39</v>
      </c>
      <c r="AC176" t="s">
        <v>1631</v>
      </c>
      <c r="AD176" t="s">
        <v>84</v>
      </c>
      <c r="AE176" t="s">
        <v>49</v>
      </c>
      <c r="AF176" s="4">
        <v>5</v>
      </c>
      <c r="AG176" s="5">
        <v>4</v>
      </c>
      <c r="AH176" s="5">
        <v>0</v>
      </c>
      <c r="AI176" s="1">
        <v>42037</v>
      </c>
      <c r="AJ176" s="5">
        <v>0</v>
      </c>
      <c r="AK176" s="5">
        <v>17</v>
      </c>
      <c r="AL176" s="5">
        <f>YEAR(worksheet[[#This Row],[DOB]])</f>
        <v>1973</v>
      </c>
      <c r="AM176" s="5">
        <f>2023-worksheet[[#This Row],[YOB]]</f>
        <v>50</v>
      </c>
      <c r="AN176" s="5" t="str" cm="1">
        <f t="array" ref="AN176">_xlfn.IFS(worksheet[[#This Row],[Age]]&lt;25, "Under 25", worksheet[[#This Row],[Age]]&lt;=34,"25 - 34", worksheet[[#This Row],[Age]]&lt;=44, "35 - 44",worksheet[[#This Row],[Age]]&lt;=54, "45 - 54",worksheet[[#This Row],[Age]]&gt;=55, "Over 55")</f>
        <v>45 - 54</v>
      </c>
      <c r="AO176" s="5">
        <f>YEAR(worksheet[[#This Row],[DateofHire]])</f>
        <v>2011</v>
      </c>
      <c r="AP176" s="5">
        <f>2023-worksheet[[#This Row],[YearOfHire]]</f>
        <v>12</v>
      </c>
      <c r="AQ176" s="5" t="str" cm="1">
        <f t="array" ref="AQ176">_xlfn.IFS(worksheet[[#This Row],[CompanyWorkExperience]]&gt;=15, "Long Term Employees", worksheet[[#This Row],[CompanyWorkExperience]]&gt;=12, "Expericenced", worksheet[[#This Row],[CompanyWorkExperience]]&gt;=8, "Mid Level", worksheet[[#This Row],[CompanyWorkExperience]]&gt;=5, "Junior")</f>
        <v>Expericenced</v>
      </c>
      <c r="AR176" s="5">
        <f>IF(worksheet[[#This Row],[DateofTermination]]&lt;&gt;"", YEAR(worksheet[[#This Row],[DateofTermination]]), "")</f>
        <v>2015</v>
      </c>
    </row>
    <row r="177" spans="1:44" x14ac:dyDescent="0.25">
      <c r="A177" s="2" t="s">
        <v>1156</v>
      </c>
      <c r="B177" t="s">
        <v>1157</v>
      </c>
      <c r="C177" t="s">
        <v>490</v>
      </c>
      <c r="D177" t="s">
        <v>493</v>
      </c>
      <c r="E177" t="s">
        <v>491</v>
      </c>
      <c r="F177" t="s">
        <v>492</v>
      </c>
      <c r="G177" t="s">
        <v>492</v>
      </c>
      <c r="H177" t="s">
        <v>501</v>
      </c>
      <c r="I177" t="s">
        <v>490</v>
      </c>
      <c r="J177" s="3">
        <v>52788</v>
      </c>
      <c r="K177" t="s">
        <v>491</v>
      </c>
      <c r="L177" t="s">
        <v>494</v>
      </c>
      <c r="M177" s="2" t="s">
        <v>37</v>
      </c>
      <c r="N177" t="s">
        <v>38</v>
      </c>
      <c r="O177" t="s">
        <v>1158</v>
      </c>
      <c r="P177" s="1" t="s">
        <v>1159</v>
      </c>
      <c r="Q177" t="s">
        <v>1607</v>
      </c>
      <c r="R177" t="s">
        <v>78</v>
      </c>
      <c r="S177" t="s">
        <v>41</v>
      </c>
      <c r="T177" t="s">
        <v>42</v>
      </c>
      <c r="U177" t="s">
        <v>43</v>
      </c>
      <c r="V177" s="1">
        <v>41176</v>
      </c>
      <c r="W177" s="1">
        <v>43004</v>
      </c>
      <c r="X177" t="s">
        <v>62</v>
      </c>
      <c r="Y177" t="s">
        <v>54</v>
      </c>
      <c r="Z177" t="s">
        <v>497</v>
      </c>
      <c r="AA177" t="s">
        <v>72</v>
      </c>
      <c r="AB177">
        <v>11</v>
      </c>
      <c r="AC177" t="s">
        <v>527</v>
      </c>
      <c r="AD177" t="s">
        <v>57</v>
      </c>
      <c r="AE177" t="s">
        <v>58</v>
      </c>
      <c r="AF177" s="4">
        <v>3.08</v>
      </c>
      <c r="AG177" s="5">
        <v>4</v>
      </c>
      <c r="AH177" s="5">
        <v>0</v>
      </c>
      <c r="AI177" s="1">
        <v>42826</v>
      </c>
      <c r="AJ177" s="5">
        <v>0</v>
      </c>
      <c r="AK177" s="5">
        <v>18</v>
      </c>
      <c r="AL177" s="5">
        <f>YEAR(worksheet[[#This Row],[DOB]])</f>
        <v>1972</v>
      </c>
      <c r="AM177" s="5">
        <f>2023-worksheet[[#This Row],[YOB]]</f>
        <v>51</v>
      </c>
      <c r="AN177" s="5" t="str" cm="1">
        <f t="array" ref="AN177">_xlfn.IFS(worksheet[[#This Row],[Age]]&lt;25, "Under 25", worksheet[[#This Row],[Age]]&lt;=34,"25 - 34", worksheet[[#This Row],[Age]]&lt;=44, "35 - 44",worksheet[[#This Row],[Age]]&lt;=54, "45 - 54",worksheet[[#This Row],[Age]]&gt;=55, "Over 55")</f>
        <v>45 - 54</v>
      </c>
      <c r="AO177" s="5">
        <f>YEAR(worksheet[[#This Row],[DateofHire]])</f>
        <v>2012</v>
      </c>
      <c r="AP177" s="5">
        <f>2023-worksheet[[#This Row],[YearOfHire]]</f>
        <v>11</v>
      </c>
      <c r="AQ177" s="5" t="str" cm="1">
        <f t="array" ref="AQ177">_xlfn.IFS(worksheet[[#This Row],[CompanyWorkExperience]]&gt;=15, "Long Term Employees", worksheet[[#This Row],[CompanyWorkExperience]]&gt;=12, "Expericenced", worksheet[[#This Row],[CompanyWorkExperience]]&gt;=8, "Mid Level", worksheet[[#This Row],[CompanyWorkExperience]]&gt;=5, "Junior")</f>
        <v>Mid Level</v>
      </c>
      <c r="AR177" s="5">
        <f>IF(worksheet[[#This Row],[DateofTermination]]&lt;&gt;"", YEAR(worksheet[[#This Row],[DateofTermination]]), "")</f>
        <v>2017</v>
      </c>
    </row>
    <row r="178" spans="1:44" x14ac:dyDescent="0.25">
      <c r="A178" s="2" t="s">
        <v>1160</v>
      </c>
      <c r="B178" t="s">
        <v>1161</v>
      </c>
      <c r="C178" t="s">
        <v>490</v>
      </c>
      <c r="D178" t="s">
        <v>490</v>
      </c>
      <c r="E178" t="s">
        <v>490</v>
      </c>
      <c r="F178" t="s">
        <v>491</v>
      </c>
      <c r="G178" t="s">
        <v>492</v>
      </c>
      <c r="H178" t="s">
        <v>501</v>
      </c>
      <c r="I178" t="s">
        <v>490</v>
      </c>
      <c r="J178" s="3">
        <v>45395</v>
      </c>
      <c r="K178" t="s">
        <v>490</v>
      </c>
      <c r="L178" t="s">
        <v>494</v>
      </c>
      <c r="M178" s="2" t="s">
        <v>37</v>
      </c>
      <c r="N178" t="s">
        <v>38</v>
      </c>
      <c r="O178" t="s">
        <v>733</v>
      </c>
      <c r="P178" s="1" t="s">
        <v>1162</v>
      </c>
      <c r="Q178" t="s">
        <v>1608</v>
      </c>
      <c r="R178" t="s">
        <v>40</v>
      </c>
      <c r="S178" t="s">
        <v>41</v>
      </c>
      <c r="T178" t="s">
        <v>42</v>
      </c>
      <c r="U178" t="s">
        <v>43</v>
      </c>
      <c r="V178" s="1">
        <v>41645</v>
      </c>
      <c r="X178" t="s">
        <v>44</v>
      </c>
      <c r="Y178" t="s">
        <v>45</v>
      </c>
      <c r="Z178" t="s">
        <v>497</v>
      </c>
      <c r="AA178" t="s">
        <v>79</v>
      </c>
      <c r="AB178">
        <v>19</v>
      </c>
      <c r="AC178" t="s">
        <v>494</v>
      </c>
      <c r="AD178" t="s">
        <v>48</v>
      </c>
      <c r="AE178" t="s">
        <v>58</v>
      </c>
      <c r="AF178" s="4">
        <v>4.5999999999999996</v>
      </c>
      <c r="AG178" s="5">
        <v>4</v>
      </c>
      <c r="AH178" s="5">
        <v>0</v>
      </c>
      <c r="AI178" s="1">
        <v>43522</v>
      </c>
      <c r="AJ178" s="5">
        <v>0</v>
      </c>
      <c r="AK178" s="5">
        <v>14</v>
      </c>
      <c r="AL178" s="5">
        <f>YEAR(worksheet[[#This Row],[DOB]])</f>
        <v>1986</v>
      </c>
      <c r="AM178" s="5">
        <f>2023-worksheet[[#This Row],[YOB]]</f>
        <v>37</v>
      </c>
      <c r="AN178" s="5" t="str" cm="1">
        <f t="array" ref="AN178">_xlfn.IFS(worksheet[[#This Row],[Age]]&lt;25, "Under 25", worksheet[[#This Row],[Age]]&lt;=34,"25 - 34", worksheet[[#This Row],[Age]]&lt;=44, "35 - 44",worksheet[[#This Row],[Age]]&lt;=54, "45 - 54",worksheet[[#This Row],[Age]]&gt;=55, "Over 55")</f>
        <v>35 - 44</v>
      </c>
      <c r="AO178" s="5">
        <f>YEAR(worksheet[[#This Row],[DateofHire]])</f>
        <v>2014</v>
      </c>
      <c r="AP178" s="5">
        <f>2023-worksheet[[#This Row],[YearOfHire]]</f>
        <v>9</v>
      </c>
      <c r="AQ178" s="5" t="str" cm="1">
        <f t="array" ref="AQ178">_xlfn.IFS(worksheet[[#This Row],[CompanyWorkExperience]]&gt;=15, "Long Term Employees", worksheet[[#This Row],[CompanyWorkExperience]]&gt;=12, "Expericenced", worksheet[[#This Row],[CompanyWorkExperience]]&gt;=8, "Mid Level", worksheet[[#This Row],[CompanyWorkExperience]]&gt;=5, "Junior")</f>
        <v>Mid Level</v>
      </c>
      <c r="AR178" s="5" t="str">
        <f>IF(worksheet[[#This Row],[DateofTermination]]&lt;&gt;"", YEAR(worksheet[[#This Row],[DateofTermination]]), "")</f>
        <v/>
      </c>
    </row>
    <row r="179" spans="1:44" x14ac:dyDescent="0.25">
      <c r="A179" s="2" t="s">
        <v>1163</v>
      </c>
      <c r="B179" t="s">
        <v>1164</v>
      </c>
      <c r="C179" t="s">
        <v>491</v>
      </c>
      <c r="D179" t="s">
        <v>491</v>
      </c>
      <c r="E179" t="s">
        <v>490</v>
      </c>
      <c r="F179" t="s">
        <v>520</v>
      </c>
      <c r="G179" t="s">
        <v>492</v>
      </c>
      <c r="H179" t="s">
        <v>501</v>
      </c>
      <c r="I179" t="s">
        <v>490</v>
      </c>
      <c r="J179" s="3">
        <v>62385</v>
      </c>
      <c r="K179" t="s">
        <v>490</v>
      </c>
      <c r="L179" t="s">
        <v>509</v>
      </c>
      <c r="M179" s="2" t="s">
        <v>60</v>
      </c>
      <c r="N179" t="s">
        <v>38</v>
      </c>
      <c r="O179" t="s">
        <v>851</v>
      </c>
      <c r="P179" s="1" t="s">
        <v>1165</v>
      </c>
      <c r="Q179" t="s">
        <v>1608</v>
      </c>
      <c r="R179" t="s">
        <v>52</v>
      </c>
      <c r="S179" t="s">
        <v>41</v>
      </c>
      <c r="T179" t="s">
        <v>42</v>
      </c>
      <c r="U179" t="s">
        <v>43</v>
      </c>
      <c r="V179" s="1">
        <v>42501</v>
      </c>
      <c r="X179" t="s">
        <v>44</v>
      </c>
      <c r="Y179" t="s">
        <v>45</v>
      </c>
      <c r="Z179" t="s">
        <v>497</v>
      </c>
      <c r="AA179" t="s">
        <v>69</v>
      </c>
      <c r="AB179">
        <v>36</v>
      </c>
      <c r="AD179" t="s">
        <v>48</v>
      </c>
      <c r="AE179" t="s">
        <v>58</v>
      </c>
      <c r="AF179" s="4">
        <v>5</v>
      </c>
      <c r="AG179" s="5">
        <v>3</v>
      </c>
      <c r="AH179" s="5">
        <v>0</v>
      </c>
      <c r="AI179" s="1">
        <v>43486</v>
      </c>
      <c r="AJ179" s="5">
        <v>0</v>
      </c>
      <c r="AK179" s="5">
        <v>4</v>
      </c>
      <c r="AL179" s="5">
        <f>YEAR(worksheet[[#This Row],[DOB]])</f>
        <v>1976</v>
      </c>
      <c r="AM179" s="5">
        <f>2023-worksheet[[#This Row],[YOB]]</f>
        <v>47</v>
      </c>
      <c r="AN179" s="5" t="str" cm="1">
        <f t="array" ref="AN179">_xlfn.IFS(worksheet[[#This Row],[Age]]&lt;25, "Under 25", worksheet[[#This Row],[Age]]&lt;=34,"25 - 34", worksheet[[#This Row],[Age]]&lt;=44, "35 - 44",worksheet[[#This Row],[Age]]&lt;=54, "45 - 54",worksheet[[#This Row],[Age]]&gt;=55, "Over 55")</f>
        <v>45 - 54</v>
      </c>
      <c r="AO179" s="5">
        <f>YEAR(worksheet[[#This Row],[DateofHire]])</f>
        <v>2016</v>
      </c>
      <c r="AP179" s="5">
        <f>2023-worksheet[[#This Row],[YearOfHire]]</f>
        <v>7</v>
      </c>
      <c r="AQ179" s="5" t="str" cm="1">
        <f t="array" ref="AQ179">_xlfn.IFS(worksheet[[#This Row],[CompanyWorkExperience]]&gt;=15, "Long Term Employees", worksheet[[#This Row],[CompanyWorkExperience]]&gt;=12, "Expericenced", worksheet[[#This Row],[CompanyWorkExperience]]&gt;=8, "Mid Level", worksheet[[#This Row],[CompanyWorkExperience]]&gt;=5, "Junior")</f>
        <v>Junior</v>
      </c>
      <c r="AR179" s="5" t="str">
        <f>IF(worksheet[[#This Row],[DateofTermination]]&lt;&gt;"", YEAR(worksheet[[#This Row],[DateofTermination]]), "")</f>
        <v/>
      </c>
    </row>
    <row r="180" spans="1:44" x14ac:dyDescent="0.25">
      <c r="A180" s="2" t="s">
        <v>1166</v>
      </c>
      <c r="B180" t="s">
        <v>1167</v>
      </c>
      <c r="C180" t="s">
        <v>491</v>
      </c>
      <c r="D180" t="s">
        <v>491</v>
      </c>
      <c r="E180" t="s">
        <v>490</v>
      </c>
      <c r="F180" t="s">
        <v>492</v>
      </c>
      <c r="G180" t="s">
        <v>492</v>
      </c>
      <c r="H180" t="s">
        <v>501</v>
      </c>
      <c r="I180" t="s">
        <v>490</v>
      </c>
      <c r="J180" s="3">
        <v>68407</v>
      </c>
      <c r="K180" t="s">
        <v>491</v>
      </c>
      <c r="L180" t="s">
        <v>509</v>
      </c>
      <c r="M180" s="2" t="s">
        <v>60</v>
      </c>
      <c r="N180" t="s">
        <v>38</v>
      </c>
      <c r="O180" t="s">
        <v>770</v>
      </c>
      <c r="P180" s="1" t="s">
        <v>1168</v>
      </c>
      <c r="Q180" t="s">
        <v>1608</v>
      </c>
      <c r="R180" t="s">
        <v>52</v>
      </c>
      <c r="S180" t="s">
        <v>41</v>
      </c>
      <c r="T180" t="s">
        <v>42</v>
      </c>
      <c r="U180" t="s">
        <v>98</v>
      </c>
      <c r="V180" s="1">
        <v>40729</v>
      </c>
      <c r="W180" s="1">
        <v>41140</v>
      </c>
      <c r="X180" t="s">
        <v>90</v>
      </c>
      <c r="Y180" t="s">
        <v>54</v>
      </c>
      <c r="Z180" t="s">
        <v>497</v>
      </c>
      <c r="AA180" t="s">
        <v>72</v>
      </c>
      <c r="AB180">
        <v>11</v>
      </c>
      <c r="AC180" t="s">
        <v>527</v>
      </c>
      <c r="AD180" t="s">
        <v>48</v>
      </c>
      <c r="AE180" t="s">
        <v>58</v>
      </c>
      <c r="AF180" s="4">
        <v>5</v>
      </c>
      <c r="AG180" s="5">
        <v>4</v>
      </c>
      <c r="AH180" s="5">
        <v>0</v>
      </c>
      <c r="AI180" s="1">
        <v>41092</v>
      </c>
      <c r="AJ180" s="5">
        <v>0</v>
      </c>
      <c r="AK180" s="5">
        <v>16</v>
      </c>
      <c r="AL180" s="5">
        <f>YEAR(worksheet[[#This Row],[DOB]])</f>
        <v>1986</v>
      </c>
      <c r="AM180" s="5">
        <f>2023-worksheet[[#This Row],[YOB]]</f>
        <v>37</v>
      </c>
      <c r="AN180" s="5" t="str" cm="1">
        <f t="array" ref="AN180">_xlfn.IFS(worksheet[[#This Row],[Age]]&lt;25, "Under 25", worksheet[[#This Row],[Age]]&lt;=34,"25 - 34", worksheet[[#This Row],[Age]]&lt;=44, "35 - 44",worksheet[[#This Row],[Age]]&lt;=54, "45 - 54",worksheet[[#This Row],[Age]]&gt;=55, "Over 55")</f>
        <v>35 - 44</v>
      </c>
      <c r="AO180" s="5">
        <f>YEAR(worksheet[[#This Row],[DateofHire]])</f>
        <v>2011</v>
      </c>
      <c r="AP180" s="5">
        <f>2023-worksheet[[#This Row],[YearOfHire]]</f>
        <v>12</v>
      </c>
      <c r="AQ180" s="5" t="str" cm="1">
        <f t="array" ref="AQ180">_xlfn.IFS(worksheet[[#This Row],[CompanyWorkExperience]]&gt;=15, "Long Term Employees", worksheet[[#This Row],[CompanyWorkExperience]]&gt;=12, "Expericenced", worksheet[[#This Row],[CompanyWorkExperience]]&gt;=8, "Mid Level", worksheet[[#This Row],[CompanyWorkExperience]]&gt;=5, "Junior")</f>
        <v>Expericenced</v>
      </c>
      <c r="AR180" s="5">
        <f>IF(worksheet[[#This Row],[DateofTermination]]&lt;&gt;"", YEAR(worksheet[[#This Row],[DateofTermination]]), "")</f>
        <v>2012</v>
      </c>
    </row>
    <row r="181" spans="1:44" x14ac:dyDescent="0.25">
      <c r="A181" s="2" t="s">
        <v>1169</v>
      </c>
      <c r="B181" t="s">
        <v>1170</v>
      </c>
      <c r="C181" t="s">
        <v>491</v>
      </c>
      <c r="D181" t="s">
        <v>491</v>
      </c>
      <c r="E181" t="s">
        <v>490</v>
      </c>
      <c r="F181" t="s">
        <v>491</v>
      </c>
      <c r="G181" t="s">
        <v>492</v>
      </c>
      <c r="H181" t="s">
        <v>501</v>
      </c>
      <c r="I181" t="s">
        <v>490</v>
      </c>
      <c r="J181" s="3">
        <v>61349</v>
      </c>
      <c r="K181" t="s">
        <v>490</v>
      </c>
      <c r="L181" t="s">
        <v>494</v>
      </c>
      <c r="M181" s="2" t="s">
        <v>37</v>
      </c>
      <c r="N181" t="s">
        <v>38</v>
      </c>
      <c r="O181" t="s">
        <v>915</v>
      </c>
      <c r="P181" s="1" t="s">
        <v>1171</v>
      </c>
      <c r="Q181" t="s">
        <v>1608</v>
      </c>
      <c r="R181" t="s">
        <v>52</v>
      </c>
      <c r="S181" t="s">
        <v>41</v>
      </c>
      <c r="T181" t="s">
        <v>42</v>
      </c>
      <c r="U181" t="s">
        <v>43</v>
      </c>
      <c r="V181" s="1">
        <v>41589</v>
      </c>
      <c r="X181" t="s">
        <v>44</v>
      </c>
      <c r="Y181" t="s">
        <v>45</v>
      </c>
      <c r="Z181" t="s">
        <v>497</v>
      </c>
      <c r="AA181" t="s">
        <v>83</v>
      </c>
      <c r="AB181">
        <v>12</v>
      </c>
      <c r="AC181" t="s">
        <v>542</v>
      </c>
      <c r="AD181" t="s">
        <v>48</v>
      </c>
      <c r="AE181" t="s">
        <v>58</v>
      </c>
      <c r="AF181" s="4">
        <v>4.0999999999999996</v>
      </c>
      <c r="AG181" s="5">
        <v>3</v>
      </c>
      <c r="AH181" s="5">
        <v>0</v>
      </c>
      <c r="AI181" s="1">
        <v>43487</v>
      </c>
      <c r="AJ181" s="5">
        <v>0</v>
      </c>
      <c r="AK181" s="5">
        <v>11</v>
      </c>
      <c r="AL181" s="5">
        <f>YEAR(worksheet[[#This Row],[DOB]])</f>
        <v>1974</v>
      </c>
      <c r="AM181" s="5">
        <f>2023-worksheet[[#This Row],[YOB]]</f>
        <v>49</v>
      </c>
      <c r="AN181" s="5" t="str" cm="1">
        <f t="array" ref="AN181">_xlfn.IFS(worksheet[[#This Row],[Age]]&lt;25, "Under 25", worksheet[[#This Row],[Age]]&lt;=34,"25 - 34", worksheet[[#This Row],[Age]]&lt;=44, "35 - 44",worksheet[[#This Row],[Age]]&lt;=54, "45 - 54",worksheet[[#This Row],[Age]]&gt;=55, "Over 55")</f>
        <v>45 - 54</v>
      </c>
      <c r="AO181" s="5">
        <f>YEAR(worksheet[[#This Row],[DateofHire]])</f>
        <v>2013</v>
      </c>
      <c r="AP181" s="5">
        <f>2023-worksheet[[#This Row],[YearOfHire]]</f>
        <v>10</v>
      </c>
      <c r="AQ181" s="5" t="str" cm="1">
        <f t="array" ref="AQ181">_xlfn.IFS(worksheet[[#This Row],[CompanyWorkExperience]]&gt;=15, "Long Term Employees", worksheet[[#This Row],[CompanyWorkExperience]]&gt;=12, "Expericenced", worksheet[[#This Row],[CompanyWorkExperience]]&gt;=8, "Mid Level", worksheet[[#This Row],[CompanyWorkExperience]]&gt;=5, "Junior")</f>
        <v>Mid Level</v>
      </c>
      <c r="AR181" s="5" t="str">
        <f>IF(worksheet[[#This Row],[DateofTermination]]&lt;&gt;"", YEAR(worksheet[[#This Row],[DateofTermination]]), "")</f>
        <v/>
      </c>
    </row>
    <row r="182" spans="1:44" x14ac:dyDescent="0.25">
      <c r="A182" s="2" t="s">
        <v>1172</v>
      </c>
      <c r="B182" t="s">
        <v>1173</v>
      </c>
      <c r="C182" t="s">
        <v>490</v>
      </c>
      <c r="D182" t="s">
        <v>490</v>
      </c>
      <c r="E182" t="s">
        <v>490</v>
      </c>
      <c r="F182" t="s">
        <v>491</v>
      </c>
      <c r="G182" t="s">
        <v>493</v>
      </c>
      <c r="H182" t="s">
        <v>501</v>
      </c>
      <c r="I182" t="s">
        <v>490</v>
      </c>
      <c r="J182" s="3">
        <v>105688</v>
      </c>
      <c r="K182" t="s">
        <v>490</v>
      </c>
      <c r="L182" t="s">
        <v>530</v>
      </c>
      <c r="M182" s="2" t="s">
        <v>74</v>
      </c>
      <c r="N182" t="s">
        <v>38</v>
      </c>
      <c r="O182" t="s">
        <v>927</v>
      </c>
      <c r="P182" s="1" t="s">
        <v>1174</v>
      </c>
      <c r="Q182" t="s">
        <v>1608</v>
      </c>
      <c r="R182" t="s">
        <v>40</v>
      </c>
      <c r="S182" t="s">
        <v>41</v>
      </c>
      <c r="T182" t="s">
        <v>42</v>
      </c>
      <c r="U182" t="s">
        <v>112</v>
      </c>
      <c r="V182" s="1">
        <v>41589</v>
      </c>
      <c r="X182" t="s">
        <v>44</v>
      </c>
      <c r="Y182" t="s">
        <v>45</v>
      </c>
      <c r="Z182" t="s">
        <v>75</v>
      </c>
      <c r="AA182" t="s">
        <v>76</v>
      </c>
      <c r="AB182">
        <v>10</v>
      </c>
      <c r="AC182" t="s">
        <v>533</v>
      </c>
      <c r="AD182" t="s">
        <v>70</v>
      </c>
      <c r="AE182" t="s">
        <v>58</v>
      </c>
      <c r="AF182" s="4">
        <v>4.5</v>
      </c>
      <c r="AG182" s="5">
        <v>5</v>
      </c>
      <c r="AH182" s="5">
        <v>4</v>
      </c>
      <c r="AI182" s="1">
        <v>43479</v>
      </c>
      <c r="AJ182" s="5">
        <v>0</v>
      </c>
      <c r="AK182" s="5">
        <v>14</v>
      </c>
      <c r="AL182" s="5">
        <f>YEAR(worksheet[[#This Row],[DOB]])</f>
        <v>1987</v>
      </c>
      <c r="AM182" s="5">
        <f>2023-worksheet[[#This Row],[YOB]]</f>
        <v>36</v>
      </c>
      <c r="AN182" s="5" t="str" cm="1">
        <f t="array" ref="AN182">_xlfn.IFS(worksheet[[#This Row],[Age]]&lt;25, "Under 25", worksheet[[#This Row],[Age]]&lt;=34,"25 - 34", worksheet[[#This Row],[Age]]&lt;=44, "35 - 44",worksheet[[#This Row],[Age]]&lt;=54, "45 - 54",worksheet[[#This Row],[Age]]&gt;=55, "Over 55")</f>
        <v>35 - 44</v>
      </c>
      <c r="AO182" s="5">
        <f>YEAR(worksheet[[#This Row],[DateofHire]])</f>
        <v>2013</v>
      </c>
      <c r="AP182" s="5">
        <f>2023-worksheet[[#This Row],[YearOfHire]]</f>
        <v>10</v>
      </c>
      <c r="AQ182" s="5" t="str" cm="1">
        <f t="array" ref="AQ182">_xlfn.IFS(worksheet[[#This Row],[CompanyWorkExperience]]&gt;=15, "Long Term Employees", worksheet[[#This Row],[CompanyWorkExperience]]&gt;=12, "Expericenced", worksheet[[#This Row],[CompanyWorkExperience]]&gt;=8, "Mid Level", worksheet[[#This Row],[CompanyWorkExperience]]&gt;=5, "Junior")</f>
        <v>Mid Level</v>
      </c>
      <c r="AR182" s="5" t="str">
        <f>IF(worksheet[[#This Row],[DateofTermination]]&lt;&gt;"", YEAR(worksheet[[#This Row],[DateofTermination]]), "")</f>
        <v/>
      </c>
    </row>
    <row r="183" spans="1:44" x14ac:dyDescent="0.25">
      <c r="A183" s="2" t="s">
        <v>1175</v>
      </c>
      <c r="B183" t="s">
        <v>1176</v>
      </c>
      <c r="C183" t="s">
        <v>491</v>
      </c>
      <c r="D183" t="s">
        <v>491</v>
      </c>
      <c r="E183" t="s">
        <v>490</v>
      </c>
      <c r="F183" t="s">
        <v>491</v>
      </c>
      <c r="G183" t="s">
        <v>492</v>
      </c>
      <c r="H183" t="s">
        <v>501</v>
      </c>
      <c r="I183" t="s">
        <v>490</v>
      </c>
      <c r="J183" s="3">
        <v>54132</v>
      </c>
      <c r="K183" t="s">
        <v>490</v>
      </c>
      <c r="L183" t="s">
        <v>494</v>
      </c>
      <c r="M183" s="2" t="s">
        <v>37</v>
      </c>
      <c r="N183" t="s">
        <v>38</v>
      </c>
      <c r="O183" t="s">
        <v>875</v>
      </c>
      <c r="P183" s="1" t="s">
        <v>1177</v>
      </c>
      <c r="Q183" t="s">
        <v>1608</v>
      </c>
      <c r="R183" t="s">
        <v>52</v>
      </c>
      <c r="S183" t="s">
        <v>41</v>
      </c>
      <c r="T183" t="s">
        <v>42</v>
      </c>
      <c r="U183" t="s">
        <v>43</v>
      </c>
      <c r="V183" s="1">
        <v>40694</v>
      </c>
      <c r="X183" t="s">
        <v>44</v>
      </c>
      <c r="Y183" t="s">
        <v>45</v>
      </c>
      <c r="Z183" t="s">
        <v>497</v>
      </c>
      <c r="AA183" t="s">
        <v>91</v>
      </c>
      <c r="AB183">
        <v>14</v>
      </c>
      <c r="AC183" t="s">
        <v>545</v>
      </c>
      <c r="AD183" t="s">
        <v>57</v>
      </c>
      <c r="AE183" t="s">
        <v>58</v>
      </c>
      <c r="AF183" s="4">
        <v>5</v>
      </c>
      <c r="AG183" s="5">
        <v>4</v>
      </c>
      <c r="AH183" s="5">
        <v>0</v>
      </c>
      <c r="AI183" s="1">
        <v>43475</v>
      </c>
      <c r="AJ183" s="5">
        <v>0</v>
      </c>
      <c r="AK183" s="5">
        <v>8</v>
      </c>
      <c r="AL183" s="5">
        <f>YEAR(worksheet[[#This Row],[DOB]])</f>
        <v>1977</v>
      </c>
      <c r="AM183" s="5">
        <f>2023-worksheet[[#This Row],[YOB]]</f>
        <v>46</v>
      </c>
      <c r="AN183" s="5" t="str" cm="1">
        <f t="array" ref="AN183">_xlfn.IFS(worksheet[[#This Row],[Age]]&lt;25, "Under 25", worksheet[[#This Row],[Age]]&lt;=34,"25 - 34", worksheet[[#This Row],[Age]]&lt;=44, "35 - 44",worksheet[[#This Row],[Age]]&lt;=54, "45 - 54",worksheet[[#This Row],[Age]]&gt;=55, "Over 55")</f>
        <v>45 - 54</v>
      </c>
      <c r="AO183" s="5">
        <f>YEAR(worksheet[[#This Row],[DateofHire]])</f>
        <v>2011</v>
      </c>
      <c r="AP183" s="5">
        <f>2023-worksheet[[#This Row],[YearOfHire]]</f>
        <v>12</v>
      </c>
      <c r="AQ183" s="5" t="str" cm="1">
        <f t="array" ref="AQ183">_xlfn.IFS(worksheet[[#This Row],[CompanyWorkExperience]]&gt;=15, "Long Term Employees", worksheet[[#This Row],[CompanyWorkExperience]]&gt;=12, "Expericenced", worksheet[[#This Row],[CompanyWorkExperience]]&gt;=8, "Mid Level", worksheet[[#This Row],[CompanyWorkExperience]]&gt;=5, "Junior")</f>
        <v>Expericenced</v>
      </c>
      <c r="AR183" s="5" t="str">
        <f>IF(worksheet[[#This Row],[DateofTermination]]&lt;&gt;"", YEAR(worksheet[[#This Row],[DateofTermination]]), "")</f>
        <v/>
      </c>
    </row>
    <row r="184" spans="1:44" x14ac:dyDescent="0.25">
      <c r="A184" s="2" t="s">
        <v>1178</v>
      </c>
      <c r="B184" t="s">
        <v>1179</v>
      </c>
      <c r="C184" t="s">
        <v>490</v>
      </c>
      <c r="D184" t="s">
        <v>490</v>
      </c>
      <c r="E184" t="s">
        <v>490</v>
      </c>
      <c r="F184" t="s">
        <v>491</v>
      </c>
      <c r="G184" t="s">
        <v>492</v>
      </c>
      <c r="H184" t="s">
        <v>501</v>
      </c>
      <c r="I184" t="s">
        <v>490</v>
      </c>
      <c r="J184" s="3">
        <v>55315</v>
      </c>
      <c r="K184" t="s">
        <v>490</v>
      </c>
      <c r="L184" t="s">
        <v>509</v>
      </c>
      <c r="M184" s="2" t="s">
        <v>60</v>
      </c>
      <c r="N184" t="s">
        <v>38</v>
      </c>
      <c r="O184" t="s">
        <v>984</v>
      </c>
      <c r="P184" s="1" t="s">
        <v>1180</v>
      </c>
      <c r="Q184" t="s">
        <v>1608</v>
      </c>
      <c r="R184" t="s">
        <v>40</v>
      </c>
      <c r="S184" t="s">
        <v>41</v>
      </c>
      <c r="T184" t="s">
        <v>42</v>
      </c>
      <c r="U184" t="s">
        <v>82</v>
      </c>
      <c r="V184" s="1">
        <v>42093</v>
      </c>
      <c r="X184" t="s">
        <v>44</v>
      </c>
      <c r="Y184" t="s">
        <v>45</v>
      </c>
      <c r="Z184" t="s">
        <v>497</v>
      </c>
      <c r="AA184" t="s">
        <v>79</v>
      </c>
      <c r="AB184">
        <v>19</v>
      </c>
      <c r="AC184" t="s">
        <v>494</v>
      </c>
      <c r="AD184" t="s">
        <v>48</v>
      </c>
      <c r="AE184" t="s">
        <v>58</v>
      </c>
      <c r="AF184" s="4">
        <v>5</v>
      </c>
      <c r="AG184" s="5">
        <v>5</v>
      </c>
      <c r="AH184" s="5">
        <v>0</v>
      </c>
      <c r="AI184" s="1">
        <v>43503</v>
      </c>
      <c r="AJ184" s="5">
        <v>0</v>
      </c>
      <c r="AK184" s="5">
        <v>16</v>
      </c>
      <c r="AL184" s="5">
        <f>YEAR(worksheet[[#This Row],[DOB]])</f>
        <v>1987</v>
      </c>
      <c r="AM184" s="5">
        <f>2023-worksheet[[#This Row],[YOB]]</f>
        <v>36</v>
      </c>
      <c r="AN184" s="5" t="str" cm="1">
        <f t="array" ref="AN184">_xlfn.IFS(worksheet[[#This Row],[Age]]&lt;25, "Under 25", worksheet[[#This Row],[Age]]&lt;=34,"25 - 34", worksheet[[#This Row],[Age]]&lt;=44, "35 - 44",worksheet[[#This Row],[Age]]&lt;=54, "45 - 54",worksheet[[#This Row],[Age]]&gt;=55, "Over 55")</f>
        <v>35 - 44</v>
      </c>
      <c r="AO184" s="5">
        <f>YEAR(worksheet[[#This Row],[DateofHire]])</f>
        <v>2015</v>
      </c>
      <c r="AP184" s="5">
        <f>2023-worksheet[[#This Row],[YearOfHire]]</f>
        <v>8</v>
      </c>
      <c r="AQ184" s="5" t="str" cm="1">
        <f t="array" ref="AQ184">_xlfn.IFS(worksheet[[#This Row],[CompanyWorkExperience]]&gt;=15, "Long Term Employees", worksheet[[#This Row],[CompanyWorkExperience]]&gt;=12, "Expericenced", worksheet[[#This Row],[CompanyWorkExperience]]&gt;=8, "Mid Level", worksheet[[#This Row],[CompanyWorkExperience]]&gt;=5, "Junior")</f>
        <v>Mid Level</v>
      </c>
      <c r="AR184" s="5" t="str">
        <f>IF(worksheet[[#This Row],[DateofTermination]]&lt;&gt;"", YEAR(worksheet[[#This Row],[DateofTermination]]), "")</f>
        <v/>
      </c>
    </row>
    <row r="185" spans="1:44" x14ac:dyDescent="0.25">
      <c r="A185" s="2" t="s">
        <v>1181</v>
      </c>
      <c r="B185" t="s">
        <v>1182</v>
      </c>
      <c r="C185" t="s">
        <v>491</v>
      </c>
      <c r="D185" t="s">
        <v>491</v>
      </c>
      <c r="E185" t="s">
        <v>490</v>
      </c>
      <c r="F185" t="s">
        <v>491</v>
      </c>
      <c r="G185" t="s">
        <v>492</v>
      </c>
      <c r="H185" t="s">
        <v>501</v>
      </c>
      <c r="I185" t="s">
        <v>490</v>
      </c>
      <c r="J185" s="3">
        <v>62810</v>
      </c>
      <c r="K185" t="s">
        <v>490</v>
      </c>
      <c r="L185" t="s">
        <v>494</v>
      </c>
      <c r="M185" s="2" t="s">
        <v>37</v>
      </c>
      <c r="N185" t="s">
        <v>38</v>
      </c>
      <c r="O185" t="s">
        <v>654</v>
      </c>
      <c r="P185" s="1" t="s">
        <v>1183</v>
      </c>
      <c r="Q185" t="s">
        <v>1608</v>
      </c>
      <c r="R185" t="s">
        <v>52</v>
      </c>
      <c r="S185" t="s">
        <v>41</v>
      </c>
      <c r="T185" t="s">
        <v>42</v>
      </c>
      <c r="U185" t="s">
        <v>82</v>
      </c>
      <c r="V185" s="1">
        <v>41281</v>
      </c>
      <c r="X185" t="s">
        <v>44</v>
      </c>
      <c r="Y185" t="s">
        <v>45</v>
      </c>
      <c r="Z185" t="s">
        <v>497</v>
      </c>
      <c r="AA185" t="s">
        <v>63</v>
      </c>
      <c r="AB185">
        <v>20</v>
      </c>
      <c r="AC185" t="s">
        <v>509</v>
      </c>
      <c r="AD185" t="s">
        <v>117</v>
      </c>
      <c r="AE185" t="s">
        <v>58</v>
      </c>
      <c r="AF185" s="4">
        <v>3.93</v>
      </c>
      <c r="AG185" s="5">
        <v>3</v>
      </c>
      <c r="AH185" s="5">
        <v>0</v>
      </c>
      <c r="AI185" s="1">
        <v>43495</v>
      </c>
      <c r="AJ185" s="5">
        <v>0</v>
      </c>
      <c r="AK185" s="5">
        <v>20</v>
      </c>
      <c r="AL185" s="5">
        <f>YEAR(worksheet[[#This Row],[DOB]])</f>
        <v>1987</v>
      </c>
      <c r="AM185" s="5">
        <f>2023-worksheet[[#This Row],[YOB]]</f>
        <v>36</v>
      </c>
      <c r="AN185" s="5" t="str" cm="1">
        <f t="array" ref="AN185">_xlfn.IFS(worksheet[[#This Row],[Age]]&lt;25, "Under 25", worksheet[[#This Row],[Age]]&lt;=34,"25 - 34", worksheet[[#This Row],[Age]]&lt;=44, "35 - 44",worksheet[[#This Row],[Age]]&lt;=54, "45 - 54",worksheet[[#This Row],[Age]]&gt;=55, "Over 55")</f>
        <v>35 - 44</v>
      </c>
      <c r="AO185" s="5">
        <f>YEAR(worksheet[[#This Row],[DateofHire]])</f>
        <v>2013</v>
      </c>
      <c r="AP185" s="5">
        <f>2023-worksheet[[#This Row],[YearOfHire]]</f>
        <v>10</v>
      </c>
      <c r="AQ185" s="5" t="str" cm="1">
        <f t="array" ref="AQ185">_xlfn.IFS(worksheet[[#This Row],[CompanyWorkExperience]]&gt;=15, "Long Term Employees", worksheet[[#This Row],[CompanyWorkExperience]]&gt;=12, "Expericenced", worksheet[[#This Row],[CompanyWorkExperience]]&gt;=8, "Mid Level", worksheet[[#This Row],[CompanyWorkExperience]]&gt;=5, "Junior")</f>
        <v>Mid Level</v>
      </c>
      <c r="AR185" s="5" t="str">
        <f>IF(worksheet[[#This Row],[DateofTermination]]&lt;&gt;"", YEAR(worksheet[[#This Row],[DateofTermination]]), "")</f>
        <v/>
      </c>
    </row>
    <row r="186" spans="1:44" x14ac:dyDescent="0.25">
      <c r="A186" s="2" t="s">
        <v>1184</v>
      </c>
      <c r="B186" t="s">
        <v>1185</v>
      </c>
      <c r="C186" t="s">
        <v>491</v>
      </c>
      <c r="D186" t="s">
        <v>491</v>
      </c>
      <c r="E186" t="s">
        <v>491</v>
      </c>
      <c r="F186" t="s">
        <v>520</v>
      </c>
      <c r="G186" t="s">
        <v>505</v>
      </c>
      <c r="H186" t="s">
        <v>501</v>
      </c>
      <c r="I186" t="s">
        <v>490</v>
      </c>
      <c r="J186" s="3">
        <v>63291</v>
      </c>
      <c r="K186" t="s">
        <v>490</v>
      </c>
      <c r="L186" t="s">
        <v>501</v>
      </c>
      <c r="M186" s="2" t="s">
        <v>139</v>
      </c>
      <c r="N186" t="s">
        <v>96</v>
      </c>
      <c r="O186" t="s">
        <v>1186</v>
      </c>
      <c r="P186" s="1" t="s">
        <v>1187</v>
      </c>
      <c r="Q186" t="s">
        <v>1607</v>
      </c>
      <c r="R186" t="s">
        <v>52</v>
      </c>
      <c r="S186" t="s">
        <v>41</v>
      </c>
      <c r="T186" t="s">
        <v>42</v>
      </c>
      <c r="U186" t="s">
        <v>98</v>
      </c>
      <c r="V186" s="1">
        <v>42557</v>
      </c>
      <c r="X186" t="s">
        <v>44</v>
      </c>
      <c r="Y186" t="s">
        <v>45</v>
      </c>
      <c r="Z186" t="s">
        <v>141</v>
      </c>
      <c r="AA186" t="s">
        <v>160</v>
      </c>
      <c r="AB186">
        <v>21</v>
      </c>
      <c r="AC186" t="s">
        <v>693</v>
      </c>
      <c r="AD186" t="s">
        <v>201</v>
      </c>
      <c r="AE186" t="s">
        <v>58</v>
      </c>
      <c r="AF186" s="4">
        <v>3.4</v>
      </c>
      <c r="AG186" s="5">
        <v>4</v>
      </c>
      <c r="AH186" s="5">
        <v>0</v>
      </c>
      <c r="AI186" s="1">
        <v>43494</v>
      </c>
      <c r="AJ186" s="5">
        <v>0</v>
      </c>
      <c r="AK186" s="5">
        <v>7</v>
      </c>
      <c r="AL186" s="5">
        <f>YEAR(worksheet[[#This Row],[DOB]])</f>
        <v>1984</v>
      </c>
      <c r="AM186" s="5">
        <f>2023-worksheet[[#This Row],[YOB]]</f>
        <v>39</v>
      </c>
      <c r="AN186" s="5" t="str" cm="1">
        <f t="array" ref="AN186">_xlfn.IFS(worksheet[[#This Row],[Age]]&lt;25, "Under 25", worksheet[[#This Row],[Age]]&lt;=34,"25 - 34", worksheet[[#This Row],[Age]]&lt;=44, "35 - 44",worksheet[[#This Row],[Age]]&lt;=54, "45 - 54",worksheet[[#This Row],[Age]]&gt;=55, "Over 55")</f>
        <v>35 - 44</v>
      </c>
      <c r="AO186" s="5">
        <f>YEAR(worksheet[[#This Row],[DateofHire]])</f>
        <v>2016</v>
      </c>
      <c r="AP186" s="5">
        <f>2023-worksheet[[#This Row],[YearOfHire]]</f>
        <v>7</v>
      </c>
      <c r="AQ186" s="5" t="str" cm="1">
        <f t="array" ref="AQ186">_xlfn.IFS(worksheet[[#This Row],[CompanyWorkExperience]]&gt;=15, "Long Term Employees", worksheet[[#This Row],[CompanyWorkExperience]]&gt;=12, "Expericenced", worksheet[[#This Row],[CompanyWorkExperience]]&gt;=8, "Mid Level", worksheet[[#This Row],[CompanyWorkExperience]]&gt;=5, "Junior")</f>
        <v>Junior</v>
      </c>
      <c r="AR186" s="5" t="str">
        <f>IF(worksheet[[#This Row],[DateofTermination]]&lt;&gt;"", YEAR(worksheet[[#This Row],[DateofTermination]]), "")</f>
        <v/>
      </c>
    </row>
    <row r="187" spans="1:44" x14ac:dyDescent="0.25">
      <c r="A187" s="2" t="s">
        <v>1188</v>
      </c>
      <c r="B187" t="s">
        <v>1189</v>
      </c>
      <c r="C187" t="s">
        <v>490</v>
      </c>
      <c r="D187" t="s">
        <v>490</v>
      </c>
      <c r="E187" t="s">
        <v>490</v>
      </c>
      <c r="F187" t="s">
        <v>492</v>
      </c>
      <c r="G187" t="s">
        <v>492</v>
      </c>
      <c r="H187" t="s">
        <v>501</v>
      </c>
      <c r="I187" t="s">
        <v>491</v>
      </c>
      <c r="J187" s="3">
        <v>62659</v>
      </c>
      <c r="K187" t="s">
        <v>491</v>
      </c>
      <c r="L187" t="s">
        <v>494</v>
      </c>
      <c r="M187" s="2" t="s">
        <v>37</v>
      </c>
      <c r="N187" t="s">
        <v>38</v>
      </c>
      <c r="O187" t="s">
        <v>1190</v>
      </c>
      <c r="P187" s="1" t="s">
        <v>1191</v>
      </c>
      <c r="Q187" t="s">
        <v>1608</v>
      </c>
      <c r="R187" t="s">
        <v>40</v>
      </c>
      <c r="S187" t="s">
        <v>41</v>
      </c>
      <c r="T187" t="s">
        <v>42</v>
      </c>
      <c r="U187" t="s">
        <v>82</v>
      </c>
      <c r="V187" s="1">
        <v>41001</v>
      </c>
      <c r="W187" s="1">
        <v>42685</v>
      </c>
      <c r="X187" t="s">
        <v>90</v>
      </c>
      <c r="Y187" t="s">
        <v>54</v>
      </c>
      <c r="Z187" t="s">
        <v>497</v>
      </c>
      <c r="AA187" t="s">
        <v>99</v>
      </c>
      <c r="AB187">
        <v>18</v>
      </c>
      <c r="AC187" t="s">
        <v>563</v>
      </c>
      <c r="AD187" t="s">
        <v>84</v>
      </c>
      <c r="AE187" t="s">
        <v>58</v>
      </c>
      <c r="AF187" s="4">
        <v>4.18</v>
      </c>
      <c r="AG187" s="5">
        <v>4</v>
      </c>
      <c r="AH187" s="5">
        <v>0</v>
      </c>
      <c r="AI187" s="1">
        <v>42405</v>
      </c>
      <c r="AJ187" s="5">
        <v>0</v>
      </c>
      <c r="AK187" s="5">
        <v>17</v>
      </c>
      <c r="AL187" s="5">
        <f>YEAR(worksheet[[#This Row],[DOB]])</f>
        <v>1968</v>
      </c>
      <c r="AM187" s="5">
        <f>2023-worksheet[[#This Row],[YOB]]</f>
        <v>55</v>
      </c>
      <c r="AN187" s="5" t="str" cm="1">
        <f t="array" ref="AN187">_xlfn.IFS(worksheet[[#This Row],[Age]]&lt;25, "Under 25", worksheet[[#This Row],[Age]]&lt;=34,"25 - 34", worksheet[[#This Row],[Age]]&lt;=44, "35 - 44",worksheet[[#This Row],[Age]]&lt;=54, "45 - 54",worksheet[[#This Row],[Age]]&gt;=55, "Over 55")</f>
        <v>Over 55</v>
      </c>
      <c r="AO187" s="5">
        <f>YEAR(worksheet[[#This Row],[DateofHire]])</f>
        <v>2012</v>
      </c>
      <c r="AP187" s="5">
        <f>2023-worksheet[[#This Row],[YearOfHire]]</f>
        <v>11</v>
      </c>
      <c r="AQ187" s="5" t="str" cm="1">
        <f t="array" ref="AQ187">_xlfn.IFS(worksheet[[#This Row],[CompanyWorkExperience]]&gt;=15, "Long Term Employees", worksheet[[#This Row],[CompanyWorkExperience]]&gt;=12, "Expericenced", worksheet[[#This Row],[CompanyWorkExperience]]&gt;=8, "Mid Level", worksheet[[#This Row],[CompanyWorkExperience]]&gt;=5, "Junior")</f>
        <v>Mid Level</v>
      </c>
      <c r="AR187" s="5">
        <f>IF(worksheet[[#This Row],[DateofTermination]]&lt;&gt;"", YEAR(worksheet[[#This Row],[DateofTermination]]), "")</f>
        <v>2016</v>
      </c>
    </row>
    <row r="188" spans="1:44" x14ac:dyDescent="0.25">
      <c r="A188" s="2" t="s">
        <v>1192</v>
      </c>
      <c r="B188" t="s">
        <v>1193</v>
      </c>
      <c r="C188" t="s">
        <v>490</v>
      </c>
      <c r="D188" t="s">
        <v>490</v>
      </c>
      <c r="E188" t="s">
        <v>490</v>
      </c>
      <c r="F188" t="s">
        <v>491</v>
      </c>
      <c r="G188" t="s">
        <v>492</v>
      </c>
      <c r="H188" t="s">
        <v>501</v>
      </c>
      <c r="I188" t="s">
        <v>490</v>
      </c>
      <c r="J188" s="3">
        <v>55688</v>
      </c>
      <c r="K188" t="s">
        <v>490</v>
      </c>
      <c r="L188" t="s">
        <v>494</v>
      </c>
      <c r="M188" s="2" t="s">
        <v>37</v>
      </c>
      <c r="N188" t="s">
        <v>38</v>
      </c>
      <c r="O188" t="s">
        <v>1194</v>
      </c>
      <c r="P188" s="1" t="s">
        <v>1021</v>
      </c>
      <c r="Q188" t="s">
        <v>1608</v>
      </c>
      <c r="R188" t="s">
        <v>40</v>
      </c>
      <c r="S188" t="s">
        <v>41</v>
      </c>
      <c r="T188" t="s">
        <v>42</v>
      </c>
      <c r="U188" t="s">
        <v>43</v>
      </c>
      <c r="V188" s="1">
        <v>42093</v>
      </c>
      <c r="X188" t="s">
        <v>44</v>
      </c>
      <c r="Y188" t="s">
        <v>45</v>
      </c>
      <c r="Z188" t="s">
        <v>497</v>
      </c>
      <c r="AA188" t="s">
        <v>47</v>
      </c>
      <c r="AB188">
        <v>22</v>
      </c>
      <c r="AC188" t="s">
        <v>498</v>
      </c>
      <c r="AD188" t="s">
        <v>117</v>
      </c>
      <c r="AE188" t="s">
        <v>58</v>
      </c>
      <c r="AF188" s="4">
        <v>5</v>
      </c>
      <c r="AG188" s="5">
        <v>4</v>
      </c>
      <c r="AH188" s="5">
        <v>0</v>
      </c>
      <c r="AI188" s="1">
        <v>43486</v>
      </c>
      <c r="AJ188" s="5">
        <v>0</v>
      </c>
      <c r="AK188" s="5">
        <v>10</v>
      </c>
      <c r="AL188" s="5">
        <f>YEAR(worksheet[[#This Row],[DOB]])</f>
        <v>1976</v>
      </c>
      <c r="AM188" s="5">
        <f>2023-worksheet[[#This Row],[YOB]]</f>
        <v>47</v>
      </c>
      <c r="AN188" s="5" t="str" cm="1">
        <f t="array" ref="AN188">_xlfn.IFS(worksheet[[#This Row],[Age]]&lt;25, "Under 25", worksheet[[#This Row],[Age]]&lt;=34,"25 - 34", worksheet[[#This Row],[Age]]&lt;=44, "35 - 44",worksheet[[#This Row],[Age]]&lt;=54, "45 - 54",worksheet[[#This Row],[Age]]&gt;=55, "Over 55")</f>
        <v>45 - 54</v>
      </c>
      <c r="AO188" s="5">
        <f>YEAR(worksheet[[#This Row],[DateofHire]])</f>
        <v>2015</v>
      </c>
      <c r="AP188" s="5">
        <f>2023-worksheet[[#This Row],[YearOfHire]]</f>
        <v>8</v>
      </c>
      <c r="AQ188" s="5" t="str" cm="1">
        <f t="array" ref="AQ188">_xlfn.IFS(worksheet[[#This Row],[CompanyWorkExperience]]&gt;=15, "Long Term Employees", worksheet[[#This Row],[CompanyWorkExperience]]&gt;=12, "Expericenced", worksheet[[#This Row],[CompanyWorkExperience]]&gt;=8, "Mid Level", worksheet[[#This Row],[CompanyWorkExperience]]&gt;=5, "Junior")</f>
        <v>Mid Level</v>
      </c>
      <c r="AR188" s="5" t="str">
        <f>IF(worksheet[[#This Row],[DateofTermination]]&lt;&gt;"", YEAR(worksheet[[#This Row],[DateofTermination]]), "")</f>
        <v/>
      </c>
    </row>
    <row r="189" spans="1:44" x14ac:dyDescent="0.25">
      <c r="A189" s="2" t="s">
        <v>1195</v>
      </c>
      <c r="B189" t="s">
        <v>1196</v>
      </c>
      <c r="C189" t="s">
        <v>490</v>
      </c>
      <c r="D189" t="s">
        <v>490</v>
      </c>
      <c r="E189" t="s">
        <v>491</v>
      </c>
      <c r="F189" t="s">
        <v>491</v>
      </c>
      <c r="G189" t="s">
        <v>492</v>
      </c>
      <c r="H189" t="s">
        <v>501</v>
      </c>
      <c r="I189" t="s">
        <v>490</v>
      </c>
      <c r="J189" s="3">
        <v>83667</v>
      </c>
      <c r="K189" t="s">
        <v>490</v>
      </c>
      <c r="L189" t="s">
        <v>563</v>
      </c>
      <c r="M189" s="2" t="s">
        <v>129</v>
      </c>
      <c r="N189" t="s">
        <v>38</v>
      </c>
      <c r="O189" t="s">
        <v>679</v>
      </c>
      <c r="P189" s="1" t="s">
        <v>1197</v>
      </c>
      <c r="Q189" t="s">
        <v>1607</v>
      </c>
      <c r="R189" t="s">
        <v>40</v>
      </c>
      <c r="S189" t="s">
        <v>41</v>
      </c>
      <c r="T189" t="s">
        <v>89</v>
      </c>
      <c r="U189" t="s">
        <v>345</v>
      </c>
      <c r="V189" s="1">
        <v>41137</v>
      </c>
      <c r="X189" t="s">
        <v>44</v>
      </c>
      <c r="Y189" t="s">
        <v>45</v>
      </c>
      <c r="Z189" t="s">
        <v>497</v>
      </c>
      <c r="AA189" t="s">
        <v>131</v>
      </c>
      <c r="AB189">
        <v>2</v>
      </c>
      <c r="AC189" t="s">
        <v>520</v>
      </c>
      <c r="AD189" t="s">
        <v>57</v>
      </c>
      <c r="AE189" t="s">
        <v>58</v>
      </c>
      <c r="AF189" s="4">
        <v>4.37</v>
      </c>
      <c r="AG189" s="5">
        <v>3</v>
      </c>
      <c r="AH189" s="5">
        <v>0</v>
      </c>
      <c r="AI189" s="1">
        <v>43479</v>
      </c>
      <c r="AJ189" s="5">
        <v>0</v>
      </c>
      <c r="AK189" s="5">
        <v>2</v>
      </c>
      <c r="AL189" s="5">
        <f>YEAR(worksheet[[#This Row],[DOB]])</f>
        <v>1981</v>
      </c>
      <c r="AM189" s="5">
        <f>2023-worksheet[[#This Row],[YOB]]</f>
        <v>42</v>
      </c>
      <c r="AN189" s="5" t="str" cm="1">
        <f t="array" ref="AN189">_xlfn.IFS(worksheet[[#This Row],[Age]]&lt;25, "Under 25", worksheet[[#This Row],[Age]]&lt;=34,"25 - 34", worksheet[[#This Row],[Age]]&lt;=44, "35 - 44",worksheet[[#This Row],[Age]]&lt;=54, "45 - 54",worksheet[[#This Row],[Age]]&gt;=55, "Over 55")</f>
        <v>35 - 44</v>
      </c>
      <c r="AO189" s="5">
        <f>YEAR(worksheet[[#This Row],[DateofHire]])</f>
        <v>2012</v>
      </c>
      <c r="AP189" s="5">
        <f>2023-worksheet[[#This Row],[YearOfHire]]</f>
        <v>11</v>
      </c>
      <c r="AQ189" s="5" t="str" cm="1">
        <f t="array" ref="AQ189">_xlfn.IFS(worksheet[[#This Row],[CompanyWorkExperience]]&gt;=15, "Long Term Employees", worksheet[[#This Row],[CompanyWorkExperience]]&gt;=12, "Expericenced", worksheet[[#This Row],[CompanyWorkExperience]]&gt;=8, "Mid Level", worksheet[[#This Row],[CompanyWorkExperience]]&gt;=5, "Junior")</f>
        <v>Mid Level</v>
      </c>
      <c r="AR189" s="5" t="str">
        <f>IF(worksheet[[#This Row],[DateofTermination]]&lt;&gt;"", YEAR(worksheet[[#This Row],[DateofTermination]]), "")</f>
        <v/>
      </c>
    </row>
    <row r="190" spans="1:44" x14ac:dyDescent="0.25">
      <c r="A190" s="2" t="s">
        <v>1198</v>
      </c>
      <c r="B190" t="s">
        <v>1199</v>
      </c>
      <c r="C190" t="s">
        <v>490</v>
      </c>
      <c r="D190" t="s">
        <v>490</v>
      </c>
      <c r="E190" t="s">
        <v>491</v>
      </c>
      <c r="F190" t="s">
        <v>492</v>
      </c>
      <c r="G190" t="s">
        <v>492</v>
      </c>
      <c r="H190" t="s">
        <v>491</v>
      </c>
      <c r="I190" t="s">
        <v>490</v>
      </c>
      <c r="J190" s="3">
        <v>55800</v>
      </c>
      <c r="K190" t="s">
        <v>491</v>
      </c>
      <c r="L190" t="s">
        <v>509</v>
      </c>
      <c r="M190" s="2" t="s">
        <v>60</v>
      </c>
      <c r="N190" t="s">
        <v>38</v>
      </c>
      <c r="O190" t="s">
        <v>942</v>
      </c>
      <c r="P190" s="1" t="s">
        <v>1200</v>
      </c>
      <c r="Q190" t="s">
        <v>1607</v>
      </c>
      <c r="R190" t="s">
        <v>40</v>
      </c>
      <c r="S190" t="s">
        <v>41</v>
      </c>
      <c r="T190" t="s">
        <v>42</v>
      </c>
      <c r="U190" t="s">
        <v>43</v>
      </c>
      <c r="V190" s="1">
        <v>40770</v>
      </c>
      <c r="W190" s="1">
        <v>41886</v>
      </c>
      <c r="X190" t="s">
        <v>93</v>
      </c>
      <c r="Y190" t="s">
        <v>54</v>
      </c>
      <c r="Z190" t="s">
        <v>497</v>
      </c>
      <c r="AA190" t="s">
        <v>83</v>
      </c>
      <c r="AB190">
        <v>12</v>
      </c>
      <c r="AC190" t="s">
        <v>542</v>
      </c>
      <c r="AD190" t="s">
        <v>48</v>
      </c>
      <c r="AE190" t="s">
        <v>191</v>
      </c>
      <c r="AF190" s="4">
        <v>3</v>
      </c>
      <c r="AG190" s="5">
        <v>2</v>
      </c>
      <c r="AH190" s="5">
        <v>0</v>
      </c>
      <c r="AI190" s="1">
        <v>41288</v>
      </c>
      <c r="AJ190" s="5">
        <v>6</v>
      </c>
      <c r="AK190" s="5">
        <v>6</v>
      </c>
      <c r="AL190" s="5">
        <f>YEAR(worksheet[[#This Row],[DOB]])</f>
        <v>1985</v>
      </c>
      <c r="AM190" s="5">
        <f>2023-worksheet[[#This Row],[YOB]]</f>
        <v>38</v>
      </c>
      <c r="AN190" s="5" t="str" cm="1">
        <f t="array" ref="AN190">_xlfn.IFS(worksheet[[#This Row],[Age]]&lt;25, "Under 25", worksheet[[#This Row],[Age]]&lt;=34,"25 - 34", worksheet[[#This Row],[Age]]&lt;=44, "35 - 44",worksheet[[#This Row],[Age]]&lt;=54, "45 - 54",worksheet[[#This Row],[Age]]&gt;=55, "Over 55")</f>
        <v>35 - 44</v>
      </c>
      <c r="AO190" s="5">
        <f>YEAR(worksheet[[#This Row],[DateofHire]])</f>
        <v>2011</v>
      </c>
      <c r="AP190" s="5">
        <f>2023-worksheet[[#This Row],[YearOfHire]]</f>
        <v>12</v>
      </c>
      <c r="AQ190" s="5" t="str" cm="1">
        <f t="array" ref="AQ190">_xlfn.IFS(worksheet[[#This Row],[CompanyWorkExperience]]&gt;=15, "Long Term Employees", worksheet[[#This Row],[CompanyWorkExperience]]&gt;=12, "Expericenced", worksheet[[#This Row],[CompanyWorkExperience]]&gt;=8, "Mid Level", worksheet[[#This Row],[CompanyWorkExperience]]&gt;=5, "Junior")</f>
        <v>Expericenced</v>
      </c>
      <c r="AR190" s="5">
        <f>IF(worksheet[[#This Row],[DateofTermination]]&lt;&gt;"", YEAR(worksheet[[#This Row],[DateofTermination]]), "")</f>
        <v>2014</v>
      </c>
    </row>
    <row r="191" spans="1:44" x14ac:dyDescent="0.25">
      <c r="A191" s="2" t="s">
        <v>1201</v>
      </c>
      <c r="B191" t="s">
        <v>1202</v>
      </c>
      <c r="C191" t="s">
        <v>491</v>
      </c>
      <c r="D191" t="s">
        <v>491</v>
      </c>
      <c r="E191" t="s">
        <v>491</v>
      </c>
      <c r="F191" t="s">
        <v>491</v>
      </c>
      <c r="G191" t="s">
        <v>492</v>
      </c>
      <c r="H191" t="s">
        <v>501</v>
      </c>
      <c r="I191" t="s">
        <v>490</v>
      </c>
      <c r="J191" s="3">
        <v>58207</v>
      </c>
      <c r="K191" t="s">
        <v>490</v>
      </c>
      <c r="L191" t="s">
        <v>509</v>
      </c>
      <c r="M191" s="2" t="s">
        <v>60</v>
      </c>
      <c r="N191" t="s">
        <v>38</v>
      </c>
      <c r="O191" t="s">
        <v>630</v>
      </c>
      <c r="P191" s="1" t="s">
        <v>1203</v>
      </c>
      <c r="Q191" t="s">
        <v>1607</v>
      </c>
      <c r="R191" t="s">
        <v>52</v>
      </c>
      <c r="S191" t="s">
        <v>41</v>
      </c>
      <c r="T191" t="s">
        <v>42</v>
      </c>
      <c r="U191" t="s">
        <v>43</v>
      </c>
      <c r="V191" s="1">
        <v>40854</v>
      </c>
      <c r="X191" t="s">
        <v>44</v>
      </c>
      <c r="Y191" t="s">
        <v>45</v>
      </c>
      <c r="Z191" t="s">
        <v>497</v>
      </c>
      <c r="AA191" t="s">
        <v>91</v>
      </c>
      <c r="AB191">
        <v>14</v>
      </c>
      <c r="AC191" t="s">
        <v>545</v>
      </c>
      <c r="AD191" t="s">
        <v>48</v>
      </c>
      <c r="AE191" t="s">
        <v>58</v>
      </c>
      <c r="AF191" s="4">
        <v>3.7</v>
      </c>
      <c r="AG191" s="5">
        <v>3</v>
      </c>
      <c r="AH191" s="5">
        <v>0</v>
      </c>
      <c r="AI191" s="1">
        <v>43473</v>
      </c>
      <c r="AJ191" s="5">
        <v>0</v>
      </c>
      <c r="AK191" s="5">
        <v>14</v>
      </c>
      <c r="AL191" s="5">
        <f>YEAR(worksheet[[#This Row],[DOB]])</f>
        <v>1992</v>
      </c>
      <c r="AM191" s="5">
        <f>2023-worksheet[[#This Row],[YOB]]</f>
        <v>31</v>
      </c>
      <c r="AN191" s="5" t="str" cm="1">
        <f t="array" ref="AN191">_xlfn.IFS(worksheet[[#This Row],[Age]]&lt;25, "Under 25", worksheet[[#This Row],[Age]]&lt;=34,"25 - 34", worksheet[[#This Row],[Age]]&lt;=44, "35 - 44",worksheet[[#This Row],[Age]]&lt;=54, "45 - 54",worksheet[[#This Row],[Age]]&gt;=55, "Over 55")</f>
        <v>25 - 34</v>
      </c>
      <c r="AO191" s="5">
        <f>YEAR(worksheet[[#This Row],[DateofHire]])</f>
        <v>2011</v>
      </c>
      <c r="AP191" s="5">
        <f>2023-worksheet[[#This Row],[YearOfHire]]</f>
        <v>12</v>
      </c>
      <c r="AQ191" s="5" t="str" cm="1">
        <f t="array" ref="AQ191">_xlfn.IFS(worksheet[[#This Row],[CompanyWorkExperience]]&gt;=15, "Long Term Employees", worksheet[[#This Row],[CompanyWorkExperience]]&gt;=12, "Expericenced", worksheet[[#This Row],[CompanyWorkExperience]]&gt;=8, "Mid Level", worksheet[[#This Row],[CompanyWorkExperience]]&gt;=5, "Junior")</f>
        <v>Expericenced</v>
      </c>
      <c r="AR191" s="5" t="str">
        <f>IF(worksheet[[#This Row],[DateofTermination]]&lt;&gt;"", YEAR(worksheet[[#This Row],[DateofTermination]]), "")</f>
        <v/>
      </c>
    </row>
    <row r="192" spans="1:44" x14ac:dyDescent="0.25">
      <c r="A192" s="2" t="s">
        <v>1204</v>
      </c>
      <c r="B192" t="s">
        <v>1205</v>
      </c>
      <c r="C192" t="s">
        <v>491</v>
      </c>
      <c r="D192" t="s">
        <v>491</v>
      </c>
      <c r="E192" t="s">
        <v>491</v>
      </c>
      <c r="F192" t="s">
        <v>491</v>
      </c>
      <c r="G192" t="s">
        <v>501</v>
      </c>
      <c r="H192" t="s">
        <v>520</v>
      </c>
      <c r="I192" t="s">
        <v>491</v>
      </c>
      <c r="J192" s="3">
        <v>157000</v>
      </c>
      <c r="K192" t="s">
        <v>490</v>
      </c>
      <c r="L192" t="s">
        <v>589</v>
      </c>
      <c r="M192" s="2" t="s">
        <v>349</v>
      </c>
      <c r="N192" t="s">
        <v>38</v>
      </c>
      <c r="O192" t="s">
        <v>714</v>
      </c>
      <c r="P192" s="1" t="s">
        <v>1206</v>
      </c>
      <c r="Q192" t="s">
        <v>1607</v>
      </c>
      <c r="R192" t="s">
        <v>52</v>
      </c>
      <c r="S192" t="s">
        <v>107</v>
      </c>
      <c r="T192" t="s">
        <v>89</v>
      </c>
      <c r="U192" t="s">
        <v>82</v>
      </c>
      <c r="V192" s="1">
        <v>40954</v>
      </c>
      <c r="X192" t="s">
        <v>44</v>
      </c>
      <c r="Y192" t="s">
        <v>45</v>
      </c>
      <c r="Z192" t="s">
        <v>55</v>
      </c>
      <c r="AA192" t="s">
        <v>147</v>
      </c>
      <c r="AB192">
        <v>5</v>
      </c>
      <c r="AC192" t="s">
        <v>492</v>
      </c>
      <c r="AD192" t="s">
        <v>84</v>
      </c>
      <c r="AE192" t="s">
        <v>118</v>
      </c>
      <c r="AF192" s="4">
        <v>2.39</v>
      </c>
      <c r="AG192" s="5">
        <v>3</v>
      </c>
      <c r="AH192" s="5">
        <v>6</v>
      </c>
      <c r="AI192" s="1">
        <v>43518</v>
      </c>
      <c r="AJ192" s="5">
        <v>4</v>
      </c>
      <c r="AK192" s="5">
        <v>13</v>
      </c>
      <c r="AL192" s="5">
        <f>YEAR(worksheet[[#This Row],[DOB]])</f>
        <v>1986</v>
      </c>
      <c r="AM192" s="5">
        <f>2023-worksheet[[#This Row],[YOB]]</f>
        <v>37</v>
      </c>
      <c r="AN192" s="5" t="str" cm="1">
        <f t="array" ref="AN192">_xlfn.IFS(worksheet[[#This Row],[Age]]&lt;25, "Under 25", worksheet[[#This Row],[Age]]&lt;=34,"25 - 34", worksheet[[#This Row],[Age]]&lt;=44, "35 - 44",worksheet[[#This Row],[Age]]&lt;=54, "45 - 54",worksheet[[#This Row],[Age]]&gt;=55, "Over 55")</f>
        <v>35 - 44</v>
      </c>
      <c r="AO192" s="5">
        <f>YEAR(worksheet[[#This Row],[DateofHire]])</f>
        <v>2012</v>
      </c>
      <c r="AP192" s="5">
        <f>2023-worksheet[[#This Row],[YearOfHire]]</f>
        <v>11</v>
      </c>
      <c r="AQ192" s="5" t="str" cm="1">
        <f t="array" ref="AQ192">_xlfn.IFS(worksheet[[#This Row],[CompanyWorkExperience]]&gt;=15, "Long Term Employees", worksheet[[#This Row],[CompanyWorkExperience]]&gt;=12, "Expericenced", worksheet[[#This Row],[CompanyWorkExperience]]&gt;=8, "Mid Level", worksheet[[#This Row],[CompanyWorkExperience]]&gt;=5, "Junior")</f>
        <v>Mid Level</v>
      </c>
      <c r="AR192" s="5" t="str">
        <f>IF(worksheet[[#This Row],[DateofTermination]]&lt;&gt;"", YEAR(worksheet[[#This Row],[DateofTermination]]), "")</f>
        <v/>
      </c>
    </row>
    <row r="193" spans="1:44" x14ac:dyDescent="0.25">
      <c r="A193" s="2" t="s">
        <v>1207</v>
      </c>
      <c r="B193" t="s">
        <v>1208</v>
      </c>
      <c r="C193" t="s">
        <v>490</v>
      </c>
      <c r="D193" t="s">
        <v>490</v>
      </c>
      <c r="E193" t="s">
        <v>490</v>
      </c>
      <c r="F193" t="s">
        <v>491</v>
      </c>
      <c r="G193" t="s">
        <v>492</v>
      </c>
      <c r="H193" t="s">
        <v>493</v>
      </c>
      <c r="I193" t="s">
        <v>490</v>
      </c>
      <c r="J193" s="3">
        <v>72460</v>
      </c>
      <c r="K193" t="s">
        <v>490</v>
      </c>
      <c r="L193" t="s">
        <v>509</v>
      </c>
      <c r="M193" s="2" t="s">
        <v>60</v>
      </c>
      <c r="N193" t="s">
        <v>38</v>
      </c>
      <c r="O193" t="s">
        <v>1109</v>
      </c>
      <c r="P193" s="1" t="s">
        <v>1209</v>
      </c>
      <c r="Q193" t="s">
        <v>1608</v>
      </c>
      <c r="R193" t="s">
        <v>40</v>
      </c>
      <c r="S193" t="s">
        <v>41</v>
      </c>
      <c r="T193" t="s">
        <v>42</v>
      </c>
      <c r="U193" t="s">
        <v>82</v>
      </c>
      <c r="V193" s="1">
        <v>41407</v>
      </c>
      <c r="X193" t="s">
        <v>44</v>
      </c>
      <c r="Y193" t="s">
        <v>45</v>
      </c>
      <c r="Z193" t="s">
        <v>497</v>
      </c>
      <c r="AA193" t="s">
        <v>63</v>
      </c>
      <c r="AB193">
        <v>20</v>
      </c>
      <c r="AC193" t="s">
        <v>509</v>
      </c>
      <c r="AD193" t="s">
        <v>57</v>
      </c>
      <c r="AE193" t="s">
        <v>49</v>
      </c>
      <c r="AF193" s="4">
        <v>4.7</v>
      </c>
      <c r="AG193" s="5">
        <v>3</v>
      </c>
      <c r="AH193" s="5">
        <v>0</v>
      </c>
      <c r="AI193" s="1">
        <v>43479</v>
      </c>
      <c r="AJ193" s="5">
        <v>0</v>
      </c>
      <c r="AK193" s="5">
        <v>1</v>
      </c>
      <c r="AL193" s="5">
        <f>YEAR(worksheet[[#This Row],[DOB]])</f>
        <v>1970</v>
      </c>
      <c r="AM193" s="5">
        <f>2023-worksheet[[#This Row],[YOB]]</f>
        <v>53</v>
      </c>
      <c r="AN193" s="5" t="str" cm="1">
        <f t="array" ref="AN193">_xlfn.IFS(worksheet[[#This Row],[Age]]&lt;25, "Under 25", worksheet[[#This Row],[Age]]&lt;=34,"25 - 34", worksheet[[#This Row],[Age]]&lt;=44, "35 - 44",worksheet[[#This Row],[Age]]&lt;=54, "45 - 54",worksheet[[#This Row],[Age]]&gt;=55, "Over 55")</f>
        <v>45 - 54</v>
      </c>
      <c r="AO193" s="5">
        <f>YEAR(worksheet[[#This Row],[DateofHire]])</f>
        <v>2013</v>
      </c>
      <c r="AP193" s="5">
        <f>2023-worksheet[[#This Row],[YearOfHire]]</f>
        <v>10</v>
      </c>
      <c r="AQ193" s="5" t="str" cm="1">
        <f t="array" ref="AQ193">_xlfn.IFS(worksheet[[#This Row],[CompanyWorkExperience]]&gt;=15, "Long Term Employees", worksheet[[#This Row],[CompanyWorkExperience]]&gt;=12, "Expericenced", worksheet[[#This Row],[CompanyWorkExperience]]&gt;=8, "Mid Level", worksheet[[#This Row],[CompanyWorkExperience]]&gt;=5, "Junior")</f>
        <v>Mid Level</v>
      </c>
      <c r="AR193" s="5" t="str">
        <f>IF(worksheet[[#This Row],[DateofTermination]]&lt;&gt;"", YEAR(worksheet[[#This Row],[DateofTermination]]), "")</f>
        <v/>
      </c>
    </row>
    <row r="194" spans="1:44" x14ac:dyDescent="0.25">
      <c r="A194" s="2" t="s">
        <v>1210</v>
      </c>
      <c r="B194" t="s">
        <v>1211</v>
      </c>
      <c r="C194" t="s">
        <v>490</v>
      </c>
      <c r="D194" t="s">
        <v>490</v>
      </c>
      <c r="E194" t="s">
        <v>491</v>
      </c>
      <c r="F194" t="s">
        <v>501</v>
      </c>
      <c r="G194" t="s">
        <v>492</v>
      </c>
      <c r="H194" t="s">
        <v>501</v>
      </c>
      <c r="I194" t="s">
        <v>491</v>
      </c>
      <c r="J194" s="3">
        <v>72106</v>
      </c>
      <c r="K194" t="s">
        <v>490</v>
      </c>
      <c r="L194" t="s">
        <v>509</v>
      </c>
      <c r="M194" s="2" t="s">
        <v>60</v>
      </c>
      <c r="N194" t="s">
        <v>38</v>
      </c>
      <c r="O194" t="s">
        <v>923</v>
      </c>
      <c r="P194" s="1" t="s">
        <v>1212</v>
      </c>
      <c r="Q194" t="s">
        <v>1607</v>
      </c>
      <c r="R194" t="s">
        <v>40</v>
      </c>
      <c r="S194" t="s">
        <v>41</v>
      </c>
      <c r="T194" t="s">
        <v>42</v>
      </c>
      <c r="U194" t="s">
        <v>82</v>
      </c>
      <c r="V194" s="1">
        <v>40917</v>
      </c>
      <c r="X194" t="s">
        <v>44</v>
      </c>
      <c r="Y194" t="s">
        <v>45</v>
      </c>
      <c r="Z194" t="s">
        <v>497</v>
      </c>
      <c r="AA194" t="s">
        <v>99</v>
      </c>
      <c r="AB194">
        <v>18</v>
      </c>
      <c r="AC194" t="s">
        <v>563</v>
      </c>
      <c r="AD194" t="s">
        <v>84</v>
      </c>
      <c r="AE194" t="s">
        <v>58</v>
      </c>
      <c r="AF194" s="4">
        <v>4.0999999999999996</v>
      </c>
      <c r="AG194" s="5">
        <v>4</v>
      </c>
      <c r="AH194" s="5">
        <v>0</v>
      </c>
      <c r="AI194" s="1">
        <v>43496</v>
      </c>
      <c r="AJ194" s="5">
        <v>0</v>
      </c>
      <c r="AK194" s="5">
        <v>12</v>
      </c>
      <c r="AL194" s="5">
        <f>YEAR(worksheet[[#This Row],[DOB]])</f>
        <v>1976</v>
      </c>
      <c r="AM194" s="5">
        <f>2023-worksheet[[#This Row],[YOB]]</f>
        <v>47</v>
      </c>
      <c r="AN194" s="5" t="str" cm="1">
        <f t="array" ref="AN194">_xlfn.IFS(worksheet[[#This Row],[Age]]&lt;25, "Under 25", worksheet[[#This Row],[Age]]&lt;=34,"25 - 34", worksheet[[#This Row],[Age]]&lt;=44, "35 - 44",worksheet[[#This Row],[Age]]&lt;=54, "45 - 54",worksheet[[#This Row],[Age]]&gt;=55, "Over 55")</f>
        <v>45 - 54</v>
      </c>
      <c r="AO194" s="5">
        <f>YEAR(worksheet[[#This Row],[DateofHire]])</f>
        <v>2012</v>
      </c>
      <c r="AP194" s="5">
        <f>2023-worksheet[[#This Row],[YearOfHire]]</f>
        <v>11</v>
      </c>
      <c r="AQ194" s="5" t="str" cm="1">
        <f t="array" ref="AQ194">_xlfn.IFS(worksheet[[#This Row],[CompanyWorkExperience]]&gt;=15, "Long Term Employees", worksheet[[#This Row],[CompanyWorkExperience]]&gt;=12, "Expericenced", worksheet[[#This Row],[CompanyWorkExperience]]&gt;=8, "Mid Level", worksheet[[#This Row],[CompanyWorkExperience]]&gt;=5, "Junior")</f>
        <v>Mid Level</v>
      </c>
      <c r="AR194" s="5" t="str">
        <f>IF(worksheet[[#This Row],[DateofTermination]]&lt;&gt;"", YEAR(worksheet[[#This Row],[DateofTermination]]), "")</f>
        <v/>
      </c>
    </row>
    <row r="195" spans="1:44" x14ac:dyDescent="0.25">
      <c r="A195" s="2" t="s">
        <v>1213</v>
      </c>
      <c r="B195" t="s">
        <v>1214</v>
      </c>
      <c r="C195" t="s">
        <v>491</v>
      </c>
      <c r="D195" t="s">
        <v>491</v>
      </c>
      <c r="E195" t="s">
        <v>490</v>
      </c>
      <c r="F195" t="s">
        <v>491</v>
      </c>
      <c r="G195" t="s">
        <v>501</v>
      </c>
      <c r="H195" t="s">
        <v>501</v>
      </c>
      <c r="I195" t="s">
        <v>490</v>
      </c>
      <c r="J195" s="3">
        <v>52599</v>
      </c>
      <c r="K195" t="s">
        <v>490</v>
      </c>
      <c r="L195" t="s">
        <v>517</v>
      </c>
      <c r="M195" s="2" t="s">
        <v>225</v>
      </c>
      <c r="N195" t="s">
        <v>38</v>
      </c>
      <c r="O195" t="s">
        <v>1102</v>
      </c>
      <c r="P195" s="1" t="s">
        <v>1215</v>
      </c>
      <c r="Q195" t="s">
        <v>1608</v>
      </c>
      <c r="R195" t="s">
        <v>52</v>
      </c>
      <c r="S195" t="s">
        <v>41</v>
      </c>
      <c r="T195" t="s">
        <v>42</v>
      </c>
      <c r="U195" t="s">
        <v>43</v>
      </c>
      <c r="V195" s="1">
        <v>42051</v>
      </c>
      <c r="X195" t="s">
        <v>44</v>
      </c>
      <c r="Y195" t="s">
        <v>45</v>
      </c>
      <c r="Z195" t="s">
        <v>55</v>
      </c>
      <c r="AA195" t="s">
        <v>87</v>
      </c>
      <c r="AB195">
        <v>7</v>
      </c>
      <c r="AC195" t="s">
        <v>547</v>
      </c>
      <c r="AD195" t="s">
        <v>117</v>
      </c>
      <c r="AE195" t="s">
        <v>58</v>
      </c>
      <c r="AF195" s="4">
        <v>3.81</v>
      </c>
      <c r="AG195" s="5">
        <v>3</v>
      </c>
      <c r="AH195" s="5">
        <v>6</v>
      </c>
      <c r="AI195" s="1">
        <v>43507</v>
      </c>
      <c r="AJ195" s="5">
        <v>0</v>
      </c>
      <c r="AK195" s="5">
        <v>6</v>
      </c>
      <c r="AL195" s="5">
        <f>YEAR(worksheet[[#This Row],[DOB]])</f>
        <v>1979</v>
      </c>
      <c r="AM195" s="5">
        <f>2023-worksheet[[#This Row],[YOB]]</f>
        <v>44</v>
      </c>
      <c r="AN195" s="5" t="str" cm="1">
        <f t="array" ref="AN195">_xlfn.IFS(worksheet[[#This Row],[Age]]&lt;25, "Under 25", worksheet[[#This Row],[Age]]&lt;=34,"25 - 34", worksheet[[#This Row],[Age]]&lt;=44, "35 - 44",worksheet[[#This Row],[Age]]&lt;=54, "45 - 54",worksheet[[#This Row],[Age]]&gt;=55, "Over 55")</f>
        <v>35 - 44</v>
      </c>
      <c r="AO195" s="5">
        <f>YEAR(worksheet[[#This Row],[DateofHire]])</f>
        <v>2015</v>
      </c>
      <c r="AP195" s="5">
        <f>2023-worksheet[[#This Row],[YearOfHire]]</f>
        <v>8</v>
      </c>
      <c r="AQ195" s="5" t="str" cm="1">
        <f t="array" ref="AQ195">_xlfn.IFS(worksheet[[#This Row],[CompanyWorkExperience]]&gt;=15, "Long Term Employees", worksheet[[#This Row],[CompanyWorkExperience]]&gt;=12, "Expericenced", worksheet[[#This Row],[CompanyWorkExperience]]&gt;=8, "Mid Level", worksheet[[#This Row],[CompanyWorkExperience]]&gt;=5, "Junior")</f>
        <v>Mid Level</v>
      </c>
      <c r="AR195" s="5" t="str">
        <f>IF(worksheet[[#This Row],[DateofTermination]]&lt;&gt;"", YEAR(worksheet[[#This Row],[DateofTermination]]), "")</f>
        <v/>
      </c>
    </row>
    <row r="196" spans="1:44" x14ac:dyDescent="0.25">
      <c r="A196" s="2" t="s">
        <v>1216</v>
      </c>
      <c r="B196" t="s">
        <v>1217</v>
      </c>
      <c r="C196" t="s">
        <v>490</v>
      </c>
      <c r="D196" t="s">
        <v>520</v>
      </c>
      <c r="E196" t="s">
        <v>490</v>
      </c>
      <c r="F196" t="s">
        <v>491</v>
      </c>
      <c r="G196" t="s">
        <v>492</v>
      </c>
      <c r="H196" t="s">
        <v>501</v>
      </c>
      <c r="I196" t="s">
        <v>490</v>
      </c>
      <c r="J196" s="3">
        <v>63430</v>
      </c>
      <c r="K196" t="s">
        <v>490</v>
      </c>
      <c r="L196" t="s">
        <v>494</v>
      </c>
      <c r="M196" s="2" t="s">
        <v>37</v>
      </c>
      <c r="N196" t="s">
        <v>38</v>
      </c>
      <c r="O196" t="s">
        <v>1218</v>
      </c>
      <c r="P196" s="1" t="s">
        <v>1219</v>
      </c>
      <c r="Q196" t="s">
        <v>1608</v>
      </c>
      <c r="R196" t="s">
        <v>67</v>
      </c>
      <c r="S196" t="s">
        <v>41</v>
      </c>
      <c r="T196" t="s">
        <v>42</v>
      </c>
      <c r="U196" t="s">
        <v>43</v>
      </c>
      <c r="V196" s="1">
        <v>41365</v>
      </c>
      <c r="X196" t="s">
        <v>44</v>
      </c>
      <c r="Y196" t="s">
        <v>45</v>
      </c>
      <c r="Z196" t="s">
        <v>497</v>
      </c>
      <c r="AA196" t="s">
        <v>65</v>
      </c>
      <c r="AB196">
        <v>16</v>
      </c>
      <c r="AC196" t="s">
        <v>516</v>
      </c>
      <c r="AD196" t="s">
        <v>48</v>
      </c>
      <c r="AE196" t="s">
        <v>58</v>
      </c>
      <c r="AF196" s="4">
        <v>4.4000000000000004</v>
      </c>
      <c r="AG196" s="5">
        <v>4</v>
      </c>
      <c r="AH196" s="5">
        <v>0</v>
      </c>
      <c r="AI196" s="1">
        <v>43482</v>
      </c>
      <c r="AJ196" s="5">
        <v>0</v>
      </c>
      <c r="AK196" s="5">
        <v>18</v>
      </c>
      <c r="AL196" s="5">
        <f>YEAR(worksheet[[#This Row],[DOB]])</f>
        <v>1984</v>
      </c>
      <c r="AM196" s="5">
        <f>2023-worksheet[[#This Row],[YOB]]</f>
        <v>39</v>
      </c>
      <c r="AN196" s="5" t="str" cm="1">
        <f t="array" ref="AN196">_xlfn.IFS(worksheet[[#This Row],[Age]]&lt;25, "Under 25", worksheet[[#This Row],[Age]]&lt;=34,"25 - 34", worksheet[[#This Row],[Age]]&lt;=44, "35 - 44",worksheet[[#This Row],[Age]]&lt;=54, "45 - 54",worksheet[[#This Row],[Age]]&gt;=55, "Over 55")</f>
        <v>35 - 44</v>
      </c>
      <c r="AO196" s="5">
        <f>YEAR(worksheet[[#This Row],[DateofHire]])</f>
        <v>2013</v>
      </c>
      <c r="AP196" s="5">
        <f>2023-worksheet[[#This Row],[YearOfHire]]</f>
        <v>10</v>
      </c>
      <c r="AQ196" s="5" t="str" cm="1">
        <f t="array" ref="AQ196">_xlfn.IFS(worksheet[[#This Row],[CompanyWorkExperience]]&gt;=15, "Long Term Employees", worksheet[[#This Row],[CompanyWorkExperience]]&gt;=12, "Expericenced", worksheet[[#This Row],[CompanyWorkExperience]]&gt;=8, "Mid Level", worksheet[[#This Row],[CompanyWorkExperience]]&gt;=5, "Junior")</f>
        <v>Mid Level</v>
      </c>
      <c r="AR196" s="5" t="str">
        <f>IF(worksheet[[#This Row],[DateofTermination]]&lt;&gt;"", YEAR(worksheet[[#This Row],[DateofTermination]]), "")</f>
        <v/>
      </c>
    </row>
    <row r="197" spans="1:44" x14ac:dyDescent="0.25">
      <c r="A197" s="2" t="s">
        <v>1220</v>
      </c>
      <c r="B197" t="s">
        <v>1221</v>
      </c>
      <c r="C197" t="s">
        <v>490</v>
      </c>
      <c r="D197" t="s">
        <v>501</v>
      </c>
      <c r="E197" t="s">
        <v>491</v>
      </c>
      <c r="F197" t="s">
        <v>491</v>
      </c>
      <c r="G197" t="s">
        <v>492</v>
      </c>
      <c r="H197" t="s">
        <v>501</v>
      </c>
      <c r="I197" t="s">
        <v>490</v>
      </c>
      <c r="J197" s="3">
        <v>74417</v>
      </c>
      <c r="K197" t="s">
        <v>490</v>
      </c>
      <c r="L197" t="s">
        <v>509</v>
      </c>
      <c r="M197" s="2" t="s">
        <v>60</v>
      </c>
      <c r="N197" t="s">
        <v>38</v>
      </c>
      <c r="O197" t="s">
        <v>879</v>
      </c>
      <c r="P197" s="1" t="s">
        <v>1222</v>
      </c>
      <c r="Q197" t="s">
        <v>1607</v>
      </c>
      <c r="R197" t="s">
        <v>137</v>
      </c>
      <c r="S197" t="s">
        <v>41</v>
      </c>
      <c r="T197" t="s">
        <v>42</v>
      </c>
      <c r="U197" t="s">
        <v>82</v>
      </c>
      <c r="V197" s="1">
        <v>41407</v>
      </c>
      <c r="X197" t="s">
        <v>44</v>
      </c>
      <c r="Y197" t="s">
        <v>45</v>
      </c>
      <c r="Z197" t="s">
        <v>497</v>
      </c>
      <c r="AA197" t="s">
        <v>47</v>
      </c>
      <c r="AB197">
        <v>22</v>
      </c>
      <c r="AC197" t="s">
        <v>498</v>
      </c>
      <c r="AD197" t="s">
        <v>48</v>
      </c>
      <c r="AE197" t="s">
        <v>58</v>
      </c>
      <c r="AF197" s="4">
        <v>4.29</v>
      </c>
      <c r="AG197" s="5">
        <v>5</v>
      </c>
      <c r="AH197" s="5">
        <v>0</v>
      </c>
      <c r="AI197" s="1">
        <v>43493</v>
      </c>
      <c r="AJ197" s="5">
        <v>0</v>
      </c>
      <c r="AK197" s="5">
        <v>11</v>
      </c>
      <c r="AL197" s="5">
        <f>YEAR(worksheet[[#This Row],[DOB]])</f>
        <v>1974</v>
      </c>
      <c r="AM197" s="5">
        <f>2023-worksheet[[#This Row],[YOB]]</f>
        <v>49</v>
      </c>
      <c r="AN197" s="5" t="str" cm="1">
        <f t="array" ref="AN197">_xlfn.IFS(worksheet[[#This Row],[Age]]&lt;25, "Under 25", worksheet[[#This Row],[Age]]&lt;=34,"25 - 34", worksheet[[#This Row],[Age]]&lt;=44, "35 - 44",worksheet[[#This Row],[Age]]&lt;=54, "45 - 54",worksheet[[#This Row],[Age]]&gt;=55, "Over 55")</f>
        <v>45 - 54</v>
      </c>
      <c r="AO197" s="5">
        <f>YEAR(worksheet[[#This Row],[DateofHire]])</f>
        <v>2013</v>
      </c>
      <c r="AP197" s="5">
        <f>2023-worksheet[[#This Row],[YearOfHire]]</f>
        <v>10</v>
      </c>
      <c r="AQ197" s="5" t="str" cm="1">
        <f t="array" ref="AQ197">_xlfn.IFS(worksheet[[#This Row],[CompanyWorkExperience]]&gt;=15, "Long Term Employees", worksheet[[#This Row],[CompanyWorkExperience]]&gt;=12, "Expericenced", worksheet[[#This Row],[CompanyWorkExperience]]&gt;=8, "Mid Level", worksheet[[#This Row],[CompanyWorkExperience]]&gt;=5, "Junior")</f>
        <v>Mid Level</v>
      </c>
      <c r="AR197" s="5" t="str">
        <f>IF(worksheet[[#This Row],[DateofTermination]]&lt;&gt;"", YEAR(worksheet[[#This Row],[DateofTermination]]), "")</f>
        <v/>
      </c>
    </row>
    <row r="198" spans="1:44" x14ac:dyDescent="0.25">
      <c r="A198" s="2" t="s">
        <v>1223</v>
      </c>
      <c r="B198" t="s">
        <v>1224</v>
      </c>
      <c r="C198" t="s">
        <v>490</v>
      </c>
      <c r="D198" t="s">
        <v>490</v>
      </c>
      <c r="E198" t="s">
        <v>491</v>
      </c>
      <c r="F198" t="s">
        <v>491</v>
      </c>
      <c r="G198" t="s">
        <v>492</v>
      </c>
      <c r="H198" t="s">
        <v>501</v>
      </c>
      <c r="I198" t="s">
        <v>490</v>
      </c>
      <c r="J198" s="3">
        <v>57575</v>
      </c>
      <c r="K198" t="s">
        <v>490</v>
      </c>
      <c r="L198" t="s">
        <v>494</v>
      </c>
      <c r="M198" s="2" t="s">
        <v>37</v>
      </c>
      <c r="N198" t="s">
        <v>38</v>
      </c>
      <c r="O198" t="s">
        <v>1225</v>
      </c>
      <c r="P198" s="1" t="s">
        <v>1226</v>
      </c>
      <c r="Q198" t="s">
        <v>1607</v>
      </c>
      <c r="R198" t="s">
        <v>40</v>
      </c>
      <c r="S198" t="s">
        <v>41</v>
      </c>
      <c r="T198" t="s">
        <v>42</v>
      </c>
      <c r="U198" t="s">
        <v>112</v>
      </c>
      <c r="V198" s="1">
        <v>41463</v>
      </c>
      <c r="X198" t="s">
        <v>44</v>
      </c>
      <c r="Y198" t="s">
        <v>45</v>
      </c>
      <c r="Z198" t="s">
        <v>497</v>
      </c>
      <c r="AA198" t="s">
        <v>63</v>
      </c>
      <c r="AB198">
        <v>20</v>
      </c>
      <c r="AC198" t="s">
        <v>509</v>
      </c>
      <c r="AD198" t="s">
        <v>48</v>
      </c>
      <c r="AE198" t="s">
        <v>58</v>
      </c>
      <c r="AF198" s="4">
        <v>4.0999999999999996</v>
      </c>
      <c r="AG198" s="5">
        <v>4</v>
      </c>
      <c r="AH198" s="5">
        <v>0</v>
      </c>
      <c r="AI198" s="1">
        <v>43487</v>
      </c>
      <c r="AJ198" s="5">
        <v>0</v>
      </c>
      <c r="AK198" s="5">
        <v>13</v>
      </c>
      <c r="AL198" s="5">
        <f>YEAR(worksheet[[#This Row],[DOB]])</f>
        <v>1980</v>
      </c>
      <c r="AM198" s="5">
        <f>2023-worksheet[[#This Row],[YOB]]</f>
        <v>43</v>
      </c>
      <c r="AN198" s="5" t="str" cm="1">
        <f t="array" ref="AN198">_xlfn.IFS(worksheet[[#This Row],[Age]]&lt;25, "Under 25", worksheet[[#This Row],[Age]]&lt;=34,"25 - 34", worksheet[[#This Row],[Age]]&lt;=44, "35 - 44",worksheet[[#This Row],[Age]]&lt;=54, "45 - 54",worksheet[[#This Row],[Age]]&gt;=55, "Over 55")</f>
        <v>35 - 44</v>
      </c>
      <c r="AO198" s="5">
        <f>YEAR(worksheet[[#This Row],[DateofHire]])</f>
        <v>2013</v>
      </c>
      <c r="AP198" s="5">
        <f>2023-worksheet[[#This Row],[YearOfHire]]</f>
        <v>10</v>
      </c>
      <c r="AQ198" s="5" t="str" cm="1">
        <f t="array" ref="AQ198">_xlfn.IFS(worksheet[[#This Row],[CompanyWorkExperience]]&gt;=15, "Long Term Employees", worksheet[[#This Row],[CompanyWorkExperience]]&gt;=12, "Expericenced", worksheet[[#This Row],[CompanyWorkExperience]]&gt;=8, "Mid Level", worksheet[[#This Row],[CompanyWorkExperience]]&gt;=5, "Junior")</f>
        <v>Mid Level</v>
      </c>
      <c r="AR198" s="5" t="str">
        <f>IF(worksheet[[#This Row],[DateofTermination]]&lt;&gt;"", YEAR(worksheet[[#This Row],[DateofTermination]]), "")</f>
        <v/>
      </c>
    </row>
    <row r="199" spans="1:44" x14ac:dyDescent="0.25">
      <c r="A199" s="2" t="s">
        <v>1227</v>
      </c>
      <c r="B199" t="s">
        <v>1228</v>
      </c>
      <c r="C199" t="s">
        <v>490</v>
      </c>
      <c r="D199" t="s">
        <v>490</v>
      </c>
      <c r="E199" t="s">
        <v>491</v>
      </c>
      <c r="F199" t="s">
        <v>491</v>
      </c>
      <c r="G199" t="s">
        <v>501</v>
      </c>
      <c r="H199" t="s">
        <v>501</v>
      </c>
      <c r="I199" t="s">
        <v>490</v>
      </c>
      <c r="J199" s="3">
        <v>87921</v>
      </c>
      <c r="K199" t="s">
        <v>490</v>
      </c>
      <c r="L199" t="s">
        <v>498</v>
      </c>
      <c r="M199" s="2" t="s">
        <v>316</v>
      </c>
      <c r="N199" t="s">
        <v>38</v>
      </c>
      <c r="O199" t="s">
        <v>1229</v>
      </c>
      <c r="P199" s="1" t="s">
        <v>1230</v>
      </c>
      <c r="Q199" t="s">
        <v>1607</v>
      </c>
      <c r="R199" t="s">
        <v>40</v>
      </c>
      <c r="S199" t="s">
        <v>41</v>
      </c>
      <c r="T199" t="s">
        <v>42</v>
      </c>
      <c r="U199" t="s">
        <v>112</v>
      </c>
      <c r="V199" s="1">
        <v>42776</v>
      </c>
      <c r="X199" t="s">
        <v>44</v>
      </c>
      <c r="Y199" t="s">
        <v>45</v>
      </c>
      <c r="Z199" t="s">
        <v>55</v>
      </c>
      <c r="AA199" t="s">
        <v>197</v>
      </c>
      <c r="AB199">
        <v>13</v>
      </c>
      <c r="AC199" t="s">
        <v>589</v>
      </c>
      <c r="AD199" t="s">
        <v>57</v>
      </c>
      <c r="AE199" t="s">
        <v>58</v>
      </c>
      <c r="AF199" s="4">
        <v>5</v>
      </c>
      <c r="AG199" s="5">
        <v>3</v>
      </c>
      <c r="AH199" s="5">
        <v>6</v>
      </c>
      <c r="AI199" s="1">
        <v>43521</v>
      </c>
      <c r="AJ199" s="5">
        <v>0</v>
      </c>
      <c r="AK199" s="5">
        <v>17</v>
      </c>
      <c r="AL199" s="5">
        <f>YEAR(worksheet[[#This Row],[DOB]])</f>
        <v>1970</v>
      </c>
      <c r="AM199" s="5">
        <f>2023-worksheet[[#This Row],[YOB]]</f>
        <v>53</v>
      </c>
      <c r="AN199" s="5" t="str" cm="1">
        <f t="array" ref="AN199">_xlfn.IFS(worksheet[[#This Row],[Age]]&lt;25, "Under 25", worksheet[[#This Row],[Age]]&lt;=34,"25 - 34", worksheet[[#This Row],[Age]]&lt;=44, "35 - 44",worksheet[[#This Row],[Age]]&lt;=54, "45 - 54",worksheet[[#This Row],[Age]]&gt;=55, "Over 55")</f>
        <v>45 - 54</v>
      </c>
      <c r="AO199" s="5">
        <f>YEAR(worksheet[[#This Row],[DateofHire]])</f>
        <v>2017</v>
      </c>
      <c r="AP199" s="5">
        <f>2023-worksheet[[#This Row],[YearOfHire]]</f>
        <v>6</v>
      </c>
      <c r="AQ199" s="5" t="str" cm="1">
        <f t="array" ref="AQ199">_xlfn.IFS(worksheet[[#This Row],[CompanyWorkExperience]]&gt;=15, "Long Term Employees", worksheet[[#This Row],[CompanyWorkExperience]]&gt;=12, "Expericenced", worksheet[[#This Row],[CompanyWorkExperience]]&gt;=8, "Mid Level", worksheet[[#This Row],[CompanyWorkExperience]]&gt;=5, "Junior")</f>
        <v>Junior</v>
      </c>
      <c r="AR199" s="5" t="str">
        <f>IF(worksheet[[#This Row],[DateofTermination]]&lt;&gt;"", YEAR(worksheet[[#This Row],[DateofTermination]]), "")</f>
        <v/>
      </c>
    </row>
    <row r="200" spans="1:44" x14ac:dyDescent="0.25">
      <c r="A200" s="2" t="s">
        <v>1231</v>
      </c>
      <c r="B200" t="s">
        <v>1232</v>
      </c>
      <c r="C200" t="s">
        <v>490</v>
      </c>
      <c r="D200" t="s">
        <v>490</v>
      </c>
      <c r="E200" t="s">
        <v>491</v>
      </c>
      <c r="F200" t="s">
        <v>492</v>
      </c>
      <c r="G200" t="s">
        <v>492</v>
      </c>
      <c r="H200" t="s">
        <v>501</v>
      </c>
      <c r="I200" t="s">
        <v>491</v>
      </c>
      <c r="J200" s="3">
        <v>50470</v>
      </c>
      <c r="K200" t="s">
        <v>491</v>
      </c>
      <c r="L200" t="s">
        <v>494</v>
      </c>
      <c r="M200" s="2" t="s">
        <v>37</v>
      </c>
      <c r="N200" t="s">
        <v>38</v>
      </c>
      <c r="O200" t="s">
        <v>531</v>
      </c>
      <c r="P200" s="1" t="s">
        <v>1233</v>
      </c>
      <c r="Q200" t="s">
        <v>1607</v>
      </c>
      <c r="R200" t="s">
        <v>40</v>
      </c>
      <c r="S200" t="s">
        <v>41</v>
      </c>
      <c r="T200" t="s">
        <v>42</v>
      </c>
      <c r="U200" t="s">
        <v>82</v>
      </c>
      <c r="V200" s="1">
        <v>40812</v>
      </c>
      <c r="W200" s="1">
        <v>41733</v>
      </c>
      <c r="X200" t="s">
        <v>68</v>
      </c>
      <c r="Y200" t="s">
        <v>54</v>
      </c>
      <c r="Z200" t="s">
        <v>497</v>
      </c>
      <c r="AA200" t="s">
        <v>69</v>
      </c>
      <c r="AB200">
        <v>39</v>
      </c>
      <c r="AC200" t="s">
        <v>1631</v>
      </c>
      <c r="AD200" t="s">
        <v>84</v>
      </c>
      <c r="AE200" t="s">
        <v>58</v>
      </c>
      <c r="AF200" s="4">
        <v>4.3</v>
      </c>
      <c r="AG200" s="5">
        <v>3</v>
      </c>
      <c r="AH200" s="5">
        <v>0</v>
      </c>
      <c r="AI200" s="1">
        <v>41335</v>
      </c>
      <c r="AJ200" s="5">
        <v>0</v>
      </c>
      <c r="AK200" s="5">
        <v>19</v>
      </c>
      <c r="AL200" s="5">
        <f>YEAR(worksheet[[#This Row],[DOB]])</f>
        <v>1989</v>
      </c>
      <c r="AM200" s="5">
        <f>2023-worksheet[[#This Row],[YOB]]</f>
        <v>34</v>
      </c>
      <c r="AN200" s="5" t="str" cm="1">
        <f t="array" ref="AN200">_xlfn.IFS(worksheet[[#This Row],[Age]]&lt;25, "Under 25", worksheet[[#This Row],[Age]]&lt;=34,"25 - 34", worksheet[[#This Row],[Age]]&lt;=44, "35 - 44",worksheet[[#This Row],[Age]]&lt;=54, "45 - 54",worksheet[[#This Row],[Age]]&gt;=55, "Over 55")</f>
        <v>25 - 34</v>
      </c>
      <c r="AO200" s="5">
        <f>YEAR(worksheet[[#This Row],[DateofHire]])</f>
        <v>2011</v>
      </c>
      <c r="AP200" s="5">
        <f>2023-worksheet[[#This Row],[YearOfHire]]</f>
        <v>12</v>
      </c>
      <c r="AQ200" s="5" t="str" cm="1">
        <f t="array" ref="AQ200">_xlfn.IFS(worksheet[[#This Row],[CompanyWorkExperience]]&gt;=15, "Long Term Employees", worksheet[[#This Row],[CompanyWorkExperience]]&gt;=12, "Expericenced", worksheet[[#This Row],[CompanyWorkExperience]]&gt;=8, "Mid Level", worksheet[[#This Row],[CompanyWorkExperience]]&gt;=5, "Junior")</f>
        <v>Expericenced</v>
      </c>
      <c r="AR200" s="5">
        <f>IF(worksheet[[#This Row],[DateofTermination]]&lt;&gt;"", YEAR(worksheet[[#This Row],[DateofTermination]]), "")</f>
        <v>2014</v>
      </c>
    </row>
    <row r="201" spans="1:44" x14ac:dyDescent="0.25">
      <c r="A201" s="2" t="s">
        <v>1234</v>
      </c>
      <c r="B201" t="s">
        <v>1235</v>
      </c>
      <c r="C201" t="s">
        <v>491</v>
      </c>
      <c r="D201" t="s">
        <v>491</v>
      </c>
      <c r="E201" t="s">
        <v>491</v>
      </c>
      <c r="F201" t="s">
        <v>492</v>
      </c>
      <c r="G201" t="s">
        <v>492</v>
      </c>
      <c r="H201" t="s">
        <v>501</v>
      </c>
      <c r="I201" t="s">
        <v>490</v>
      </c>
      <c r="J201" s="3">
        <v>46664</v>
      </c>
      <c r="K201" t="s">
        <v>491</v>
      </c>
      <c r="L201" t="s">
        <v>494</v>
      </c>
      <c r="M201" s="2" t="s">
        <v>37</v>
      </c>
      <c r="N201" t="s">
        <v>38</v>
      </c>
      <c r="O201" t="s">
        <v>1236</v>
      </c>
      <c r="P201" s="1" t="s">
        <v>1237</v>
      </c>
      <c r="Q201" t="s">
        <v>1607</v>
      </c>
      <c r="R201" t="s">
        <v>52</v>
      </c>
      <c r="S201" t="s">
        <v>41</v>
      </c>
      <c r="T201" t="s">
        <v>42</v>
      </c>
      <c r="U201" t="s">
        <v>43</v>
      </c>
      <c r="V201" s="1">
        <v>41365</v>
      </c>
      <c r="W201" s="1">
        <v>42515</v>
      </c>
      <c r="X201" t="s">
        <v>193</v>
      </c>
      <c r="Y201" t="s">
        <v>54</v>
      </c>
      <c r="Z201" t="s">
        <v>497</v>
      </c>
      <c r="AA201" t="s">
        <v>72</v>
      </c>
      <c r="AB201">
        <v>11</v>
      </c>
      <c r="AC201" t="s">
        <v>527</v>
      </c>
      <c r="AD201" t="s">
        <v>80</v>
      </c>
      <c r="AE201" t="s">
        <v>58</v>
      </c>
      <c r="AF201" s="4">
        <v>3.18</v>
      </c>
      <c r="AG201" s="5">
        <v>3</v>
      </c>
      <c r="AH201" s="5">
        <v>0</v>
      </c>
      <c r="AI201" s="1">
        <v>42435</v>
      </c>
      <c r="AJ201" s="5">
        <v>0</v>
      </c>
      <c r="AK201" s="5">
        <v>10</v>
      </c>
      <c r="AL201" s="5">
        <f>YEAR(worksheet[[#This Row],[DOB]])</f>
        <v>1983</v>
      </c>
      <c r="AM201" s="5">
        <f>2023-worksheet[[#This Row],[YOB]]</f>
        <v>40</v>
      </c>
      <c r="AN201" s="5" t="str" cm="1">
        <f t="array" ref="AN201">_xlfn.IFS(worksheet[[#This Row],[Age]]&lt;25, "Under 25", worksheet[[#This Row],[Age]]&lt;=34,"25 - 34", worksheet[[#This Row],[Age]]&lt;=44, "35 - 44",worksheet[[#This Row],[Age]]&lt;=54, "45 - 54",worksheet[[#This Row],[Age]]&gt;=55, "Over 55")</f>
        <v>35 - 44</v>
      </c>
      <c r="AO201" s="5">
        <f>YEAR(worksheet[[#This Row],[DateofHire]])</f>
        <v>2013</v>
      </c>
      <c r="AP201" s="5">
        <f>2023-worksheet[[#This Row],[YearOfHire]]</f>
        <v>10</v>
      </c>
      <c r="AQ201" s="5" t="str" cm="1">
        <f t="array" ref="AQ201">_xlfn.IFS(worksheet[[#This Row],[CompanyWorkExperience]]&gt;=15, "Long Term Employees", worksheet[[#This Row],[CompanyWorkExperience]]&gt;=12, "Expericenced", worksheet[[#This Row],[CompanyWorkExperience]]&gt;=8, "Mid Level", worksheet[[#This Row],[CompanyWorkExperience]]&gt;=5, "Junior")</f>
        <v>Mid Level</v>
      </c>
      <c r="AR201" s="5">
        <f>IF(worksheet[[#This Row],[DateofTermination]]&lt;&gt;"", YEAR(worksheet[[#This Row],[DateofTermination]]), "")</f>
        <v>2016</v>
      </c>
    </row>
    <row r="202" spans="1:44" x14ac:dyDescent="0.25">
      <c r="A202" s="2" t="s">
        <v>1238</v>
      </c>
      <c r="B202" t="s">
        <v>1239</v>
      </c>
      <c r="C202" t="s">
        <v>491</v>
      </c>
      <c r="D202" t="s">
        <v>491</v>
      </c>
      <c r="E202" t="s">
        <v>491</v>
      </c>
      <c r="F202" t="s">
        <v>501</v>
      </c>
      <c r="G202" t="s">
        <v>492</v>
      </c>
      <c r="H202" t="s">
        <v>501</v>
      </c>
      <c r="I202" t="s">
        <v>490</v>
      </c>
      <c r="J202" s="3">
        <v>48495</v>
      </c>
      <c r="K202" t="s">
        <v>490</v>
      </c>
      <c r="L202" t="s">
        <v>494</v>
      </c>
      <c r="M202" s="2" t="s">
        <v>37</v>
      </c>
      <c r="N202" t="s">
        <v>38</v>
      </c>
      <c r="O202" t="s">
        <v>1240</v>
      </c>
      <c r="P202" s="1" t="s">
        <v>1241</v>
      </c>
      <c r="Q202" t="s">
        <v>1607</v>
      </c>
      <c r="R202" t="s">
        <v>52</v>
      </c>
      <c r="S202" t="s">
        <v>41</v>
      </c>
      <c r="T202" t="s">
        <v>42</v>
      </c>
      <c r="U202" t="s">
        <v>43</v>
      </c>
      <c r="V202" s="1">
        <v>41771</v>
      </c>
      <c r="X202" t="s">
        <v>44</v>
      </c>
      <c r="Y202" t="s">
        <v>45</v>
      </c>
      <c r="Z202" t="s">
        <v>497</v>
      </c>
      <c r="AA202" t="s">
        <v>79</v>
      </c>
      <c r="AB202">
        <v>19</v>
      </c>
      <c r="AC202" t="s">
        <v>494</v>
      </c>
      <c r="AD202" t="s">
        <v>48</v>
      </c>
      <c r="AE202" t="s">
        <v>58</v>
      </c>
      <c r="AF202" s="4">
        <v>5</v>
      </c>
      <c r="AG202" s="5">
        <v>5</v>
      </c>
      <c r="AH202" s="5">
        <v>0</v>
      </c>
      <c r="AI202" s="1">
        <v>43514</v>
      </c>
      <c r="AJ202" s="5">
        <v>0</v>
      </c>
      <c r="AK202" s="5">
        <v>11</v>
      </c>
      <c r="AL202" s="5">
        <f>YEAR(worksheet[[#This Row],[DOB]])</f>
        <v>1977</v>
      </c>
      <c r="AM202" s="5">
        <f>2023-worksheet[[#This Row],[YOB]]</f>
        <v>46</v>
      </c>
      <c r="AN202" s="5" t="str" cm="1">
        <f t="array" ref="AN202">_xlfn.IFS(worksheet[[#This Row],[Age]]&lt;25, "Under 25", worksheet[[#This Row],[Age]]&lt;=34,"25 - 34", worksheet[[#This Row],[Age]]&lt;=44, "35 - 44",worksheet[[#This Row],[Age]]&lt;=54, "45 - 54",worksheet[[#This Row],[Age]]&gt;=55, "Over 55")</f>
        <v>45 - 54</v>
      </c>
      <c r="AO202" s="5">
        <f>YEAR(worksheet[[#This Row],[DateofHire]])</f>
        <v>2014</v>
      </c>
      <c r="AP202" s="5">
        <f>2023-worksheet[[#This Row],[YearOfHire]]</f>
        <v>9</v>
      </c>
      <c r="AQ202" s="5" t="str" cm="1">
        <f t="array" ref="AQ202">_xlfn.IFS(worksheet[[#This Row],[CompanyWorkExperience]]&gt;=15, "Long Term Employees", worksheet[[#This Row],[CompanyWorkExperience]]&gt;=12, "Expericenced", worksheet[[#This Row],[CompanyWorkExperience]]&gt;=8, "Mid Level", worksheet[[#This Row],[CompanyWorkExperience]]&gt;=5, "Junior")</f>
        <v>Mid Level</v>
      </c>
      <c r="AR202" s="5" t="str">
        <f>IF(worksheet[[#This Row],[DateofTermination]]&lt;&gt;"", YEAR(worksheet[[#This Row],[DateofTermination]]), "")</f>
        <v/>
      </c>
    </row>
    <row r="203" spans="1:44" x14ac:dyDescent="0.25">
      <c r="A203" s="2" t="s">
        <v>1242</v>
      </c>
      <c r="B203" t="s">
        <v>1243</v>
      </c>
      <c r="C203" t="s">
        <v>490</v>
      </c>
      <c r="D203" t="s">
        <v>501</v>
      </c>
      <c r="E203" t="s">
        <v>490</v>
      </c>
      <c r="F203" t="s">
        <v>491</v>
      </c>
      <c r="G203" t="s">
        <v>492</v>
      </c>
      <c r="H203" t="s">
        <v>493</v>
      </c>
      <c r="I203" t="s">
        <v>491</v>
      </c>
      <c r="J203" s="3">
        <v>52984</v>
      </c>
      <c r="K203" t="s">
        <v>490</v>
      </c>
      <c r="L203" t="s">
        <v>494</v>
      </c>
      <c r="M203" s="2" t="s">
        <v>37</v>
      </c>
      <c r="N203" t="s">
        <v>38</v>
      </c>
      <c r="O203" t="s">
        <v>510</v>
      </c>
      <c r="P203" s="1" t="s">
        <v>1244</v>
      </c>
      <c r="Q203" t="s">
        <v>1608</v>
      </c>
      <c r="R203" t="s">
        <v>137</v>
      </c>
      <c r="S203" t="s">
        <v>41</v>
      </c>
      <c r="T203" t="s">
        <v>42</v>
      </c>
      <c r="U203" t="s">
        <v>82</v>
      </c>
      <c r="V203" s="1">
        <v>41365</v>
      </c>
      <c r="X203" t="s">
        <v>44</v>
      </c>
      <c r="Y203" t="s">
        <v>45</v>
      </c>
      <c r="Z203" t="s">
        <v>497</v>
      </c>
      <c r="AA203" t="s">
        <v>83</v>
      </c>
      <c r="AB203">
        <v>12</v>
      </c>
      <c r="AC203" t="s">
        <v>542</v>
      </c>
      <c r="AD203" t="s">
        <v>84</v>
      </c>
      <c r="AE203" t="s">
        <v>49</v>
      </c>
      <c r="AF203" s="4">
        <v>4</v>
      </c>
      <c r="AG203" s="5">
        <v>3</v>
      </c>
      <c r="AH203" s="5">
        <v>0</v>
      </c>
      <c r="AI203" s="1">
        <v>43509</v>
      </c>
      <c r="AJ203" s="5">
        <v>0</v>
      </c>
      <c r="AK203" s="5">
        <v>12</v>
      </c>
      <c r="AL203" s="5">
        <f>YEAR(worksheet[[#This Row],[DOB]])</f>
        <v>1967</v>
      </c>
      <c r="AM203" s="5">
        <f>2023-worksheet[[#This Row],[YOB]]</f>
        <v>56</v>
      </c>
      <c r="AN203" s="5" t="str" cm="1">
        <f t="array" ref="AN203">_xlfn.IFS(worksheet[[#This Row],[Age]]&lt;25, "Under 25", worksheet[[#This Row],[Age]]&lt;=34,"25 - 34", worksheet[[#This Row],[Age]]&lt;=44, "35 - 44",worksheet[[#This Row],[Age]]&lt;=54, "45 - 54",worksheet[[#This Row],[Age]]&gt;=55, "Over 55")</f>
        <v>Over 55</v>
      </c>
      <c r="AO203" s="5">
        <f>YEAR(worksheet[[#This Row],[DateofHire]])</f>
        <v>2013</v>
      </c>
      <c r="AP203" s="5">
        <f>2023-worksheet[[#This Row],[YearOfHire]]</f>
        <v>10</v>
      </c>
      <c r="AQ203" s="5" t="str" cm="1">
        <f t="array" ref="AQ203">_xlfn.IFS(worksheet[[#This Row],[CompanyWorkExperience]]&gt;=15, "Long Term Employees", worksheet[[#This Row],[CompanyWorkExperience]]&gt;=12, "Expericenced", worksheet[[#This Row],[CompanyWorkExperience]]&gt;=8, "Mid Level", worksheet[[#This Row],[CompanyWorkExperience]]&gt;=5, "Junior")</f>
        <v>Mid Level</v>
      </c>
      <c r="AR203" s="5" t="str">
        <f>IF(worksheet[[#This Row],[DateofTermination]]&lt;&gt;"", YEAR(worksheet[[#This Row],[DateofTermination]]), "")</f>
        <v/>
      </c>
    </row>
    <row r="204" spans="1:44" x14ac:dyDescent="0.25">
      <c r="A204" s="2" t="s">
        <v>1245</v>
      </c>
      <c r="B204" t="s">
        <v>1246</v>
      </c>
      <c r="C204" t="s">
        <v>490</v>
      </c>
      <c r="D204" t="s">
        <v>490</v>
      </c>
      <c r="E204" t="s">
        <v>490</v>
      </c>
      <c r="F204" t="s">
        <v>491</v>
      </c>
      <c r="G204" t="s">
        <v>505</v>
      </c>
      <c r="H204" t="s">
        <v>501</v>
      </c>
      <c r="I204" t="s">
        <v>490</v>
      </c>
      <c r="J204" s="3">
        <v>63695</v>
      </c>
      <c r="K204" t="s">
        <v>490</v>
      </c>
      <c r="L204" t="s">
        <v>501</v>
      </c>
      <c r="M204" s="2" t="s">
        <v>139</v>
      </c>
      <c r="N204" t="s">
        <v>362</v>
      </c>
      <c r="O204" t="s">
        <v>1247</v>
      </c>
      <c r="P204" s="1" t="s">
        <v>1248</v>
      </c>
      <c r="Q204" t="s">
        <v>1608</v>
      </c>
      <c r="R204" t="s">
        <v>40</v>
      </c>
      <c r="S204" t="s">
        <v>41</v>
      </c>
      <c r="T204" t="s">
        <v>42</v>
      </c>
      <c r="U204" t="s">
        <v>98</v>
      </c>
      <c r="V204" s="1">
        <v>41463</v>
      </c>
      <c r="X204" t="s">
        <v>44</v>
      </c>
      <c r="Y204" t="s">
        <v>45</v>
      </c>
      <c r="Z204" t="s">
        <v>141</v>
      </c>
      <c r="AA204" t="s">
        <v>160</v>
      </c>
      <c r="AB204">
        <v>21</v>
      </c>
      <c r="AC204" t="s">
        <v>693</v>
      </c>
      <c r="AD204" t="s">
        <v>57</v>
      </c>
      <c r="AE204" t="s">
        <v>58</v>
      </c>
      <c r="AF204" s="4">
        <v>5</v>
      </c>
      <c r="AG204" s="5">
        <v>5</v>
      </c>
      <c r="AH204" s="5">
        <v>0</v>
      </c>
      <c r="AI204" s="1">
        <v>43490</v>
      </c>
      <c r="AJ204" s="5">
        <v>0</v>
      </c>
      <c r="AK204" s="5">
        <v>2</v>
      </c>
      <c r="AL204" s="5">
        <f>YEAR(worksheet[[#This Row],[DOB]])</f>
        <v>1989</v>
      </c>
      <c r="AM204" s="5">
        <f>2023-worksheet[[#This Row],[YOB]]</f>
        <v>34</v>
      </c>
      <c r="AN204" s="5" t="str" cm="1">
        <f t="array" ref="AN204">_xlfn.IFS(worksheet[[#This Row],[Age]]&lt;25, "Under 25", worksheet[[#This Row],[Age]]&lt;=34,"25 - 34", worksheet[[#This Row],[Age]]&lt;=44, "35 - 44",worksheet[[#This Row],[Age]]&lt;=54, "45 - 54",worksheet[[#This Row],[Age]]&gt;=55, "Over 55")</f>
        <v>25 - 34</v>
      </c>
      <c r="AO204" s="5">
        <f>YEAR(worksheet[[#This Row],[DateofHire]])</f>
        <v>2013</v>
      </c>
      <c r="AP204" s="5">
        <f>2023-worksheet[[#This Row],[YearOfHire]]</f>
        <v>10</v>
      </c>
      <c r="AQ204" s="5" t="str" cm="1">
        <f t="array" ref="AQ204">_xlfn.IFS(worksheet[[#This Row],[CompanyWorkExperience]]&gt;=15, "Long Term Employees", worksheet[[#This Row],[CompanyWorkExperience]]&gt;=12, "Expericenced", worksheet[[#This Row],[CompanyWorkExperience]]&gt;=8, "Mid Level", worksheet[[#This Row],[CompanyWorkExperience]]&gt;=5, "Junior")</f>
        <v>Mid Level</v>
      </c>
      <c r="AR204" s="5" t="str">
        <f>IF(worksheet[[#This Row],[DateofTermination]]&lt;&gt;"", YEAR(worksheet[[#This Row],[DateofTermination]]), "")</f>
        <v/>
      </c>
    </row>
    <row r="205" spans="1:44" x14ac:dyDescent="0.25">
      <c r="A205" s="2" t="s">
        <v>1249</v>
      </c>
      <c r="B205" t="s">
        <v>1250</v>
      </c>
      <c r="C205" t="s">
        <v>490</v>
      </c>
      <c r="D205" t="s">
        <v>490</v>
      </c>
      <c r="E205" t="s">
        <v>490</v>
      </c>
      <c r="F205" t="s">
        <v>491</v>
      </c>
      <c r="G205" t="s">
        <v>492</v>
      </c>
      <c r="H205" t="s">
        <v>501</v>
      </c>
      <c r="I205" t="s">
        <v>490</v>
      </c>
      <c r="J205" s="3">
        <v>62061</v>
      </c>
      <c r="K205" t="s">
        <v>490</v>
      </c>
      <c r="L205" t="s">
        <v>494</v>
      </c>
      <c r="M205" s="2" t="s">
        <v>37</v>
      </c>
      <c r="N205" t="s">
        <v>38</v>
      </c>
      <c r="O205" t="s">
        <v>661</v>
      </c>
      <c r="P205" s="1" t="s">
        <v>1219</v>
      </c>
      <c r="Q205" t="s">
        <v>1608</v>
      </c>
      <c r="R205" t="s">
        <v>40</v>
      </c>
      <c r="S205" t="s">
        <v>41</v>
      </c>
      <c r="T205" t="s">
        <v>42</v>
      </c>
      <c r="U205" t="s">
        <v>43</v>
      </c>
      <c r="V205" s="1">
        <v>41463</v>
      </c>
      <c r="X205" t="s">
        <v>44</v>
      </c>
      <c r="Y205" t="s">
        <v>45</v>
      </c>
      <c r="Z205" t="s">
        <v>497</v>
      </c>
      <c r="AA205" t="s">
        <v>91</v>
      </c>
      <c r="AB205">
        <v>14</v>
      </c>
      <c r="AC205" t="s">
        <v>545</v>
      </c>
      <c r="AD205" t="s">
        <v>48</v>
      </c>
      <c r="AE205" t="s">
        <v>58</v>
      </c>
      <c r="AF205" s="4">
        <v>3.6</v>
      </c>
      <c r="AG205" s="5">
        <v>5</v>
      </c>
      <c r="AH205" s="5">
        <v>0</v>
      </c>
      <c r="AI205" s="1">
        <v>43467</v>
      </c>
      <c r="AJ205" s="5">
        <v>0</v>
      </c>
      <c r="AK205" s="5">
        <v>4</v>
      </c>
      <c r="AL205" s="5">
        <f>YEAR(worksheet[[#This Row],[DOB]])</f>
        <v>1984</v>
      </c>
      <c r="AM205" s="5">
        <f>2023-worksheet[[#This Row],[YOB]]</f>
        <v>39</v>
      </c>
      <c r="AN205" s="5" t="str" cm="1">
        <f t="array" ref="AN205">_xlfn.IFS(worksheet[[#This Row],[Age]]&lt;25, "Under 25", worksheet[[#This Row],[Age]]&lt;=34,"25 - 34", worksheet[[#This Row],[Age]]&lt;=44, "35 - 44",worksheet[[#This Row],[Age]]&lt;=54, "45 - 54",worksheet[[#This Row],[Age]]&gt;=55, "Over 55")</f>
        <v>35 - 44</v>
      </c>
      <c r="AO205" s="5">
        <f>YEAR(worksheet[[#This Row],[DateofHire]])</f>
        <v>2013</v>
      </c>
      <c r="AP205" s="5">
        <f>2023-worksheet[[#This Row],[YearOfHire]]</f>
        <v>10</v>
      </c>
      <c r="AQ205" s="5" t="str" cm="1">
        <f t="array" ref="AQ205">_xlfn.IFS(worksheet[[#This Row],[CompanyWorkExperience]]&gt;=15, "Long Term Employees", worksheet[[#This Row],[CompanyWorkExperience]]&gt;=12, "Expericenced", worksheet[[#This Row],[CompanyWorkExperience]]&gt;=8, "Mid Level", worksheet[[#This Row],[CompanyWorkExperience]]&gt;=5, "Junior")</f>
        <v>Mid Level</v>
      </c>
      <c r="AR205" s="5" t="str">
        <f>IF(worksheet[[#This Row],[DateofTermination]]&lt;&gt;"", YEAR(worksheet[[#This Row],[DateofTermination]]), "")</f>
        <v/>
      </c>
    </row>
    <row r="206" spans="1:44" x14ac:dyDescent="0.25">
      <c r="A206" s="2" t="s">
        <v>1251</v>
      </c>
      <c r="B206" t="s">
        <v>1252</v>
      </c>
      <c r="C206" t="s">
        <v>490</v>
      </c>
      <c r="D206" t="s">
        <v>490</v>
      </c>
      <c r="E206" t="s">
        <v>490</v>
      </c>
      <c r="F206" t="s">
        <v>491</v>
      </c>
      <c r="G206" t="s">
        <v>492</v>
      </c>
      <c r="H206" t="s">
        <v>501</v>
      </c>
      <c r="I206" t="s">
        <v>490</v>
      </c>
      <c r="J206" s="3">
        <v>66738</v>
      </c>
      <c r="K206" t="s">
        <v>490</v>
      </c>
      <c r="L206" t="s">
        <v>509</v>
      </c>
      <c r="M206" s="2" t="s">
        <v>60</v>
      </c>
      <c r="N206" t="s">
        <v>38</v>
      </c>
      <c r="O206" t="s">
        <v>1253</v>
      </c>
      <c r="P206" s="1" t="s">
        <v>1254</v>
      </c>
      <c r="Q206" t="s">
        <v>1608</v>
      </c>
      <c r="R206" t="s">
        <v>40</v>
      </c>
      <c r="S206" t="s">
        <v>41</v>
      </c>
      <c r="T206" t="s">
        <v>42</v>
      </c>
      <c r="U206" t="s">
        <v>43</v>
      </c>
      <c r="V206" s="1">
        <v>41953</v>
      </c>
      <c r="X206" t="s">
        <v>44</v>
      </c>
      <c r="Y206" t="s">
        <v>45</v>
      </c>
      <c r="Z206" t="s">
        <v>497</v>
      </c>
      <c r="AA206" t="s">
        <v>65</v>
      </c>
      <c r="AB206">
        <v>16</v>
      </c>
      <c r="AC206" t="s">
        <v>516</v>
      </c>
      <c r="AD206" t="s">
        <v>57</v>
      </c>
      <c r="AE206" t="s">
        <v>58</v>
      </c>
      <c r="AF206" s="4">
        <v>4.53</v>
      </c>
      <c r="AG206" s="5">
        <v>5</v>
      </c>
      <c r="AH206" s="5">
        <v>0</v>
      </c>
      <c r="AI206" s="1">
        <v>43481</v>
      </c>
      <c r="AJ206" s="5">
        <v>0</v>
      </c>
      <c r="AK206" s="5">
        <v>5</v>
      </c>
      <c r="AL206" s="5">
        <f>YEAR(worksheet[[#This Row],[DOB]])</f>
        <v>1985</v>
      </c>
      <c r="AM206" s="5">
        <f>2023-worksheet[[#This Row],[YOB]]</f>
        <v>38</v>
      </c>
      <c r="AN206" s="5" t="str" cm="1">
        <f t="array" ref="AN206">_xlfn.IFS(worksheet[[#This Row],[Age]]&lt;25, "Under 25", worksheet[[#This Row],[Age]]&lt;=34,"25 - 34", worksheet[[#This Row],[Age]]&lt;=44, "35 - 44",worksheet[[#This Row],[Age]]&lt;=54, "45 - 54",worksheet[[#This Row],[Age]]&gt;=55, "Over 55")</f>
        <v>35 - 44</v>
      </c>
      <c r="AO206" s="5">
        <f>YEAR(worksheet[[#This Row],[DateofHire]])</f>
        <v>2014</v>
      </c>
      <c r="AP206" s="5">
        <f>2023-worksheet[[#This Row],[YearOfHire]]</f>
        <v>9</v>
      </c>
      <c r="AQ206" s="5" t="str" cm="1">
        <f t="array" ref="AQ206">_xlfn.IFS(worksheet[[#This Row],[CompanyWorkExperience]]&gt;=15, "Long Term Employees", worksheet[[#This Row],[CompanyWorkExperience]]&gt;=12, "Expericenced", worksheet[[#This Row],[CompanyWorkExperience]]&gt;=8, "Mid Level", worksheet[[#This Row],[CompanyWorkExperience]]&gt;=5, "Junior")</f>
        <v>Mid Level</v>
      </c>
      <c r="AR206" s="5" t="str">
        <f>IF(worksheet[[#This Row],[DateofTermination]]&lt;&gt;"", YEAR(worksheet[[#This Row],[DateofTermination]]), "")</f>
        <v/>
      </c>
    </row>
    <row r="207" spans="1:44" x14ac:dyDescent="0.25">
      <c r="A207" s="2" t="s">
        <v>1255</v>
      </c>
      <c r="B207" t="s">
        <v>1256</v>
      </c>
      <c r="C207" t="s">
        <v>490</v>
      </c>
      <c r="D207" t="s">
        <v>490</v>
      </c>
      <c r="E207" t="s">
        <v>490</v>
      </c>
      <c r="F207" t="s">
        <v>493</v>
      </c>
      <c r="G207" t="s">
        <v>492</v>
      </c>
      <c r="H207" t="s">
        <v>491</v>
      </c>
      <c r="I207" t="s">
        <v>490</v>
      </c>
      <c r="J207" s="3">
        <v>52674</v>
      </c>
      <c r="K207" t="s">
        <v>491</v>
      </c>
      <c r="L207" t="s">
        <v>494</v>
      </c>
      <c r="M207" s="2" t="s">
        <v>37</v>
      </c>
      <c r="N207" t="s">
        <v>38</v>
      </c>
      <c r="O207" t="s">
        <v>1257</v>
      </c>
      <c r="P207" s="1" t="s">
        <v>1258</v>
      </c>
      <c r="Q207" t="s">
        <v>1608</v>
      </c>
      <c r="R207" t="s">
        <v>40</v>
      </c>
      <c r="S207" t="s">
        <v>41</v>
      </c>
      <c r="T207" t="s">
        <v>42</v>
      </c>
      <c r="U207" t="s">
        <v>98</v>
      </c>
      <c r="V207" s="1">
        <v>41729</v>
      </c>
      <c r="W207" s="1">
        <v>43221</v>
      </c>
      <c r="X207" t="s">
        <v>110</v>
      </c>
      <c r="Y207" t="s">
        <v>104</v>
      </c>
      <c r="Z207" t="s">
        <v>497</v>
      </c>
      <c r="AA207" t="s">
        <v>63</v>
      </c>
      <c r="AB207">
        <v>20</v>
      </c>
      <c r="AC207" t="s">
        <v>509</v>
      </c>
      <c r="AD207" t="s">
        <v>48</v>
      </c>
      <c r="AE207" t="s">
        <v>191</v>
      </c>
      <c r="AF207" s="4">
        <v>2.33</v>
      </c>
      <c r="AG207" s="5">
        <v>2</v>
      </c>
      <c r="AH207" s="5">
        <v>0</v>
      </c>
      <c r="AI207" s="1">
        <v>43168</v>
      </c>
      <c r="AJ207" s="5">
        <v>6</v>
      </c>
      <c r="AK207" s="5">
        <v>3</v>
      </c>
      <c r="AL207" s="5">
        <f>YEAR(worksheet[[#This Row],[DOB]])</f>
        <v>1980</v>
      </c>
      <c r="AM207" s="5">
        <f>2023-worksheet[[#This Row],[YOB]]</f>
        <v>43</v>
      </c>
      <c r="AN207" s="5" t="str" cm="1">
        <f t="array" ref="AN207">_xlfn.IFS(worksheet[[#This Row],[Age]]&lt;25, "Under 25", worksheet[[#This Row],[Age]]&lt;=34,"25 - 34", worksheet[[#This Row],[Age]]&lt;=44, "35 - 44",worksheet[[#This Row],[Age]]&lt;=54, "45 - 54",worksheet[[#This Row],[Age]]&gt;=55, "Over 55")</f>
        <v>35 - 44</v>
      </c>
      <c r="AO207" s="5">
        <f>YEAR(worksheet[[#This Row],[DateofHire]])</f>
        <v>2014</v>
      </c>
      <c r="AP207" s="5">
        <f>2023-worksheet[[#This Row],[YearOfHire]]</f>
        <v>9</v>
      </c>
      <c r="AQ207" s="5" t="str" cm="1">
        <f t="array" ref="AQ207">_xlfn.IFS(worksheet[[#This Row],[CompanyWorkExperience]]&gt;=15, "Long Term Employees", worksheet[[#This Row],[CompanyWorkExperience]]&gt;=12, "Expericenced", worksheet[[#This Row],[CompanyWorkExperience]]&gt;=8, "Mid Level", worksheet[[#This Row],[CompanyWorkExperience]]&gt;=5, "Junior")</f>
        <v>Mid Level</v>
      </c>
      <c r="AR207" s="5">
        <f>IF(worksheet[[#This Row],[DateofTermination]]&lt;&gt;"", YEAR(worksheet[[#This Row],[DateofTermination]]), "")</f>
        <v>2018</v>
      </c>
    </row>
    <row r="208" spans="1:44" x14ac:dyDescent="0.25">
      <c r="A208" s="2" t="s">
        <v>1259</v>
      </c>
      <c r="B208" t="s">
        <v>1260</v>
      </c>
      <c r="C208" t="s">
        <v>491</v>
      </c>
      <c r="D208" t="s">
        <v>491</v>
      </c>
      <c r="E208" t="s">
        <v>490</v>
      </c>
      <c r="F208" t="s">
        <v>492</v>
      </c>
      <c r="G208" t="s">
        <v>492</v>
      </c>
      <c r="H208" t="s">
        <v>501</v>
      </c>
      <c r="I208" t="s">
        <v>490</v>
      </c>
      <c r="J208" s="3">
        <v>71966</v>
      </c>
      <c r="K208" t="s">
        <v>491</v>
      </c>
      <c r="L208" t="s">
        <v>509</v>
      </c>
      <c r="M208" s="2" t="s">
        <v>60</v>
      </c>
      <c r="N208" t="s">
        <v>38</v>
      </c>
      <c r="O208" t="s">
        <v>1261</v>
      </c>
      <c r="P208" s="1" t="s">
        <v>1262</v>
      </c>
      <c r="Q208" t="s">
        <v>1608</v>
      </c>
      <c r="R208" t="s">
        <v>52</v>
      </c>
      <c r="S208" t="s">
        <v>41</v>
      </c>
      <c r="T208" t="s">
        <v>42</v>
      </c>
      <c r="U208" t="s">
        <v>112</v>
      </c>
      <c r="V208" s="1">
        <v>41043</v>
      </c>
      <c r="W208" s="1">
        <v>41505</v>
      </c>
      <c r="X208" t="s">
        <v>93</v>
      </c>
      <c r="Y208" t="s">
        <v>54</v>
      </c>
      <c r="Z208" t="s">
        <v>497</v>
      </c>
      <c r="AA208" t="s">
        <v>69</v>
      </c>
      <c r="AB208">
        <v>39</v>
      </c>
      <c r="AC208" t="s">
        <v>1631</v>
      </c>
      <c r="AD208" t="s">
        <v>48</v>
      </c>
      <c r="AE208" t="s">
        <v>58</v>
      </c>
      <c r="AF208" s="4">
        <v>5</v>
      </c>
      <c r="AG208" s="5">
        <v>3</v>
      </c>
      <c r="AH208" s="5">
        <v>0</v>
      </c>
      <c r="AI208" s="1">
        <v>41457</v>
      </c>
      <c r="AJ208" s="5">
        <v>0</v>
      </c>
      <c r="AK208" s="5">
        <v>17</v>
      </c>
      <c r="AL208" s="5">
        <f>YEAR(worksheet[[#This Row],[DOB]])</f>
        <v>1952</v>
      </c>
      <c r="AM208" s="5">
        <f>2023-worksheet[[#This Row],[YOB]]</f>
        <v>71</v>
      </c>
      <c r="AN208" s="5" t="str" cm="1">
        <f t="array" ref="AN208">_xlfn.IFS(worksheet[[#This Row],[Age]]&lt;25, "Under 25", worksheet[[#This Row],[Age]]&lt;=34,"25 - 34", worksheet[[#This Row],[Age]]&lt;=44, "35 - 44",worksheet[[#This Row],[Age]]&lt;=54, "45 - 54",worksheet[[#This Row],[Age]]&gt;=55, "Over 55")</f>
        <v>Over 55</v>
      </c>
      <c r="AO208" s="5">
        <f>YEAR(worksheet[[#This Row],[DateofHire]])</f>
        <v>2012</v>
      </c>
      <c r="AP208" s="5">
        <f>2023-worksheet[[#This Row],[YearOfHire]]</f>
        <v>11</v>
      </c>
      <c r="AQ208" s="5" t="str" cm="1">
        <f t="array" ref="AQ208">_xlfn.IFS(worksheet[[#This Row],[CompanyWorkExperience]]&gt;=15, "Long Term Employees", worksheet[[#This Row],[CompanyWorkExperience]]&gt;=12, "Expericenced", worksheet[[#This Row],[CompanyWorkExperience]]&gt;=8, "Mid Level", worksheet[[#This Row],[CompanyWorkExperience]]&gt;=5, "Junior")</f>
        <v>Mid Level</v>
      </c>
      <c r="AR208" s="5">
        <f>IF(worksheet[[#This Row],[DateofTermination]]&lt;&gt;"", YEAR(worksheet[[#This Row],[DateofTermination]]), "")</f>
        <v>2013</v>
      </c>
    </row>
    <row r="209" spans="1:44" x14ac:dyDescent="0.25">
      <c r="A209" s="2" t="s">
        <v>1263</v>
      </c>
      <c r="B209" t="s">
        <v>1264</v>
      </c>
      <c r="C209" t="s">
        <v>490</v>
      </c>
      <c r="D209" t="s">
        <v>490</v>
      </c>
      <c r="E209" t="s">
        <v>490</v>
      </c>
      <c r="F209" t="s">
        <v>491</v>
      </c>
      <c r="G209" t="s">
        <v>505</v>
      </c>
      <c r="H209" t="s">
        <v>501</v>
      </c>
      <c r="I209" t="s">
        <v>490</v>
      </c>
      <c r="J209" s="3">
        <v>63051</v>
      </c>
      <c r="K209" t="s">
        <v>490</v>
      </c>
      <c r="L209" t="s">
        <v>501</v>
      </c>
      <c r="M209" s="2" t="s">
        <v>139</v>
      </c>
      <c r="N209" t="s">
        <v>368</v>
      </c>
      <c r="O209" t="s">
        <v>1265</v>
      </c>
      <c r="P209" s="1" t="s">
        <v>1266</v>
      </c>
      <c r="Q209" t="s">
        <v>1608</v>
      </c>
      <c r="R209" t="s">
        <v>40</v>
      </c>
      <c r="S209" t="s">
        <v>41</v>
      </c>
      <c r="T209" t="s">
        <v>89</v>
      </c>
      <c r="U209" t="s">
        <v>43</v>
      </c>
      <c r="V209" s="1">
        <v>41547</v>
      </c>
      <c r="X209" t="s">
        <v>44</v>
      </c>
      <c r="Y209" t="s">
        <v>45</v>
      </c>
      <c r="Z209" t="s">
        <v>141</v>
      </c>
      <c r="AA209" t="s">
        <v>160</v>
      </c>
      <c r="AB209">
        <v>21</v>
      </c>
      <c r="AC209" t="s">
        <v>693</v>
      </c>
      <c r="AD209" t="s">
        <v>57</v>
      </c>
      <c r="AE209" t="s">
        <v>58</v>
      </c>
      <c r="AF209" s="4">
        <v>4.28</v>
      </c>
      <c r="AG209" s="5">
        <v>3</v>
      </c>
      <c r="AH209" s="5">
        <v>0</v>
      </c>
      <c r="AI209" s="1">
        <v>43490</v>
      </c>
      <c r="AJ209" s="5">
        <v>0</v>
      </c>
      <c r="AK209" s="5">
        <v>1</v>
      </c>
      <c r="AL209" s="5">
        <f>YEAR(worksheet[[#This Row],[DOB]])</f>
        <v>1990</v>
      </c>
      <c r="AM209" s="5">
        <f>2023-worksheet[[#This Row],[YOB]]</f>
        <v>33</v>
      </c>
      <c r="AN209" s="5" t="str" cm="1">
        <f t="array" ref="AN209">_xlfn.IFS(worksheet[[#This Row],[Age]]&lt;25, "Under 25", worksheet[[#This Row],[Age]]&lt;=34,"25 - 34", worksheet[[#This Row],[Age]]&lt;=44, "35 - 44",worksheet[[#This Row],[Age]]&lt;=54, "45 - 54",worksheet[[#This Row],[Age]]&gt;=55, "Over 55")</f>
        <v>25 - 34</v>
      </c>
      <c r="AO209" s="5">
        <f>YEAR(worksheet[[#This Row],[DateofHire]])</f>
        <v>2013</v>
      </c>
      <c r="AP209" s="5">
        <f>2023-worksheet[[#This Row],[YearOfHire]]</f>
        <v>10</v>
      </c>
      <c r="AQ209" s="5" t="str" cm="1">
        <f t="array" ref="AQ209">_xlfn.IFS(worksheet[[#This Row],[CompanyWorkExperience]]&gt;=15, "Long Term Employees", worksheet[[#This Row],[CompanyWorkExperience]]&gt;=12, "Expericenced", worksheet[[#This Row],[CompanyWorkExperience]]&gt;=8, "Mid Level", worksheet[[#This Row],[CompanyWorkExperience]]&gt;=5, "Junior")</f>
        <v>Mid Level</v>
      </c>
      <c r="AR209" s="5" t="str">
        <f>IF(worksheet[[#This Row],[DateofTermination]]&lt;&gt;"", YEAR(worksheet[[#This Row],[DateofTermination]]), "")</f>
        <v/>
      </c>
    </row>
    <row r="210" spans="1:44" x14ac:dyDescent="0.25">
      <c r="A210" s="2" t="s">
        <v>1267</v>
      </c>
      <c r="B210" t="s">
        <v>1268</v>
      </c>
      <c r="C210" t="s">
        <v>491</v>
      </c>
      <c r="D210" t="s">
        <v>491</v>
      </c>
      <c r="E210" t="s">
        <v>491</v>
      </c>
      <c r="F210" t="s">
        <v>491</v>
      </c>
      <c r="G210" t="s">
        <v>492</v>
      </c>
      <c r="H210" t="s">
        <v>493</v>
      </c>
      <c r="I210" t="s">
        <v>490</v>
      </c>
      <c r="J210" s="3">
        <v>47414</v>
      </c>
      <c r="K210" t="s">
        <v>490</v>
      </c>
      <c r="L210" t="s">
        <v>494</v>
      </c>
      <c r="M210" s="2" t="s">
        <v>37</v>
      </c>
      <c r="N210" t="s">
        <v>38</v>
      </c>
      <c r="O210" t="s">
        <v>1269</v>
      </c>
      <c r="P210" s="1" t="s">
        <v>1270</v>
      </c>
      <c r="Q210" t="s">
        <v>1607</v>
      </c>
      <c r="R210" t="s">
        <v>52</v>
      </c>
      <c r="S210" t="s">
        <v>41</v>
      </c>
      <c r="T210" t="s">
        <v>42</v>
      </c>
      <c r="U210" t="s">
        <v>43</v>
      </c>
      <c r="V210" s="1">
        <v>41547</v>
      </c>
      <c r="X210" t="s">
        <v>44</v>
      </c>
      <c r="Y210" t="s">
        <v>45</v>
      </c>
      <c r="Z210" t="s">
        <v>497</v>
      </c>
      <c r="AA210" t="s">
        <v>99</v>
      </c>
      <c r="AB210">
        <v>18</v>
      </c>
      <c r="AC210" t="s">
        <v>563</v>
      </c>
      <c r="AD210" t="s">
        <v>48</v>
      </c>
      <c r="AE210" t="s">
        <v>49</v>
      </c>
      <c r="AF210" s="4">
        <v>5</v>
      </c>
      <c r="AG210" s="5">
        <v>3</v>
      </c>
      <c r="AH210" s="5">
        <v>0</v>
      </c>
      <c r="AI210" s="1">
        <v>43503</v>
      </c>
      <c r="AJ210" s="5">
        <v>0</v>
      </c>
      <c r="AK210" s="5">
        <v>13</v>
      </c>
      <c r="AL210" s="5">
        <f>YEAR(worksheet[[#This Row],[DOB]])</f>
        <v>1976</v>
      </c>
      <c r="AM210" s="5">
        <f>2023-worksheet[[#This Row],[YOB]]</f>
        <v>47</v>
      </c>
      <c r="AN210" s="5" t="str" cm="1">
        <f t="array" ref="AN210">_xlfn.IFS(worksheet[[#This Row],[Age]]&lt;25, "Under 25", worksheet[[#This Row],[Age]]&lt;=34,"25 - 34", worksheet[[#This Row],[Age]]&lt;=44, "35 - 44",worksheet[[#This Row],[Age]]&lt;=54, "45 - 54",worksheet[[#This Row],[Age]]&gt;=55, "Over 55")</f>
        <v>45 - 54</v>
      </c>
      <c r="AO210" s="5">
        <f>YEAR(worksheet[[#This Row],[DateofHire]])</f>
        <v>2013</v>
      </c>
      <c r="AP210" s="5">
        <f>2023-worksheet[[#This Row],[YearOfHire]]</f>
        <v>10</v>
      </c>
      <c r="AQ210" s="5" t="str" cm="1">
        <f t="array" ref="AQ210">_xlfn.IFS(worksheet[[#This Row],[CompanyWorkExperience]]&gt;=15, "Long Term Employees", worksheet[[#This Row],[CompanyWorkExperience]]&gt;=12, "Expericenced", worksheet[[#This Row],[CompanyWorkExperience]]&gt;=8, "Mid Level", worksheet[[#This Row],[CompanyWorkExperience]]&gt;=5, "Junior")</f>
        <v>Mid Level</v>
      </c>
      <c r="AR210" s="5" t="str">
        <f>IF(worksheet[[#This Row],[DateofTermination]]&lt;&gt;"", YEAR(worksheet[[#This Row],[DateofTermination]]), "")</f>
        <v/>
      </c>
    </row>
    <row r="211" spans="1:44" x14ac:dyDescent="0.25">
      <c r="A211" s="2" t="s">
        <v>1271</v>
      </c>
      <c r="B211" t="s">
        <v>1272</v>
      </c>
      <c r="C211" t="s">
        <v>490</v>
      </c>
      <c r="D211" t="s">
        <v>490</v>
      </c>
      <c r="E211" t="s">
        <v>491</v>
      </c>
      <c r="F211" t="s">
        <v>491</v>
      </c>
      <c r="G211" t="s">
        <v>492</v>
      </c>
      <c r="H211" t="s">
        <v>520</v>
      </c>
      <c r="I211" t="s">
        <v>490</v>
      </c>
      <c r="J211" s="3">
        <v>53060</v>
      </c>
      <c r="K211" t="s">
        <v>490</v>
      </c>
      <c r="L211" t="s">
        <v>494</v>
      </c>
      <c r="M211" s="2" t="s">
        <v>37</v>
      </c>
      <c r="N211" t="s">
        <v>38</v>
      </c>
      <c r="O211" t="s">
        <v>1190</v>
      </c>
      <c r="P211" s="1" t="s">
        <v>1273</v>
      </c>
      <c r="Q211" t="s">
        <v>1607</v>
      </c>
      <c r="R211" t="s">
        <v>40</v>
      </c>
      <c r="S211" t="s">
        <v>41</v>
      </c>
      <c r="T211" t="s">
        <v>42</v>
      </c>
      <c r="U211" t="s">
        <v>82</v>
      </c>
      <c r="V211" s="1">
        <v>41687</v>
      </c>
      <c r="X211" t="s">
        <v>44</v>
      </c>
      <c r="Y211" t="s">
        <v>45</v>
      </c>
      <c r="Z211" t="s">
        <v>497</v>
      </c>
      <c r="AA211" t="s">
        <v>47</v>
      </c>
      <c r="AB211">
        <v>22</v>
      </c>
      <c r="AC211" t="s">
        <v>498</v>
      </c>
      <c r="AD211" t="s">
        <v>48</v>
      </c>
      <c r="AE211" t="s">
        <v>118</v>
      </c>
      <c r="AF211" s="4">
        <v>4.25</v>
      </c>
      <c r="AG211" s="5">
        <v>3</v>
      </c>
      <c r="AH211" s="5">
        <v>0</v>
      </c>
      <c r="AI211" s="1">
        <v>43500</v>
      </c>
      <c r="AJ211" s="5">
        <v>4</v>
      </c>
      <c r="AK211" s="5">
        <v>6</v>
      </c>
      <c r="AL211" s="5">
        <f>YEAR(worksheet[[#This Row],[DOB]])</f>
        <v>1979</v>
      </c>
      <c r="AM211" s="5">
        <f>2023-worksheet[[#This Row],[YOB]]</f>
        <v>44</v>
      </c>
      <c r="AN211" s="5" t="str" cm="1">
        <f t="array" ref="AN211">_xlfn.IFS(worksheet[[#This Row],[Age]]&lt;25, "Under 25", worksheet[[#This Row],[Age]]&lt;=34,"25 - 34", worksheet[[#This Row],[Age]]&lt;=44, "35 - 44",worksheet[[#This Row],[Age]]&lt;=54, "45 - 54",worksheet[[#This Row],[Age]]&gt;=55, "Over 55")</f>
        <v>35 - 44</v>
      </c>
      <c r="AO211" s="5">
        <f>YEAR(worksheet[[#This Row],[DateofHire]])</f>
        <v>2014</v>
      </c>
      <c r="AP211" s="5">
        <f>2023-worksheet[[#This Row],[YearOfHire]]</f>
        <v>9</v>
      </c>
      <c r="AQ211" s="5" t="str" cm="1">
        <f t="array" ref="AQ211">_xlfn.IFS(worksheet[[#This Row],[CompanyWorkExperience]]&gt;=15, "Long Term Employees", worksheet[[#This Row],[CompanyWorkExperience]]&gt;=12, "Expericenced", worksheet[[#This Row],[CompanyWorkExperience]]&gt;=8, "Mid Level", worksheet[[#This Row],[CompanyWorkExperience]]&gt;=5, "Junior")</f>
        <v>Mid Level</v>
      </c>
      <c r="AR211" s="5" t="str">
        <f>IF(worksheet[[#This Row],[DateofTermination]]&lt;&gt;"", YEAR(worksheet[[#This Row],[DateofTermination]]), "")</f>
        <v/>
      </c>
    </row>
    <row r="212" spans="1:44" x14ac:dyDescent="0.25">
      <c r="A212" s="2" t="s">
        <v>1274</v>
      </c>
      <c r="B212" t="s">
        <v>1275</v>
      </c>
      <c r="C212" t="s">
        <v>490</v>
      </c>
      <c r="D212" t="s">
        <v>490</v>
      </c>
      <c r="E212" t="s">
        <v>491</v>
      </c>
      <c r="F212" t="s">
        <v>491</v>
      </c>
      <c r="G212" t="s">
        <v>505</v>
      </c>
      <c r="H212" t="s">
        <v>501</v>
      </c>
      <c r="I212" t="s">
        <v>490</v>
      </c>
      <c r="J212" s="3">
        <v>68829</v>
      </c>
      <c r="K212" t="s">
        <v>490</v>
      </c>
      <c r="L212" t="s">
        <v>501</v>
      </c>
      <c r="M212" s="2" t="s">
        <v>139</v>
      </c>
      <c r="N212" t="s">
        <v>372</v>
      </c>
      <c r="O212" t="s">
        <v>1276</v>
      </c>
      <c r="P212" s="1" t="s">
        <v>1277</v>
      </c>
      <c r="Q212" t="s">
        <v>1607</v>
      </c>
      <c r="R212" t="s">
        <v>40</v>
      </c>
      <c r="S212" t="s">
        <v>41</v>
      </c>
      <c r="T212" t="s">
        <v>42</v>
      </c>
      <c r="U212" t="s">
        <v>43</v>
      </c>
      <c r="V212" s="1">
        <v>42009</v>
      </c>
      <c r="X212" t="s">
        <v>44</v>
      </c>
      <c r="Y212" t="s">
        <v>45</v>
      </c>
      <c r="Z212" t="s">
        <v>141</v>
      </c>
      <c r="AA212" t="s">
        <v>142</v>
      </c>
      <c r="AB212">
        <v>17</v>
      </c>
      <c r="AC212" t="s">
        <v>506</v>
      </c>
      <c r="AD212" t="s">
        <v>201</v>
      </c>
      <c r="AE212" t="s">
        <v>58</v>
      </c>
      <c r="AF212" s="4">
        <v>5</v>
      </c>
      <c r="AG212" s="5">
        <v>5</v>
      </c>
      <c r="AH212" s="5">
        <v>0</v>
      </c>
      <c r="AI212" s="1">
        <v>43479</v>
      </c>
      <c r="AJ212" s="5">
        <v>0</v>
      </c>
      <c r="AK212" s="5">
        <v>18</v>
      </c>
      <c r="AL212" s="5">
        <f>YEAR(worksheet[[#This Row],[DOB]])</f>
        <v>1982</v>
      </c>
      <c r="AM212" s="5">
        <f>2023-worksheet[[#This Row],[YOB]]</f>
        <v>41</v>
      </c>
      <c r="AN212" s="5" t="str" cm="1">
        <f t="array" ref="AN212">_xlfn.IFS(worksheet[[#This Row],[Age]]&lt;25, "Under 25", worksheet[[#This Row],[Age]]&lt;=34,"25 - 34", worksheet[[#This Row],[Age]]&lt;=44, "35 - 44",worksheet[[#This Row],[Age]]&lt;=54, "45 - 54",worksheet[[#This Row],[Age]]&gt;=55, "Over 55")</f>
        <v>35 - 44</v>
      </c>
      <c r="AO212" s="5">
        <f>YEAR(worksheet[[#This Row],[DateofHire]])</f>
        <v>2015</v>
      </c>
      <c r="AP212" s="5">
        <f>2023-worksheet[[#This Row],[YearOfHire]]</f>
        <v>8</v>
      </c>
      <c r="AQ212" s="5" t="str" cm="1">
        <f t="array" ref="AQ212">_xlfn.IFS(worksheet[[#This Row],[CompanyWorkExperience]]&gt;=15, "Long Term Employees", worksheet[[#This Row],[CompanyWorkExperience]]&gt;=12, "Expericenced", worksheet[[#This Row],[CompanyWorkExperience]]&gt;=8, "Mid Level", worksheet[[#This Row],[CompanyWorkExperience]]&gt;=5, "Junior")</f>
        <v>Mid Level</v>
      </c>
      <c r="AR212" s="5" t="str">
        <f>IF(worksheet[[#This Row],[DateofTermination]]&lt;&gt;"", YEAR(worksheet[[#This Row],[DateofTermination]]), "")</f>
        <v/>
      </c>
    </row>
    <row r="213" spans="1:44" x14ac:dyDescent="0.25">
      <c r="A213" s="2" t="s">
        <v>1278</v>
      </c>
      <c r="B213" t="s">
        <v>1279</v>
      </c>
      <c r="C213" t="s">
        <v>491</v>
      </c>
      <c r="D213" t="s">
        <v>491</v>
      </c>
      <c r="E213" t="s">
        <v>490</v>
      </c>
      <c r="F213" t="s">
        <v>492</v>
      </c>
      <c r="G213" t="s">
        <v>492</v>
      </c>
      <c r="H213" t="s">
        <v>501</v>
      </c>
      <c r="I213" t="s">
        <v>490</v>
      </c>
      <c r="J213" s="3">
        <v>63515</v>
      </c>
      <c r="K213" t="s">
        <v>491</v>
      </c>
      <c r="L213" t="s">
        <v>494</v>
      </c>
      <c r="M213" s="2" t="s">
        <v>37</v>
      </c>
      <c r="N213" t="s">
        <v>38</v>
      </c>
      <c r="O213" t="s">
        <v>797</v>
      </c>
      <c r="P213" s="1" t="s">
        <v>1280</v>
      </c>
      <c r="Q213" t="s">
        <v>1608</v>
      </c>
      <c r="R213" t="s">
        <v>52</v>
      </c>
      <c r="S213" t="s">
        <v>41</v>
      </c>
      <c r="T213" t="s">
        <v>42</v>
      </c>
      <c r="U213" t="s">
        <v>43</v>
      </c>
      <c r="V213" s="1">
        <v>40581</v>
      </c>
      <c r="W213" s="1">
        <v>41651</v>
      </c>
      <c r="X213" t="s">
        <v>90</v>
      </c>
      <c r="Y213" t="s">
        <v>54</v>
      </c>
      <c r="Z213" t="s">
        <v>497</v>
      </c>
      <c r="AA213" t="s">
        <v>65</v>
      </c>
      <c r="AB213">
        <v>16</v>
      </c>
      <c r="AC213" t="s">
        <v>516</v>
      </c>
      <c r="AD213" t="s">
        <v>70</v>
      </c>
      <c r="AE213" t="s">
        <v>58</v>
      </c>
      <c r="AF213" s="4">
        <v>3.89</v>
      </c>
      <c r="AG213" s="5">
        <v>4</v>
      </c>
      <c r="AH213" s="5">
        <v>0</v>
      </c>
      <c r="AI213" s="1">
        <v>41337</v>
      </c>
      <c r="AJ213" s="5">
        <v>0</v>
      </c>
      <c r="AK213" s="5">
        <v>7</v>
      </c>
      <c r="AL213" s="5">
        <f>YEAR(worksheet[[#This Row],[DOB]])</f>
        <v>1979</v>
      </c>
      <c r="AM213" s="5">
        <f>2023-worksheet[[#This Row],[YOB]]</f>
        <v>44</v>
      </c>
      <c r="AN213" s="5" t="str" cm="1">
        <f t="array" ref="AN213">_xlfn.IFS(worksheet[[#This Row],[Age]]&lt;25, "Under 25", worksheet[[#This Row],[Age]]&lt;=34,"25 - 34", worksheet[[#This Row],[Age]]&lt;=44, "35 - 44",worksheet[[#This Row],[Age]]&lt;=54, "45 - 54",worksheet[[#This Row],[Age]]&gt;=55, "Over 55")</f>
        <v>35 - 44</v>
      </c>
      <c r="AO213" s="5">
        <f>YEAR(worksheet[[#This Row],[DateofHire]])</f>
        <v>2011</v>
      </c>
      <c r="AP213" s="5">
        <f>2023-worksheet[[#This Row],[YearOfHire]]</f>
        <v>12</v>
      </c>
      <c r="AQ213" s="5" t="str" cm="1">
        <f t="array" ref="AQ213">_xlfn.IFS(worksheet[[#This Row],[CompanyWorkExperience]]&gt;=15, "Long Term Employees", worksheet[[#This Row],[CompanyWorkExperience]]&gt;=12, "Expericenced", worksheet[[#This Row],[CompanyWorkExperience]]&gt;=8, "Mid Level", worksheet[[#This Row],[CompanyWorkExperience]]&gt;=5, "Junior")</f>
        <v>Expericenced</v>
      </c>
      <c r="AR213" s="5">
        <f>IF(worksheet[[#This Row],[DateofTermination]]&lt;&gt;"", YEAR(worksheet[[#This Row],[DateofTermination]]), "")</f>
        <v>2014</v>
      </c>
    </row>
    <row r="214" spans="1:44" x14ac:dyDescent="0.25">
      <c r="A214" s="2" t="s">
        <v>1281</v>
      </c>
      <c r="B214" t="s">
        <v>1282</v>
      </c>
      <c r="C214" t="s">
        <v>490</v>
      </c>
      <c r="D214" t="s">
        <v>490</v>
      </c>
      <c r="E214" t="s">
        <v>491</v>
      </c>
      <c r="F214" t="s">
        <v>492</v>
      </c>
      <c r="G214" t="s">
        <v>493</v>
      </c>
      <c r="H214" t="s">
        <v>493</v>
      </c>
      <c r="I214" t="s">
        <v>491</v>
      </c>
      <c r="J214" s="3">
        <v>108987</v>
      </c>
      <c r="K214" t="s">
        <v>491</v>
      </c>
      <c r="L214" t="s">
        <v>530</v>
      </c>
      <c r="M214" s="2" t="s">
        <v>74</v>
      </c>
      <c r="N214" t="s">
        <v>38</v>
      </c>
      <c r="O214" t="s">
        <v>525</v>
      </c>
      <c r="P214" s="1" t="s">
        <v>1283</v>
      </c>
      <c r="Q214" t="s">
        <v>1607</v>
      </c>
      <c r="R214" t="s">
        <v>40</v>
      </c>
      <c r="S214" t="s">
        <v>41</v>
      </c>
      <c r="T214" t="s">
        <v>42</v>
      </c>
      <c r="U214" t="s">
        <v>82</v>
      </c>
      <c r="V214" s="1">
        <v>40854</v>
      </c>
      <c r="W214" s="1">
        <v>42254</v>
      </c>
      <c r="X214" t="s">
        <v>90</v>
      </c>
      <c r="Y214" t="s">
        <v>54</v>
      </c>
      <c r="Z214" t="s">
        <v>75</v>
      </c>
      <c r="AA214" t="s">
        <v>76</v>
      </c>
      <c r="AB214">
        <v>10</v>
      </c>
      <c r="AC214" t="s">
        <v>533</v>
      </c>
      <c r="AD214" t="s">
        <v>84</v>
      </c>
      <c r="AE214" t="s">
        <v>49</v>
      </c>
      <c r="AF214" s="4">
        <v>5</v>
      </c>
      <c r="AG214" s="5">
        <v>5</v>
      </c>
      <c r="AH214" s="5">
        <v>3</v>
      </c>
      <c r="AI214" s="1">
        <v>42232</v>
      </c>
      <c r="AJ214" s="5">
        <v>0</v>
      </c>
      <c r="AK214" s="5">
        <v>13</v>
      </c>
      <c r="AL214" s="5">
        <f>YEAR(worksheet[[#This Row],[DOB]])</f>
        <v>1979</v>
      </c>
      <c r="AM214" s="5">
        <f>2023-worksheet[[#This Row],[YOB]]</f>
        <v>44</v>
      </c>
      <c r="AN214" s="5" t="str" cm="1">
        <f t="array" ref="AN214">_xlfn.IFS(worksheet[[#This Row],[Age]]&lt;25, "Under 25", worksheet[[#This Row],[Age]]&lt;=34,"25 - 34", worksheet[[#This Row],[Age]]&lt;=44, "35 - 44",worksheet[[#This Row],[Age]]&lt;=54, "45 - 54",worksheet[[#This Row],[Age]]&gt;=55, "Over 55")</f>
        <v>35 - 44</v>
      </c>
      <c r="AO214" s="5">
        <f>YEAR(worksheet[[#This Row],[DateofHire]])</f>
        <v>2011</v>
      </c>
      <c r="AP214" s="5">
        <f>2023-worksheet[[#This Row],[YearOfHire]]</f>
        <v>12</v>
      </c>
      <c r="AQ214" s="5" t="str" cm="1">
        <f t="array" ref="AQ214">_xlfn.IFS(worksheet[[#This Row],[CompanyWorkExperience]]&gt;=15, "Long Term Employees", worksheet[[#This Row],[CompanyWorkExperience]]&gt;=12, "Expericenced", worksheet[[#This Row],[CompanyWorkExperience]]&gt;=8, "Mid Level", worksheet[[#This Row],[CompanyWorkExperience]]&gt;=5, "Junior")</f>
        <v>Expericenced</v>
      </c>
      <c r="AR214" s="5">
        <f>IF(worksheet[[#This Row],[DateofTermination]]&lt;&gt;"", YEAR(worksheet[[#This Row],[DateofTermination]]), "")</f>
        <v>2015</v>
      </c>
    </row>
    <row r="215" spans="1:44" x14ac:dyDescent="0.25">
      <c r="A215" s="2" t="s">
        <v>1284</v>
      </c>
      <c r="B215" t="s">
        <v>1285</v>
      </c>
      <c r="C215" t="s">
        <v>491</v>
      </c>
      <c r="D215" t="s">
        <v>491</v>
      </c>
      <c r="E215" t="s">
        <v>491</v>
      </c>
      <c r="F215" t="s">
        <v>492</v>
      </c>
      <c r="G215" t="s">
        <v>501</v>
      </c>
      <c r="H215" t="s">
        <v>501</v>
      </c>
      <c r="I215" t="s">
        <v>490</v>
      </c>
      <c r="J215" s="3">
        <v>93093</v>
      </c>
      <c r="K215" t="s">
        <v>491</v>
      </c>
      <c r="L215" t="s">
        <v>557</v>
      </c>
      <c r="M215" s="2" t="s">
        <v>95</v>
      </c>
      <c r="N215" t="s">
        <v>38</v>
      </c>
      <c r="O215" t="s">
        <v>566</v>
      </c>
      <c r="P215" s="1" t="s">
        <v>1286</v>
      </c>
      <c r="Q215" t="s">
        <v>1607</v>
      </c>
      <c r="R215" t="s">
        <v>52</v>
      </c>
      <c r="S215" t="s">
        <v>41</v>
      </c>
      <c r="T215" t="s">
        <v>42</v>
      </c>
      <c r="U215" t="s">
        <v>43</v>
      </c>
      <c r="V215" s="1">
        <v>41974</v>
      </c>
      <c r="W215" s="1">
        <v>42491</v>
      </c>
      <c r="X215" t="s">
        <v>110</v>
      </c>
      <c r="Y215" t="s">
        <v>54</v>
      </c>
      <c r="Z215" t="s">
        <v>55</v>
      </c>
      <c r="AA215" t="s">
        <v>56</v>
      </c>
      <c r="AB215">
        <v>4</v>
      </c>
      <c r="AC215" t="s">
        <v>493</v>
      </c>
      <c r="AD215" t="s">
        <v>80</v>
      </c>
      <c r="AE215" t="s">
        <v>58</v>
      </c>
      <c r="AF215" s="4">
        <v>4.7</v>
      </c>
      <c r="AG215" s="5">
        <v>4</v>
      </c>
      <c r="AH215" s="5">
        <v>5</v>
      </c>
      <c r="AI215" s="1">
        <v>42385</v>
      </c>
      <c r="AJ215" s="5">
        <v>0</v>
      </c>
      <c r="AK215" s="5">
        <v>19</v>
      </c>
      <c r="AL215" s="5">
        <f>YEAR(worksheet[[#This Row],[DOB]])</f>
        <v>1984</v>
      </c>
      <c r="AM215" s="5">
        <f>2023-worksheet[[#This Row],[YOB]]</f>
        <v>39</v>
      </c>
      <c r="AN215" s="5" t="str" cm="1">
        <f t="array" ref="AN215">_xlfn.IFS(worksheet[[#This Row],[Age]]&lt;25, "Under 25", worksheet[[#This Row],[Age]]&lt;=34,"25 - 34", worksheet[[#This Row],[Age]]&lt;=44, "35 - 44",worksheet[[#This Row],[Age]]&lt;=54, "45 - 54",worksheet[[#This Row],[Age]]&gt;=55, "Over 55")</f>
        <v>35 - 44</v>
      </c>
      <c r="AO215" s="5">
        <f>YEAR(worksheet[[#This Row],[DateofHire]])</f>
        <v>2014</v>
      </c>
      <c r="AP215" s="5">
        <f>2023-worksheet[[#This Row],[YearOfHire]]</f>
        <v>9</v>
      </c>
      <c r="AQ215" s="5" t="str" cm="1">
        <f t="array" ref="AQ215">_xlfn.IFS(worksheet[[#This Row],[CompanyWorkExperience]]&gt;=15, "Long Term Employees", worksheet[[#This Row],[CompanyWorkExperience]]&gt;=12, "Expericenced", worksheet[[#This Row],[CompanyWorkExperience]]&gt;=8, "Mid Level", worksheet[[#This Row],[CompanyWorkExperience]]&gt;=5, "Junior")</f>
        <v>Mid Level</v>
      </c>
      <c r="AR215" s="5">
        <f>IF(worksheet[[#This Row],[DateofTermination]]&lt;&gt;"", YEAR(worksheet[[#This Row],[DateofTermination]]), "")</f>
        <v>2016</v>
      </c>
    </row>
    <row r="216" spans="1:44" x14ac:dyDescent="0.25">
      <c r="A216" s="2" t="s">
        <v>1287</v>
      </c>
      <c r="B216" t="s">
        <v>1288</v>
      </c>
      <c r="C216" t="s">
        <v>490</v>
      </c>
      <c r="D216" t="s">
        <v>490</v>
      </c>
      <c r="E216" t="s">
        <v>491</v>
      </c>
      <c r="F216" t="s">
        <v>492</v>
      </c>
      <c r="G216" t="s">
        <v>492</v>
      </c>
      <c r="H216" t="s">
        <v>520</v>
      </c>
      <c r="I216" t="s">
        <v>490</v>
      </c>
      <c r="J216" s="3">
        <v>53564</v>
      </c>
      <c r="K216" t="s">
        <v>491</v>
      </c>
      <c r="L216" t="s">
        <v>494</v>
      </c>
      <c r="M216" s="2" t="s">
        <v>37</v>
      </c>
      <c r="N216" t="s">
        <v>38</v>
      </c>
      <c r="O216" t="s">
        <v>759</v>
      </c>
      <c r="P216" s="1" t="s">
        <v>1289</v>
      </c>
      <c r="Q216" t="s">
        <v>1607</v>
      </c>
      <c r="R216" t="s">
        <v>40</v>
      </c>
      <c r="S216" t="s">
        <v>41</v>
      </c>
      <c r="T216" t="s">
        <v>42</v>
      </c>
      <c r="U216" t="s">
        <v>82</v>
      </c>
      <c r="V216" s="1">
        <v>40553</v>
      </c>
      <c r="W216" s="1">
        <v>43097</v>
      </c>
      <c r="X216" t="s">
        <v>53</v>
      </c>
      <c r="Y216" t="s">
        <v>54</v>
      </c>
      <c r="Z216" t="s">
        <v>497</v>
      </c>
      <c r="AA216" t="s">
        <v>69</v>
      </c>
      <c r="AB216">
        <v>39</v>
      </c>
      <c r="AC216" t="s">
        <v>1631</v>
      </c>
      <c r="AD216" t="s">
        <v>70</v>
      </c>
      <c r="AE216" t="s">
        <v>118</v>
      </c>
      <c r="AF216" s="4">
        <v>3.54</v>
      </c>
      <c r="AG216" s="5">
        <v>5</v>
      </c>
      <c r="AH216" s="5">
        <v>0</v>
      </c>
      <c r="AI216" s="1">
        <v>42831</v>
      </c>
      <c r="AJ216" s="5">
        <v>4</v>
      </c>
      <c r="AK216" s="5">
        <v>15</v>
      </c>
      <c r="AL216" s="5">
        <f>YEAR(worksheet[[#This Row],[DOB]])</f>
        <v>1988</v>
      </c>
      <c r="AM216" s="5">
        <f>2023-worksheet[[#This Row],[YOB]]</f>
        <v>35</v>
      </c>
      <c r="AN216" s="5" t="str" cm="1">
        <f t="array" ref="AN216">_xlfn.IFS(worksheet[[#This Row],[Age]]&lt;25, "Under 25", worksheet[[#This Row],[Age]]&lt;=34,"25 - 34", worksheet[[#This Row],[Age]]&lt;=44, "35 - 44",worksheet[[#This Row],[Age]]&lt;=54, "45 - 54",worksheet[[#This Row],[Age]]&gt;=55, "Over 55")</f>
        <v>35 - 44</v>
      </c>
      <c r="AO216" s="5">
        <f>YEAR(worksheet[[#This Row],[DateofHire]])</f>
        <v>2011</v>
      </c>
      <c r="AP216" s="5">
        <f>2023-worksheet[[#This Row],[YearOfHire]]</f>
        <v>12</v>
      </c>
      <c r="AQ216" s="5" t="str" cm="1">
        <f t="array" ref="AQ216">_xlfn.IFS(worksheet[[#This Row],[CompanyWorkExperience]]&gt;=15, "Long Term Employees", worksheet[[#This Row],[CompanyWorkExperience]]&gt;=12, "Expericenced", worksheet[[#This Row],[CompanyWorkExperience]]&gt;=8, "Mid Level", worksheet[[#This Row],[CompanyWorkExperience]]&gt;=5, "Junior")</f>
        <v>Expericenced</v>
      </c>
      <c r="AR216" s="5">
        <f>IF(worksheet[[#This Row],[DateofTermination]]&lt;&gt;"", YEAR(worksheet[[#This Row],[DateofTermination]]), "")</f>
        <v>2017</v>
      </c>
    </row>
    <row r="217" spans="1:44" x14ac:dyDescent="0.25">
      <c r="A217" s="2" t="s">
        <v>1290</v>
      </c>
      <c r="B217" t="s">
        <v>1291</v>
      </c>
      <c r="C217" t="s">
        <v>491</v>
      </c>
      <c r="D217" t="s">
        <v>491</v>
      </c>
      <c r="E217" t="s">
        <v>490</v>
      </c>
      <c r="F217" t="s">
        <v>492</v>
      </c>
      <c r="G217" t="s">
        <v>492</v>
      </c>
      <c r="H217" t="s">
        <v>520</v>
      </c>
      <c r="I217" t="s">
        <v>490</v>
      </c>
      <c r="J217" s="3">
        <v>60270</v>
      </c>
      <c r="K217" t="s">
        <v>491</v>
      </c>
      <c r="L217" t="s">
        <v>509</v>
      </c>
      <c r="M217" s="2" t="s">
        <v>60</v>
      </c>
      <c r="N217" t="s">
        <v>38</v>
      </c>
      <c r="O217" t="s">
        <v>942</v>
      </c>
      <c r="P217" s="1" t="s">
        <v>1292</v>
      </c>
      <c r="Q217" t="s">
        <v>1608</v>
      </c>
      <c r="R217" t="s">
        <v>52</v>
      </c>
      <c r="S217" t="s">
        <v>41</v>
      </c>
      <c r="T217" t="s">
        <v>42</v>
      </c>
      <c r="U217" t="s">
        <v>112</v>
      </c>
      <c r="V217" s="1">
        <v>40729</v>
      </c>
      <c r="W217" s="1">
        <v>42262</v>
      </c>
      <c r="X217" t="s">
        <v>93</v>
      </c>
      <c r="Y217" t="s">
        <v>54</v>
      </c>
      <c r="Z217" t="s">
        <v>497</v>
      </c>
      <c r="AA217" t="s">
        <v>72</v>
      </c>
      <c r="AB217">
        <v>11</v>
      </c>
      <c r="AC217" t="s">
        <v>527</v>
      </c>
      <c r="AD217" t="s">
        <v>117</v>
      </c>
      <c r="AE217" t="s">
        <v>118</v>
      </c>
      <c r="AF217" s="4">
        <v>2.4</v>
      </c>
      <c r="AG217" s="5">
        <v>5</v>
      </c>
      <c r="AH217" s="5">
        <v>0</v>
      </c>
      <c r="AI217" s="1">
        <v>42041</v>
      </c>
      <c r="AJ217" s="5">
        <v>5</v>
      </c>
      <c r="AK217" s="5">
        <v>2</v>
      </c>
      <c r="AL217" s="5">
        <f>YEAR(worksheet[[#This Row],[DOB]])</f>
        <v>1989</v>
      </c>
      <c r="AM217" s="5">
        <f>2023-worksheet[[#This Row],[YOB]]</f>
        <v>34</v>
      </c>
      <c r="AN217" s="5" t="str" cm="1">
        <f t="array" ref="AN217">_xlfn.IFS(worksheet[[#This Row],[Age]]&lt;25, "Under 25", worksheet[[#This Row],[Age]]&lt;=34,"25 - 34", worksheet[[#This Row],[Age]]&lt;=44, "35 - 44",worksheet[[#This Row],[Age]]&lt;=54, "45 - 54",worksheet[[#This Row],[Age]]&gt;=55, "Over 55")</f>
        <v>25 - 34</v>
      </c>
      <c r="AO217" s="5">
        <f>YEAR(worksheet[[#This Row],[DateofHire]])</f>
        <v>2011</v>
      </c>
      <c r="AP217" s="5">
        <f>2023-worksheet[[#This Row],[YearOfHire]]</f>
        <v>12</v>
      </c>
      <c r="AQ217" s="5" t="str" cm="1">
        <f t="array" ref="AQ217">_xlfn.IFS(worksheet[[#This Row],[CompanyWorkExperience]]&gt;=15, "Long Term Employees", worksheet[[#This Row],[CompanyWorkExperience]]&gt;=12, "Expericenced", worksheet[[#This Row],[CompanyWorkExperience]]&gt;=8, "Mid Level", worksheet[[#This Row],[CompanyWorkExperience]]&gt;=5, "Junior")</f>
        <v>Expericenced</v>
      </c>
      <c r="AR217" s="5">
        <f>IF(worksheet[[#This Row],[DateofTermination]]&lt;&gt;"", YEAR(worksheet[[#This Row],[DateofTermination]]), "")</f>
        <v>2015</v>
      </c>
    </row>
    <row r="218" spans="1:44" x14ac:dyDescent="0.25">
      <c r="A218" s="2" t="s">
        <v>1293</v>
      </c>
      <c r="B218" t="s">
        <v>1088</v>
      </c>
      <c r="C218" t="s">
        <v>490</v>
      </c>
      <c r="D218" t="s">
        <v>490</v>
      </c>
      <c r="E218" t="s">
        <v>490</v>
      </c>
      <c r="F218" t="s">
        <v>492</v>
      </c>
      <c r="G218" t="s">
        <v>492</v>
      </c>
      <c r="H218" t="s">
        <v>501</v>
      </c>
      <c r="I218" t="s">
        <v>490</v>
      </c>
      <c r="J218" s="3">
        <v>45998</v>
      </c>
      <c r="K218" t="s">
        <v>491</v>
      </c>
      <c r="L218" t="s">
        <v>494</v>
      </c>
      <c r="M218" s="2" t="s">
        <v>37</v>
      </c>
      <c r="N218" t="s">
        <v>38</v>
      </c>
      <c r="O218" t="s">
        <v>770</v>
      </c>
      <c r="P218" s="1" t="s">
        <v>1294</v>
      </c>
      <c r="Q218" t="s">
        <v>1608</v>
      </c>
      <c r="R218" t="s">
        <v>40</v>
      </c>
      <c r="S218" t="s">
        <v>41</v>
      </c>
      <c r="T218" t="s">
        <v>42</v>
      </c>
      <c r="U218" t="s">
        <v>43</v>
      </c>
      <c r="V218" s="1">
        <v>40679</v>
      </c>
      <c r="W218" s="1">
        <v>42302</v>
      </c>
      <c r="X218" t="s">
        <v>379</v>
      </c>
      <c r="Y218" t="s">
        <v>54</v>
      </c>
      <c r="Z218" t="s">
        <v>497</v>
      </c>
      <c r="AA218" t="s">
        <v>72</v>
      </c>
      <c r="AB218">
        <v>11</v>
      </c>
      <c r="AC218" t="s">
        <v>527</v>
      </c>
      <c r="AD218" t="s">
        <v>48</v>
      </c>
      <c r="AE218" t="s">
        <v>58</v>
      </c>
      <c r="AF218" s="4">
        <v>3.45</v>
      </c>
      <c r="AG218" s="5">
        <v>4</v>
      </c>
      <c r="AH218" s="5">
        <v>0</v>
      </c>
      <c r="AI218" s="1">
        <v>41772</v>
      </c>
      <c r="AJ218" s="5">
        <v>0</v>
      </c>
      <c r="AK218" s="5">
        <v>5</v>
      </c>
      <c r="AL218" s="5">
        <f>YEAR(worksheet[[#This Row],[DOB]])</f>
        <v>1986</v>
      </c>
      <c r="AM218" s="5">
        <f>2023-worksheet[[#This Row],[YOB]]</f>
        <v>37</v>
      </c>
      <c r="AN218" s="5" t="str" cm="1">
        <f t="array" ref="AN218">_xlfn.IFS(worksheet[[#This Row],[Age]]&lt;25, "Under 25", worksheet[[#This Row],[Age]]&lt;=34,"25 - 34", worksheet[[#This Row],[Age]]&lt;=44, "35 - 44",worksheet[[#This Row],[Age]]&lt;=54, "45 - 54",worksheet[[#This Row],[Age]]&gt;=55, "Over 55")</f>
        <v>35 - 44</v>
      </c>
      <c r="AO218" s="5">
        <f>YEAR(worksheet[[#This Row],[DateofHire]])</f>
        <v>2011</v>
      </c>
      <c r="AP218" s="5">
        <f>2023-worksheet[[#This Row],[YearOfHire]]</f>
        <v>12</v>
      </c>
      <c r="AQ218" s="5" t="str" cm="1">
        <f t="array" ref="AQ218">_xlfn.IFS(worksheet[[#This Row],[CompanyWorkExperience]]&gt;=15, "Long Term Employees", worksheet[[#This Row],[CompanyWorkExperience]]&gt;=12, "Expericenced", worksheet[[#This Row],[CompanyWorkExperience]]&gt;=8, "Mid Level", worksheet[[#This Row],[CompanyWorkExperience]]&gt;=5, "Junior")</f>
        <v>Expericenced</v>
      </c>
      <c r="AR218" s="5">
        <f>IF(worksheet[[#This Row],[DateofTermination]]&lt;&gt;"", YEAR(worksheet[[#This Row],[DateofTermination]]), "")</f>
        <v>2015</v>
      </c>
    </row>
    <row r="219" spans="1:44" x14ac:dyDescent="0.25">
      <c r="A219" s="2" t="s">
        <v>1295</v>
      </c>
      <c r="B219" t="s">
        <v>1296</v>
      </c>
      <c r="C219" t="s">
        <v>491</v>
      </c>
      <c r="D219" t="s">
        <v>491</v>
      </c>
      <c r="E219" t="s">
        <v>490</v>
      </c>
      <c r="F219" t="s">
        <v>492</v>
      </c>
      <c r="G219" t="s">
        <v>492</v>
      </c>
      <c r="H219" t="s">
        <v>493</v>
      </c>
      <c r="I219" t="s">
        <v>490</v>
      </c>
      <c r="J219" s="3">
        <v>57954</v>
      </c>
      <c r="K219" t="s">
        <v>491</v>
      </c>
      <c r="L219" t="s">
        <v>509</v>
      </c>
      <c r="M219" s="2" t="s">
        <v>60</v>
      </c>
      <c r="N219" t="s">
        <v>38</v>
      </c>
      <c r="O219" t="s">
        <v>514</v>
      </c>
      <c r="P219" s="1" t="s">
        <v>1297</v>
      </c>
      <c r="Q219" t="s">
        <v>1608</v>
      </c>
      <c r="R219" t="s">
        <v>52</v>
      </c>
      <c r="S219" t="s">
        <v>41</v>
      </c>
      <c r="T219" t="s">
        <v>42</v>
      </c>
      <c r="U219" t="s">
        <v>43</v>
      </c>
      <c r="V219" s="1">
        <v>40679</v>
      </c>
      <c r="W219" s="1">
        <v>41309</v>
      </c>
      <c r="X219" t="s">
        <v>193</v>
      </c>
      <c r="Y219" t="s">
        <v>54</v>
      </c>
      <c r="Z219" t="s">
        <v>497</v>
      </c>
      <c r="AA219" t="s">
        <v>79</v>
      </c>
      <c r="AB219">
        <v>19</v>
      </c>
      <c r="AC219" t="s">
        <v>494</v>
      </c>
      <c r="AD219" t="s">
        <v>57</v>
      </c>
      <c r="AE219" t="s">
        <v>49</v>
      </c>
      <c r="AF219" s="4">
        <v>4.2</v>
      </c>
      <c r="AG219" s="5">
        <v>5</v>
      </c>
      <c r="AH219" s="5">
        <v>0</v>
      </c>
      <c r="AI219" s="1">
        <v>41284</v>
      </c>
      <c r="AJ219" s="5">
        <v>0</v>
      </c>
      <c r="AK219" s="5">
        <v>12</v>
      </c>
      <c r="AL219" s="5">
        <f>YEAR(worksheet[[#This Row],[DOB]])</f>
        <v>1986</v>
      </c>
      <c r="AM219" s="5">
        <f>2023-worksheet[[#This Row],[YOB]]</f>
        <v>37</v>
      </c>
      <c r="AN219" s="5" t="str" cm="1">
        <f t="array" ref="AN219">_xlfn.IFS(worksheet[[#This Row],[Age]]&lt;25, "Under 25", worksheet[[#This Row],[Age]]&lt;=34,"25 - 34", worksheet[[#This Row],[Age]]&lt;=44, "35 - 44",worksheet[[#This Row],[Age]]&lt;=54, "45 - 54",worksheet[[#This Row],[Age]]&gt;=55, "Over 55")</f>
        <v>35 - 44</v>
      </c>
      <c r="AO219" s="5">
        <f>YEAR(worksheet[[#This Row],[DateofHire]])</f>
        <v>2011</v>
      </c>
      <c r="AP219" s="5">
        <f>2023-worksheet[[#This Row],[YearOfHire]]</f>
        <v>12</v>
      </c>
      <c r="AQ219" s="5" t="str" cm="1">
        <f t="array" ref="AQ219">_xlfn.IFS(worksheet[[#This Row],[CompanyWorkExperience]]&gt;=15, "Long Term Employees", worksheet[[#This Row],[CompanyWorkExperience]]&gt;=12, "Expericenced", worksheet[[#This Row],[CompanyWorkExperience]]&gt;=8, "Mid Level", worksheet[[#This Row],[CompanyWorkExperience]]&gt;=5, "Junior")</f>
        <v>Expericenced</v>
      </c>
      <c r="AR219" s="5">
        <f>IF(worksheet[[#This Row],[DateofTermination]]&lt;&gt;"", YEAR(worksheet[[#This Row],[DateofTermination]]), "")</f>
        <v>2013</v>
      </c>
    </row>
    <row r="220" spans="1:44" x14ac:dyDescent="0.25">
      <c r="A220" s="2" t="s">
        <v>1298</v>
      </c>
      <c r="B220" t="s">
        <v>1299</v>
      </c>
      <c r="C220" t="s">
        <v>491</v>
      </c>
      <c r="D220" t="s">
        <v>491</v>
      </c>
      <c r="E220" t="s">
        <v>490</v>
      </c>
      <c r="F220" t="s">
        <v>492</v>
      </c>
      <c r="G220" t="s">
        <v>492</v>
      </c>
      <c r="H220" t="s">
        <v>501</v>
      </c>
      <c r="I220" t="s">
        <v>490</v>
      </c>
      <c r="J220" s="3">
        <v>74669</v>
      </c>
      <c r="K220" t="s">
        <v>491</v>
      </c>
      <c r="L220" t="s">
        <v>563</v>
      </c>
      <c r="M220" s="2" t="s">
        <v>129</v>
      </c>
      <c r="N220" t="s">
        <v>38</v>
      </c>
      <c r="O220" t="s">
        <v>729</v>
      </c>
      <c r="P220" s="1" t="s">
        <v>1300</v>
      </c>
      <c r="Q220" t="s">
        <v>1608</v>
      </c>
      <c r="R220" t="s">
        <v>52</v>
      </c>
      <c r="S220" t="s">
        <v>41</v>
      </c>
      <c r="T220" t="s">
        <v>42</v>
      </c>
      <c r="U220" t="s">
        <v>43</v>
      </c>
      <c r="V220" s="1">
        <v>40476</v>
      </c>
      <c r="W220" s="1">
        <v>42508</v>
      </c>
      <c r="X220" t="s">
        <v>90</v>
      </c>
      <c r="Y220" t="s">
        <v>54</v>
      </c>
      <c r="Z220" t="s">
        <v>497</v>
      </c>
      <c r="AA220" t="s">
        <v>131</v>
      </c>
      <c r="AB220">
        <v>2</v>
      </c>
      <c r="AC220" t="s">
        <v>520</v>
      </c>
      <c r="AD220" t="s">
        <v>57</v>
      </c>
      <c r="AE220" t="s">
        <v>58</v>
      </c>
      <c r="AF220" s="4">
        <v>4.16</v>
      </c>
      <c r="AG220" s="5">
        <v>5</v>
      </c>
      <c r="AH220" s="5">
        <v>0</v>
      </c>
      <c r="AI220" s="1">
        <v>42068</v>
      </c>
      <c r="AJ220" s="5">
        <v>0</v>
      </c>
      <c r="AK220" s="5">
        <v>6</v>
      </c>
      <c r="AL220" s="5">
        <f>YEAR(worksheet[[#This Row],[DOB]])</f>
        <v>1977</v>
      </c>
      <c r="AM220" s="5">
        <f>2023-worksheet[[#This Row],[YOB]]</f>
        <v>46</v>
      </c>
      <c r="AN220" s="5" t="str" cm="1">
        <f t="array" ref="AN220">_xlfn.IFS(worksheet[[#This Row],[Age]]&lt;25, "Under 25", worksheet[[#This Row],[Age]]&lt;=34,"25 - 34", worksheet[[#This Row],[Age]]&lt;=44, "35 - 44",worksheet[[#This Row],[Age]]&lt;=54, "45 - 54",worksheet[[#This Row],[Age]]&gt;=55, "Over 55")</f>
        <v>45 - 54</v>
      </c>
      <c r="AO220" s="5">
        <f>YEAR(worksheet[[#This Row],[DateofHire]])</f>
        <v>2010</v>
      </c>
      <c r="AP220" s="5">
        <f>2023-worksheet[[#This Row],[YearOfHire]]</f>
        <v>13</v>
      </c>
      <c r="AQ220" s="5" t="str" cm="1">
        <f t="array" ref="AQ220">_xlfn.IFS(worksheet[[#This Row],[CompanyWorkExperience]]&gt;=15, "Long Term Employees", worksheet[[#This Row],[CompanyWorkExperience]]&gt;=12, "Expericenced", worksheet[[#This Row],[CompanyWorkExperience]]&gt;=8, "Mid Level", worksheet[[#This Row],[CompanyWorkExperience]]&gt;=5, "Junior")</f>
        <v>Expericenced</v>
      </c>
      <c r="AR220" s="5">
        <f>IF(worksheet[[#This Row],[DateofTermination]]&lt;&gt;"", YEAR(worksheet[[#This Row],[DateofTermination]]), "")</f>
        <v>2016</v>
      </c>
    </row>
    <row r="221" spans="1:44" x14ac:dyDescent="0.25">
      <c r="A221" s="2" t="s">
        <v>1301</v>
      </c>
      <c r="B221" t="s">
        <v>1302</v>
      </c>
      <c r="C221" t="s">
        <v>491</v>
      </c>
      <c r="D221" t="s">
        <v>491</v>
      </c>
      <c r="E221" t="s">
        <v>490</v>
      </c>
      <c r="F221" t="s">
        <v>491</v>
      </c>
      <c r="G221" t="s">
        <v>492</v>
      </c>
      <c r="H221" t="s">
        <v>501</v>
      </c>
      <c r="I221" t="s">
        <v>490</v>
      </c>
      <c r="J221" s="3">
        <v>74226</v>
      </c>
      <c r="K221" t="s">
        <v>490</v>
      </c>
      <c r="L221" t="s">
        <v>509</v>
      </c>
      <c r="M221" s="2" t="s">
        <v>60</v>
      </c>
      <c r="N221" t="s">
        <v>38</v>
      </c>
      <c r="O221" t="s">
        <v>570</v>
      </c>
      <c r="P221" s="1" t="s">
        <v>1303</v>
      </c>
      <c r="Q221" t="s">
        <v>1608</v>
      </c>
      <c r="R221" t="s">
        <v>52</v>
      </c>
      <c r="S221" t="s">
        <v>107</v>
      </c>
      <c r="T221" t="s">
        <v>42</v>
      </c>
      <c r="U221" t="s">
        <v>112</v>
      </c>
      <c r="V221" s="1">
        <v>41001</v>
      </c>
      <c r="X221" t="s">
        <v>44</v>
      </c>
      <c r="Y221" t="s">
        <v>45</v>
      </c>
      <c r="Z221" t="s">
        <v>497</v>
      </c>
      <c r="AA221" t="s">
        <v>83</v>
      </c>
      <c r="AB221">
        <v>12</v>
      </c>
      <c r="AC221" t="s">
        <v>542</v>
      </c>
      <c r="AD221" t="s">
        <v>48</v>
      </c>
      <c r="AE221" t="s">
        <v>58</v>
      </c>
      <c r="AF221" s="4">
        <v>4.3</v>
      </c>
      <c r="AG221" s="5">
        <v>3</v>
      </c>
      <c r="AH221" s="5">
        <v>0</v>
      </c>
      <c r="AI221" s="1">
        <v>43479</v>
      </c>
      <c r="AJ221" s="5">
        <v>0</v>
      </c>
      <c r="AK221" s="5">
        <v>14</v>
      </c>
      <c r="AL221" s="5">
        <f>YEAR(worksheet[[#This Row],[DOB]])</f>
        <v>1979</v>
      </c>
      <c r="AM221" s="5">
        <f>2023-worksheet[[#This Row],[YOB]]</f>
        <v>44</v>
      </c>
      <c r="AN221" s="5" t="str" cm="1">
        <f t="array" ref="AN221">_xlfn.IFS(worksheet[[#This Row],[Age]]&lt;25, "Under 25", worksheet[[#This Row],[Age]]&lt;=34,"25 - 34", worksheet[[#This Row],[Age]]&lt;=44, "35 - 44",worksheet[[#This Row],[Age]]&lt;=54, "45 - 54",worksheet[[#This Row],[Age]]&gt;=55, "Over 55")</f>
        <v>35 - 44</v>
      </c>
      <c r="AO221" s="5">
        <f>YEAR(worksheet[[#This Row],[DateofHire]])</f>
        <v>2012</v>
      </c>
      <c r="AP221" s="5">
        <f>2023-worksheet[[#This Row],[YearOfHire]]</f>
        <v>11</v>
      </c>
      <c r="AQ221" s="5" t="str" cm="1">
        <f t="array" ref="AQ221">_xlfn.IFS(worksheet[[#This Row],[CompanyWorkExperience]]&gt;=15, "Long Term Employees", worksheet[[#This Row],[CompanyWorkExperience]]&gt;=12, "Expericenced", worksheet[[#This Row],[CompanyWorkExperience]]&gt;=8, "Mid Level", worksheet[[#This Row],[CompanyWorkExperience]]&gt;=5, "Junior")</f>
        <v>Mid Level</v>
      </c>
      <c r="AR221" s="5" t="str">
        <f>IF(worksheet[[#This Row],[DateofTermination]]&lt;&gt;"", YEAR(worksheet[[#This Row],[DateofTermination]]), "")</f>
        <v/>
      </c>
    </row>
    <row r="222" spans="1:44" x14ac:dyDescent="0.25">
      <c r="A222" s="2" t="s">
        <v>1304</v>
      </c>
      <c r="B222" t="s">
        <v>1305</v>
      </c>
      <c r="C222" t="s">
        <v>491</v>
      </c>
      <c r="D222" t="s">
        <v>491</v>
      </c>
      <c r="E222" t="s">
        <v>490</v>
      </c>
      <c r="F222" t="s">
        <v>491</v>
      </c>
      <c r="G222" t="s">
        <v>501</v>
      </c>
      <c r="H222" t="s">
        <v>493</v>
      </c>
      <c r="I222" t="s">
        <v>490</v>
      </c>
      <c r="J222" s="3">
        <v>93554</v>
      </c>
      <c r="K222" t="s">
        <v>490</v>
      </c>
      <c r="L222" t="s">
        <v>557</v>
      </c>
      <c r="M222" s="2" t="s">
        <v>95</v>
      </c>
      <c r="N222" t="s">
        <v>38</v>
      </c>
      <c r="O222" t="s">
        <v>514</v>
      </c>
      <c r="P222" s="1" t="s">
        <v>1306</v>
      </c>
      <c r="Q222" t="s">
        <v>1608</v>
      </c>
      <c r="R222" t="s">
        <v>52</v>
      </c>
      <c r="S222" t="s">
        <v>41</v>
      </c>
      <c r="T222" t="s">
        <v>42</v>
      </c>
      <c r="U222" t="s">
        <v>82</v>
      </c>
      <c r="V222" s="1">
        <v>41953</v>
      </c>
      <c r="X222" t="s">
        <v>44</v>
      </c>
      <c r="Y222" t="s">
        <v>45</v>
      </c>
      <c r="Z222" t="s">
        <v>55</v>
      </c>
      <c r="AA222" t="s">
        <v>56</v>
      </c>
      <c r="AB222">
        <v>4</v>
      </c>
      <c r="AC222" t="s">
        <v>493</v>
      </c>
      <c r="AD222" t="s">
        <v>80</v>
      </c>
      <c r="AE222" t="s">
        <v>49</v>
      </c>
      <c r="AF222" s="4">
        <v>4.5999999999999996</v>
      </c>
      <c r="AG222" s="5">
        <v>5</v>
      </c>
      <c r="AH222" s="5">
        <v>7</v>
      </c>
      <c r="AI222" s="1">
        <v>43469</v>
      </c>
      <c r="AJ222" s="5">
        <v>0</v>
      </c>
      <c r="AK222" s="5">
        <v>16</v>
      </c>
      <c r="AL222" s="5">
        <f>YEAR(worksheet[[#This Row],[DOB]])</f>
        <v>1984</v>
      </c>
      <c r="AM222" s="5">
        <f>2023-worksheet[[#This Row],[YOB]]</f>
        <v>39</v>
      </c>
      <c r="AN222" s="5" t="str" cm="1">
        <f t="array" ref="AN222">_xlfn.IFS(worksheet[[#This Row],[Age]]&lt;25, "Under 25", worksheet[[#This Row],[Age]]&lt;=34,"25 - 34", worksheet[[#This Row],[Age]]&lt;=44, "35 - 44",worksheet[[#This Row],[Age]]&lt;=54, "45 - 54",worksheet[[#This Row],[Age]]&gt;=55, "Over 55")</f>
        <v>35 - 44</v>
      </c>
      <c r="AO222" s="5">
        <f>YEAR(worksheet[[#This Row],[DateofHire]])</f>
        <v>2014</v>
      </c>
      <c r="AP222" s="5">
        <f>2023-worksheet[[#This Row],[YearOfHire]]</f>
        <v>9</v>
      </c>
      <c r="AQ222" s="5" t="str" cm="1">
        <f t="array" ref="AQ222">_xlfn.IFS(worksheet[[#This Row],[CompanyWorkExperience]]&gt;=15, "Long Term Employees", worksheet[[#This Row],[CompanyWorkExperience]]&gt;=12, "Expericenced", worksheet[[#This Row],[CompanyWorkExperience]]&gt;=8, "Mid Level", worksheet[[#This Row],[CompanyWorkExperience]]&gt;=5, "Junior")</f>
        <v>Mid Level</v>
      </c>
      <c r="AR222" s="5" t="str">
        <f>IF(worksheet[[#This Row],[DateofTermination]]&lt;&gt;"", YEAR(worksheet[[#This Row],[DateofTermination]]), "")</f>
        <v/>
      </c>
    </row>
    <row r="223" spans="1:44" x14ac:dyDescent="0.25">
      <c r="A223" s="2" t="s">
        <v>1307</v>
      </c>
      <c r="B223" t="s">
        <v>1308</v>
      </c>
      <c r="C223" t="s">
        <v>491</v>
      </c>
      <c r="D223" t="s">
        <v>491</v>
      </c>
      <c r="E223" t="s">
        <v>491</v>
      </c>
      <c r="F223" t="s">
        <v>492</v>
      </c>
      <c r="G223" t="s">
        <v>492</v>
      </c>
      <c r="H223" t="s">
        <v>501</v>
      </c>
      <c r="I223" t="s">
        <v>490</v>
      </c>
      <c r="J223" s="3">
        <v>64724</v>
      </c>
      <c r="K223" t="s">
        <v>491</v>
      </c>
      <c r="L223" t="s">
        <v>494</v>
      </c>
      <c r="M223" s="2" t="s">
        <v>37</v>
      </c>
      <c r="N223" t="s">
        <v>38</v>
      </c>
      <c r="O223" t="s">
        <v>915</v>
      </c>
      <c r="P223" s="1" t="s">
        <v>1309</v>
      </c>
      <c r="Q223" t="s">
        <v>1607</v>
      </c>
      <c r="R223" t="s">
        <v>52</v>
      </c>
      <c r="S223" t="s">
        <v>41</v>
      </c>
      <c r="T223" t="s">
        <v>42</v>
      </c>
      <c r="U223" t="s">
        <v>112</v>
      </c>
      <c r="V223" s="1">
        <v>40729</v>
      </c>
      <c r="W223" s="1">
        <v>41243</v>
      </c>
      <c r="X223" t="s">
        <v>193</v>
      </c>
      <c r="Y223" t="s">
        <v>54</v>
      </c>
      <c r="Z223" t="s">
        <v>497</v>
      </c>
      <c r="AA223" t="s">
        <v>83</v>
      </c>
      <c r="AB223">
        <v>12</v>
      </c>
      <c r="AC223" t="s">
        <v>542</v>
      </c>
      <c r="AD223" t="s">
        <v>70</v>
      </c>
      <c r="AE223" t="s">
        <v>58</v>
      </c>
      <c r="AF223" s="4">
        <v>5</v>
      </c>
      <c r="AG223" s="5">
        <v>3</v>
      </c>
      <c r="AH223" s="5">
        <v>0</v>
      </c>
      <c r="AI223" s="1">
        <v>40959</v>
      </c>
      <c r="AJ223" s="5">
        <v>0</v>
      </c>
      <c r="AK223" s="5">
        <v>13</v>
      </c>
      <c r="AL223" s="5">
        <f>YEAR(worksheet[[#This Row],[DOB]])</f>
        <v>1988</v>
      </c>
      <c r="AM223" s="5">
        <f>2023-worksheet[[#This Row],[YOB]]</f>
        <v>35</v>
      </c>
      <c r="AN223" s="5" t="str" cm="1">
        <f t="array" ref="AN223">_xlfn.IFS(worksheet[[#This Row],[Age]]&lt;25, "Under 25", worksheet[[#This Row],[Age]]&lt;=34,"25 - 34", worksheet[[#This Row],[Age]]&lt;=44, "35 - 44",worksheet[[#This Row],[Age]]&lt;=54, "45 - 54",worksheet[[#This Row],[Age]]&gt;=55, "Over 55")</f>
        <v>35 - 44</v>
      </c>
      <c r="AO223" s="5">
        <f>YEAR(worksheet[[#This Row],[DateofHire]])</f>
        <v>2011</v>
      </c>
      <c r="AP223" s="5">
        <f>2023-worksheet[[#This Row],[YearOfHire]]</f>
        <v>12</v>
      </c>
      <c r="AQ223" s="5" t="str" cm="1">
        <f t="array" ref="AQ223">_xlfn.IFS(worksheet[[#This Row],[CompanyWorkExperience]]&gt;=15, "Long Term Employees", worksheet[[#This Row],[CompanyWorkExperience]]&gt;=12, "Expericenced", worksheet[[#This Row],[CompanyWorkExperience]]&gt;=8, "Mid Level", worksheet[[#This Row],[CompanyWorkExperience]]&gt;=5, "Junior")</f>
        <v>Expericenced</v>
      </c>
      <c r="AR223" s="5">
        <f>IF(worksheet[[#This Row],[DateofTermination]]&lt;&gt;"", YEAR(worksheet[[#This Row],[DateofTermination]]), "")</f>
        <v>2012</v>
      </c>
    </row>
    <row r="224" spans="1:44" x14ac:dyDescent="0.25">
      <c r="A224" s="2" t="s">
        <v>1310</v>
      </c>
      <c r="B224" t="s">
        <v>1311</v>
      </c>
      <c r="C224" t="s">
        <v>490</v>
      </c>
      <c r="D224" t="s">
        <v>490</v>
      </c>
      <c r="E224" t="s">
        <v>491</v>
      </c>
      <c r="F224" t="s">
        <v>491</v>
      </c>
      <c r="G224" t="s">
        <v>492</v>
      </c>
      <c r="H224" t="s">
        <v>501</v>
      </c>
      <c r="I224" t="s">
        <v>490</v>
      </c>
      <c r="J224" s="3">
        <v>47001</v>
      </c>
      <c r="K224" t="s">
        <v>490</v>
      </c>
      <c r="L224" t="s">
        <v>494</v>
      </c>
      <c r="M224" s="2" t="s">
        <v>37</v>
      </c>
      <c r="N224" t="s">
        <v>38</v>
      </c>
      <c r="O224" t="s">
        <v>915</v>
      </c>
      <c r="P224" s="1" t="s">
        <v>1312</v>
      </c>
      <c r="Q224" t="s">
        <v>1607</v>
      </c>
      <c r="R224" t="s">
        <v>40</v>
      </c>
      <c r="S224" t="s">
        <v>41</v>
      </c>
      <c r="T224" t="s">
        <v>42</v>
      </c>
      <c r="U224" t="s">
        <v>43</v>
      </c>
      <c r="V224" s="1">
        <v>39391</v>
      </c>
      <c r="X224" t="s">
        <v>44</v>
      </c>
      <c r="Y224" t="s">
        <v>45</v>
      </c>
      <c r="Z224" t="s">
        <v>497</v>
      </c>
      <c r="AA224" t="s">
        <v>91</v>
      </c>
      <c r="AB224">
        <v>14</v>
      </c>
      <c r="AC224" t="s">
        <v>545</v>
      </c>
      <c r="AD224" t="s">
        <v>70</v>
      </c>
      <c r="AE224" t="s">
        <v>58</v>
      </c>
      <c r="AF224" s="4">
        <v>3.66</v>
      </c>
      <c r="AG224" s="5">
        <v>3</v>
      </c>
      <c r="AH224" s="5">
        <v>0</v>
      </c>
      <c r="AI224" s="1">
        <v>43521</v>
      </c>
      <c r="AJ224" s="5">
        <v>0</v>
      </c>
      <c r="AK224" s="5">
        <v>15</v>
      </c>
      <c r="AL224" s="5">
        <f>YEAR(worksheet[[#This Row],[DOB]])</f>
        <v>1981</v>
      </c>
      <c r="AM224" s="5">
        <f>2023-worksheet[[#This Row],[YOB]]</f>
        <v>42</v>
      </c>
      <c r="AN224" s="5" t="str" cm="1">
        <f t="array" ref="AN224">_xlfn.IFS(worksheet[[#This Row],[Age]]&lt;25, "Under 25", worksheet[[#This Row],[Age]]&lt;=34,"25 - 34", worksheet[[#This Row],[Age]]&lt;=44, "35 - 44",worksheet[[#This Row],[Age]]&lt;=54, "45 - 54",worksheet[[#This Row],[Age]]&gt;=55, "Over 55")</f>
        <v>35 - 44</v>
      </c>
      <c r="AO224" s="5">
        <f>YEAR(worksheet[[#This Row],[DateofHire]])</f>
        <v>2007</v>
      </c>
      <c r="AP224" s="5">
        <f>2023-worksheet[[#This Row],[YearOfHire]]</f>
        <v>16</v>
      </c>
      <c r="AQ224" s="5" t="str" cm="1">
        <f t="array" ref="AQ224">_xlfn.IFS(worksheet[[#This Row],[CompanyWorkExperience]]&gt;=15, "Long Term Employees", worksheet[[#This Row],[CompanyWorkExperience]]&gt;=12, "Expericenced", worksheet[[#This Row],[CompanyWorkExperience]]&gt;=8, "Mid Level", worksheet[[#This Row],[CompanyWorkExperience]]&gt;=5, "Junior")</f>
        <v>Long Term Employees</v>
      </c>
      <c r="AR224" s="5" t="str">
        <f>IF(worksheet[[#This Row],[DateofTermination]]&lt;&gt;"", YEAR(worksheet[[#This Row],[DateofTermination]]), "")</f>
        <v/>
      </c>
    </row>
    <row r="225" spans="1:44" x14ac:dyDescent="0.25">
      <c r="A225" s="2" t="s">
        <v>1313</v>
      </c>
      <c r="B225" t="s">
        <v>1314</v>
      </c>
      <c r="C225" t="s">
        <v>491</v>
      </c>
      <c r="D225" t="s">
        <v>491</v>
      </c>
      <c r="E225" t="s">
        <v>490</v>
      </c>
      <c r="F225" t="s">
        <v>491</v>
      </c>
      <c r="G225" t="s">
        <v>505</v>
      </c>
      <c r="H225" t="s">
        <v>501</v>
      </c>
      <c r="I225" t="s">
        <v>490</v>
      </c>
      <c r="J225" s="3">
        <v>61844</v>
      </c>
      <c r="K225" t="s">
        <v>490</v>
      </c>
      <c r="L225" t="s">
        <v>501</v>
      </c>
      <c r="M225" s="2" t="s">
        <v>139</v>
      </c>
      <c r="N225" t="s">
        <v>387</v>
      </c>
      <c r="O225" t="s">
        <v>1315</v>
      </c>
      <c r="P225" s="1" t="s">
        <v>1316</v>
      </c>
      <c r="Q225" t="s">
        <v>1608</v>
      </c>
      <c r="R225" t="s">
        <v>52</v>
      </c>
      <c r="S225" t="s">
        <v>41</v>
      </c>
      <c r="T225" t="s">
        <v>42</v>
      </c>
      <c r="U225" t="s">
        <v>82</v>
      </c>
      <c r="V225" s="1">
        <v>40917</v>
      </c>
      <c r="X225" t="s">
        <v>44</v>
      </c>
      <c r="Y225" t="s">
        <v>45</v>
      </c>
      <c r="Z225" t="s">
        <v>141</v>
      </c>
      <c r="AA225" t="s">
        <v>160</v>
      </c>
      <c r="AB225">
        <v>21</v>
      </c>
      <c r="AC225" t="s">
        <v>693</v>
      </c>
      <c r="AD225" t="s">
        <v>201</v>
      </c>
      <c r="AE225" t="s">
        <v>58</v>
      </c>
      <c r="AF225" s="4">
        <v>4.2</v>
      </c>
      <c r="AG225" s="5">
        <v>5</v>
      </c>
      <c r="AH225" s="5">
        <v>0</v>
      </c>
      <c r="AI225" s="1">
        <v>43497</v>
      </c>
      <c r="AJ225" s="5">
        <v>0</v>
      </c>
      <c r="AK225" s="5">
        <v>9</v>
      </c>
      <c r="AL225" s="5">
        <f>YEAR(worksheet[[#This Row],[DOB]])</f>
        <v>1988</v>
      </c>
      <c r="AM225" s="5">
        <f>2023-worksheet[[#This Row],[YOB]]</f>
        <v>35</v>
      </c>
      <c r="AN225" s="5" t="str" cm="1">
        <f t="array" ref="AN225">_xlfn.IFS(worksheet[[#This Row],[Age]]&lt;25, "Under 25", worksheet[[#This Row],[Age]]&lt;=34,"25 - 34", worksheet[[#This Row],[Age]]&lt;=44, "35 - 44",worksheet[[#This Row],[Age]]&lt;=54, "45 - 54",worksheet[[#This Row],[Age]]&gt;=55, "Over 55")</f>
        <v>35 - 44</v>
      </c>
      <c r="AO225" s="5">
        <f>YEAR(worksheet[[#This Row],[DateofHire]])</f>
        <v>2012</v>
      </c>
      <c r="AP225" s="5">
        <f>2023-worksheet[[#This Row],[YearOfHire]]</f>
        <v>11</v>
      </c>
      <c r="AQ225" s="5" t="str" cm="1">
        <f t="array" ref="AQ225">_xlfn.IFS(worksheet[[#This Row],[CompanyWorkExperience]]&gt;=15, "Long Term Employees", worksheet[[#This Row],[CompanyWorkExperience]]&gt;=12, "Expericenced", worksheet[[#This Row],[CompanyWorkExperience]]&gt;=8, "Mid Level", worksheet[[#This Row],[CompanyWorkExperience]]&gt;=5, "Junior")</f>
        <v>Mid Level</v>
      </c>
      <c r="AR225" s="5" t="str">
        <f>IF(worksheet[[#This Row],[DateofTermination]]&lt;&gt;"", YEAR(worksheet[[#This Row],[DateofTermination]]), "")</f>
        <v/>
      </c>
    </row>
    <row r="226" spans="1:44" x14ac:dyDescent="0.25">
      <c r="A226" s="2" t="s">
        <v>1317</v>
      </c>
      <c r="B226" t="s">
        <v>1318</v>
      </c>
      <c r="C226" t="s">
        <v>490</v>
      </c>
      <c r="D226" t="s">
        <v>520</v>
      </c>
      <c r="E226" t="s">
        <v>490</v>
      </c>
      <c r="F226" t="s">
        <v>492</v>
      </c>
      <c r="G226" t="s">
        <v>492</v>
      </c>
      <c r="H226" t="s">
        <v>501</v>
      </c>
      <c r="I226" t="s">
        <v>490</v>
      </c>
      <c r="J226" s="3">
        <v>46799</v>
      </c>
      <c r="K226" t="s">
        <v>491</v>
      </c>
      <c r="L226" t="s">
        <v>494</v>
      </c>
      <c r="M226" s="2" t="s">
        <v>37</v>
      </c>
      <c r="N226" t="s">
        <v>38</v>
      </c>
      <c r="O226" t="s">
        <v>1020</v>
      </c>
      <c r="P226" s="1" t="s">
        <v>1319</v>
      </c>
      <c r="Q226" t="s">
        <v>1608</v>
      </c>
      <c r="R226" t="s">
        <v>67</v>
      </c>
      <c r="S226" t="s">
        <v>107</v>
      </c>
      <c r="T226" t="s">
        <v>42</v>
      </c>
      <c r="U226" t="s">
        <v>112</v>
      </c>
      <c r="V226" s="1">
        <v>40679</v>
      </c>
      <c r="W226" s="1">
        <v>43255</v>
      </c>
      <c r="X226" t="s">
        <v>90</v>
      </c>
      <c r="Y226" t="s">
        <v>54</v>
      </c>
      <c r="Z226" t="s">
        <v>497</v>
      </c>
      <c r="AA226" t="s">
        <v>63</v>
      </c>
      <c r="AB226">
        <v>20</v>
      </c>
      <c r="AC226" t="s">
        <v>509</v>
      </c>
      <c r="AD226" t="s">
        <v>70</v>
      </c>
      <c r="AE226" t="s">
        <v>58</v>
      </c>
      <c r="AF226" s="4">
        <v>3.17</v>
      </c>
      <c r="AG226" s="5">
        <v>4</v>
      </c>
      <c r="AH226" s="5">
        <v>0</v>
      </c>
      <c r="AI226" s="1">
        <v>43192</v>
      </c>
      <c r="AJ226" s="5">
        <v>0</v>
      </c>
      <c r="AK226" s="5">
        <v>14</v>
      </c>
      <c r="AL226" s="5">
        <f>YEAR(worksheet[[#This Row],[DOB]])</f>
        <v>1984</v>
      </c>
      <c r="AM226" s="5">
        <f>2023-worksheet[[#This Row],[YOB]]</f>
        <v>39</v>
      </c>
      <c r="AN226" s="5" t="str" cm="1">
        <f t="array" ref="AN226">_xlfn.IFS(worksheet[[#This Row],[Age]]&lt;25, "Under 25", worksheet[[#This Row],[Age]]&lt;=34,"25 - 34", worksheet[[#This Row],[Age]]&lt;=44, "35 - 44",worksheet[[#This Row],[Age]]&lt;=54, "45 - 54",worksheet[[#This Row],[Age]]&gt;=55, "Over 55")</f>
        <v>35 - 44</v>
      </c>
      <c r="AO226" s="5">
        <f>YEAR(worksheet[[#This Row],[DateofHire]])</f>
        <v>2011</v>
      </c>
      <c r="AP226" s="5">
        <f>2023-worksheet[[#This Row],[YearOfHire]]</f>
        <v>12</v>
      </c>
      <c r="AQ226" s="5" t="str" cm="1">
        <f t="array" ref="AQ226">_xlfn.IFS(worksheet[[#This Row],[CompanyWorkExperience]]&gt;=15, "Long Term Employees", worksheet[[#This Row],[CompanyWorkExperience]]&gt;=12, "Expericenced", worksheet[[#This Row],[CompanyWorkExperience]]&gt;=8, "Mid Level", worksheet[[#This Row],[CompanyWorkExperience]]&gt;=5, "Junior")</f>
        <v>Expericenced</v>
      </c>
      <c r="AR226" s="5">
        <f>IF(worksheet[[#This Row],[DateofTermination]]&lt;&gt;"", YEAR(worksheet[[#This Row],[DateofTermination]]), "")</f>
        <v>2018</v>
      </c>
    </row>
    <row r="227" spans="1:44" x14ac:dyDescent="0.25">
      <c r="A227" s="2" t="s">
        <v>1320</v>
      </c>
      <c r="B227" t="s">
        <v>1321</v>
      </c>
      <c r="C227" t="s">
        <v>490</v>
      </c>
      <c r="D227" t="s">
        <v>490</v>
      </c>
      <c r="E227" t="s">
        <v>491</v>
      </c>
      <c r="F227" t="s">
        <v>491</v>
      </c>
      <c r="G227" t="s">
        <v>492</v>
      </c>
      <c r="H227" t="s">
        <v>501</v>
      </c>
      <c r="I227" t="s">
        <v>490</v>
      </c>
      <c r="J227" s="3">
        <v>59472</v>
      </c>
      <c r="K227" t="s">
        <v>490</v>
      </c>
      <c r="L227" t="s">
        <v>494</v>
      </c>
      <c r="M227" s="2" t="s">
        <v>37</v>
      </c>
      <c r="N227" t="s">
        <v>38</v>
      </c>
      <c r="O227" t="s">
        <v>1041</v>
      </c>
      <c r="P227" s="1" t="s">
        <v>1322</v>
      </c>
      <c r="Q227" t="s">
        <v>1607</v>
      </c>
      <c r="R227" t="s">
        <v>40</v>
      </c>
      <c r="S227" t="s">
        <v>41</v>
      </c>
      <c r="T227" t="s">
        <v>42</v>
      </c>
      <c r="U227" t="s">
        <v>43</v>
      </c>
      <c r="V227" s="1">
        <v>41645</v>
      </c>
      <c r="X227" t="s">
        <v>44</v>
      </c>
      <c r="Y227" t="s">
        <v>45</v>
      </c>
      <c r="Z227" t="s">
        <v>497</v>
      </c>
      <c r="AA227" t="s">
        <v>99</v>
      </c>
      <c r="AB227">
        <v>18</v>
      </c>
      <c r="AC227" t="s">
        <v>563</v>
      </c>
      <c r="AD227" t="s">
        <v>80</v>
      </c>
      <c r="AE227" t="s">
        <v>58</v>
      </c>
      <c r="AF227" s="4">
        <v>4.8</v>
      </c>
      <c r="AG227" s="5">
        <v>3</v>
      </c>
      <c r="AH227" s="5">
        <v>0</v>
      </c>
      <c r="AI227" s="1">
        <v>43472</v>
      </c>
      <c r="AJ227" s="5">
        <v>0</v>
      </c>
      <c r="AK227" s="5">
        <v>14</v>
      </c>
      <c r="AL227" s="5">
        <f>YEAR(worksheet[[#This Row],[DOB]])</f>
        <v>1961</v>
      </c>
      <c r="AM227" s="5">
        <f>2023-worksheet[[#This Row],[YOB]]</f>
        <v>62</v>
      </c>
      <c r="AN227" s="5" t="str" cm="1">
        <f t="array" ref="AN227">_xlfn.IFS(worksheet[[#This Row],[Age]]&lt;25, "Under 25", worksheet[[#This Row],[Age]]&lt;=34,"25 - 34", worksheet[[#This Row],[Age]]&lt;=44, "35 - 44",worksheet[[#This Row],[Age]]&lt;=54, "45 - 54",worksheet[[#This Row],[Age]]&gt;=55, "Over 55")</f>
        <v>Over 55</v>
      </c>
      <c r="AO227" s="5">
        <f>YEAR(worksheet[[#This Row],[DateofHire]])</f>
        <v>2014</v>
      </c>
      <c r="AP227" s="5">
        <f>2023-worksheet[[#This Row],[YearOfHire]]</f>
        <v>9</v>
      </c>
      <c r="AQ227" s="5" t="str" cm="1">
        <f t="array" ref="AQ227">_xlfn.IFS(worksheet[[#This Row],[CompanyWorkExperience]]&gt;=15, "Long Term Employees", worksheet[[#This Row],[CompanyWorkExperience]]&gt;=12, "Expericenced", worksheet[[#This Row],[CompanyWorkExperience]]&gt;=8, "Mid Level", worksheet[[#This Row],[CompanyWorkExperience]]&gt;=5, "Junior")</f>
        <v>Mid Level</v>
      </c>
      <c r="AR227" s="5" t="str">
        <f>IF(worksheet[[#This Row],[DateofTermination]]&lt;&gt;"", YEAR(worksheet[[#This Row],[DateofTermination]]), "")</f>
        <v/>
      </c>
    </row>
    <row r="228" spans="1:44" x14ac:dyDescent="0.25">
      <c r="A228" s="2" t="s">
        <v>1323</v>
      </c>
      <c r="B228" t="s">
        <v>1324</v>
      </c>
      <c r="C228" t="s">
        <v>490</v>
      </c>
      <c r="D228" t="s">
        <v>520</v>
      </c>
      <c r="E228" t="s">
        <v>490</v>
      </c>
      <c r="F228" t="s">
        <v>492</v>
      </c>
      <c r="G228" t="s">
        <v>492</v>
      </c>
      <c r="H228" t="s">
        <v>501</v>
      </c>
      <c r="I228" t="s">
        <v>490</v>
      </c>
      <c r="J228" s="3">
        <v>46430</v>
      </c>
      <c r="K228" t="s">
        <v>491</v>
      </c>
      <c r="L228" t="s">
        <v>494</v>
      </c>
      <c r="M228" s="2" t="s">
        <v>37</v>
      </c>
      <c r="N228" t="s">
        <v>38</v>
      </c>
      <c r="O228" t="s">
        <v>1325</v>
      </c>
      <c r="P228" s="1" t="s">
        <v>1326</v>
      </c>
      <c r="Q228" t="s">
        <v>1608</v>
      </c>
      <c r="R228" t="s">
        <v>67</v>
      </c>
      <c r="S228" t="s">
        <v>41</v>
      </c>
      <c r="T228" t="s">
        <v>42</v>
      </c>
      <c r="U228" t="s">
        <v>43</v>
      </c>
      <c r="V228" s="1">
        <v>41176</v>
      </c>
      <c r="W228" s="1">
        <v>41443</v>
      </c>
      <c r="X228" t="s">
        <v>93</v>
      </c>
      <c r="Y228" t="s">
        <v>54</v>
      </c>
      <c r="Z228" t="s">
        <v>497</v>
      </c>
      <c r="AA228" t="s">
        <v>63</v>
      </c>
      <c r="AB228">
        <v>20</v>
      </c>
      <c r="AC228" t="s">
        <v>509</v>
      </c>
      <c r="AD228" t="s">
        <v>57</v>
      </c>
      <c r="AE228" t="s">
        <v>58</v>
      </c>
      <c r="AF228" s="4">
        <v>4.5</v>
      </c>
      <c r="AG228" s="5">
        <v>5</v>
      </c>
      <c r="AH228" s="5">
        <v>0</v>
      </c>
      <c r="AI228" s="1">
        <v>41366</v>
      </c>
      <c r="AJ228" s="5">
        <v>0</v>
      </c>
      <c r="AK228" s="5">
        <v>16</v>
      </c>
      <c r="AL228" s="5">
        <f>YEAR(worksheet[[#This Row],[DOB]])</f>
        <v>1970</v>
      </c>
      <c r="AM228" s="5">
        <f>2023-worksheet[[#This Row],[YOB]]</f>
        <v>53</v>
      </c>
      <c r="AN228" s="5" t="str" cm="1">
        <f t="array" ref="AN228">_xlfn.IFS(worksheet[[#This Row],[Age]]&lt;25, "Under 25", worksheet[[#This Row],[Age]]&lt;=34,"25 - 34", worksheet[[#This Row],[Age]]&lt;=44, "35 - 44",worksheet[[#This Row],[Age]]&lt;=54, "45 - 54",worksheet[[#This Row],[Age]]&gt;=55, "Over 55")</f>
        <v>45 - 54</v>
      </c>
      <c r="AO228" s="5">
        <f>YEAR(worksheet[[#This Row],[DateofHire]])</f>
        <v>2012</v>
      </c>
      <c r="AP228" s="5">
        <f>2023-worksheet[[#This Row],[YearOfHire]]</f>
        <v>11</v>
      </c>
      <c r="AQ228" s="5" t="str" cm="1">
        <f t="array" ref="AQ228">_xlfn.IFS(worksheet[[#This Row],[CompanyWorkExperience]]&gt;=15, "Long Term Employees", worksheet[[#This Row],[CompanyWorkExperience]]&gt;=12, "Expericenced", worksheet[[#This Row],[CompanyWorkExperience]]&gt;=8, "Mid Level", worksheet[[#This Row],[CompanyWorkExperience]]&gt;=5, "Junior")</f>
        <v>Mid Level</v>
      </c>
      <c r="AR228" s="5">
        <f>IF(worksheet[[#This Row],[DateofTermination]]&lt;&gt;"", YEAR(worksheet[[#This Row],[DateofTermination]]), "")</f>
        <v>2013</v>
      </c>
    </row>
    <row r="229" spans="1:44" x14ac:dyDescent="0.25">
      <c r="A229" s="2" t="s">
        <v>1327</v>
      </c>
      <c r="B229" t="s">
        <v>1328</v>
      </c>
      <c r="C229" t="s">
        <v>491</v>
      </c>
      <c r="D229" t="s">
        <v>491</v>
      </c>
      <c r="E229" t="s">
        <v>491</v>
      </c>
      <c r="F229" t="s">
        <v>492</v>
      </c>
      <c r="G229" t="s">
        <v>491</v>
      </c>
      <c r="H229" t="s">
        <v>501</v>
      </c>
      <c r="I229" t="s">
        <v>491</v>
      </c>
      <c r="J229" s="3">
        <v>83363</v>
      </c>
      <c r="K229" t="s">
        <v>491</v>
      </c>
      <c r="L229" t="s">
        <v>1119</v>
      </c>
      <c r="M229" s="2" t="s">
        <v>74</v>
      </c>
      <c r="N229" t="s">
        <v>38</v>
      </c>
      <c r="O229" t="s">
        <v>679</v>
      </c>
      <c r="P229" s="1" t="s">
        <v>1329</v>
      </c>
      <c r="Q229" t="s">
        <v>1607</v>
      </c>
      <c r="R229" t="s">
        <v>52</v>
      </c>
      <c r="S229" t="s">
        <v>107</v>
      </c>
      <c r="T229" t="s">
        <v>42</v>
      </c>
      <c r="U229" t="s">
        <v>82</v>
      </c>
      <c r="V229" s="1">
        <v>40595</v>
      </c>
      <c r="W229" s="1">
        <v>42231</v>
      </c>
      <c r="X229" t="s">
        <v>53</v>
      </c>
      <c r="Y229" t="s">
        <v>54</v>
      </c>
      <c r="Z229" t="s">
        <v>75</v>
      </c>
      <c r="AA229" t="s">
        <v>131</v>
      </c>
      <c r="AB229">
        <v>2</v>
      </c>
      <c r="AC229" t="s">
        <v>520</v>
      </c>
      <c r="AD229" t="s">
        <v>84</v>
      </c>
      <c r="AE229" t="s">
        <v>58</v>
      </c>
      <c r="AF229" s="4">
        <v>4.1500000000000004</v>
      </c>
      <c r="AG229" s="5">
        <v>4</v>
      </c>
      <c r="AH229" s="5">
        <v>0</v>
      </c>
      <c r="AI229" s="1">
        <v>41748</v>
      </c>
      <c r="AJ229" s="5">
        <v>0</v>
      </c>
      <c r="AK229" s="5">
        <v>4</v>
      </c>
      <c r="AL229" s="5">
        <f>YEAR(worksheet[[#This Row],[DOB]])</f>
        <v>1984</v>
      </c>
      <c r="AM229" s="5">
        <f>2023-worksheet[[#This Row],[YOB]]</f>
        <v>39</v>
      </c>
      <c r="AN229" s="5" t="str" cm="1">
        <f t="array" ref="AN229">_xlfn.IFS(worksheet[[#This Row],[Age]]&lt;25, "Under 25", worksheet[[#This Row],[Age]]&lt;=34,"25 - 34", worksheet[[#This Row],[Age]]&lt;=44, "35 - 44",worksheet[[#This Row],[Age]]&lt;=54, "45 - 54",worksheet[[#This Row],[Age]]&gt;=55, "Over 55")</f>
        <v>35 - 44</v>
      </c>
      <c r="AO229" s="5">
        <f>YEAR(worksheet[[#This Row],[DateofHire]])</f>
        <v>2011</v>
      </c>
      <c r="AP229" s="5">
        <f>2023-worksheet[[#This Row],[YearOfHire]]</f>
        <v>12</v>
      </c>
      <c r="AQ229" s="5" t="str" cm="1">
        <f t="array" ref="AQ229">_xlfn.IFS(worksheet[[#This Row],[CompanyWorkExperience]]&gt;=15, "Long Term Employees", worksheet[[#This Row],[CompanyWorkExperience]]&gt;=12, "Expericenced", worksheet[[#This Row],[CompanyWorkExperience]]&gt;=8, "Mid Level", worksheet[[#This Row],[CompanyWorkExperience]]&gt;=5, "Junior")</f>
        <v>Expericenced</v>
      </c>
      <c r="AR229" s="5">
        <f>IF(worksheet[[#This Row],[DateofTermination]]&lt;&gt;"", YEAR(worksheet[[#This Row],[DateofTermination]]), "")</f>
        <v>2015</v>
      </c>
    </row>
    <row r="230" spans="1:44" x14ac:dyDescent="0.25">
      <c r="A230" s="2" t="s">
        <v>1330</v>
      </c>
      <c r="B230" t="s">
        <v>1331</v>
      </c>
      <c r="C230" t="s">
        <v>491</v>
      </c>
      <c r="D230" t="s">
        <v>491</v>
      </c>
      <c r="E230" t="s">
        <v>490</v>
      </c>
      <c r="F230" t="s">
        <v>491</v>
      </c>
      <c r="G230" t="s">
        <v>501</v>
      </c>
      <c r="H230" t="s">
        <v>501</v>
      </c>
      <c r="I230" t="s">
        <v>490</v>
      </c>
      <c r="J230" s="3">
        <v>95920</v>
      </c>
      <c r="K230" t="s">
        <v>490</v>
      </c>
      <c r="L230" t="s">
        <v>493</v>
      </c>
      <c r="M230" s="2" t="s">
        <v>196</v>
      </c>
      <c r="N230" t="s">
        <v>38</v>
      </c>
      <c r="O230" t="s">
        <v>531</v>
      </c>
      <c r="P230" s="1" t="s">
        <v>1332</v>
      </c>
      <c r="Q230" t="s">
        <v>1608</v>
      </c>
      <c r="R230" t="s">
        <v>52</v>
      </c>
      <c r="S230" t="s">
        <v>41</v>
      </c>
      <c r="T230" t="s">
        <v>42</v>
      </c>
      <c r="U230" t="s">
        <v>82</v>
      </c>
      <c r="V230" s="1">
        <v>42645</v>
      </c>
      <c r="X230" t="s">
        <v>44</v>
      </c>
      <c r="Y230" t="s">
        <v>45</v>
      </c>
      <c r="Z230" t="s">
        <v>55</v>
      </c>
      <c r="AA230" t="s">
        <v>197</v>
      </c>
      <c r="AB230">
        <v>13</v>
      </c>
      <c r="AC230" t="s">
        <v>589</v>
      </c>
      <c r="AD230" t="s">
        <v>57</v>
      </c>
      <c r="AE230" t="s">
        <v>58</v>
      </c>
      <c r="AF230" s="4">
        <v>4.4000000000000004</v>
      </c>
      <c r="AG230" s="5">
        <v>4</v>
      </c>
      <c r="AH230" s="5">
        <v>6</v>
      </c>
      <c r="AI230" s="1">
        <v>43502</v>
      </c>
      <c r="AJ230" s="5">
        <v>0</v>
      </c>
      <c r="AK230" s="5">
        <v>10</v>
      </c>
      <c r="AL230" s="5">
        <f>YEAR(worksheet[[#This Row],[DOB]])</f>
        <v>1980</v>
      </c>
      <c r="AM230" s="5">
        <f>2023-worksheet[[#This Row],[YOB]]</f>
        <v>43</v>
      </c>
      <c r="AN230" s="5" t="str" cm="1">
        <f t="array" ref="AN230">_xlfn.IFS(worksheet[[#This Row],[Age]]&lt;25, "Under 25", worksheet[[#This Row],[Age]]&lt;=34,"25 - 34", worksheet[[#This Row],[Age]]&lt;=44, "35 - 44",worksheet[[#This Row],[Age]]&lt;=54, "45 - 54",worksheet[[#This Row],[Age]]&gt;=55, "Over 55")</f>
        <v>35 - 44</v>
      </c>
      <c r="AO230" s="5">
        <f>YEAR(worksheet[[#This Row],[DateofHire]])</f>
        <v>2016</v>
      </c>
      <c r="AP230" s="5">
        <f>2023-worksheet[[#This Row],[YearOfHire]]</f>
        <v>7</v>
      </c>
      <c r="AQ230" s="5" t="str" cm="1">
        <f t="array" ref="AQ230">_xlfn.IFS(worksheet[[#This Row],[CompanyWorkExperience]]&gt;=15, "Long Term Employees", worksheet[[#This Row],[CompanyWorkExperience]]&gt;=12, "Expericenced", worksheet[[#This Row],[CompanyWorkExperience]]&gt;=8, "Mid Level", worksheet[[#This Row],[CompanyWorkExperience]]&gt;=5, "Junior")</f>
        <v>Junior</v>
      </c>
      <c r="AR230" s="5" t="str">
        <f>IF(worksheet[[#This Row],[DateofTermination]]&lt;&gt;"", YEAR(worksheet[[#This Row],[DateofTermination]]), "")</f>
        <v/>
      </c>
    </row>
    <row r="231" spans="1:44" x14ac:dyDescent="0.25">
      <c r="A231" s="2" t="s">
        <v>1333</v>
      </c>
      <c r="B231" t="s">
        <v>1334</v>
      </c>
      <c r="C231" t="s">
        <v>490</v>
      </c>
      <c r="D231" t="s">
        <v>520</v>
      </c>
      <c r="E231" t="s">
        <v>491</v>
      </c>
      <c r="F231" t="s">
        <v>492</v>
      </c>
      <c r="G231" t="s">
        <v>492</v>
      </c>
      <c r="H231" t="s">
        <v>501</v>
      </c>
      <c r="I231" t="s">
        <v>490</v>
      </c>
      <c r="J231" s="3">
        <v>61729</v>
      </c>
      <c r="K231" t="s">
        <v>491</v>
      </c>
      <c r="L231" t="s">
        <v>494</v>
      </c>
      <c r="M231" s="2" t="s">
        <v>37</v>
      </c>
      <c r="N231" t="s">
        <v>38</v>
      </c>
      <c r="O231" t="s">
        <v>1269</v>
      </c>
      <c r="P231" s="1" t="s">
        <v>1335</v>
      </c>
      <c r="Q231" t="s">
        <v>1607</v>
      </c>
      <c r="R231" t="s">
        <v>67</v>
      </c>
      <c r="S231" t="s">
        <v>41</v>
      </c>
      <c r="T231" t="s">
        <v>42</v>
      </c>
      <c r="U231" t="s">
        <v>43</v>
      </c>
      <c r="V231" s="1">
        <v>40812</v>
      </c>
      <c r="W231" s="1">
        <v>43197</v>
      </c>
      <c r="X231" t="s">
        <v>193</v>
      </c>
      <c r="Y231" t="s">
        <v>54</v>
      </c>
      <c r="Z231" t="s">
        <v>497</v>
      </c>
      <c r="AA231" t="s">
        <v>47</v>
      </c>
      <c r="AB231">
        <v>22</v>
      </c>
      <c r="AC231" t="s">
        <v>498</v>
      </c>
      <c r="AD231" t="s">
        <v>57</v>
      </c>
      <c r="AE231" t="s">
        <v>58</v>
      </c>
      <c r="AF231" s="4">
        <v>3.8</v>
      </c>
      <c r="AG231" s="5">
        <v>5</v>
      </c>
      <c r="AH231" s="5">
        <v>0</v>
      </c>
      <c r="AI231" s="1">
        <v>43135</v>
      </c>
      <c r="AJ231" s="5">
        <v>0</v>
      </c>
      <c r="AK231" s="5">
        <v>19</v>
      </c>
      <c r="AL231" s="5">
        <f>YEAR(worksheet[[#This Row],[DOB]])</f>
        <v>1984</v>
      </c>
      <c r="AM231" s="5">
        <f>2023-worksheet[[#This Row],[YOB]]</f>
        <v>39</v>
      </c>
      <c r="AN231" s="5" t="str" cm="1">
        <f t="array" ref="AN231">_xlfn.IFS(worksheet[[#This Row],[Age]]&lt;25, "Under 25", worksheet[[#This Row],[Age]]&lt;=34,"25 - 34", worksheet[[#This Row],[Age]]&lt;=44, "35 - 44",worksheet[[#This Row],[Age]]&lt;=54, "45 - 54",worksheet[[#This Row],[Age]]&gt;=55, "Over 55")</f>
        <v>35 - 44</v>
      </c>
      <c r="AO231" s="5">
        <f>YEAR(worksheet[[#This Row],[DateofHire]])</f>
        <v>2011</v>
      </c>
      <c r="AP231" s="5">
        <f>2023-worksheet[[#This Row],[YearOfHire]]</f>
        <v>12</v>
      </c>
      <c r="AQ231" s="5" t="str" cm="1">
        <f t="array" ref="AQ231">_xlfn.IFS(worksheet[[#This Row],[CompanyWorkExperience]]&gt;=15, "Long Term Employees", worksheet[[#This Row],[CompanyWorkExperience]]&gt;=12, "Expericenced", worksheet[[#This Row],[CompanyWorkExperience]]&gt;=8, "Mid Level", worksheet[[#This Row],[CompanyWorkExperience]]&gt;=5, "Junior")</f>
        <v>Expericenced</v>
      </c>
      <c r="AR231" s="5">
        <f>IF(worksheet[[#This Row],[DateofTermination]]&lt;&gt;"", YEAR(worksheet[[#This Row],[DateofTermination]]), "")</f>
        <v>2018</v>
      </c>
    </row>
    <row r="232" spans="1:44" x14ac:dyDescent="0.25">
      <c r="A232" s="2" t="s">
        <v>1336</v>
      </c>
      <c r="B232" t="s">
        <v>1337</v>
      </c>
      <c r="C232" t="s">
        <v>491</v>
      </c>
      <c r="D232" t="s">
        <v>491</v>
      </c>
      <c r="E232" t="s">
        <v>491</v>
      </c>
      <c r="F232" t="s">
        <v>491</v>
      </c>
      <c r="G232" t="s">
        <v>505</v>
      </c>
      <c r="H232" t="s">
        <v>501</v>
      </c>
      <c r="I232" t="s">
        <v>490</v>
      </c>
      <c r="J232" s="3">
        <v>61809</v>
      </c>
      <c r="K232" t="s">
        <v>490</v>
      </c>
      <c r="L232" t="s">
        <v>501</v>
      </c>
      <c r="M232" s="2" t="s">
        <v>139</v>
      </c>
      <c r="N232" t="s">
        <v>395</v>
      </c>
      <c r="O232" t="s">
        <v>1338</v>
      </c>
      <c r="P232" s="1" t="s">
        <v>1339</v>
      </c>
      <c r="Q232" t="s">
        <v>1607</v>
      </c>
      <c r="R232" t="s">
        <v>52</v>
      </c>
      <c r="S232" t="s">
        <v>41</v>
      </c>
      <c r="T232" t="s">
        <v>42</v>
      </c>
      <c r="U232" t="s">
        <v>43</v>
      </c>
      <c r="V232" s="1">
        <v>41771</v>
      </c>
      <c r="X232" t="s">
        <v>44</v>
      </c>
      <c r="Y232" t="s">
        <v>45</v>
      </c>
      <c r="Z232" t="s">
        <v>141</v>
      </c>
      <c r="AA232" t="s">
        <v>142</v>
      </c>
      <c r="AB232">
        <v>17</v>
      </c>
      <c r="AC232" t="s">
        <v>506</v>
      </c>
      <c r="AD232" t="s">
        <v>117</v>
      </c>
      <c r="AE232" t="s">
        <v>58</v>
      </c>
      <c r="AF232" s="4">
        <v>3.98</v>
      </c>
      <c r="AG232" s="5">
        <v>3</v>
      </c>
      <c r="AH232" s="5">
        <v>0</v>
      </c>
      <c r="AI232" s="1">
        <v>43493</v>
      </c>
      <c r="AJ232" s="5">
        <v>0</v>
      </c>
      <c r="AK232" s="5">
        <v>4</v>
      </c>
      <c r="AL232" s="5">
        <f>YEAR(worksheet[[#This Row],[DOB]])</f>
        <v>1954</v>
      </c>
      <c r="AM232" s="5">
        <f>2023-worksheet[[#This Row],[YOB]]</f>
        <v>69</v>
      </c>
      <c r="AN232" s="5" t="str" cm="1">
        <f t="array" ref="AN232">_xlfn.IFS(worksheet[[#This Row],[Age]]&lt;25, "Under 25", worksheet[[#This Row],[Age]]&lt;=34,"25 - 34", worksheet[[#This Row],[Age]]&lt;=44, "35 - 44",worksheet[[#This Row],[Age]]&lt;=54, "45 - 54",worksheet[[#This Row],[Age]]&gt;=55, "Over 55")</f>
        <v>Over 55</v>
      </c>
      <c r="AO232" s="5">
        <f>YEAR(worksheet[[#This Row],[DateofHire]])</f>
        <v>2014</v>
      </c>
      <c r="AP232" s="5">
        <f>2023-worksheet[[#This Row],[YearOfHire]]</f>
        <v>9</v>
      </c>
      <c r="AQ232" s="5" t="str" cm="1">
        <f t="array" ref="AQ232">_xlfn.IFS(worksheet[[#This Row],[CompanyWorkExperience]]&gt;=15, "Long Term Employees", worksheet[[#This Row],[CompanyWorkExperience]]&gt;=12, "Expericenced", worksheet[[#This Row],[CompanyWorkExperience]]&gt;=8, "Mid Level", worksheet[[#This Row],[CompanyWorkExperience]]&gt;=5, "Junior")</f>
        <v>Mid Level</v>
      </c>
      <c r="AR232" s="5" t="str">
        <f>IF(worksheet[[#This Row],[DateofTermination]]&lt;&gt;"", YEAR(worksheet[[#This Row],[DateofTermination]]), "")</f>
        <v/>
      </c>
    </row>
    <row r="233" spans="1:44" x14ac:dyDescent="0.25">
      <c r="A233" s="2" t="s">
        <v>1340</v>
      </c>
      <c r="B233" t="s">
        <v>1341</v>
      </c>
      <c r="C233" t="s">
        <v>490</v>
      </c>
      <c r="D233" t="s">
        <v>520</v>
      </c>
      <c r="E233" t="s">
        <v>491</v>
      </c>
      <c r="F233" t="s">
        <v>492</v>
      </c>
      <c r="G233" t="s">
        <v>492</v>
      </c>
      <c r="H233" t="s">
        <v>501</v>
      </c>
      <c r="I233" t="s">
        <v>490</v>
      </c>
      <c r="J233" s="3">
        <v>45115</v>
      </c>
      <c r="K233" t="s">
        <v>491</v>
      </c>
      <c r="L233" t="s">
        <v>494</v>
      </c>
      <c r="M233" s="2" t="s">
        <v>37</v>
      </c>
      <c r="N233" t="s">
        <v>38</v>
      </c>
      <c r="O233" t="s">
        <v>770</v>
      </c>
      <c r="P233" s="1" t="s">
        <v>1342</v>
      </c>
      <c r="Q233" t="s">
        <v>1607</v>
      </c>
      <c r="R233" t="s">
        <v>67</v>
      </c>
      <c r="S233" t="s">
        <v>41</v>
      </c>
      <c r="T233" t="s">
        <v>89</v>
      </c>
      <c r="U233" t="s">
        <v>43</v>
      </c>
      <c r="V233" s="1">
        <v>40679</v>
      </c>
      <c r="W233" s="1">
        <v>42384</v>
      </c>
      <c r="X233" t="s">
        <v>130</v>
      </c>
      <c r="Y233" t="s">
        <v>54</v>
      </c>
      <c r="Z233" t="s">
        <v>497</v>
      </c>
      <c r="AA233" t="s">
        <v>65</v>
      </c>
      <c r="AB233">
        <v>16</v>
      </c>
      <c r="AC233" t="s">
        <v>516</v>
      </c>
      <c r="AD233" t="s">
        <v>48</v>
      </c>
      <c r="AE233" t="s">
        <v>58</v>
      </c>
      <c r="AF233" s="4">
        <v>5</v>
      </c>
      <c r="AG233" s="5">
        <v>4</v>
      </c>
      <c r="AH233" s="5">
        <v>0</v>
      </c>
      <c r="AI233" s="1">
        <v>42093</v>
      </c>
      <c r="AJ233" s="5">
        <v>0</v>
      </c>
      <c r="AK233" s="5">
        <v>11</v>
      </c>
      <c r="AL233" s="5">
        <f>YEAR(worksheet[[#This Row],[DOB]])</f>
        <v>1982</v>
      </c>
      <c r="AM233" s="5">
        <f>2023-worksheet[[#This Row],[YOB]]</f>
        <v>41</v>
      </c>
      <c r="AN233" s="5" t="str" cm="1">
        <f t="array" ref="AN233">_xlfn.IFS(worksheet[[#This Row],[Age]]&lt;25, "Under 25", worksheet[[#This Row],[Age]]&lt;=34,"25 - 34", worksheet[[#This Row],[Age]]&lt;=44, "35 - 44",worksheet[[#This Row],[Age]]&lt;=54, "45 - 54",worksheet[[#This Row],[Age]]&gt;=55, "Over 55")</f>
        <v>35 - 44</v>
      </c>
      <c r="AO233" s="5">
        <f>YEAR(worksheet[[#This Row],[DateofHire]])</f>
        <v>2011</v>
      </c>
      <c r="AP233" s="5">
        <f>2023-worksheet[[#This Row],[YearOfHire]]</f>
        <v>12</v>
      </c>
      <c r="AQ233" s="5" t="str" cm="1">
        <f t="array" ref="AQ233">_xlfn.IFS(worksheet[[#This Row],[CompanyWorkExperience]]&gt;=15, "Long Term Employees", worksheet[[#This Row],[CompanyWorkExperience]]&gt;=12, "Expericenced", worksheet[[#This Row],[CompanyWorkExperience]]&gt;=8, "Mid Level", worksheet[[#This Row],[CompanyWorkExperience]]&gt;=5, "Junior")</f>
        <v>Expericenced</v>
      </c>
      <c r="AR233" s="5">
        <f>IF(worksheet[[#This Row],[DateofTermination]]&lt;&gt;"", YEAR(worksheet[[#This Row],[DateofTermination]]), "")</f>
        <v>2016</v>
      </c>
    </row>
    <row r="234" spans="1:44" x14ac:dyDescent="0.25">
      <c r="A234" s="2" t="s">
        <v>1343</v>
      </c>
      <c r="B234" t="s">
        <v>1344</v>
      </c>
      <c r="C234" t="s">
        <v>491</v>
      </c>
      <c r="D234" t="s">
        <v>491</v>
      </c>
      <c r="E234" t="s">
        <v>490</v>
      </c>
      <c r="F234" t="s">
        <v>491</v>
      </c>
      <c r="G234" t="s">
        <v>492</v>
      </c>
      <c r="H234" t="s">
        <v>493</v>
      </c>
      <c r="I234" t="s">
        <v>490</v>
      </c>
      <c r="J234" s="3">
        <v>46738</v>
      </c>
      <c r="K234" t="s">
        <v>490</v>
      </c>
      <c r="L234" t="s">
        <v>494</v>
      </c>
      <c r="M234" s="2" t="s">
        <v>37</v>
      </c>
      <c r="N234" t="s">
        <v>38</v>
      </c>
      <c r="O234" t="s">
        <v>604</v>
      </c>
      <c r="P234" s="1" t="s">
        <v>1345</v>
      </c>
      <c r="Q234" t="s">
        <v>1608</v>
      </c>
      <c r="R234" t="s">
        <v>52</v>
      </c>
      <c r="S234" t="s">
        <v>41</v>
      </c>
      <c r="T234" t="s">
        <v>42</v>
      </c>
      <c r="U234" t="s">
        <v>112</v>
      </c>
      <c r="V234" s="1">
        <v>40875</v>
      </c>
      <c r="X234" t="s">
        <v>44</v>
      </c>
      <c r="Y234" t="s">
        <v>45</v>
      </c>
      <c r="Z234" t="s">
        <v>497</v>
      </c>
      <c r="AA234" t="s">
        <v>69</v>
      </c>
      <c r="AB234">
        <v>36</v>
      </c>
      <c r="AD234" t="s">
        <v>70</v>
      </c>
      <c r="AE234" t="s">
        <v>49</v>
      </c>
      <c r="AF234" s="4">
        <v>4.3600000000000003</v>
      </c>
      <c r="AG234" s="5">
        <v>5</v>
      </c>
      <c r="AH234" s="5">
        <v>0</v>
      </c>
      <c r="AI234" s="1">
        <v>43507</v>
      </c>
      <c r="AJ234" s="5">
        <v>0</v>
      </c>
      <c r="AK234" s="5">
        <v>16</v>
      </c>
      <c r="AL234" s="5">
        <f>YEAR(worksheet[[#This Row],[DOB]])</f>
        <v>1973</v>
      </c>
      <c r="AM234" s="5">
        <f>2023-worksheet[[#This Row],[YOB]]</f>
        <v>50</v>
      </c>
      <c r="AN234" s="5" t="str" cm="1">
        <f t="array" ref="AN234">_xlfn.IFS(worksheet[[#This Row],[Age]]&lt;25, "Under 25", worksheet[[#This Row],[Age]]&lt;=34,"25 - 34", worksheet[[#This Row],[Age]]&lt;=44, "35 - 44",worksheet[[#This Row],[Age]]&lt;=54, "45 - 54",worksheet[[#This Row],[Age]]&gt;=55, "Over 55")</f>
        <v>45 - 54</v>
      </c>
      <c r="AO234" s="5">
        <f>YEAR(worksheet[[#This Row],[DateofHire]])</f>
        <v>2011</v>
      </c>
      <c r="AP234" s="5">
        <f>2023-worksheet[[#This Row],[YearOfHire]]</f>
        <v>12</v>
      </c>
      <c r="AQ234" s="5" t="str" cm="1">
        <f t="array" ref="AQ234">_xlfn.IFS(worksheet[[#This Row],[CompanyWorkExperience]]&gt;=15, "Long Term Employees", worksheet[[#This Row],[CompanyWorkExperience]]&gt;=12, "Expericenced", worksheet[[#This Row],[CompanyWorkExperience]]&gt;=8, "Mid Level", worksheet[[#This Row],[CompanyWorkExperience]]&gt;=5, "Junior")</f>
        <v>Expericenced</v>
      </c>
      <c r="AR234" s="5" t="str">
        <f>IF(worksheet[[#This Row],[DateofTermination]]&lt;&gt;"", YEAR(worksheet[[#This Row],[DateofTermination]]), "")</f>
        <v/>
      </c>
    </row>
    <row r="235" spans="1:44" x14ac:dyDescent="0.25">
      <c r="A235" s="2" t="s">
        <v>1346</v>
      </c>
      <c r="B235" t="s">
        <v>1347</v>
      </c>
      <c r="C235" t="s">
        <v>490</v>
      </c>
      <c r="D235" t="s">
        <v>520</v>
      </c>
      <c r="E235" t="s">
        <v>490</v>
      </c>
      <c r="F235" t="s">
        <v>492</v>
      </c>
      <c r="G235" t="s">
        <v>492</v>
      </c>
      <c r="H235" t="s">
        <v>501</v>
      </c>
      <c r="I235" t="s">
        <v>490</v>
      </c>
      <c r="J235" s="3">
        <v>64971</v>
      </c>
      <c r="K235" t="s">
        <v>491</v>
      </c>
      <c r="L235" t="s">
        <v>509</v>
      </c>
      <c r="M235" s="2" t="s">
        <v>60</v>
      </c>
      <c r="N235" t="s">
        <v>38</v>
      </c>
      <c r="O235" t="s">
        <v>540</v>
      </c>
      <c r="P235" s="1" t="s">
        <v>1348</v>
      </c>
      <c r="Q235" t="s">
        <v>1608</v>
      </c>
      <c r="R235" t="s">
        <v>67</v>
      </c>
      <c r="S235" t="s">
        <v>107</v>
      </c>
      <c r="T235" t="s">
        <v>42</v>
      </c>
      <c r="U235" t="s">
        <v>82</v>
      </c>
      <c r="V235" s="1">
        <v>40812</v>
      </c>
      <c r="W235" s="1">
        <v>40838</v>
      </c>
      <c r="X235" t="s">
        <v>68</v>
      </c>
      <c r="Y235" t="s">
        <v>54</v>
      </c>
      <c r="Z235" t="s">
        <v>497</v>
      </c>
      <c r="AA235" t="s">
        <v>91</v>
      </c>
      <c r="AB235">
        <v>14</v>
      </c>
      <c r="AC235" t="s">
        <v>545</v>
      </c>
      <c r="AD235" t="s">
        <v>70</v>
      </c>
      <c r="AE235" t="s">
        <v>58</v>
      </c>
      <c r="AF235" s="4">
        <v>4.5</v>
      </c>
      <c r="AG235" s="5">
        <v>4</v>
      </c>
      <c r="AH235" s="5">
        <v>0</v>
      </c>
      <c r="AI235" s="1">
        <v>40838</v>
      </c>
      <c r="AJ235" s="5">
        <v>0</v>
      </c>
      <c r="AK235" s="5">
        <v>10</v>
      </c>
      <c r="AL235" s="5">
        <f>YEAR(worksheet[[#This Row],[DOB]])</f>
        <v>1981</v>
      </c>
      <c r="AM235" s="5">
        <f>2023-worksheet[[#This Row],[YOB]]</f>
        <v>42</v>
      </c>
      <c r="AN235" s="5" t="str" cm="1">
        <f t="array" ref="AN235">_xlfn.IFS(worksheet[[#This Row],[Age]]&lt;25, "Under 25", worksheet[[#This Row],[Age]]&lt;=34,"25 - 34", worksheet[[#This Row],[Age]]&lt;=44, "35 - 44",worksheet[[#This Row],[Age]]&lt;=54, "45 - 54",worksheet[[#This Row],[Age]]&gt;=55, "Over 55")</f>
        <v>35 - 44</v>
      </c>
      <c r="AO235" s="5">
        <f>YEAR(worksheet[[#This Row],[DateofHire]])</f>
        <v>2011</v>
      </c>
      <c r="AP235" s="5">
        <f>2023-worksheet[[#This Row],[YearOfHire]]</f>
        <v>12</v>
      </c>
      <c r="AQ235" s="5" t="str" cm="1">
        <f t="array" ref="AQ235">_xlfn.IFS(worksheet[[#This Row],[CompanyWorkExperience]]&gt;=15, "Long Term Employees", worksheet[[#This Row],[CompanyWorkExperience]]&gt;=12, "Expericenced", worksheet[[#This Row],[CompanyWorkExperience]]&gt;=8, "Mid Level", worksheet[[#This Row],[CompanyWorkExperience]]&gt;=5, "Junior")</f>
        <v>Expericenced</v>
      </c>
      <c r="AR235" s="5">
        <f>IF(worksheet[[#This Row],[DateofTermination]]&lt;&gt;"", YEAR(worksheet[[#This Row],[DateofTermination]]), "")</f>
        <v>2011</v>
      </c>
    </row>
    <row r="236" spans="1:44" x14ac:dyDescent="0.25">
      <c r="A236" s="2" t="s">
        <v>1349</v>
      </c>
      <c r="B236" t="s">
        <v>1350</v>
      </c>
      <c r="C236" t="s">
        <v>491</v>
      </c>
      <c r="D236" t="s">
        <v>491</v>
      </c>
      <c r="E236" t="s">
        <v>491</v>
      </c>
      <c r="F236" t="s">
        <v>492</v>
      </c>
      <c r="G236" t="s">
        <v>492</v>
      </c>
      <c r="H236" t="s">
        <v>501</v>
      </c>
      <c r="I236" t="s">
        <v>490</v>
      </c>
      <c r="J236" s="3">
        <v>55578</v>
      </c>
      <c r="K236" t="s">
        <v>491</v>
      </c>
      <c r="L236" t="s">
        <v>509</v>
      </c>
      <c r="M236" s="2" t="s">
        <v>60</v>
      </c>
      <c r="N236" t="s">
        <v>38</v>
      </c>
      <c r="O236" t="s">
        <v>763</v>
      </c>
      <c r="P236" s="1" t="s">
        <v>1351</v>
      </c>
      <c r="Q236" t="s">
        <v>1607</v>
      </c>
      <c r="R236" t="s">
        <v>52</v>
      </c>
      <c r="S236" t="s">
        <v>41</v>
      </c>
      <c r="T236" t="s">
        <v>42</v>
      </c>
      <c r="U236" t="s">
        <v>43</v>
      </c>
      <c r="V236" s="1">
        <v>40729</v>
      </c>
      <c r="W236" s="1">
        <v>40947</v>
      </c>
      <c r="X236" t="s">
        <v>90</v>
      </c>
      <c r="Y236" t="s">
        <v>54</v>
      </c>
      <c r="Z236" t="s">
        <v>497</v>
      </c>
      <c r="AA236" t="s">
        <v>63</v>
      </c>
      <c r="AB236">
        <v>20</v>
      </c>
      <c r="AC236" t="s">
        <v>509</v>
      </c>
      <c r="AD236" t="s">
        <v>57</v>
      </c>
      <c r="AE236" t="s">
        <v>58</v>
      </c>
      <c r="AF236" s="4">
        <v>4.2</v>
      </c>
      <c r="AG236" s="5">
        <v>5</v>
      </c>
      <c r="AH236" s="5">
        <v>0</v>
      </c>
      <c r="AI236" s="1">
        <v>40914</v>
      </c>
      <c r="AJ236" s="5">
        <v>0</v>
      </c>
      <c r="AK236" s="5">
        <v>13</v>
      </c>
      <c r="AL236" s="5">
        <f>YEAR(worksheet[[#This Row],[DOB]])</f>
        <v>1972</v>
      </c>
      <c r="AM236" s="5">
        <f>2023-worksheet[[#This Row],[YOB]]</f>
        <v>51</v>
      </c>
      <c r="AN236" s="5" t="str" cm="1">
        <f t="array" ref="AN236">_xlfn.IFS(worksheet[[#This Row],[Age]]&lt;25, "Under 25", worksheet[[#This Row],[Age]]&lt;=34,"25 - 34", worksheet[[#This Row],[Age]]&lt;=44, "35 - 44",worksheet[[#This Row],[Age]]&lt;=54, "45 - 54",worksheet[[#This Row],[Age]]&gt;=55, "Over 55")</f>
        <v>45 - 54</v>
      </c>
      <c r="AO236" s="5">
        <f>YEAR(worksheet[[#This Row],[DateofHire]])</f>
        <v>2011</v>
      </c>
      <c r="AP236" s="5">
        <f>2023-worksheet[[#This Row],[YearOfHire]]</f>
        <v>12</v>
      </c>
      <c r="AQ236" s="5" t="str" cm="1">
        <f t="array" ref="AQ236">_xlfn.IFS(worksheet[[#This Row],[CompanyWorkExperience]]&gt;=15, "Long Term Employees", worksheet[[#This Row],[CompanyWorkExperience]]&gt;=12, "Expericenced", worksheet[[#This Row],[CompanyWorkExperience]]&gt;=8, "Mid Level", worksheet[[#This Row],[CompanyWorkExperience]]&gt;=5, "Junior")</f>
        <v>Expericenced</v>
      </c>
      <c r="AR236" s="5">
        <f>IF(worksheet[[#This Row],[DateofTermination]]&lt;&gt;"", YEAR(worksheet[[#This Row],[DateofTermination]]), "")</f>
        <v>2012</v>
      </c>
    </row>
    <row r="237" spans="1:44" x14ac:dyDescent="0.25">
      <c r="A237" s="2" t="s">
        <v>1352</v>
      </c>
      <c r="B237" t="s">
        <v>1353</v>
      </c>
      <c r="C237" t="s">
        <v>491</v>
      </c>
      <c r="D237" t="s">
        <v>491</v>
      </c>
      <c r="E237" t="s">
        <v>491</v>
      </c>
      <c r="F237" t="s">
        <v>492</v>
      </c>
      <c r="G237" t="s">
        <v>492</v>
      </c>
      <c r="H237" t="s">
        <v>501</v>
      </c>
      <c r="I237" t="s">
        <v>490</v>
      </c>
      <c r="J237" s="3">
        <v>50428</v>
      </c>
      <c r="K237" t="s">
        <v>491</v>
      </c>
      <c r="L237" t="s">
        <v>494</v>
      </c>
      <c r="M237" s="2" t="s">
        <v>37</v>
      </c>
      <c r="N237" t="s">
        <v>38</v>
      </c>
      <c r="O237" t="s">
        <v>1354</v>
      </c>
      <c r="P237" s="1" t="s">
        <v>1355</v>
      </c>
      <c r="Q237" t="s">
        <v>1607</v>
      </c>
      <c r="R237" t="s">
        <v>52</v>
      </c>
      <c r="S237" t="s">
        <v>41</v>
      </c>
      <c r="T237" t="s">
        <v>42</v>
      </c>
      <c r="U237" t="s">
        <v>82</v>
      </c>
      <c r="V237" s="1">
        <v>40553</v>
      </c>
      <c r="W237" s="1">
        <v>42395</v>
      </c>
      <c r="X237" t="s">
        <v>103</v>
      </c>
      <c r="Y237" t="s">
        <v>54</v>
      </c>
      <c r="Z237" t="s">
        <v>497</v>
      </c>
      <c r="AA237" t="s">
        <v>72</v>
      </c>
      <c r="AB237">
        <v>11</v>
      </c>
      <c r="AC237" t="s">
        <v>527</v>
      </c>
      <c r="AD237" t="s">
        <v>57</v>
      </c>
      <c r="AE237" t="s">
        <v>58</v>
      </c>
      <c r="AF237" s="4">
        <v>5</v>
      </c>
      <c r="AG237" s="5">
        <v>3</v>
      </c>
      <c r="AH237" s="5">
        <v>0</v>
      </c>
      <c r="AI237" s="1">
        <v>42014</v>
      </c>
      <c r="AJ237" s="5">
        <v>0</v>
      </c>
      <c r="AK237" s="5">
        <v>11</v>
      </c>
      <c r="AL237" s="5">
        <f>YEAR(worksheet[[#This Row],[DOB]])</f>
        <v>1974</v>
      </c>
      <c r="AM237" s="5">
        <f>2023-worksheet[[#This Row],[YOB]]</f>
        <v>49</v>
      </c>
      <c r="AN237" s="5" t="str" cm="1">
        <f t="array" ref="AN237">_xlfn.IFS(worksheet[[#This Row],[Age]]&lt;25, "Under 25", worksheet[[#This Row],[Age]]&lt;=34,"25 - 34", worksheet[[#This Row],[Age]]&lt;=44, "35 - 44",worksheet[[#This Row],[Age]]&lt;=54, "45 - 54",worksheet[[#This Row],[Age]]&gt;=55, "Over 55")</f>
        <v>45 - 54</v>
      </c>
      <c r="AO237" s="5">
        <f>YEAR(worksheet[[#This Row],[DateofHire]])</f>
        <v>2011</v>
      </c>
      <c r="AP237" s="5">
        <f>2023-worksheet[[#This Row],[YearOfHire]]</f>
        <v>12</v>
      </c>
      <c r="AQ237" s="5" t="str" cm="1">
        <f t="array" ref="AQ237">_xlfn.IFS(worksheet[[#This Row],[CompanyWorkExperience]]&gt;=15, "Long Term Employees", worksheet[[#This Row],[CompanyWorkExperience]]&gt;=12, "Expericenced", worksheet[[#This Row],[CompanyWorkExperience]]&gt;=8, "Mid Level", worksheet[[#This Row],[CompanyWorkExperience]]&gt;=5, "Junior")</f>
        <v>Expericenced</v>
      </c>
      <c r="AR237" s="5">
        <f>IF(worksheet[[#This Row],[DateofTermination]]&lt;&gt;"", YEAR(worksheet[[#This Row],[DateofTermination]]), "")</f>
        <v>2016</v>
      </c>
    </row>
    <row r="238" spans="1:44" x14ac:dyDescent="0.25">
      <c r="A238" s="2" t="s">
        <v>1356</v>
      </c>
      <c r="B238" t="s">
        <v>1357</v>
      </c>
      <c r="C238" t="s">
        <v>491</v>
      </c>
      <c r="D238" t="s">
        <v>491</v>
      </c>
      <c r="E238" t="s">
        <v>490</v>
      </c>
      <c r="F238" t="s">
        <v>493</v>
      </c>
      <c r="G238" t="s">
        <v>492</v>
      </c>
      <c r="H238" t="s">
        <v>520</v>
      </c>
      <c r="I238" t="s">
        <v>490</v>
      </c>
      <c r="J238" s="3">
        <v>61422</v>
      </c>
      <c r="K238" t="s">
        <v>491</v>
      </c>
      <c r="L238" t="s">
        <v>494</v>
      </c>
      <c r="M238" s="2" t="s">
        <v>37</v>
      </c>
      <c r="N238" t="s">
        <v>38</v>
      </c>
      <c r="O238" t="s">
        <v>879</v>
      </c>
      <c r="P238" s="1" t="s">
        <v>1358</v>
      </c>
      <c r="Q238" t="s">
        <v>1608</v>
      </c>
      <c r="R238" t="s">
        <v>52</v>
      </c>
      <c r="S238" t="s">
        <v>41</v>
      </c>
      <c r="T238" t="s">
        <v>42</v>
      </c>
      <c r="U238" t="s">
        <v>43</v>
      </c>
      <c r="V238" s="1">
        <v>40553</v>
      </c>
      <c r="W238" s="1">
        <v>42507</v>
      </c>
      <c r="X238" t="s">
        <v>103</v>
      </c>
      <c r="Y238" t="s">
        <v>104</v>
      </c>
      <c r="Z238" t="s">
        <v>497</v>
      </c>
      <c r="AA238" t="s">
        <v>79</v>
      </c>
      <c r="AB238">
        <v>19</v>
      </c>
      <c r="AC238" t="s">
        <v>494</v>
      </c>
      <c r="AD238" t="s">
        <v>57</v>
      </c>
      <c r="AE238" t="s">
        <v>118</v>
      </c>
      <c r="AF238" s="4">
        <v>3.6</v>
      </c>
      <c r="AG238" s="5">
        <v>3</v>
      </c>
      <c r="AH238" s="5">
        <v>0</v>
      </c>
      <c r="AI238" s="1">
        <v>42465</v>
      </c>
      <c r="AJ238" s="5">
        <v>4</v>
      </c>
      <c r="AK238" s="5">
        <v>16</v>
      </c>
      <c r="AL238" s="5">
        <f>YEAR(worksheet[[#This Row],[DOB]])</f>
        <v>1985</v>
      </c>
      <c r="AM238" s="5">
        <f>2023-worksheet[[#This Row],[YOB]]</f>
        <v>38</v>
      </c>
      <c r="AN238" s="5" t="str" cm="1">
        <f t="array" ref="AN238">_xlfn.IFS(worksheet[[#This Row],[Age]]&lt;25, "Under 25", worksheet[[#This Row],[Age]]&lt;=34,"25 - 34", worksheet[[#This Row],[Age]]&lt;=44, "35 - 44",worksheet[[#This Row],[Age]]&lt;=54, "45 - 54",worksheet[[#This Row],[Age]]&gt;=55, "Over 55")</f>
        <v>35 - 44</v>
      </c>
      <c r="AO238" s="5">
        <f>YEAR(worksheet[[#This Row],[DateofHire]])</f>
        <v>2011</v>
      </c>
      <c r="AP238" s="5">
        <f>2023-worksheet[[#This Row],[YearOfHire]]</f>
        <v>12</v>
      </c>
      <c r="AQ238" s="5" t="str" cm="1">
        <f t="array" ref="AQ238">_xlfn.IFS(worksheet[[#This Row],[CompanyWorkExperience]]&gt;=15, "Long Term Employees", worksheet[[#This Row],[CompanyWorkExperience]]&gt;=12, "Expericenced", worksheet[[#This Row],[CompanyWorkExperience]]&gt;=8, "Mid Level", worksheet[[#This Row],[CompanyWorkExperience]]&gt;=5, "Junior")</f>
        <v>Expericenced</v>
      </c>
      <c r="AR238" s="5">
        <f>IF(worksheet[[#This Row],[DateofTermination]]&lt;&gt;"", YEAR(worksheet[[#This Row],[DateofTermination]]), "")</f>
        <v>2016</v>
      </c>
    </row>
    <row r="239" spans="1:44" x14ac:dyDescent="0.25">
      <c r="A239" s="2" t="s">
        <v>1359</v>
      </c>
      <c r="B239" t="s">
        <v>1360</v>
      </c>
      <c r="C239" t="s">
        <v>490</v>
      </c>
      <c r="D239" t="s">
        <v>493</v>
      </c>
      <c r="E239" t="s">
        <v>491</v>
      </c>
      <c r="F239" t="s">
        <v>491</v>
      </c>
      <c r="G239" t="s">
        <v>492</v>
      </c>
      <c r="H239" t="s">
        <v>493</v>
      </c>
      <c r="I239" t="s">
        <v>490</v>
      </c>
      <c r="J239" s="3">
        <v>63353</v>
      </c>
      <c r="K239" t="s">
        <v>490</v>
      </c>
      <c r="L239" t="s">
        <v>494</v>
      </c>
      <c r="M239" s="2" t="s">
        <v>37</v>
      </c>
      <c r="N239" t="s">
        <v>38</v>
      </c>
      <c r="O239" t="s">
        <v>1361</v>
      </c>
      <c r="P239" s="1" t="s">
        <v>1362</v>
      </c>
      <c r="Q239" t="s">
        <v>1607</v>
      </c>
      <c r="R239" t="s">
        <v>78</v>
      </c>
      <c r="S239" t="s">
        <v>41</v>
      </c>
      <c r="T239" t="s">
        <v>42</v>
      </c>
      <c r="U239" t="s">
        <v>43</v>
      </c>
      <c r="V239" s="1">
        <v>41463</v>
      </c>
      <c r="X239" t="s">
        <v>44</v>
      </c>
      <c r="Y239" t="s">
        <v>45</v>
      </c>
      <c r="Z239" t="s">
        <v>497</v>
      </c>
      <c r="AA239" t="s">
        <v>83</v>
      </c>
      <c r="AB239">
        <v>12</v>
      </c>
      <c r="AC239" t="s">
        <v>542</v>
      </c>
      <c r="AD239" t="s">
        <v>80</v>
      </c>
      <c r="AE239" t="s">
        <v>49</v>
      </c>
      <c r="AF239" s="4">
        <v>3.6</v>
      </c>
      <c r="AG239" s="5">
        <v>5</v>
      </c>
      <c r="AH239" s="5">
        <v>0</v>
      </c>
      <c r="AI239" s="1">
        <v>43507</v>
      </c>
      <c r="AJ239" s="5">
        <v>0</v>
      </c>
      <c r="AK239" s="5">
        <v>4</v>
      </c>
      <c r="AL239" s="5">
        <f>YEAR(worksheet[[#This Row],[DOB]])</f>
        <v>1985</v>
      </c>
      <c r="AM239" s="5">
        <f>2023-worksheet[[#This Row],[YOB]]</f>
        <v>38</v>
      </c>
      <c r="AN239" s="5" t="str" cm="1">
        <f t="array" ref="AN239">_xlfn.IFS(worksheet[[#This Row],[Age]]&lt;25, "Under 25", worksheet[[#This Row],[Age]]&lt;=34,"25 - 34", worksheet[[#This Row],[Age]]&lt;=44, "35 - 44",worksheet[[#This Row],[Age]]&lt;=54, "45 - 54",worksheet[[#This Row],[Age]]&gt;=55, "Over 55")</f>
        <v>35 - 44</v>
      </c>
      <c r="AO239" s="5">
        <f>YEAR(worksheet[[#This Row],[DateofHire]])</f>
        <v>2013</v>
      </c>
      <c r="AP239" s="5">
        <f>2023-worksheet[[#This Row],[YearOfHire]]</f>
        <v>10</v>
      </c>
      <c r="AQ239" s="5" t="str" cm="1">
        <f t="array" ref="AQ239">_xlfn.IFS(worksheet[[#This Row],[CompanyWorkExperience]]&gt;=15, "Long Term Employees", worksheet[[#This Row],[CompanyWorkExperience]]&gt;=12, "Expericenced", worksheet[[#This Row],[CompanyWorkExperience]]&gt;=8, "Mid Level", worksheet[[#This Row],[CompanyWorkExperience]]&gt;=5, "Junior")</f>
        <v>Mid Level</v>
      </c>
      <c r="AR239" s="5" t="str">
        <f>IF(worksheet[[#This Row],[DateofTermination]]&lt;&gt;"", YEAR(worksheet[[#This Row],[DateofTermination]]), "")</f>
        <v/>
      </c>
    </row>
    <row r="240" spans="1:44" x14ac:dyDescent="0.25">
      <c r="A240" s="2" t="s">
        <v>1363</v>
      </c>
      <c r="B240" t="s">
        <v>1364</v>
      </c>
      <c r="C240" t="s">
        <v>491</v>
      </c>
      <c r="D240" t="s">
        <v>491</v>
      </c>
      <c r="E240" t="s">
        <v>490</v>
      </c>
      <c r="F240" t="s">
        <v>491</v>
      </c>
      <c r="G240" t="s">
        <v>501</v>
      </c>
      <c r="H240" t="s">
        <v>501</v>
      </c>
      <c r="I240" t="s">
        <v>490</v>
      </c>
      <c r="J240" s="3">
        <v>89883</v>
      </c>
      <c r="K240" t="s">
        <v>490</v>
      </c>
      <c r="L240" t="s">
        <v>557</v>
      </c>
      <c r="M240" s="2" t="s">
        <v>95</v>
      </c>
      <c r="N240" t="s">
        <v>38</v>
      </c>
      <c r="O240" t="s">
        <v>514</v>
      </c>
      <c r="P240" s="1" t="s">
        <v>1365</v>
      </c>
      <c r="Q240" t="s">
        <v>1608</v>
      </c>
      <c r="R240" t="s">
        <v>52</v>
      </c>
      <c r="S240" t="s">
        <v>41</v>
      </c>
      <c r="T240" t="s">
        <v>42</v>
      </c>
      <c r="U240" t="s">
        <v>43</v>
      </c>
      <c r="V240" s="1">
        <v>42051</v>
      </c>
      <c r="X240" t="s">
        <v>44</v>
      </c>
      <c r="Y240" t="s">
        <v>45</v>
      </c>
      <c r="Z240" t="s">
        <v>55</v>
      </c>
      <c r="AA240" t="s">
        <v>56</v>
      </c>
      <c r="AB240">
        <v>4</v>
      </c>
      <c r="AC240" t="s">
        <v>493</v>
      </c>
      <c r="AD240" t="s">
        <v>80</v>
      </c>
      <c r="AE240" t="s">
        <v>58</v>
      </c>
      <c r="AF240" s="4">
        <v>3.69</v>
      </c>
      <c r="AG240" s="5">
        <v>5</v>
      </c>
      <c r="AH240" s="5">
        <v>6</v>
      </c>
      <c r="AI240" s="1">
        <v>43510</v>
      </c>
      <c r="AJ240" s="5">
        <v>0</v>
      </c>
      <c r="AK240" s="5">
        <v>15</v>
      </c>
      <c r="AL240" s="5">
        <f>YEAR(worksheet[[#This Row],[DOB]])</f>
        <v>1981</v>
      </c>
      <c r="AM240" s="5">
        <f>2023-worksheet[[#This Row],[YOB]]</f>
        <v>42</v>
      </c>
      <c r="AN240" s="5" t="str" cm="1">
        <f t="array" ref="AN240">_xlfn.IFS(worksheet[[#This Row],[Age]]&lt;25, "Under 25", worksheet[[#This Row],[Age]]&lt;=34,"25 - 34", worksheet[[#This Row],[Age]]&lt;=44, "35 - 44",worksheet[[#This Row],[Age]]&lt;=54, "45 - 54",worksheet[[#This Row],[Age]]&gt;=55, "Over 55")</f>
        <v>35 - 44</v>
      </c>
      <c r="AO240" s="5">
        <f>YEAR(worksheet[[#This Row],[DateofHire]])</f>
        <v>2015</v>
      </c>
      <c r="AP240" s="5">
        <f>2023-worksheet[[#This Row],[YearOfHire]]</f>
        <v>8</v>
      </c>
      <c r="AQ240" s="5" t="str" cm="1">
        <f t="array" ref="AQ240">_xlfn.IFS(worksheet[[#This Row],[CompanyWorkExperience]]&gt;=15, "Long Term Employees", worksheet[[#This Row],[CompanyWorkExperience]]&gt;=12, "Expericenced", worksheet[[#This Row],[CompanyWorkExperience]]&gt;=8, "Mid Level", worksheet[[#This Row],[CompanyWorkExperience]]&gt;=5, "Junior")</f>
        <v>Mid Level</v>
      </c>
      <c r="AR240" s="5" t="str">
        <f>IF(worksheet[[#This Row],[DateofTermination]]&lt;&gt;"", YEAR(worksheet[[#This Row],[DateofTermination]]), "")</f>
        <v/>
      </c>
    </row>
    <row r="241" spans="1:44" x14ac:dyDescent="0.25">
      <c r="A241" s="2" t="s">
        <v>1366</v>
      </c>
      <c r="B241" t="s">
        <v>1367</v>
      </c>
      <c r="C241" t="s">
        <v>490</v>
      </c>
      <c r="D241" t="s">
        <v>490</v>
      </c>
      <c r="E241" t="s">
        <v>490</v>
      </c>
      <c r="F241" t="s">
        <v>492</v>
      </c>
      <c r="G241" t="s">
        <v>501</v>
      </c>
      <c r="H241" t="s">
        <v>501</v>
      </c>
      <c r="I241" t="s">
        <v>490</v>
      </c>
      <c r="J241" s="3">
        <v>120000</v>
      </c>
      <c r="K241" t="s">
        <v>491</v>
      </c>
      <c r="L241" t="s">
        <v>1368</v>
      </c>
      <c r="M241" s="2" t="s">
        <v>405</v>
      </c>
      <c r="N241" t="s">
        <v>38</v>
      </c>
      <c r="O241" t="s">
        <v>1369</v>
      </c>
      <c r="P241" s="1" t="s">
        <v>1370</v>
      </c>
      <c r="Q241" t="s">
        <v>1608</v>
      </c>
      <c r="R241" t="s">
        <v>40</v>
      </c>
      <c r="S241" t="s">
        <v>41</v>
      </c>
      <c r="T241" t="s">
        <v>89</v>
      </c>
      <c r="U241" t="s">
        <v>43</v>
      </c>
      <c r="V241" s="1">
        <v>42009</v>
      </c>
      <c r="W241" s="1">
        <v>43414</v>
      </c>
      <c r="X241" t="s">
        <v>90</v>
      </c>
      <c r="Y241" t="s">
        <v>54</v>
      </c>
      <c r="Z241" t="s">
        <v>55</v>
      </c>
      <c r="AA241" t="s">
        <v>56</v>
      </c>
      <c r="AB241">
        <v>4</v>
      </c>
      <c r="AC241" t="s">
        <v>493</v>
      </c>
      <c r="AD241" t="s">
        <v>48</v>
      </c>
      <c r="AE241" t="s">
        <v>58</v>
      </c>
      <c r="AF241" s="4">
        <v>3.88</v>
      </c>
      <c r="AG241" s="5">
        <v>3</v>
      </c>
      <c r="AH241" s="5">
        <v>7</v>
      </c>
      <c r="AI241" s="1">
        <v>43144</v>
      </c>
      <c r="AJ241" s="5">
        <v>0</v>
      </c>
      <c r="AK241" s="5">
        <v>12</v>
      </c>
      <c r="AL241" s="5">
        <f>YEAR(worksheet[[#This Row],[DOB]])</f>
        <v>1973</v>
      </c>
      <c r="AM241" s="5">
        <f>2023-worksheet[[#This Row],[YOB]]</f>
        <v>50</v>
      </c>
      <c r="AN241" s="5" t="str" cm="1">
        <f t="array" ref="AN241">_xlfn.IFS(worksheet[[#This Row],[Age]]&lt;25, "Under 25", worksheet[[#This Row],[Age]]&lt;=34,"25 - 34", worksheet[[#This Row],[Age]]&lt;=44, "35 - 44",worksheet[[#This Row],[Age]]&lt;=54, "45 - 54",worksheet[[#This Row],[Age]]&gt;=55, "Over 55")</f>
        <v>45 - 54</v>
      </c>
      <c r="AO241" s="5">
        <f>YEAR(worksheet[[#This Row],[DateofHire]])</f>
        <v>2015</v>
      </c>
      <c r="AP241" s="5">
        <f>2023-worksheet[[#This Row],[YearOfHire]]</f>
        <v>8</v>
      </c>
      <c r="AQ241" s="5" t="str" cm="1">
        <f t="array" ref="AQ241">_xlfn.IFS(worksheet[[#This Row],[CompanyWorkExperience]]&gt;=15, "Long Term Employees", worksheet[[#This Row],[CompanyWorkExperience]]&gt;=12, "Expericenced", worksheet[[#This Row],[CompanyWorkExperience]]&gt;=8, "Mid Level", worksheet[[#This Row],[CompanyWorkExperience]]&gt;=5, "Junior")</f>
        <v>Mid Level</v>
      </c>
      <c r="AR241" s="5">
        <f>IF(worksheet[[#This Row],[DateofTermination]]&lt;&gt;"", YEAR(worksheet[[#This Row],[DateofTermination]]), "")</f>
        <v>2018</v>
      </c>
    </row>
    <row r="242" spans="1:44" x14ac:dyDescent="0.25">
      <c r="A242" s="2" t="s">
        <v>1371</v>
      </c>
      <c r="B242" t="s">
        <v>1372</v>
      </c>
      <c r="C242" t="s">
        <v>490</v>
      </c>
      <c r="D242" t="s">
        <v>490</v>
      </c>
      <c r="E242" t="s">
        <v>490</v>
      </c>
      <c r="F242" t="s">
        <v>491</v>
      </c>
      <c r="G242" t="s">
        <v>501</v>
      </c>
      <c r="H242" t="s">
        <v>501</v>
      </c>
      <c r="I242" t="s">
        <v>490</v>
      </c>
      <c r="J242" s="3">
        <v>150290</v>
      </c>
      <c r="K242" t="s">
        <v>490</v>
      </c>
      <c r="L242" t="s">
        <v>547</v>
      </c>
      <c r="M242" s="2" t="s">
        <v>407</v>
      </c>
      <c r="N242" t="s">
        <v>38</v>
      </c>
      <c r="O242" t="s">
        <v>1229</v>
      </c>
      <c r="P242" s="1" t="s">
        <v>1373</v>
      </c>
      <c r="Q242" t="s">
        <v>1608</v>
      </c>
      <c r="R242" t="s">
        <v>40</v>
      </c>
      <c r="S242" t="s">
        <v>41</v>
      </c>
      <c r="T242" t="s">
        <v>42</v>
      </c>
      <c r="U242" t="s">
        <v>82</v>
      </c>
      <c r="V242" s="1">
        <v>42742</v>
      </c>
      <c r="X242" t="s">
        <v>44</v>
      </c>
      <c r="Y242" t="s">
        <v>45</v>
      </c>
      <c r="Z242" t="s">
        <v>55</v>
      </c>
      <c r="AA242" t="s">
        <v>197</v>
      </c>
      <c r="AB242">
        <v>13</v>
      </c>
      <c r="AC242" t="s">
        <v>589</v>
      </c>
      <c r="AD242" t="s">
        <v>57</v>
      </c>
      <c r="AE242" t="s">
        <v>58</v>
      </c>
      <c r="AF242" s="4">
        <v>4.9400000000000004</v>
      </c>
      <c r="AG242" s="5">
        <v>3</v>
      </c>
      <c r="AH242" s="5">
        <v>5</v>
      </c>
      <c r="AI242" s="1">
        <v>43502</v>
      </c>
      <c r="AJ242" s="5">
        <v>0</v>
      </c>
      <c r="AK242" s="5">
        <v>17</v>
      </c>
      <c r="AL242" s="5">
        <f>YEAR(worksheet[[#This Row],[DOB]])</f>
        <v>1972</v>
      </c>
      <c r="AM242" s="5">
        <f>2023-worksheet[[#This Row],[YOB]]</f>
        <v>51</v>
      </c>
      <c r="AN242" s="5" t="str" cm="1">
        <f t="array" ref="AN242">_xlfn.IFS(worksheet[[#This Row],[Age]]&lt;25, "Under 25", worksheet[[#This Row],[Age]]&lt;=34,"25 - 34", worksheet[[#This Row],[Age]]&lt;=44, "35 - 44",worksheet[[#This Row],[Age]]&lt;=54, "45 - 54",worksheet[[#This Row],[Age]]&gt;=55, "Over 55")</f>
        <v>45 - 54</v>
      </c>
      <c r="AO242" s="5">
        <f>YEAR(worksheet[[#This Row],[DateofHire]])</f>
        <v>2017</v>
      </c>
      <c r="AP242" s="5">
        <f>2023-worksheet[[#This Row],[YearOfHire]]</f>
        <v>6</v>
      </c>
      <c r="AQ242" s="5" t="str" cm="1">
        <f t="array" ref="AQ242">_xlfn.IFS(worksheet[[#This Row],[CompanyWorkExperience]]&gt;=15, "Long Term Employees", worksheet[[#This Row],[CompanyWorkExperience]]&gt;=12, "Expericenced", worksheet[[#This Row],[CompanyWorkExperience]]&gt;=8, "Mid Level", worksheet[[#This Row],[CompanyWorkExperience]]&gt;=5, "Junior")</f>
        <v>Junior</v>
      </c>
      <c r="AR242" s="5" t="str">
        <f>IF(worksheet[[#This Row],[DateofTermination]]&lt;&gt;"", YEAR(worksheet[[#This Row],[DateofTermination]]), "")</f>
        <v/>
      </c>
    </row>
    <row r="243" spans="1:44" x14ac:dyDescent="0.25">
      <c r="A243" s="2" t="s">
        <v>1374</v>
      </c>
      <c r="B243" t="s">
        <v>1375</v>
      </c>
      <c r="C243" t="s">
        <v>490</v>
      </c>
      <c r="D243" t="s">
        <v>501</v>
      </c>
      <c r="E243" t="s">
        <v>490</v>
      </c>
      <c r="F243" t="s">
        <v>491</v>
      </c>
      <c r="G243" t="s">
        <v>492</v>
      </c>
      <c r="H243" t="s">
        <v>501</v>
      </c>
      <c r="I243" t="s">
        <v>490</v>
      </c>
      <c r="J243" s="3">
        <v>60627</v>
      </c>
      <c r="K243" t="s">
        <v>490</v>
      </c>
      <c r="L243" t="s">
        <v>494</v>
      </c>
      <c r="M243" s="2" t="s">
        <v>37</v>
      </c>
      <c r="N243" t="s">
        <v>38</v>
      </c>
      <c r="O243" t="s">
        <v>514</v>
      </c>
      <c r="P243" s="1" t="s">
        <v>1376</v>
      </c>
      <c r="Q243" t="s">
        <v>1608</v>
      </c>
      <c r="R243" t="s">
        <v>137</v>
      </c>
      <c r="S243" t="s">
        <v>41</v>
      </c>
      <c r="T243" t="s">
        <v>42</v>
      </c>
      <c r="U243" t="s">
        <v>43</v>
      </c>
      <c r="V243" s="1">
        <v>41645</v>
      </c>
      <c r="X243" t="s">
        <v>44</v>
      </c>
      <c r="Y243" t="s">
        <v>45</v>
      </c>
      <c r="Z243" t="s">
        <v>497</v>
      </c>
      <c r="AA243" t="s">
        <v>91</v>
      </c>
      <c r="AB243">
        <v>14</v>
      </c>
      <c r="AC243" t="s">
        <v>545</v>
      </c>
      <c r="AD243" t="s">
        <v>201</v>
      </c>
      <c r="AE243" t="s">
        <v>58</v>
      </c>
      <c r="AF243" s="4">
        <v>5</v>
      </c>
      <c r="AG243" s="5">
        <v>4</v>
      </c>
      <c r="AH243" s="5">
        <v>0</v>
      </c>
      <c r="AI243" s="1">
        <v>43496</v>
      </c>
      <c r="AJ243" s="5">
        <v>0</v>
      </c>
      <c r="AK243" s="5">
        <v>8</v>
      </c>
      <c r="AL243" s="5">
        <f>YEAR(worksheet[[#This Row],[DOB]])</f>
        <v>1974</v>
      </c>
      <c r="AM243" s="5">
        <f>2023-worksheet[[#This Row],[YOB]]</f>
        <v>49</v>
      </c>
      <c r="AN243" s="5" t="str" cm="1">
        <f t="array" ref="AN243">_xlfn.IFS(worksheet[[#This Row],[Age]]&lt;25, "Under 25", worksheet[[#This Row],[Age]]&lt;=34,"25 - 34", worksheet[[#This Row],[Age]]&lt;=44, "35 - 44",worksheet[[#This Row],[Age]]&lt;=54, "45 - 54",worksheet[[#This Row],[Age]]&gt;=55, "Over 55")</f>
        <v>45 - 54</v>
      </c>
      <c r="AO243" s="5">
        <f>YEAR(worksheet[[#This Row],[DateofHire]])</f>
        <v>2014</v>
      </c>
      <c r="AP243" s="5">
        <f>2023-worksheet[[#This Row],[YearOfHire]]</f>
        <v>9</v>
      </c>
      <c r="AQ243" s="5" t="str" cm="1">
        <f t="array" ref="AQ243">_xlfn.IFS(worksheet[[#This Row],[CompanyWorkExperience]]&gt;=15, "Long Term Employees", worksheet[[#This Row],[CompanyWorkExperience]]&gt;=12, "Expericenced", worksheet[[#This Row],[CompanyWorkExperience]]&gt;=8, "Mid Level", worksheet[[#This Row],[CompanyWorkExperience]]&gt;=5, "Junior")</f>
        <v>Mid Level</v>
      </c>
      <c r="AR243" s="5" t="str">
        <f>IF(worksheet[[#This Row],[DateofTermination]]&lt;&gt;"", YEAR(worksheet[[#This Row],[DateofTermination]]), "")</f>
        <v/>
      </c>
    </row>
    <row r="244" spans="1:44" x14ac:dyDescent="0.25">
      <c r="A244" s="2" t="s">
        <v>1377</v>
      </c>
      <c r="B244" t="s">
        <v>1378</v>
      </c>
      <c r="C244" t="s">
        <v>490</v>
      </c>
      <c r="D244" t="s">
        <v>490</v>
      </c>
      <c r="E244" t="s">
        <v>491</v>
      </c>
      <c r="F244" t="s">
        <v>492</v>
      </c>
      <c r="G244" t="s">
        <v>492</v>
      </c>
      <c r="H244" t="s">
        <v>501</v>
      </c>
      <c r="I244" t="s">
        <v>490</v>
      </c>
      <c r="J244" s="3">
        <v>53180</v>
      </c>
      <c r="K244" t="s">
        <v>491</v>
      </c>
      <c r="L244" t="s">
        <v>494</v>
      </c>
      <c r="M244" s="2" t="s">
        <v>37</v>
      </c>
      <c r="N244" t="s">
        <v>38</v>
      </c>
      <c r="O244" t="s">
        <v>864</v>
      </c>
      <c r="P244" s="1" t="s">
        <v>1379</v>
      </c>
      <c r="Q244" t="s">
        <v>1607</v>
      </c>
      <c r="R244" t="s">
        <v>40</v>
      </c>
      <c r="S244" t="s">
        <v>41</v>
      </c>
      <c r="T244" t="s">
        <v>42</v>
      </c>
      <c r="U244" t="s">
        <v>43</v>
      </c>
      <c r="V244" s="1">
        <v>40637</v>
      </c>
      <c r="W244" s="1">
        <v>43325</v>
      </c>
      <c r="X244" t="s">
        <v>90</v>
      </c>
      <c r="Y244" t="s">
        <v>54</v>
      </c>
      <c r="Z244" t="s">
        <v>497</v>
      </c>
      <c r="AA244" t="s">
        <v>63</v>
      </c>
      <c r="AB244">
        <v>20</v>
      </c>
      <c r="AC244" t="s">
        <v>509</v>
      </c>
      <c r="AD244" t="s">
        <v>70</v>
      </c>
      <c r="AE244" t="s">
        <v>58</v>
      </c>
      <c r="AF244" s="4">
        <v>5</v>
      </c>
      <c r="AG244" s="5">
        <v>5</v>
      </c>
      <c r="AH244" s="5">
        <v>0</v>
      </c>
      <c r="AI244" s="1">
        <v>43283</v>
      </c>
      <c r="AJ244" s="5">
        <v>0</v>
      </c>
      <c r="AK244" s="5">
        <v>4</v>
      </c>
      <c r="AL244" s="5">
        <f>YEAR(worksheet[[#This Row],[DOB]])</f>
        <v>1987</v>
      </c>
      <c r="AM244" s="5">
        <f>2023-worksheet[[#This Row],[YOB]]</f>
        <v>36</v>
      </c>
      <c r="AN244" s="5" t="str" cm="1">
        <f t="array" ref="AN244">_xlfn.IFS(worksheet[[#This Row],[Age]]&lt;25, "Under 25", worksheet[[#This Row],[Age]]&lt;=34,"25 - 34", worksheet[[#This Row],[Age]]&lt;=44, "35 - 44",worksheet[[#This Row],[Age]]&lt;=54, "45 - 54",worksheet[[#This Row],[Age]]&gt;=55, "Over 55")</f>
        <v>35 - 44</v>
      </c>
      <c r="AO244" s="5">
        <f>YEAR(worksheet[[#This Row],[DateofHire]])</f>
        <v>2011</v>
      </c>
      <c r="AP244" s="5">
        <f>2023-worksheet[[#This Row],[YearOfHire]]</f>
        <v>12</v>
      </c>
      <c r="AQ244" s="5" t="str" cm="1">
        <f t="array" ref="AQ244">_xlfn.IFS(worksheet[[#This Row],[CompanyWorkExperience]]&gt;=15, "Long Term Employees", worksheet[[#This Row],[CompanyWorkExperience]]&gt;=12, "Expericenced", worksheet[[#This Row],[CompanyWorkExperience]]&gt;=8, "Mid Level", worksheet[[#This Row],[CompanyWorkExperience]]&gt;=5, "Junior")</f>
        <v>Expericenced</v>
      </c>
      <c r="AR244" s="5">
        <f>IF(worksheet[[#This Row],[DateofTermination]]&lt;&gt;"", YEAR(worksheet[[#This Row],[DateofTermination]]), "")</f>
        <v>2018</v>
      </c>
    </row>
    <row r="245" spans="1:44" x14ac:dyDescent="0.25">
      <c r="A245" s="2" t="s">
        <v>1380</v>
      </c>
      <c r="B245" t="s">
        <v>1381</v>
      </c>
      <c r="C245" t="s">
        <v>490</v>
      </c>
      <c r="D245" t="s">
        <v>490</v>
      </c>
      <c r="E245" t="s">
        <v>491</v>
      </c>
      <c r="F245" t="s">
        <v>491</v>
      </c>
      <c r="G245" t="s">
        <v>501</v>
      </c>
      <c r="H245" t="s">
        <v>501</v>
      </c>
      <c r="I245" t="s">
        <v>490</v>
      </c>
      <c r="J245" s="3">
        <v>140920</v>
      </c>
      <c r="K245" t="s">
        <v>490</v>
      </c>
      <c r="L245" t="s">
        <v>589</v>
      </c>
      <c r="M245" s="2" t="s">
        <v>411</v>
      </c>
      <c r="N245" t="s">
        <v>38</v>
      </c>
      <c r="O245" t="s">
        <v>1382</v>
      </c>
      <c r="P245" s="1" t="s">
        <v>1383</v>
      </c>
      <c r="Q245" t="s">
        <v>1607</v>
      </c>
      <c r="R245" t="s">
        <v>40</v>
      </c>
      <c r="S245" t="s">
        <v>41</v>
      </c>
      <c r="T245" t="s">
        <v>42</v>
      </c>
      <c r="U245" t="s">
        <v>43</v>
      </c>
      <c r="V245" s="1">
        <v>41294</v>
      </c>
      <c r="X245" t="s">
        <v>44</v>
      </c>
      <c r="Y245" t="s">
        <v>45</v>
      </c>
      <c r="Z245" t="s">
        <v>55</v>
      </c>
      <c r="AA245" t="s">
        <v>147</v>
      </c>
      <c r="AB245">
        <v>5</v>
      </c>
      <c r="AC245" t="s">
        <v>492</v>
      </c>
      <c r="AD245" t="s">
        <v>57</v>
      </c>
      <c r="AE245" t="s">
        <v>58</v>
      </c>
      <c r="AF245" s="4">
        <v>3.6</v>
      </c>
      <c r="AG245" s="5">
        <v>5</v>
      </c>
      <c r="AH245" s="5">
        <v>7</v>
      </c>
      <c r="AI245" s="1">
        <v>43514</v>
      </c>
      <c r="AJ245" s="5">
        <v>0</v>
      </c>
      <c r="AK245" s="5">
        <v>13</v>
      </c>
      <c r="AL245" s="5">
        <f>YEAR(worksheet[[#This Row],[DOB]])</f>
        <v>1973</v>
      </c>
      <c r="AM245" s="5">
        <f>2023-worksheet[[#This Row],[YOB]]</f>
        <v>50</v>
      </c>
      <c r="AN245" s="5" t="str" cm="1">
        <f t="array" ref="AN245">_xlfn.IFS(worksheet[[#This Row],[Age]]&lt;25, "Under 25", worksheet[[#This Row],[Age]]&lt;=34,"25 - 34", worksheet[[#This Row],[Age]]&lt;=44, "35 - 44",worksheet[[#This Row],[Age]]&lt;=54, "45 - 54",worksheet[[#This Row],[Age]]&gt;=55, "Over 55")</f>
        <v>45 - 54</v>
      </c>
      <c r="AO245" s="5">
        <f>YEAR(worksheet[[#This Row],[DateofHire]])</f>
        <v>2013</v>
      </c>
      <c r="AP245" s="5">
        <f>2023-worksheet[[#This Row],[YearOfHire]]</f>
        <v>10</v>
      </c>
      <c r="AQ245" s="5" t="str" cm="1">
        <f t="array" ref="AQ245">_xlfn.IFS(worksheet[[#This Row],[CompanyWorkExperience]]&gt;=15, "Long Term Employees", worksheet[[#This Row],[CompanyWorkExperience]]&gt;=12, "Expericenced", worksheet[[#This Row],[CompanyWorkExperience]]&gt;=8, "Mid Level", worksheet[[#This Row],[CompanyWorkExperience]]&gt;=5, "Junior")</f>
        <v>Mid Level</v>
      </c>
      <c r="AR245" s="5" t="str">
        <f>IF(worksheet[[#This Row],[DateofTermination]]&lt;&gt;"", YEAR(worksheet[[#This Row],[DateofTermination]]), "")</f>
        <v/>
      </c>
    </row>
    <row r="246" spans="1:44" x14ac:dyDescent="0.25">
      <c r="A246" s="2" t="s">
        <v>1384</v>
      </c>
      <c r="B246" t="s">
        <v>1385</v>
      </c>
      <c r="C246" t="s">
        <v>490</v>
      </c>
      <c r="D246" t="s">
        <v>520</v>
      </c>
      <c r="E246" t="s">
        <v>491</v>
      </c>
      <c r="F246" t="s">
        <v>492</v>
      </c>
      <c r="G246" t="s">
        <v>501</v>
      </c>
      <c r="H246" t="s">
        <v>501</v>
      </c>
      <c r="I246" t="s">
        <v>491</v>
      </c>
      <c r="J246" s="3">
        <v>148999</v>
      </c>
      <c r="K246" t="s">
        <v>491</v>
      </c>
      <c r="L246" t="s">
        <v>589</v>
      </c>
      <c r="M246" s="2" t="s">
        <v>411</v>
      </c>
      <c r="N246" t="s">
        <v>38</v>
      </c>
      <c r="O246" t="s">
        <v>578</v>
      </c>
      <c r="P246" s="1" t="s">
        <v>1386</v>
      </c>
      <c r="Q246" t="s">
        <v>1607</v>
      </c>
      <c r="R246" t="s">
        <v>67</v>
      </c>
      <c r="S246" t="s">
        <v>41</v>
      </c>
      <c r="T246" t="s">
        <v>42</v>
      </c>
      <c r="U246" t="s">
        <v>82</v>
      </c>
      <c r="V246" s="1">
        <v>40917</v>
      </c>
      <c r="W246" s="1">
        <v>42312</v>
      </c>
      <c r="X246" t="s">
        <v>62</v>
      </c>
      <c r="Y246" t="s">
        <v>54</v>
      </c>
      <c r="Z246" t="s">
        <v>55</v>
      </c>
      <c r="AA246" t="s">
        <v>147</v>
      </c>
      <c r="AB246">
        <v>5</v>
      </c>
      <c r="AC246" t="s">
        <v>492</v>
      </c>
      <c r="AD246" t="s">
        <v>84</v>
      </c>
      <c r="AE246" t="s">
        <v>58</v>
      </c>
      <c r="AF246" s="4">
        <v>4.3</v>
      </c>
      <c r="AG246" s="5">
        <v>4</v>
      </c>
      <c r="AH246" s="5">
        <v>6</v>
      </c>
      <c r="AI246" s="1">
        <v>42008</v>
      </c>
      <c r="AJ246" s="5">
        <v>0</v>
      </c>
      <c r="AK246" s="5">
        <v>8</v>
      </c>
      <c r="AL246" s="5">
        <f>YEAR(worksheet[[#This Row],[DOB]])</f>
        <v>1964</v>
      </c>
      <c r="AM246" s="5">
        <f>2023-worksheet[[#This Row],[YOB]]</f>
        <v>59</v>
      </c>
      <c r="AN246" s="5" t="str" cm="1">
        <f t="array" ref="AN246">_xlfn.IFS(worksheet[[#This Row],[Age]]&lt;25, "Under 25", worksheet[[#This Row],[Age]]&lt;=34,"25 - 34", worksheet[[#This Row],[Age]]&lt;=44, "35 - 44",worksheet[[#This Row],[Age]]&lt;=54, "45 - 54",worksheet[[#This Row],[Age]]&gt;=55, "Over 55")</f>
        <v>Over 55</v>
      </c>
      <c r="AO246" s="5">
        <f>YEAR(worksheet[[#This Row],[DateofHire]])</f>
        <v>2012</v>
      </c>
      <c r="AP246" s="5">
        <f>2023-worksheet[[#This Row],[YearOfHire]]</f>
        <v>11</v>
      </c>
      <c r="AQ246" s="5" t="str" cm="1">
        <f t="array" ref="AQ246">_xlfn.IFS(worksheet[[#This Row],[CompanyWorkExperience]]&gt;=15, "Long Term Employees", worksheet[[#This Row],[CompanyWorkExperience]]&gt;=12, "Expericenced", worksheet[[#This Row],[CompanyWorkExperience]]&gt;=8, "Mid Level", worksheet[[#This Row],[CompanyWorkExperience]]&gt;=5, "Junior")</f>
        <v>Mid Level</v>
      </c>
      <c r="AR246" s="5">
        <f>IF(worksheet[[#This Row],[DateofTermination]]&lt;&gt;"", YEAR(worksheet[[#This Row],[DateofTermination]]), "")</f>
        <v>2015</v>
      </c>
    </row>
    <row r="247" spans="1:44" x14ac:dyDescent="0.25">
      <c r="A247" s="2" t="s">
        <v>1387</v>
      </c>
      <c r="B247" t="s">
        <v>1388</v>
      </c>
      <c r="C247" t="s">
        <v>491</v>
      </c>
      <c r="D247" t="s">
        <v>491</v>
      </c>
      <c r="E247" t="s">
        <v>490</v>
      </c>
      <c r="F247" t="s">
        <v>491</v>
      </c>
      <c r="G247" t="s">
        <v>493</v>
      </c>
      <c r="H247" t="s">
        <v>501</v>
      </c>
      <c r="I247" t="s">
        <v>490</v>
      </c>
      <c r="J247" s="3">
        <v>86214</v>
      </c>
      <c r="K247" t="s">
        <v>490</v>
      </c>
      <c r="L247" t="s">
        <v>530</v>
      </c>
      <c r="M247" s="2" t="s">
        <v>74</v>
      </c>
      <c r="N247" t="s">
        <v>38</v>
      </c>
      <c r="O247" t="s">
        <v>661</v>
      </c>
      <c r="P247" s="1" t="s">
        <v>1389</v>
      </c>
      <c r="Q247" t="s">
        <v>1608</v>
      </c>
      <c r="R247" t="s">
        <v>52</v>
      </c>
      <c r="S247" t="s">
        <v>41</v>
      </c>
      <c r="T247" t="s">
        <v>42</v>
      </c>
      <c r="U247" t="s">
        <v>43</v>
      </c>
      <c r="V247" s="1">
        <v>41218</v>
      </c>
      <c r="X247" t="s">
        <v>44</v>
      </c>
      <c r="Y247" t="s">
        <v>45</v>
      </c>
      <c r="Z247" t="s">
        <v>75</v>
      </c>
      <c r="AA247" t="s">
        <v>76</v>
      </c>
      <c r="AB247">
        <v>10</v>
      </c>
      <c r="AC247" t="s">
        <v>533</v>
      </c>
      <c r="AD247" t="s">
        <v>57</v>
      </c>
      <c r="AE247" t="s">
        <v>58</v>
      </c>
      <c r="AF247" s="4">
        <v>4.2</v>
      </c>
      <c r="AG247" s="5">
        <v>3</v>
      </c>
      <c r="AH247" s="5">
        <v>6</v>
      </c>
      <c r="AI247" s="1">
        <v>43509</v>
      </c>
      <c r="AJ247" s="5">
        <v>0</v>
      </c>
      <c r="AK247" s="5">
        <v>2</v>
      </c>
      <c r="AL247" s="5">
        <f>YEAR(worksheet[[#This Row],[DOB]])</f>
        <v>1986</v>
      </c>
      <c r="AM247" s="5">
        <f>2023-worksheet[[#This Row],[YOB]]</f>
        <v>37</v>
      </c>
      <c r="AN247" s="5" t="str" cm="1">
        <f t="array" ref="AN247">_xlfn.IFS(worksheet[[#This Row],[Age]]&lt;25, "Under 25", worksheet[[#This Row],[Age]]&lt;=34,"25 - 34", worksheet[[#This Row],[Age]]&lt;=44, "35 - 44",worksheet[[#This Row],[Age]]&lt;=54, "45 - 54",worksheet[[#This Row],[Age]]&gt;=55, "Over 55")</f>
        <v>35 - 44</v>
      </c>
      <c r="AO247" s="5">
        <f>YEAR(worksheet[[#This Row],[DateofHire]])</f>
        <v>2012</v>
      </c>
      <c r="AP247" s="5">
        <f>2023-worksheet[[#This Row],[YearOfHire]]</f>
        <v>11</v>
      </c>
      <c r="AQ247" s="5" t="str" cm="1">
        <f t="array" ref="AQ247">_xlfn.IFS(worksheet[[#This Row],[CompanyWorkExperience]]&gt;=15, "Long Term Employees", worksheet[[#This Row],[CompanyWorkExperience]]&gt;=12, "Expericenced", worksheet[[#This Row],[CompanyWorkExperience]]&gt;=8, "Mid Level", worksheet[[#This Row],[CompanyWorkExperience]]&gt;=5, "Junior")</f>
        <v>Mid Level</v>
      </c>
      <c r="AR247" s="5" t="str">
        <f>IF(worksheet[[#This Row],[DateofTermination]]&lt;&gt;"", YEAR(worksheet[[#This Row],[DateofTermination]]), "")</f>
        <v/>
      </c>
    </row>
    <row r="248" spans="1:44" x14ac:dyDescent="0.25">
      <c r="A248" s="2" t="s">
        <v>1390</v>
      </c>
      <c r="B248" t="s">
        <v>1391</v>
      </c>
      <c r="C248" t="s">
        <v>490</v>
      </c>
      <c r="D248" t="s">
        <v>490</v>
      </c>
      <c r="E248" t="s">
        <v>490</v>
      </c>
      <c r="F248" t="s">
        <v>520</v>
      </c>
      <c r="G248" t="s">
        <v>492</v>
      </c>
      <c r="H248" t="s">
        <v>520</v>
      </c>
      <c r="I248" t="s">
        <v>491</v>
      </c>
      <c r="J248" s="3">
        <v>47750</v>
      </c>
      <c r="K248" t="s">
        <v>490</v>
      </c>
      <c r="L248" t="s">
        <v>494</v>
      </c>
      <c r="M248" s="2" t="s">
        <v>37</v>
      </c>
      <c r="N248" t="s">
        <v>38</v>
      </c>
      <c r="O248" t="s">
        <v>1084</v>
      </c>
      <c r="P248" s="1" t="s">
        <v>1392</v>
      </c>
      <c r="Q248" t="s">
        <v>1608</v>
      </c>
      <c r="R248" t="s">
        <v>40</v>
      </c>
      <c r="S248" t="s">
        <v>41</v>
      </c>
      <c r="T248" t="s">
        <v>42</v>
      </c>
      <c r="U248" t="s">
        <v>82</v>
      </c>
      <c r="V248" s="1">
        <v>42555</v>
      </c>
      <c r="X248" t="s">
        <v>44</v>
      </c>
      <c r="Y248" t="s">
        <v>45</v>
      </c>
      <c r="Z248" t="s">
        <v>497</v>
      </c>
      <c r="AA248" t="s">
        <v>99</v>
      </c>
      <c r="AB248">
        <v>18</v>
      </c>
      <c r="AC248" t="s">
        <v>563</v>
      </c>
      <c r="AD248" t="s">
        <v>84</v>
      </c>
      <c r="AE248" t="s">
        <v>118</v>
      </c>
      <c r="AF248" s="4">
        <v>2.6</v>
      </c>
      <c r="AG248" s="5">
        <v>4</v>
      </c>
      <c r="AH248" s="5">
        <v>0</v>
      </c>
      <c r="AI248" s="1">
        <v>43514</v>
      </c>
      <c r="AJ248" s="5">
        <v>5</v>
      </c>
      <c r="AK248" s="5">
        <v>4</v>
      </c>
      <c r="AL248" s="5">
        <f>YEAR(worksheet[[#This Row],[DOB]])</f>
        <v>1968</v>
      </c>
      <c r="AM248" s="5">
        <f>2023-worksheet[[#This Row],[YOB]]</f>
        <v>55</v>
      </c>
      <c r="AN248" s="5" t="str" cm="1">
        <f t="array" ref="AN248">_xlfn.IFS(worksheet[[#This Row],[Age]]&lt;25, "Under 25", worksheet[[#This Row],[Age]]&lt;=34,"25 - 34", worksheet[[#This Row],[Age]]&lt;=44, "35 - 44",worksheet[[#This Row],[Age]]&lt;=54, "45 - 54",worksheet[[#This Row],[Age]]&gt;=55, "Over 55")</f>
        <v>Over 55</v>
      </c>
      <c r="AO248" s="5">
        <f>YEAR(worksheet[[#This Row],[DateofHire]])</f>
        <v>2016</v>
      </c>
      <c r="AP248" s="5">
        <f>2023-worksheet[[#This Row],[YearOfHire]]</f>
        <v>7</v>
      </c>
      <c r="AQ248" s="5" t="str" cm="1">
        <f t="array" ref="AQ248">_xlfn.IFS(worksheet[[#This Row],[CompanyWorkExperience]]&gt;=15, "Long Term Employees", worksheet[[#This Row],[CompanyWorkExperience]]&gt;=12, "Expericenced", worksheet[[#This Row],[CompanyWorkExperience]]&gt;=8, "Mid Level", worksheet[[#This Row],[CompanyWorkExperience]]&gt;=5, "Junior")</f>
        <v>Junior</v>
      </c>
      <c r="AR248" s="5" t="str">
        <f>IF(worksheet[[#This Row],[DateofTermination]]&lt;&gt;"", YEAR(worksheet[[#This Row],[DateofTermination]]), "")</f>
        <v/>
      </c>
    </row>
    <row r="249" spans="1:44" x14ac:dyDescent="0.25">
      <c r="A249" s="2" t="s">
        <v>1393</v>
      </c>
      <c r="B249" t="s">
        <v>1394</v>
      </c>
      <c r="C249" t="s">
        <v>490</v>
      </c>
      <c r="D249" t="s">
        <v>490</v>
      </c>
      <c r="E249" t="s">
        <v>491</v>
      </c>
      <c r="F249" t="s">
        <v>492</v>
      </c>
      <c r="G249" t="s">
        <v>492</v>
      </c>
      <c r="H249" t="s">
        <v>501</v>
      </c>
      <c r="I249" t="s">
        <v>490</v>
      </c>
      <c r="J249" s="3">
        <v>46428</v>
      </c>
      <c r="K249" t="s">
        <v>491</v>
      </c>
      <c r="L249" t="s">
        <v>494</v>
      </c>
      <c r="M249" s="2" t="s">
        <v>37</v>
      </c>
      <c r="N249" t="s">
        <v>38</v>
      </c>
      <c r="O249" t="s">
        <v>503</v>
      </c>
      <c r="P249" s="1" t="s">
        <v>1395</v>
      </c>
      <c r="Q249" t="s">
        <v>1607</v>
      </c>
      <c r="R249" t="s">
        <v>40</v>
      </c>
      <c r="S249" t="s">
        <v>41</v>
      </c>
      <c r="T249" t="s">
        <v>42</v>
      </c>
      <c r="U249" t="s">
        <v>43</v>
      </c>
      <c r="V249" s="1">
        <v>39818</v>
      </c>
      <c r="W249" s="1">
        <v>43311</v>
      </c>
      <c r="X249" t="s">
        <v>162</v>
      </c>
      <c r="Y249" t="s">
        <v>54</v>
      </c>
      <c r="Z249" t="s">
        <v>497</v>
      </c>
      <c r="AA249" t="s">
        <v>47</v>
      </c>
      <c r="AB249">
        <v>22</v>
      </c>
      <c r="AC249" t="s">
        <v>498</v>
      </c>
      <c r="AD249" t="s">
        <v>70</v>
      </c>
      <c r="AE249" t="s">
        <v>58</v>
      </c>
      <c r="AF249" s="4">
        <v>4.5999999999999996</v>
      </c>
      <c r="AG249" s="5">
        <v>5</v>
      </c>
      <c r="AH249" s="5">
        <v>0</v>
      </c>
      <c r="AI249" s="1">
        <v>43136</v>
      </c>
      <c r="AJ249" s="5">
        <v>0</v>
      </c>
      <c r="AK249" s="5">
        <v>7</v>
      </c>
      <c r="AL249" s="5">
        <f>YEAR(worksheet[[#This Row],[DOB]])</f>
        <v>1974</v>
      </c>
      <c r="AM249" s="5">
        <f>2023-worksheet[[#This Row],[YOB]]</f>
        <v>49</v>
      </c>
      <c r="AN249" s="5" t="str" cm="1">
        <f t="array" ref="AN249">_xlfn.IFS(worksheet[[#This Row],[Age]]&lt;25, "Under 25", worksheet[[#This Row],[Age]]&lt;=34,"25 - 34", worksheet[[#This Row],[Age]]&lt;=44, "35 - 44",worksheet[[#This Row],[Age]]&lt;=54, "45 - 54",worksheet[[#This Row],[Age]]&gt;=55, "Over 55")</f>
        <v>45 - 54</v>
      </c>
      <c r="AO249" s="5">
        <f>YEAR(worksheet[[#This Row],[DateofHire]])</f>
        <v>2009</v>
      </c>
      <c r="AP249" s="5">
        <f>2023-worksheet[[#This Row],[YearOfHire]]</f>
        <v>14</v>
      </c>
      <c r="AQ249" s="5" t="str" cm="1">
        <f t="array" ref="AQ249">_xlfn.IFS(worksheet[[#This Row],[CompanyWorkExperience]]&gt;=15, "Long Term Employees", worksheet[[#This Row],[CompanyWorkExperience]]&gt;=12, "Expericenced", worksheet[[#This Row],[CompanyWorkExperience]]&gt;=8, "Mid Level", worksheet[[#This Row],[CompanyWorkExperience]]&gt;=5, "Junior")</f>
        <v>Expericenced</v>
      </c>
      <c r="AR249" s="5">
        <f>IF(worksheet[[#This Row],[DateofTermination]]&lt;&gt;"", YEAR(worksheet[[#This Row],[DateofTermination]]), "")</f>
        <v>2018</v>
      </c>
    </row>
    <row r="250" spans="1:44" x14ac:dyDescent="0.25">
      <c r="A250" s="2" t="s">
        <v>1396</v>
      </c>
      <c r="B250" t="s">
        <v>1397</v>
      </c>
      <c r="C250" t="s">
        <v>491</v>
      </c>
      <c r="D250" t="s">
        <v>491</v>
      </c>
      <c r="E250" t="s">
        <v>491</v>
      </c>
      <c r="F250" t="s">
        <v>491</v>
      </c>
      <c r="G250" t="s">
        <v>492</v>
      </c>
      <c r="H250" t="s">
        <v>501</v>
      </c>
      <c r="I250" t="s">
        <v>490</v>
      </c>
      <c r="J250" s="3">
        <v>57975</v>
      </c>
      <c r="K250" t="s">
        <v>490</v>
      </c>
      <c r="L250" t="s">
        <v>509</v>
      </c>
      <c r="M250" s="2" t="s">
        <v>60</v>
      </c>
      <c r="N250" t="s">
        <v>38</v>
      </c>
      <c r="O250" t="s">
        <v>553</v>
      </c>
      <c r="P250" s="1" t="s">
        <v>1398</v>
      </c>
      <c r="Q250" t="s">
        <v>1607</v>
      </c>
      <c r="R250" t="s">
        <v>52</v>
      </c>
      <c r="S250" t="s">
        <v>41</v>
      </c>
      <c r="T250" t="s">
        <v>42</v>
      </c>
      <c r="U250" t="s">
        <v>43</v>
      </c>
      <c r="V250" s="1">
        <v>40420</v>
      </c>
      <c r="X250" t="s">
        <v>44</v>
      </c>
      <c r="Y250" t="s">
        <v>45</v>
      </c>
      <c r="Z250" t="s">
        <v>497</v>
      </c>
      <c r="AA250" t="s">
        <v>99</v>
      </c>
      <c r="AB250">
        <v>18</v>
      </c>
      <c r="AC250" t="s">
        <v>563</v>
      </c>
      <c r="AD250" t="s">
        <v>117</v>
      </c>
      <c r="AE250" t="s">
        <v>58</v>
      </c>
      <c r="AF250" s="4">
        <v>4.0999999999999996</v>
      </c>
      <c r="AG250" s="5">
        <v>3</v>
      </c>
      <c r="AH250" s="5">
        <v>0</v>
      </c>
      <c r="AI250" s="1">
        <v>43475</v>
      </c>
      <c r="AJ250" s="5">
        <v>0</v>
      </c>
      <c r="AK250" s="5">
        <v>13</v>
      </c>
      <c r="AL250" s="5">
        <f>YEAR(worksheet[[#This Row],[DOB]])</f>
        <v>1986</v>
      </c>
      <c r="AM250" s="5">
        <f>2023-worksheet[[#This Row],[YOB]]</f>
        <v>37</v>
      </c>
      <c r="AN250" s="5" t="str" cm="1">
        <f t="array" ref="AN250">_xlfn.IFS(worksheet[[#This Row],[Age]]&lt;25, "Under 25", worksheet[[#This Row],[Age]]&lt;=34,"25 - 34", worksheet[[#This Row],[Age]]&lt;=44, "35 - 44",worksheet[[#This Row],[Age]]&lt;=54, "45 - 54",worksheet[[#This Row],[Age]]&gt;=55, "Over 55")</f>
        <v>35 - 44</v>
      </c>
      <c r="AO250" s="5">
        <f>YEAR(worksheet[[#This Row],[DateofHire]])</f>
        <v>2010</v>
      </c>
      <c r="AP250" s="5">
        <f>2023-worksheet[[#This Row],[YearOfHire]]</f>
        <v>13</v>
      </c>
      <c r="AQ250" s="5" t="str" cm="1">
        <f t="array" ref="AQ250">_xlfn.IFS(worksheet[[#This Row],[CompanyWorkExperience]]&gt;=15, "Long Term Employees", worksheet[[#This Row],[CompanyWorkExperience]]&gt;=12, "Expericenced", worksheet[[#This Row],[CompanyWorkExperience]]&gt;=8, "Mid Level", worksheet[[#This Row],[CompanyWorkExperience]]&gt;=5, "Junior")</f>
        <v>Expericenced</v>
      </c>
      <c r="AR250" s="5" t="str">
        <f>IF(worksheet[[#This Row],[DateofTermination]]&lt;&gt;"", YEAR(worksheet[[#This Row],[DateofTermination]]), "")</f>
        <v/>
      </c>
    </row>
    <row r="251" spans="1:44" x14ac:dyDescent="0.25">
      <c r="A251" s="2" t="s">
        <v>1399</v>
      </c>
      <c r="B251" t="s">
        <v>1400</v>
      </c>
      <c r="C251" t="s">
        <v>490</v>
      </c>
      <c r="D251" t="s">
        <v>520</v>
      </c>
      <c r="E251" t="s">
        <v>491</v>
      </c>
      <c r="F251" t="s">
        <v>492</v>
      </c>
      <c r="G251" t="s">
        <v>501</v>
      </c>
      <c r="H251" t="s">
        <v>501</v>
      </c>
      <c r="I251" t="s">
        <v>490</v>
      </c>
      <c r="J251" s="3">
        <v>88527</v>
      </c>
      <c r="K251" t="s">
        <v>491</v>
      </c>
      <c r="L251" t="s">
        <v>557</v>
      </c>
      <c r="M251" s="2" t="s">
        <v>95</v>
      </c>
      <c r="N251" t="s">
        <v>38</v>
      </c>
      <c r="O251" t="s">
        <v>587</v>
      </c>
      <c r="P251" s="1" t="s">
        <v>1401</v>
      </c>
      <c r="Q251" t="s">
        <v>1607</v>
      </c>
      <c r="R251" t="s">
        <v>67</v>
      </c>
      <c r="S251" t="s">
        <v>41</v>
      </c>
      <c r="T251" t="s">
        <v>42</v>
      </c>
      <c r="U251" t="s">
        <v>82</v>
      </c>
      <c r="V251" s="1">
        <v>42009</v>
      </c>
      <c r="W251" s="1">
        <v>42308</v>
      </c>
      <c r="X251" t="s">
        <v>62</v>
      </c>
      <c r="Y251" t="s">
        <v>54</v>
      </c>
      <c r="Z251" t="s">
        <v>55</v>
      </c>
      <c r="AA251" t="s">
        <v>56</v>
      </c>
      <c r="AB251">
        <v>4</v>
      </c>
      <c r="AC251" t="s">
        <v>493</v>
      </c>
      <c r="AD251" t="s">
        <v>48</v>
      </c>
      <c r="AE251" t="s">
        <v>58</v>
      </c>
      <c r="AF251" s="4">
        <v>4.2</v>
      </c>
      <c r="AG251" s="5">
        <v>3</v>
      </c>
      <c r="AH251" s="5">
        <v>5</v>
      </c>
      <c r="AI251" s="1">
        <v>42114</v>
      </c>
      <c r="AJ251" s="5">
        <v>0</v>
      </c>
      <c r="AK251" s="5">
        <v>2</v>
      </c>
      <c r="AL251" s="5">
        <f>YEAR(worksheet[[#This Row],[DOB]])</f>
        <v>1987</v>
      </c>
      <c r="AM251" s="5">
        <f>2023-worksheet[[#This Row],[YOB]]</f>
        <v>36</v>
      </c>
      <c r="AN251" s="5" t="str" cm="1">
        <f t="array" ref="AN251">_xlfn.IFS(worksheet[[#This Row],[Age]]&lt;25, "Under 25", worksheet[[#This Row],[Age]]&lt;=34,"25 - 34", worksheet[[#This Row],[Age]]&lt;=44, "35 - 44",worksheet[[#This Row],[Age]]&lt;=54, "45 - 54",worksheet[[#This Row],[Age]]&gt;=55, "Over 55")</f>
        <v>35 - 44</v>
      </c>
      <c r="AO251" s="5">
        <f>YEAR(worksheet[[#This Row],[DateofHire]])</f>
        <v>2015</v>
      </c>
      <c r="AP251" s="5">
        <f>2023-worksheet[[#This Row],[YearOfHire]]</f>
        <v>8</v>
      </c>
      <c r="AQ251" s="5" t="str" cm="1">
        <f t="array" ref="AQ251">_xlfn.IFS(worksheet[[#This Row],[CompanyWorkExperience]]&gt;=15, "Long Term Employees", worksheet[[#This Row],[CompanyWorkExperience]]&gt;=12, "Expericenced", worksheet[[#This Row],[CompanyWorkExperience]]&gt;=8, "Mid Level", worksheet[[#This Row],[CompanyWorkExperience]]&gt;=5, "Junior")</f>
        <v>Mid Level</v>
      </c>
      <c r="AR251" s="5">
        <f>IF(worksheet[[#This Row],[DateofTermination]]&lt;&gt;"", YEAR(worksheet[[#This Row],[DateofTermination]]), "")</f>
        <v>2015</v>
      </c>
    </row>
    <row r="252" spans="1:44" x14ac:dyDescent="0.25">
      <c r="A252" s="2" t="s">
        <v>1402</v>
      </c>
      <c r="B252" t="s">
        <v>1403</v>
      </c>
      <c r="C252" t="s">
        <v>491</v>
      </c>
      <c r="D252" t="s">
        <v>491</v>
      </c>
      <c r="E252" t="s">
        <v>490</v>
      </c>
      <c r="F252" t="s">
        <v>491</v>
      </c>
      <c r="G252" t="s">
        <v>492</v>
      </c>
      <c r="H252" t="s">
        <v>501</v>
      </c>
      <c r="I252" t="s">
        <v>490</v>
      </c>
      <c r="J252" s="3">
        <v>56147</v>
      </c>
      <c r="K252" t="s">
        <v>490</v>
      </c>
      <c r="L252" t="s">
        <v>494</v>
      </c>
      <c r="M252" s="2" t="s">
        <v>37</v>
      </c>
      <c r="N252" t="s">
        <v>38</v>
      </c>
      <c r="O252" t="s">
        <v>1404</v>
      </c>
      <c r="P252" s="1" t="s">
        <v>1405</v>
      </c>
      <c r="Q252" t="s">
        <v>1608</v>
      </c>
      <c r="R252" t="s">
        <v>52</v>
      </c>
      <c r="S252" t="s">
        <v>41</v>
      </c>
      <c r="T252" t="s">
        <v>42</v>
      </c>
      <c r="U252" t="s">
        <v>82</v>
      </c>
      <c r="V252" s="1">
        <v>41911</v>
      </c>
      <c r="X252" t="s">
        <v>44</v>
      </c>
      <c r="Y252" t="s">
        <v>45</v>
      </c>
      <c r="Z252" t="s">
        <v>497</v>
      </c>
      <c r="AA252" t="s">
        <v>65</v>
      </c>
      <c r="AB252">
        <v>16</v>
      </c>
      <c r="AC252" t="s">
        <v>516</v>
      </c>
      <c r="AD252" t="s">
        <v>48</v>
      </c>
      <c r="AE252" t="s">
        <v>58</v>
      </c>
      <c r="AF252" s="4">
        <v>3.51</v>
      </c>
      <c r="AG252" s="5">
        <v>3</v>
      </c>
      <c r="AH252" s="5">
        <v>0</v>
      </c>
      <c r="AI252" s="1">
        <v>43514</v>
      </c>
      <c r="AJ252" s="5">
        <v>0</v>
      </c>
      <c r="AK252" s="5">
        <v>2</v>
      </c>
      <c r="AL252" s="5">
        <f>YEAR(worksheet[[#This Row],[DOB]])</f>
        <v>1988</v>
      </c>
      <c r="AM252" s="5">
        <f>2023-worksheet[[#This Row],[YOB]]</f>
        <v>35</v>
      </c>
      <c r="AN252" s="5" t="str" cm="1">
        <f t="array" ref="AN252">_xlfn.IFS(worksheet[[#This Row],[Age]]&lt;25, "Under 25", worksheet[[#This Row],[Age]]&lt;=34,"25 - 34", worksheet[[#This Row],[Age]]&lt;=44, "35 - 44",worksheet[[#This Row],[Age]]&lt;=54, "45 - 54",worksheet[[#This Row],[Age]]&gt;=55, "Over 55")</f>
        <v>35 - 44</v>
      </c>
      <c r="AO252" s="5">
        <f>YEAR(worksheet[[#This Row],[DateofHire]])</f>
        <v>2014</v>
      </c>
      <c r="AP252" s="5">
        <f>2023-worksheet[[#This Row],[YearOfHire]]</f>
        <v>9</v>
      </c>
      <c r="AQ252" s="5" t="str" cm="1">
        <f t="array" ref="AQ252">_xlfn.IFS(worksheet[[#This Row],[CompanyWorkExperience]]&gt;=15, "Long Term Employees", worksheet[[#This Row],[CompanyWorkExperience]]&gt;=12, "Expericenced", worksheet[[#This Row],[CompanyWorkExperience]]&gt;=8, "Mid Level", worksheet[[#This Row],[CompanyWorkExperience]]&gt;=5, "Junior")</f>
        <v>Mid Level</v>
      </c>
      <c r="AR252" s="5" t="str">
        <f>IF(worksheet[[#This Row],[DateofTermination]]&lt;&gt;"", YEAR(worksheet[[#This Row],[DateofTermination]]), "")</f>
        <v/>
      </c>
    </row>
    <row r="253" spans="1:44" x14ac:dyDescent="0.25">
      <c r="A253" s="2" t="s">
        <v>1406</v>
      </c>
      <c r="B253" t="s">
        <v>1407</v>
      </c>
      <c r="C253" t="s">
        <v>490</v>
      </c>
      <c r="D253" t="s">
        <v>490</v>
      </c>
      <c r="E253" t="s">
        <v>490</v>
      </c>
      <c r="F253" t="s">
        <v>501</v>
      </c>
      <c r="G253" t="s">
        <v>492</v>
      </c>
      <c r="H253" t="s">
        <v>501</v>
      </c>
      <c r="I253" t="s">
        <v>490</v>
      </c>
      <c r="J253" s="3">
        <v>50923</v>
      </c>
      <c r="K253" t="s">
        <v>490</v>
      </c>
      <c r="L253" t="s">
        <v>494</v>
      </c>
      <c r="M253" s="2" t="s">
        <v>37</v>
      </c>
      <c r="N253" t="s">
        <v>38</v>
      </c>
      <c r="O253" t="s">
        <v>1408</v>
      </c>
      <c r="P253" s="1" t="s">
        <v>1409</v>
      </c>
      <c r="Q253" t="s">
        <v>1608</v>
      </c>
      <c r="R253" t="s">
        <v>40</v>
      </c>
      <c r="S253" t="s">
        <v>41</v>
      </c>
      <c r="T253" t="s">
        <v>42</v>
      </c>
      <c r="U253" t="s">
        <v>112</v>
      </c>
      <c r="V253" s="1">
        <v>41547</v>
      </c>
      <c r="X253" t="s">
        <v>44</v>
      </c>
      <c r="Y253" t="s">
        <v>45</v>
      </c>
      <c r="Z253" t="s">
        <v>497</v>
      </c>
      <c r="AA253" t="s">
        <v>69</v>
      </c>
      <c r="AB253">
        <v>36</v>
      </c>
      <c r="AD253" t="s">
        <v>70</v>
      </c>
      <c r="AE253" t="s">
        <v>58</v>
      </c>
      <c r="AF253" s="4">
        <v>5</v>
      </c>
      <c r="AG253" s="5">
        <v>5</v>
      </c>
      <c r="AH253" s="5">
        <v>0</v>
      </c>
      <c r="AI253" s="1">
        <v>43502</v>
      </c>
      <c r="AJ253" s="5">
        <v>0</v>
      </c>
      <c r="AK253" s="5">
        <v>14</v>
      </c>
      <c r="AL253" s="5">
        <f>YEAR(worksheet[[#This Row],[DOB]])</f>
        <v>1975</v>
      </c>
      <c r="AM253" s="5">
        <f>2023-worksheet[[#This Row],[YOB]]</f>
        <v>48</v>
      </c>
      <c r="AN253" s="5" t="str" cm="1">
        <f t="array" ref="AN253">_xlfn.IFS(worksheet[[#This Row],[Age]]&lt;25, "Under 25", worksheet[[#This Row],[Age]]&lt;=34,"25 - 34", worksheet[[#This Row],[Age]]&lt;=44, "35 - 44",worksheet[[#This Row],[Age]]&lt;=54, "45 - 54",worksheet[[#This Row],[Age]]&gt;=55, "Over 55")</f>
        <v>45 - 54</v>
      </c>
      <c r="AO253" s="5">
        <f>YEAR(worksheet[[#This Row],[DateofHire]])</f>
        <v>2013</v>
      </c>
      <c r="AP253" s="5">
        <f>2023-worksheet[[#This Row],[YearOfHire]]</f>
        <v>10</v>
      </c>
      <c r="AQ253" s="5" t="str" cm="1">
        <f t="array" ref="AQ253">_xlfn.IFS(worksheet[[#This Row],[CompanyWorkExperience]]&gt;=15, "Long Term Employees", worksheet[[#This Row],[CompanyWorkExperience]]&gt;=12, "Expericenced", worksheet[[#This Row],[CompanyWorkExperience]]&gt;=8, "Mid Level", worksheet[[#This Row],[CompanyWorkExperience]]&gt;=5, "Junior")</f>
        <v>Mid Level</v>
      </c>
      <c r="AR253" s="5" t="str">
        <f>IF(worksheet[[#This Row],[DateofTermination]]&lt;&gt;"", YEAR(worksheet[[#This Row],[DateofTermination]]), "")</f>
        <v/>
      </c>
    </row>
    <row r="254" spans="1:44" x14ac:dyDescent="0.25">
      <c r="A254" s="2" t="s">
        <v>1410</v>
      </c>
      <c r="B254" t="s">
        <v>1411</v>
      </c>
      <c r="C254" t="s">
        <v>491</v>
      </c>
      <c r="D254" t="s">
        <v>491</v>
      </c>
      <c r="E254" t="s">
        <v>490</v>
      </c>
      <c r="F254" t="s">
        <v>491</v>
      </c>
      <c r="G254" t="s">
        <v>501</v>
      </c>
      <c r="H254" t="s">
        <v>501</v>
      </c>
      <c r="I254" t="s">
        <v>490</v>
      </c>
      <c r="J254" s="3">
        <v>50750</v>
      </c>
      <c r="K254" t="s">
        <v>490</v>
      </c>
      <c r="L254" t="s">
        <v>517</v>
      </c>
      <c r="M254" s="2" t="s">
        <v>225</v>
      </c>
      <c r="N254" t="s">
        <v>38</v>
      </c>
      <c r="O254" t="s">
        <v>1412</v>
      </c>
      <c r="P254" s="1" t="s">
        <v>1413</v>
      </c>
      <c r="Q254" t="s">
        <v>1608</v>
      </c>
      <c r="R254" t="s">
        <v>52</v>
      </c>
      <c r="S254" t="s">
        <v>41</v>
      </c>
      <c r="T254" t="s">
        <v>42</v>
      </c>
      <c r="U254" t="s">
        <v>43</v>
      </c>
      <c r="V254" s="1">
        <v>41912</v>
      </c>
      <c r="X254" t="s">
        <v>44</v>
      </c>
      <c r="Y254" t="s">
        <v>45</v>
      </c>
      <c r="Z254" t="s">
        <v>55</v>
      </c>
      <c r="AA254" t="s">
        <v>87</v>
      </c>
      <c r="AB254">
        <v>7</v>
      </c>
      <c r="AC254" t="s">
        <v>547</v>
      </c>
      <c r="AD254" t="s">
        <v>48</v>
      </c>
      <c r="AE254" t="s">
        <v>58</v>
      </c>
      <c r="AF254" s="4">
        <v>3.31</v>
      </c>
      <c r="AG254" s="5">
        <v>3</v>
      </c>
      <c r="AH254" s="5">
        <v>6</v>
      </c>
      <c r="AI254" s="1">
        <v>43472</v>
      </c>
      <c r="AJ254" s="5">
        <v>0</v>
      </c>
      <c r="AK254" s="5">
        <v>7</v>
      </c>
      <c r="AL254" s="5">
        <f>YEAR(worksheet[[#This Row],[DOB]])</f>
        <v>1981</v>
      </c>
      <c r="AM254" s="5">
        <f>2023-worksheet[[#This Row],[YOB]]</f>
        <v>42</v>
      </c>
      <c r="AN254" s="5" t="str" cm="1">
        <f t="array" ref="AN254">_xlfn.IFS(worksheet[[#This Row],[Age]]&lt;25, "Under 25", worksheet[[#This Row],[Age]]&lt;=34,"25 - 34", worksheet[[#This Row],[Age]]&lt;=44, "35 - 44",worksheet[[#This Row],[Age]]&lt;=54, "45 - 54",worksheet[[#This Row],[Age]]&gt;=55, "Over 55")</f>
        <v>35 - 44</v>
      </c>
      <c r="AO254" s="5">
        <f>YEAR(worksheet[[#This Row],[DateofHire]])</f>
        <v>2014</v>
      </c>
      <c r="AP254" s="5">
        <f>2023-worksheet[[#This Row],[YearOfHire]]</f>
        <v>9</v>
      </c>
      <c r="AQ254" s="5" t="str" cm="1">
        <f t="array" ref="AQ254">_xlfn.IFS(worksheet[[#This Row],[CompanyWorkExperience]]&gt;=15, "Long Term Employees", worksheet[[#This Row],[CompanyWorkExperience]]&gt;=12, "Expericenced", worksheet[[#This Row],[CompanyWorkExperience]]&gt;=8, "Mid Level", worksheet[[#This Row],[CompanyWorkExperience]]&gt;=5, "Junior")</f>
        <v>Mid Level</v>
      </c>
      <c r="AR254" s="5" t="str">
        <f>IF(worksheet[[#This Row],[DateofTermination]]&lt;&gt;"", YEAR(worksheet[[#This Row],[DateofTermination]]), "")</f>
        <v/>
      </c>
    </row>
    <row r="255" spans="1:44" x14ac:dyDescent="0.25">
      <c r="A255" s="2" t="s">
        <v>1414</v>
      </c>
      <c r="B255" t="s">
        <v>1415</v>
      </c>
      <c r="C255" t="s">
        <v>491</v>
      </c>
      <c r="D255" t="s">
        <v>491</v>
      </c>
      <c r="E255" t="s">
        <v>490</v>
      </c>
      <c r="F255" t="s">
        <v>491</v>
      </c>
      <c r="G255" t="s">
        <v>492</v>
      </c>
      <c r="H255" t="s">
        <v>501</v>
      </c>
      <c r="I255" t="s">
        <v>490</v>
      </c>
      <c r="J255" s="3">
        <v>52087</v>
      </c>
      <c r="K255" t="s">
        <v>490</v>
      </c>
      <c r="L255" t="s">
        <v>494</v>
      </c>
      <c r="M255" s="2" t="s">
        <v>37</v>
      </c>
      <c r="N255" t="s">
        <v>38</v>
      </c>
      <c r="O255" t="s">
        <v>984</v>
      </c>
      <c r="P255" s="1" t="s">
        <v>1416</v>
      </c>
      <c r="Q255" t="s">
        <v>1608</v>
      </c>
      <c r="R255" t="s">
        <v>52</v>
      </c>
      <c r="S255" t="s">
        <v>41</v>
      </c>
      <c r="T255" t="s">
        <v>42</v>
      </c>
      <c r="U255" t="s">
        <v>43</v>
      </c>
      <c r="V255" s="1">
        <v>41505</v>
      </c>
      <c r="X255" t="s">
        <v>44</v>
      </c>
      <c r="Y255" t="s">
        <v>45</v>
      </c>
      <c r="Z255" t="s">
        <v>497</v>
      </c>
      <c r="AA255" t="s">
        <v>72</v>
      </c>
      <c r="AB255">
        <v>11</v>
      </c>
      <c r="AC255" t="s">
        <v>527</v>
      </c>
      <c r="AD255" t="s">
        <v>48</v>
      </c>
      <c r="AE255" t="s">
        <v>58</v>
      </c>
      <c r="AF255" s="4">
        <v>4.8099999999999996</v>
      </c>
      <c r="AG255" s="5">
        <v>4</v>
      </c>
      <c r="AH255" s="5">
        <v>0</v>
      </c>
      <c r="AI255" s="1">
        <v>43511</v>
      </c>
      <c r="AJ255" s="5">
        <v>0</v>
      </c>
      <c r="AK255" s="5">
        <v>15</v>
      </c>
      <c r="AL255" s="5">
        <f>YEAR(worksheet[[#This Row],[DOB]])</f>
        <v>1985</v>
      </c>
      <c r="AM255" s="5">
        <f>2023-worksheet[[#This Row],[YOB]]</f>
        <v>38</v>
      </c>
      <c r="AN255" s="5" t="str" cm="1">
        <f t="array" ref="AN255">_xlfn.IFS(worksheet[[#This Row],[Age]]&lt;25, "Under 25", worksheet[[#This Row],[Age]]&lt;=34,"25 - 34", worksheet[[#This Row],[Age]]&lt;=44, "35 - 44",worksheet[[#This Row],[Age]]&lt;=54, "45 - 54",worksheet[[#This Row],[Age]]&gt;=55, "Over 55")</f>
        <v>35 - 44</v>
      </c>
      <c r="AO255" s="5">
        <f>YEAR(worksheet[[#This Row],[DateofHire]])</f>
        <v>2013</v>
      </c>
      <c r="AP255" s="5">
        <f>2023-worksheet[[#This Row],[YearOfHire]]</f>
        <v>10</v>
      </c>
      <c r="AQ255" s="5" t="str" cm="1">
        <f t="array" ref="AQ255">_xlfn.IFS(worksheet[[#This Row],[CompanyWorkExperience]]&gt;=15, "Long Term Employees", worksheet[[#This Row],[CompanyWorkExperience]]&gt;=12, "Expericenced", worksheet[[#This Row],[CompanyWorkExperience]]&gt;=8, "Mid Level", worksheet[[#This Row],[CompanyWorkExperience]]&gt;=5, "Junior")</f>
        <v>Mid Level</v>
      </c>
      <c r="AR255" s="5" t="str">
        <f>IF(worksheet[[#This Row],[DateofTermination]]&lt;&gt;"", YEAR(worksheet[[#This Row],[DateofTermination]]), "")</f>
        <v/>
      </c>
    </row>
    <row r="256" spans="1:44" x14ac:dyDescent="0.25">
      <c r="A256" s="2" t="s">
        <v>1417</v>
      </c>
      <c r="B256" t="s">
        <v>1418</v>
      </c>
      <c r="C256" t="s">
        <v>491</v>
      </c>
      <c r="D256" t="s">
        <v>491</v>
      </c>
      <c r="E256" t="s">
        <v>491</v>
      </c>
      <c r="F256" t="s">
        <v>491</v>
      </c>
      <c r="G256" t="s">
        <v>501</v>
      </c>
      <c r="H256" t="s">
        <v>501</v>
      </c>
      <c r="I256" t="s">
        <v>490</v>
      </c>
      <c r="J256" s="3">
        <v>87826</v>
      </c>
      <c r="K256" t="s">
        <v>490</v>
      </c>
      <c r="L256" t="s">
        <v>557</v>
      </c>
      <c r="M256" s="2" t="s">
        <v>95</v>
      </c>
      <c r="N256" t="s">
        <v>38</v>
      </c>
      <c r="O256" t="s">
        <v>531</v>
      </c>
      <c r="P256" s="1" t="s">
        <v>1419</v>
      </c>
      <c r="Q256" t="s">
        <v>1607</v>
      </c>
      <c r="R256" t="s">
        <v>52</v>
      </c>
      <c r="S256" t="s">
        <v>41</v>
      </c>
      <c r="T256" t="s">
        <v>89</v>
      </c>
      <c r="U256" t="s">
        <v>43</v>
      </c>
      <c r="V256" s="1">
        <v>42009</v>
      </c>
      <c r="X256" t="s">
        <v>44</v>
      </c>
      <c r="Y256" t="s">
        <v>45</v>
      </c>
      <c r="Z256" t="s">
        <v>55</v>
      </c>
      <c r="AA256" t="s">
        <v>56</v>
      </c>
      <c r="AB256">
        <v>4</v>
      </c>
      <c r="AC256" t="s">
        <v>493</v>
      </c>
      <c r="AD256" t="s">
        <v>80</v>
      </c>
      <c r="AE256" t="s">
        <v>58</v>
      </c>
      <c r="AF256" s="4">
        <v>3.32</v>
      </c>
      <c r="AG256" s="5">
        <v>3</v>
      </c>
      <c r="AH256" s="5">
        <v>7</v>
      </c>
      <c r="AI256" s="1">
        <v>43479</v>
      </c>
      <c r="AJ256" s="5">
        <v>0</v>
      </c>
      <c r="AK256" s="5">
        <v>16</v>
      </c>
      <c r="AL256" s="5">
        <f>YEAR(worksheet[[#This Row],[DOB]])</f>
        <v>1970</v>
      </c>
      <c r="AM256" s="5">
        <f>2023-worksheet[[#This Row],[YOB]]</f>
        <v>53</v>
      </c>
      <c r="AN256" s="5" t="str" cm="1">
        <f t="array" ref="AN256">_xlfn.IFS(worksheet[[#This Row],[Age]]&lt;25, "Under 25", worksheet[[#This Row],[Age]]&lt;=34,"25 - 34", worksheet[[#This Row],[Age]]&lt;=44, "35 - 44",worksheet[[#This Row],[Age]]&lt;=54, "45 - 54",worksheet[[#This Row],[Age]]&gt;=55, "Over 55")</f>
        <v>45 - 54</v>
      </c>
      <c r="AO256" s="5">
        <f>YEAR(worksheet[[#This Row],[DateofHire]])</f>
        <v>2015</v>
      </c>
      <c r="AP256" s="5">
        <f>2023-worksheet[[#This Row],[YearOfHire]]</f>
        <v>8</v>
      </c>
      <c r="AQ256" s="5" t="str" cm="1">
        <f t="array" ref="AQ256">_xlfn.IFS(worksheet[[#This Row],[CompanyWorkExperience]]&gt;=15, "Long Term Employees", worksheet[[#This Row],[CompanyWorkExperience]]&gt;=12, "Expericenced", worksheet[[#This Row],[CompanyWorkExperience]]&gt;=8, "Mid Level", worksheet[[#This Row],[CompanyWorkExperience]]&gt;=5, "Junior")</f>
        <v>Mid Level</v>
      </c>
      <c r="AR256" s="5" t="str">
        <f>IF(worksheet[[#This Row],[DateofTermination]]&lt;&gt;"", YEAR(worksheet[[#This Row],[DateofTermination]]), "")</f>
        <v/>
      </c>
    </row>
    <row r="257" spans="1:44" x14ac:dyDescent="0.25">
      <c r="A257" s="2" t="s">
        <v>1420</v>
      </c>
      <c r="B257" t="s">
        <v>1421</v>
      </c>
      <c r="C257" t="s">
        <v>490</v>
      </c>
      <c r="D257" t="s">
        <v>490</v>
      </c>
      <c r="E257" t="s">
        <v>490</v>
      </c>
      <c r="F257" t="s">
        <v>491</v>
      </c>
      <c r="G257" t="s">
        <v>491</v>
      </c>
      <c r="H257" t="s">
        <v>501</v>
      </c>
      <c r="I257" t="s">
        <v>490</v>
      </c>
      <c r="J257" s="3">
        <v>51920</v>
      </c>
      <c r="K257" t="s">
        <v>490</v>
      </c>
      <c r="L257" t="s">
        <v>520</v>
      </c>
      <c r="M257" s="2" t="s">
        <v>279</v>
      </c>
      <c r="N257" t="s">
        <v>38</v>
      </c>
      <c r="O257" t="s">
        <v>875</v>
      </c>
      <c r="P257" s="1" t="s">
        <v>1422</v>
      </c>
      <c r="Q257" t="s">
        <v>1608</v>
      </c>
      <c r="R257" t="s">
        <v>40</v>
      </c>
      <c r="S257" t="s">
        <v>41</v>
      </c>
      <c r="T257" t="s">
        <v>42</v>
      </c>
      <c r="U257" t="s">
        <v>43</v>
      </c>
      <c r="V257" s="1">
        <v>42125</v>
      </c>
      <c r="X257" t="s">
        <v>44</v>
      </c>
      <c r="Y257" t="s">
        <v>45</v>
      </c>
      <c r="Z257" t="s">
        <v>126</v>
      </c>
      <c r="AA257" t="s">
        <v>127</v>
      </c>
      <c r="AB257">
        <v>1</v>
      </c>
      <c r="AC257" t="s">
        <v>491</v>
      </c>
      <c r="AD257" t="s">
        <v>201</v>
      </c>
      <c r="AE257" t="s">
        <v>58</v>
      </c>
      <c r="AF257" s="4">
        <v>5</v>
      </c>
      <c r="AG257" s="5">
        <v>3</v>
      </c>
      <c r="AH257" s="5">
        <v>5</v>
      </c>
      <c r="AI257" s="1">
        <v>43480</v>
      </c>
      <c r="AJ257" s="5">
        <v>0</v>
      </c>
      <c r="AK257" s="5">
        <v>2</v>
      </c>
      <c r="AL257" s="5">
        <f>YEAR(worksheet[[#This Row],[DOB]])</f>
        <v>1988</v>
      </c>
      <c r="AM257" s="5">
        <f>2023-worksheet[[#This Row],[YOB]]</f>
        <v>35</v>
      </c>
      <c r="AN257" s="5" t="str" cm="1">
        <f t="array" ref="AN257">_xlfn.IFS(worksheet[[#This Row],[Age]]&lt;25, "Under 25", worksheet[[#This Row],[Age]]&lt;=34,"25 - 34", worksheet[[#This Row],[Age]]&lt;=44, "35 - 44",worksheet[[#This Row],[Age]]&lt;=54, "45 - 54",worksheet[[#This Row],[Age]]&gt;=55, "Over 55")</f>
        <v>35 - 44</v>
      </c>
      <c r="AO257" s="5">
        <f>YEAR(worksheet[[#This Row],[DateofHire]])</f>
        <v>2015</v>
      </c>
      <c r="AP257" s="5">
        <f>2023-worksheet[[#This Row],[YearOfHire]]</f>
        <v>8</v>
      </c>
      <c r="AQ257" s="5" t="str" cm="1">
        <f t="array" ref="AQ257">_xlfn.IFS(worksheet[[#This Row],[CompanyWorkExperience]]&gt;=15, "Long Term Employees", worksheet[[#This Row],[CompanyWorkExperience]]&gt;=12, "Expericenced", worksheet[[#This Row],[CompanyWorkExperience]]&gt;=8, "Mid Level", worksheet[[#This Row],[CompanyWorkExperience]]&gt;=5, "Junior")</f>
        <v>Mid Level</v>
      </c>
      <c r="AR257" s="5" t="str">
        <f>IF(worksheet[[#This Row],[DateofTermination]]&lt;&gt;"", YEAR(worksheet[[#This Row],[DateofTermination]]), "")</f>
        <v/>
      </c>
    </row>
    <row r="258" spans="1:44" x14ac:dyDescent="0.25">
      <c r="A258" s="2" t="s">
        <v>1423</v>
      </c>
      <c r="B258" t="s">
        <v>1424</v>
      </c>
      <c r="C258" t="s">
        <v>490</v>
      </c>
      <c r="D258" t="s">
        <v>490</v>
      </c>
      <c r="E258" t="s">
        <v>490</v>
      </c>
      <c r="F258" t="s">
        <v>492</v>
      </c>
      <c r="G258" t="s">
        <v>492</v>
      </c>
      <c r="H258" t="s">
        <v>501</v>
      </c>
      <c r="I258" t="s">
        <v>490</v>
      </c>
      <c r="J258" s="3">
        <v>63878</v>
      </c>
      <c r="K258" t="s">
        <v>491</v>
      </c>
      <c r="L258" t="s">
        <v>509</v>
      </c>
      <c r="M258" s="2" t="s">
        <v>60</v>
      </c>
      <c r="N258" t="s">
        <v>38</v>
      </c>
      <c r="O258" t="s">
        <v>1425</v>
      </c>
      <c r="P258" s="1" t="s">
        <v>1426</v>
      </c>
      <c r="Q258" t="s">
        <v>1608</v>
      </c>
      <c r="R258" t="s">
        <v>40</v>
      </c>
      <c r="S258" t="s">
        <v>41</v>
      </c>
      <c r="T258" t="s">
        <v>42</v>
      </c>
      <c r="U258" t="s">
        <v>43</v>
      </c>
      <c r="V258" s="1">
        <v>40112</v>
      </c>
      <c r="W258" s="1">
        <v>42102</v>
      </c>
      <c r="X258" t="s">
        <v>296</v>
      </c>
      <c r="Y258" t="s">
        <v>54</v>
      </c>
      <c r="Z258" t="s">
        <v>497</v>
      </c>
      <c r="AA258" t="s">
        <v>47</v>
      </c>
      <c r="AB258">
        <v>22</v>
      </c>
      <c r="AC258" t="s">
        <v>498</v>
      </c>
      <c r="AD258" t="s">
        <v>117</v>
      </c>
      <c r="AE258" t="s">
        <v>58</v>
      </c>
      <c r="AF258" s="4">
        <v>4.68</v>
      </c>
      <c r="AG258" s="5">
        <v>4</v>
      </c>
      <c r="AH258" s="5">
        <v>0</v>
      </c>
      <c r="AI258" s="1">
        <v>42096</v>
      </c>
      <c r="AJ258" s="5">
        <v>0</v>
      </c>
      <c r="AK258" s="5">
        <v>20</v>
      </c>
      <c r="AL258" s="5">
        <f>YEAR(worksheet[[#This Row],[DOB]])</f>
        <v>1987</v>
      </c>
      <c r="AM258" s="5">
        <f>2023-worksheet[[#This Row],[YOB]]</f>
        <v>36</v>
      </c>
      <c r="AN258" s="5" t="str" cm="1">
        <f t="array" ref="AN258">_xlfn.IFS(worksheet[[#This Row],[Age]]&lt;25, "Under 25", worksheet[[#This Row],[Age]]&lt;=34,"25 - 34", worksheet[[#This Row],[Age]]&lt;=44, "35 - 44",worksheet[[#This Row],[Age]]&lt;=54, "45 - 54",worksheet[[#This Row],[Age]]&gt;=55, "Over 55")</f>
        <v>35 - 44</v>
      </c>
      <c r="AO258" s="5">
        <f>YEAR(worksheet[[#This Row],[DateofHire]])</f>
        <v>2009</v>
      </c>
      <c r="AP258" s="5">
        <f>2023-worksheet[[#This Row],[YearOfHire]]</f>
        <v>14</v>
      </c>
      <c r="AQ258" s="5" t="str" cm="1">
        <f t="array" ref="AQ258">_xlfn.IFS(worksheet[[#This Row],[CompanyWorkExperience]]&gt;=15, "Long Term Employees", worksheet[[#This Row],[CompanyWorkExperience]]&gt;=12, "Expericenced", worksheet[[#This Row],[CompanyWorkExperience]]&gt;=8, "Mid Level", worksheet[[#This Row],[CompanyWorkExperience]]&gt;=5, "Junior")</f>
        <v>Expericenced</v>
      </c>
      <c r="AR258" s="5">
        <f>IF(worksheet[[#This Row],[DateofTermination]]&lt;&gt;"", YEAR(worksheet[[#This Row],[DateofTermination]]), "")</f>
        <v>2015</v>
      </c>
    </row>
    <row r="259" spans="1:44" x14ac:dyDescent="0.25">
      <c r="A259" s="2" t="s">
        <v>1427</v>
      </c>
      <c r="B259" t="s">
        <v>1428</v>
      </c>
      <c r="C259" t="s">
        <v>490</v>
      </c>
      <c r="D259" t="s">
        <v>490</v>
      </c>
      <c r="E259" t="s">
        <v>491</v>
      </c>
      <c r="F259" t="s">
        <v>491</v>
      </c>
      <c r="G259" t="s">
        <v>492</v>
      </c>
      <c r="H259" t="s">
        <v>493</v>
      </c>
      <c r="I259" t="s">
        <v>490</v>
      </c>
      <c r="J259" s="3">
        <v>60656</v>
      </c>
      <c r="K259" t="s">
        <v>490</v>
      </c>
      <c r="L259" t="s">
        <v>509</v>
      </c>
      <c r="M259" s="2" t="s">
        <v>60</v>
      </c>
      <c r="N259" t="s">
        <v>38</v>
      </c>
      <c r="O259" t="s">
        <v>679</v>
      </c>
      <c r="P259" s="1" t="s">
        <v>1429</v>
      </c>
      <c r="Q259" t="s">
        <v>1607</v>
      </c>
      <c r="R259" t="s">
        <v>40</v>
      </c>
      <c r="S259" t="s">
        <v>41</v>
      </c>
      <c r="T259" t="s">
        <v>42</v>
      </c>
      <c r="U259" t="s">
        <v>43</v>
      </c>
      <c r="V259" s="1">
        <v>41911</v>
      </c>
      <c r="X259" t="s">
        <v>44</v>
      </c>
      <c r="Y259" t="s">
        <v>45</v>
      </c>
      <c r="Z259" t="s">
        <v>497</v>
      </c>
      <c r="AA259" t="s">
        <v>65</v>
      </c>
      <c r="AB259">
        <v>16</v>
      </c>
      <c r="AC259" t="s">
        <v>516</v>
      </c>
      <c r="AD259" t="s">
        <v>57</v>
      </c>
      <c r="AE259" t="s">
        <v>49</v>
      </c>
      <c r="AF259" s="4">
        <v>4.3</v>
      </c>
      <c r="AG259" s="5">
        <v>3</v>
      </c>
      <c r="AH259" s="5">
        <v>0</v>
      </c>
      <c r="AI259" s="1">
        <v>43493</v>
      </c>
      <c r="AJ259" s="5">
        <v>0</v>
      </c>
      <c r="AK259" s="5">
        <v>4</v>
      </c>
      <c r="AL259" s="5">
        <f>YEAR(worksheet[[#This Row],[DOB]])</f>
        <v>1963</v>
      </c>
      <c r="AM259" s="5">
        <f>2023-worksheet[[#This Row],[YOB]]</f>
        <v>60</v>
      </c>
      <c r="AN259" s="5" t="str" cm="1">
        <f t="array" ref="AN259">_xlfn.IFS(worksheet[[#This Row],[Age]]&lt;25, "Under 25", worksheet[[#This Row],[Age]]&lt;=34,"25 - 34", worksheet[[#This Row],[Age]]&lt;=44, "35 - 44",worksheet[[#This Row],[Age]]&lt;=54, "45 - 54",worksheet[[#This Row],[Age]]&gt;=55, "Over 55")</f>
        <v>Over 55</v>
      </c>
      <c r="AO259" s="5">
        <f>YEAR(worksheet[[#This Row],[DateofHire]])</f>
        <v>2014</v>
      </c>
      <c r="AP259" s="5">
        <f>2023-worksheet[[#This Row],[YearOfHire]]</f>
        <v>9</v>
      </c>
      <c r="AQ259" s="5" t="str" cm="1">
        <f t="array" ref="AQ259">_xlfn.IFS(worksheet[[#This Row],[CompanyWorkExperience]]&gt;=15, "Long Term Employees", worksheet[[#This Row],[CompanyWorkExperience]]&gt;=12, "Expericenced", worksheet[[#This Row],[CompanyWorkExperience]]&gt;=8, "Mid Level", worksheet[[#This Row],[CompanyWorkExperience]]&gt;=5, "Junior")</f>
        <v>Mid Level</v>
      </c>
      <c r="AR259" s="5" t="str">
        <f>IF(worksheet[[#This Row],[DateofTermination]]&lt;&gt;"", YEAR(worksheet[[#This Row],[DateofTermination]]), "")</f>
        <v/>
      </c>
    </row>
    <row r="260" spans="1:44" x14ac:dyDescent="0.25">
      <c r="A260" s="2" t="s">
        <v>1430</v>
      </c>
      <c r="B260" t="s">
        <v>1431</v>
      </c>
      <c r="C260" t="s">
        <v>490</v>
      </c>
      <c r="D260" t="s">
        <v>520</v>
      </c>
      <c r="E260" t="s">
        <v>491</v>
      </c>
      <c r="F260" t="s">
        <v>491</v>
      </c>
      <c r="G260" t="s">
        <v>505</v>
      </c>
      <c r="H260" t="s">
        <v>520</v>
      </c>
      <c r="I260" t="s">
        <v>491</v>
      </c>
      <c r="J260" s="3">
        <v>72992</v>
      </c>
      <c r="K260" t="s">
        <v>490</v>
      </c>
      <c r="L260" t="s">
        <v>693</v>
      </c>
      <c r="M260" s="2" t="s">
        <v>181</v>
      </c>
      <c r="N260" t="s">
        <v>38</v>
      </c>
      <c r="O260" t="s">
        <v>514</v>
      </c>
      <c r="P260" s="1" t="s">
        <v>1432</v>
      </c>
      <c r="Q260" t="s">
        <v>1607</v>
      </c>
      <c r="R260" t="s">
        <v>67</v>
      </c>
      <c r="S260" t="s">
        <v>41</v>
      </c>
      <c r="T260" t="s">
        <v>42</v>
      </c>
      <c r="U260" t="s">
        <v>82</v>
      </c>
      <c r="V260" s="1">
        <v>41777</v>
      </c>
      <c r="X260" t="s">
        <v>44</v>
      </c>
      <c r="Y260" t="s">
        <v>45</v>
      </c>
      <c r="Z260" t="s">
        <v>141</v>
      </c>
      <c r="AA260" t="s">
        <v>182</v>
      </c>
      <c r="AB260">
        <v>15</v>
      </c>
      <c r="AC260" t="s">
        <v>517</v>
      </c>
      <c r="AD260" t="s">
        <v>84</v>
      </c>
      <c r="AE260" t="s">
        <v>118</v>
      </c>
      <c r="AF260" s="4">
        <v>2.4</v>
      </c>
      <c r="AG260" s="5">
        <v>4</v>
      </c>
      <c r="AH260" s="5">
        <v>0</v>
      </c>
      <c r="AI260" s="1">
        <v>43481</v>
      </c>
      <c r="AJ260" s="5">
        <v>2</v>
      </c>
      <c r="AK260" s="5">
        <v>16</v>
      </c>
      <c r="AL260" s="5">
        <f>YEAR(worksheet[[#This Row],[DOB]])</f>
        <v>1984</v>
      </c>
      <c r="AM260" s="5">
        <f>2023-worksheet[[#This Row],[YOB]]</f>
        <v>39</v>
      </c>
      <c r="AN260" s="5" t="str" cm="1">
        <f t="array" ref="AN260">_xlfn.IFS(worksheet[[#This Row],[Age]]&lt;25, "Under 25", worksheet[[#This Row],[Age]]&lt;=34,"25 - 34", worksheet[[#This Row],[Age]]&lt;=44, "35 - 44",worksheet[[#This Row],[Age]]&lt;=54, "45 - 54",worksheet[[#This Row],[Age]]&gt;=55, "Over 55")</f>
        <v>35 - 44</v>
      </c>
      <c r="AO260" s="5">
        <f>YEAR(worksheet[[#This Row],[DateofHire]])</f>
        <v>2014</v>
      </c>
      <c r="AP260" s="5">
        <f>2023-worksheet[[#This Row],[YearOfHire]]</f>
        <v>9</v>
      </c>
      <c r="AQ260" s="5" t="str" cm="1">
        <f t="array" ref="AQ260">_xlfn.IFS(worksheet[[#This Row],[CompanyWorkExperience]]&gt;=15, "Long Term Employees", worksheet[[#This Row],[CompanyWorkExperience]]&gt;=12, "Expericenced", worksheet[[#This Row],[CompanyWorkExperience]]&gt;=8, "Mid Level", worksheet[[#This Row],[CompanyWorkExperience]]&gt;=5, "Junior")</f>
        <v>Mid Level</v>
      </c>
      <c r="AR260" s="5" t="str">
        <f>IF(worksheet[[#This Row],[DateofTermination]]&lt;&gt;"", YEAR(worksheet[[#This Row],[DateofTermination]]), "")</f>
        <v/>
      </c>
    </row>
    <row r="261" spans="1:44" x14ac:dyDescent="0.25">
      <c r="A261" s="2" t="s">
        <v>1433</v>
      </c>
      <c r="B261" t="s">
        <v>1434</v>
      </c>
      <c r="C261" t="s">
        <v>491</v>
      </c>
      <c r="D261" t="s">
        <v>491</v>
      </c>
      <c r="E261" t="s">
        <v>490</v>
      </c>
      <c r="F261" t="s">
        <v>492</v>
      </c>
      <c r="G261" t="s">
        <v>491</v>
      </c>
      <c r="H261" t="s">
        <v>501</v>
      </c>
      <c r="I261" t="s">
        <v>491</v>
      </c>
      <c r="J261" s="3">
        <v>55000</v>
      </c>
      <c r="K261" t="s">
        <v>491</v>
      </c>
      <c r="L261" t="s">
        <v>520</v>
      </c>
      <c r="M261" s="2" t="s">
        <v>279</v>
      </c>
      <c r="N261" t="s">
        <v>38</v>
      </c>
      <c r="O261" t="s">
        <v>525</v>
      </c>
      <c r="P261" s="1" t="s">
        <v>1113</v>
      </c>
      <c r="Q261" t="s">
        <v>1608</v>
      </c>
      <c r="R261" t="s">
        <v>52</v>
      </c>
      <c r="S261" t="s">
        <v>41</v>
      </c>
      <c r="T261" t="s">
        <v>42</v>
      </c>
      <c r="U261" t="s">
        <v>82</v>
      </c>
      <c r="V261" s="1">
        <v>40812</v>
      </c>
      <c r="W261" s="1">
        <v>41542</v>
      </c>
      <c r="X261" t="s">
        <v>53</v>
      </c>
      <c r="Y261" t="s">
        <v>54</v>
      </c>
      <c r="Z261" t="s">
        <v>126</v>
      </c>
      <c r="AA261" t="s">
        <v>127</v>
      </c>
      <c r="AB261">
        <v>1</v>
      </c>
      <c r="AC261" t="s">
        <v>491</v>
      </c>
      <c r="AD261" t="s">
        <v>84</v>
      </c>
      <c r="AE261" t="s">
        <v>58</v>
      </c>
      <c r="AF261" s="4">
        <v>3.8</v>
      </c>
      <c r="AG261" s="5">
        <v>4</v>
      </c>
      <c r="AH261" s="5">
        <v>4</v>
      </c>
      <c r="AI261" s="1">
        <v>41501</v>
      </c>
      <c r="AJ261" s="5">
        <v>0</v>
      </c>
      <c r="AK261" s="5">
        <v>17</v>
      </c>
      <c r="AL261" s="5">
        <f>YEAR(worksheet[[#This Row],[DOB]])</f>
        <v>1987</v>
      </c>
      <c r="AM261" s="5">
        <f>2023-worksheet[[#This Row],[YOB]]</f>
        <v>36</v>
      </c>
      <c r="AN261" s="5" t="str" cm="1">
        <f t="array" ref="AN261">_xlfn.IFS(worksheet[[#This Row],[Age]]&lt;25, "Under 25", worksheet[[#This Row],[Age]]&lt;=34,"25 - 34", worksheet[[#This Row],[Age]]&lt;=44, "35 - 44",worksheet[[#This Row],[Age]]&lt;=54, "45 - 54",worksheet[[#This Row],[Age]]&gt;=55, "Over 55")</f>
        <v>35 - 44</v>
      </c>
      <c r="AO261" s="5">
        <f>YEAR(worksheet[[#This Row],[DateofHire]])</f>
        <v>2011</v>
      </c>
      <c r="AP261" s="5">
        <f>2023-worksheet[[#This Row],[YearOfHire]]</f>
        <v>12</v>
      </c>
      <c r="AQ261" s="5" t="str" cm="1">
        <f t="array" ref="AQ261">_xlfn.IFS(worksheet[[#This Row],[CompanyWorkExperience]]&gt;=15, "Long Term Employees", worksheet[[#This Row],[CompanyWorkExperience]]&gt;=12, "Expericenced", worksheet[[#This Row],[CompanyWorkExperience]]&gt;=8, "Mid Level", worksheet[[#This Row],[CompanyWorkExperience]]&gt;=5, "Junior")</f>
        <v>Expericenced</v>
      </c>
      <c r="AR261" s="5">
        <f>IF(worksheet[[#This Row],[DateofTermination]]&lt;&gt;"", YEAR(worksheet[[#This Row],[DateofTermination]]), "")</f>
        <v>2013</v>
      </c>
    </row>
    <row r="262" spans="1:44" x14ac:dyDescent="0.25">
      <c r="A262" s="2" t="s">
        <v>1435</v>
      </c>
      <c r="B262" t="s">
        <v>1436</v>
      </c>
      <c r="C262" t="s">
        <v>490</v>
      </c>
      <c r="D262" t="s">
        <v>490</v>
      </c>
      <c r="E262" t="s">
        <v>490</v>
      </c>
      <c r="F262" t="s">
        <v>491</v>
      </c>
      <c r="G262" t="s">
        <v>492</v>
      </c>
      <c r="H262" t="s">
        <v>501</v>
      </c>
      <c r="I262" t="s">
        <v>490</v>
      </c>
      <c r="J262" s="3">
        <v>58939</v>
      </c>
      <c r="K262" t="s">
        <v>490</v>
      </c>
      <c r="L262" t="s">
        <v>494</v>
      </c>
      <c r="M262" s="2" t="s">
        <v>37</v>
      </c>
      <c r="N262" t="s">
        <v>38</v>
      </c>
      <c r="O262" t="s">
        <v>1437</v>
      </c>
      <c r="P262" s="1" t="s">
        <v>1438</v>
      </c>
      <c r="Q262" t="s">
        <v>1608</v>
      </c>
      <c r="R262" t="s">
        <v>40</v>
      </c>
      <c r="S262" t="s">
        <v>41</v>
      </c>
      <c r="T262" t="s">
        <v>42</v>
      </c>
      <c r="U262" t="s">
        <v>43</v>
      </c>
      <c r="V262" s="1">
        <v>41589</v>
      </c>
      <c r="X262" t="s">
        <v>44</v>
      </c>
      <c r="Y262" t="s">
        <v>45</v>
      </c>
      <c r="Z262" t="s">
        <v>497</v>
      </c>
      <c r="AA262" t="s">
        <v>79</v>
      </c>
      <c r="AB262">
        <v>19</v>
      </c>
      <c r="AC262" t="s">
        <v>494</v>
      </c>
      <c r="AD262" t="s">
        <v>80</v>
      </c>
      <c r="AE262" t="s">
        <v>58</v>
      </c>
      <c r="AF262" s="4">
        <v>3.73</v>
      </c>
      <c r="AG262" s="5">
        <v>3</v>
      </c>
      <c r="AH262" s="5">
        <v>0</v>
      </c>
      <c r="AI262" s="1">
        <v>43489</v>
      </c>
      <c r="AJ262" s="5">
        <v>0</v>
      </c>
      <c r="AK262" s="5">
        <v>16</v>
      </c>
      <c r="AL262" s="5">
        <f>YEAR(worksheet[[#This Row],[DOB]])</f>
        <v>1965</v>
      </c>
      <c r="AM262" s="5">
        <f>2023-worksheet[[#This Row],[YOB]]</f>
        <v>58</v>
      </c>
      <c r="AN262" s="5" t="str" cm="1">
        <f t="array" ref="AN262">_xlfn.IFS(worksheet[[#This Row],[Age]]&lt;25, "Under 25", worksheet[[#This Row],[Age]]&lt;=34,"25 - 34", worksheet[[#This Row],[Age]]&lt;=44, "35 - 44",worksheet[[#This Row],[Age]]&lt;=54, "45 - 54",worksheet[[#This Row],[Age]]&gt;=55, "Over 55")</f>
        <v>Over 55</v>
      </c>
      <c r="AO262" s="5">
        <f>YEAR(worksheet[[#This Row],[DateofHire]])</f>
        <v>2013</v>
      </c>
      <c r="AP262" s="5">
        <f>2023-worksheet[[#This Row],[YearOfHire]]</f>
        <v>10</v>
      </c>
      <c r="AQ262" s="5" t="str" cm="1">
        <f t="array" ref="AQ262">_xlfn.IFS(worksheet[[#This Row],[CompanyWorkExperience]]&gt;=15, "Long Term Employees", worksheet[[#This Row],[CompanyWorkExperience]]&gt;=12, "Expericenced", worksheet[[#This Row],[CompanyWorkExperience]]&gt;=8, "Mid Level", worksheet[[#This Row],[CompanyWorkExperience]]&gt;=5, "Junior")</f>
        <v>Mid Level</v>
      </c>
      <c r="AR262" s="5" t="str">
        <f>IF(worksheet[[#This Row],[DateofTermination]]&lt;&gt;"", YEAR(worksheet[[#This Row],[DateofTermination]]), "")</f>
        <v/>
      </c>
    </row>
    <row r="263" spans="1:44" x14ac:dyDescent="0.25">
      <c r="A263" s="2" t="s">
        <v>1439</v>
      </c>
      <c r="B263" t="s">
        <v>1440</v>
      </c>
      <c r="C263" t="s">
        <v>491</v>
      </c>
      <c r="D263" t="s">
        <v>491</v>
      </c>
      <c r="E263" t="s">
        <v>490</v>
      </c>
      <c r="F263" t="s">
        <v>491</v>
      </c>
      <c r="G263" t="s">
        <v>501</v>
      </c>
      <c r="H263" t="s">
        <v>501</v>
      </c>
      <c r="I263" t="s">
        <v>490</v>
      </c>
      <c r="J263" s="3">
        <v>66593</v>
      </c>
      <c r="K263" t="s">
        <v>490</v>
      </c>
      <c r="L263" t="s">
        <v>545</v>
      </c>
      <c r="M263" s="2" t="s">
        <v>86</v>
      </c>
      <c r="N263" t="s">
        <v>38</v>
      </c>
      <c r="O263" t="s">
        <v>1441</v>
      </c>
      <c r="P263" s="1" t="s">
        <v>1442</v>
      </c>
      <c r="Q263" t="s">
        <v>1608</v>
      </c>
      <c r="R263" t="s">
        <v>52</v>
      </c>
      <c r="S263" t="s">
        <v>41</v>
      </c>
      <c r="T263" t="s">
        <v>42</v>
      </c>
      <c r="U263" t="s">
        <v>82</v>
      </c>
      <c r="V263" s="1">
        <v>40704</v>
      </c>
      <c r="X263" t="s">
        <v>44</v>
      </c>
      <c r="Y263" t="s">
        <v>45</v>
      </c>
      <c r="Z263" t="s">
        <v>55</v>
      </c>
      <c r="AA263" t="s">
        <v>166</v>
      </c>
      <c r="AB263">
        <v>6</v>
      </c>
      <c r="AC263" t="s">
        <v>505</v>
      </c>
      <c r="AD263" t="s">
        <v>48</v>
      </c>
      <c r="AE263" t="s">
        <v>58</v>
      </c>
      <c r="AF263" s="4">
        <v>4.3</v>
      </c>
      <c r="AG263" s="5">
        <v>3</v>
      </c>
      <c r="AH263" s="5">
        <v>5</v>
      </c>
      <c r="AI263" s="1">
        <v>43504</v>
      </c>
      <c r="AJ263" s="5">
        <v>0</v>
      </c>
      <c r="AK263" s="5">
        <v>19</v>
      </c>
      <c r="AL263" s="5">
        <f>YEAR(worksheet[[#This Row],[DOB]])</f>
        <v>1973</v>
      </c>
      <c r="AM263" s="5">
        <f>2023-worksheet[[#This Row],[YOB]]</f>
        <v>50</v>
      </c>
      <c r="AN263" s="5" t="str" cm="1">
        <f t="array" ref="AN263">_xlfn.IFS(worksheet[[#This Row],[Age]]&lt;25, "Under 25", worksheet[[#This Row],[Age]]&lt;=34,"25 - 34", worksheet[[#This Row],[Age]]&lt;=44, "35 - 44",worksheet[[#This Row],[Age]]&lt;=54, "45 - 54",worksheet[[#This Row],[Age]]&gt;=55, "Over 55")</f>
        <v>45 - 54</v>
      </c>
      <c r="AO263" s="5">
        <f>YEAR(worksheet[[#This Row],[DateofHire]])</f>
        <v>2011</v>
      </c>
      <c r="AP263" s="5">
        <f>2023-worksheet[[#This Row],[YearOfHire]]</f>
        <v>12</v>
      </c>
      <c r="AQ263" s="5" t="str" cm="1">
        <f t="array" ref="AQ263">_xlfn.IFS(worksheet[[#This Row],[CompanyWorkExperience]]&gt;=15, "Long Term Employees", worksheet[[#This Row],[CompanyWorkExperience]]&gt;=12, "Expericenced", worksheet[[#This Row],[CompanyWorkExperience]]&gt;=8, "Mid Level", worksheet[[#This Row],[CompanyWorkExperience]]&gt;=5, "Junior")</f>
        <v>Expericenced</v>
      </c>
      <c r="AR263" s="5" t="str">
        <f>IF(worksheet[[#This Row],[DateofTermination]]&lt;&gt;"", YEAR(worksheet[[#This Row],[DateofTermination]]), "")</f>
        <v/>
      </c>
    </row>
    <row r="264" spans="1:44" x14ac:dyDescent="0.25">
      <c r="A264" s="2" t="s">
        <v>1443</v>
      </c>
      <c r="B264" t="s">
        <v>1444</v>
      </c>
      <c r="C264" t="s">
        <v>491</v>
      </c>
      <c r="D264" t="s">
        <v>491</v>
      </c>
      <c r="E264" t="s">
        <v>491</v>
      </c>
      <c r="F264" t="s">
        <v>520</v>
      </c>
      <c r="G264" t="s">
        <v>501</v>
      </c>
      <c r="H264" t="s">
        <v>501</v>
      </c>
      <c r="I264" t="s">
        <v>490</v>
      </c>
      <c r="J264" s="3">
        <v>87565</v>
      </c>
      <c r="K264" t="s">
        <v>490</v>
      </c>
      <c r="L264" t="s">
        <v>744</v>
      </c>
      <c r="M264" s="2" t="s">
        <v>179</v>
      </c>
      <c r="N264" t="s">
        <v>38</v>
      </c>
      <c r="O264" t="s">
        <v>1445</v>
      </c>
      <c r="P264" s="1" t="s">
        <v>1446</v>
      </c>
      <c r="Q264" t="s">
        <v>1607</v>
      </c>
      <c r="R264" t="s">
        <v>52</v>
      </c>
      <c r="S264" t="s">
        <v>41</v>
      </c>
      <c r="T264" t="s">
        <v>42</v>
      </c>
      <c r="U264" t="s">
        <v>112</v>
      </c>
      <c r="V264" s="1">
        <v>42551</v>
      </c>
      <c r="X264" t="s">
        <v>44</v>
      </c>
      <c r="Y264" t="s">
        <v>45</v>
      </c>
      <c r="Z264" t="s">
        <v>55</v>
      </c>
      <c r="AA264" t="s">
        <v>87</v>
      </c>
      <c r="AB264">
        <v>7</v>
      </c>
      <c r="AC264" t="s">
        <v>547</v>
      </c>
      <c r="AD264" t="s">
        <v>48</v>
      </c>
      <c r="AE264" t="s">
        <v>58</v>
      </c>
      <c r="AF264" s="4">
        <v>3.27</v>
      </c>
      <c r="AG264" s="5">
        <v>4</v>
      </c>
      <c r="AH264" s="5">
        <v>5</v>
      </c>
      <c r="AI264" s="1">
        <v>43479</v>
      </c>
      <c r="AJ264" s="5">
        <v>0</v>
      </c>
      <c r="AK264" s="5">
        <v>13</v>
      </c>
      <c r="AL264" s="5">
        <f>YEAR(worksheet[[#This Row],[DOB]])</f>
        <v>1983</v>
      </c>
      <c r="AM264" s="5">
        <f>2023-worksheet[[#This Row],[YOB]]</f>
        <v>40</v>
      </c>
      <c r="AN264" s="5" t="str" cm="1">
        <f t="array" ref="AN264">_xlfn.IFS(worksheet[[#This Row],[Age]]&lt;25, "Under 25", worksheet[[#This Row],[Age]]&lt;=34,"25 - 34", worksheet[[#This Row],[Age]]&lt;=44, "35 - 44",worksheet[[#This Row],[Age]]&lt;=54, "45 - 54",worksheet[[#This Row],[Age]]&gt;=55, "Over 55")</f>
        <v>35 - 44</v>
      </c>
      <c r="AO264" s="5">
        <f>YEAR(worksheet[[#This Row],[DateofHire]])</f>
        <v>2016</v>
      </c>
      <c r="AP264" s="5">
        <f>2023-worksheet[[#This Row],[YearOfHire]]</f>
        <v>7</v>
      </c>
      <c r="AQ264" s="5" t="str" cm="1">
        <f t="array" ref="AQ264">_xlfn.IFS(worksheet[[#This Row],[CompanyWorkExperience]]&gt;=15, "Long Term Employees", worksheet[[#This Row],[CompanyWorkExperience]]&gt;=12, "Expericenced", worksheet[[#This Row],[CompanyWorkExperience]]&gt;=8, "Mid Level", worksheet[[#This Row],[CompanyWorkExperience]]&gt;=5, "Junior")</f>
        <v>Junior</v>
      </c>
      <c r="AR264" s="5" t="str">
        <f>IF(worksheet[[#This Row],[DateofTermination]]&lt;&gt;"", YEAR(worksheet[[#This Row],[DateofTermination]]), "")</f>
        <v/>
      </c>
    </row>
    <row r="265" spans="1:44" x14ac:dyDescent="0.25">
      <c r="A265" s="2" t="s">
        <v>1447</v>
      </c>
      <c r="B265" t="s">
        <v>1448</v>
      </c>
      <c r="C265" t="s">
        <v>491</v>
      </c>
      <c r="D265" t="s">
        <v>491</v>
      </c>
      <c r="E265" t="s">
        <v>490</v>
      </c>
      <c r="F265" t="s">
        <v>491</v>
      </c>
      <c r="G265" t="s">
        <v>492</v>
      </c>
      <c r="H265" t="s">
        <v>491</v>
      </c>
      <c r="I265" t="s">
        <v>490</v>
      </c>
      <c r="J265" s="3">
        <v>64021</v>
      </c>
      <c r="K265" t="s">
        <v>490</v>
      </c>
      <c r="L265" t="s">
        <v>494</v>
      </c>
      <c r="M265" s="2" t="s">
        <v>37</v>
      </c>
      <c r="N265" t="s">
        <v>38</v>
      </c>
      <c r="O265" t="s">
        <v>1449</v>
      </c>
      <c r="P265" s="1" t="s">
        <v>1450</v>
      </c>
      <c r="Q265" t="s">
        <v>1608</v>
      </c>
      <c r="R265" t="s">
        <v>52</v>
      </c>
      <c r="S265" t="s">
        <v>41</v>
      </c>
      <c r="T265" t="s">
        <v>42</v>
      </c>
      <c r="U265" t="s">
        <v>43</v>
      </c>
      <c r="V265" s="1">
        <v>40959</v>
      </c>
      <c r="X265" t="s">
        <v>44</v>
      </c>
      <c r="Y265" t="s">
        <v>45</v>
      </c>
      <c r="Z265" t="s">
        <v>497</v>
      </c>
      <c r="AA265" t="s">
        <v>83</v>
      </c>
      <c r="AB265">
        <v>12</v>
      </c>
      <c r="AC265" t="s">
        <v>542</v>
      </c>
      <c r="AD265" t="s">
        <v>57</v>
      </c>
      <c r="AE265" t="s">
        <v>191</v>
      </c>
      <c r="AF265" s="4">
        <v>2.4</v>
      </c>
      <c r="AG265" s="5">
        <v>2</v>
      </c>
      <c r="AH265" s="5">
        <v>1</v>
      </c>
      <c r="AI265" s="1">
        <v>43521</v>
      </c>
      <c r="AJ265" s="5">
        <v>6</v>
      </c>
      <c r="AK265" s="5">
        <v>20</v>
      </c>
      <c r="AL265" s="5">
        <f>YEAR(worksheet[[#This Row],[DOB]])</f>
        <v>1968</v>
      </c>
      <c r="AM265" s="5">
        <f>2023-worksheet[[#This Row],[YOB]]</f>
        <v>55</v>
      </c>
      <c r="AN265" s="5" t="str" cm="1">
        <f t="array" ref="AN265">_xlfn.IFS(worksheet[[#This Row],[Age]]&lt;25, "Under 25", worksheet[[#This Row],[Age]]&lt;=34,"25 - 34", worksheet[[#This Row],[Age]]&lt;=44, "35 - 44",worksheet[[#This Row],[Age]]&lt;=54, "45 - 54",worksheet[[#This Row],[Age]]&gt;=55, "Over 55")</f>
        <v>Over 55</v>
      </c>
      <c r="AO265" s="5">
        <f>YEAR(worksheet[[#This Row],[DateofHire]])</f>
        <v>2012</v>
      </c>
      <c r="AP265" s="5">
        <f>2023-worksheet[[#This Row],[YearOfHire]]</f>
        <v>11</v>
      </c>
      <c r="AQ265" s="5" t="str" cm="1">
        <f t="array" ref="AQ265">_xlfn.IFS(worksheet[[#This Row],[CompanyWorkExperience]]&gt;=15, "Long Term Employees", worksheet[[#This Row],[CompanyWorkExperience]]&gt;=12, "Expericenced", worksheet[[#This Row],[CompanyWorkExperience]]&gt;=8, "Mid Level", worksheet[[#This Row],[CompanyWorkExperience]]&gt;=5, "Junior")</f>
        <v>Mid Level</v>
      </c>
      <c r="AR265" s="5" t="str">
        <f>IF(worksheet[[#This Row],[DateofTermination]]&lt;&gt;"", YEAR(worksheet[[#This Row],[DateofTermination]]), "")</f>
        <v/>
      </c>
    </row>
    <row r="266" spans="1:44" x14ac:dyDescent="0.25">
      <c r="A266" s="2" t="s">
        <v>1451</v>
      </c>
      <c r="B266" t="s">
        <v>1452</v>
      </c>
      <c r="C266" t="s">
        <v>491</v>
      </c>
      <c r="D266" t="s">
        <v>491</v>
      </c>
      <c r="E266" t="s">
        <v>490</v>
      </c>
      <c r="F266" t="s">
        <v>491</v>
      </c>
      <c r="G266" t="s">
        <v>492</v>
      </c>
      <c r="H266" t="s">
        <v>501</v>
      </c>
      <c r="I266" t="s">
        <v>490</v>
      </c>
      <c r="J266" s="3">
        <v>65714</v>
      </c>
      <c r="K266" t="s">
        <v>490</v>
      </c>
      <c r="L266" t="s">
        <v>563</v>
      </c>
      <c r="M266" s="2" t="s">
        <v>129</v>
      </c>
      <c r="N266" t="s">
        <v>38</v>
      </c>
      <c r="O266" t="s">
        <v>915</v>
      </c>
      <c r="P266" s="1" t="s">
        <v>1453</v>
      </c>
      <c r="Q266" t="s">
        <v>1608</v>
      </c>
      <c r="R266" t="s">
        <v>52</v>
      </c>
      <c r="S266" t="s">
        <v>41</v>
      </c>
      <c r="T266" t="s">
        <v>42</v>
      </c>
      <c r="U266" t="s">
        <v>43</v>
      </c>
      <c r="V266" s="1">
        <v>41184</v>
      </c>
      <c r="X266" t="s">
        <v>44</v>
      </c>
      <c r="Y266" t="s">
        <v>45</v>
      </c>
      <c r="Z266" t="s">
        <v>497</v>
      </c>
      <c r="AA266" t="s">
        <v>131</v>
      </c>
      <c r="AB266">
        <v>2</v>
      </c>
      <c r="AC266" t="s">
        <v>520</v>
      </c>
      <c r="AD266" t="s">
        <v>48</v>
      </c>
      <c r="AE266" t="s">
        <v>58</v>
      </c>
      <c r="AF266" s="4">
        <v>4.83</v>
      </c>
      <c r="AG266" s="5">
        <v>5</v>
      </c>
      <c r="AH266" s="5">
        <v>0</v>
      </c>
      <c r="AI266" s="1">
        <v>43510</v>
      </c>
      <c r="AJ266" s="5">
        <v>0</v>
      </c>
      <c r="AK266" s="5">
        <v>15</v>
      </c>
      <c r="AL266" s="5">
        <f>YEAR(worksheet[[#This Row],[DOB]])</f>
        <v>1975</v>
      </c>
      <c r="AM266" s="5">
        <f>2023-worksheet[[#This Row],[YOB]]</f>
        <v>48</v>
      </c>
      <c r="AN266" s="5" t="str" cm="1">
        <f t="array" ref="AN266">_xlfn.IFS(worksheet[[#This Row],[Age]]&lt;25, "Under 25", worksheet[[#This Row],[Age]]&lt;=34,"25 - 34", worksheet[[#This Row],[Age]]&lt;=44, "35 - 44",worksheet[[#This Row],[Age]]&lt;=54, "45 - 54",worksheet[[#This Row],[Age]]&gt;=55, "Over 55")</f>
        <v>45 - 54</v>
      </c>
      <c r="AO266" s="5">
        <f>YEAR(worksheet[[#This Row],[DateofHire]])</f>
        <v>2012</v>
      </c>
      <c r="AP266" s="5">
        <f>2023-worksheet[[#This Row],[YearOfHire]]</f>
        <v>11</v>
      </c>
      <c r="AQ266" s="5" t="str" cm="1">
        <f t="array" ref="AQ266">_xlfn.IFS(worksheet[[#This Row],[CompanyWorkExperience]]&gt;=15, "Long Term Employees", worksheet[[#This Row],[CompanyWorkExperience]]&gt;=12, "Expericenced", worksheet[[#This Row],[CompanyWorkExperience]]&gt;=8, "Mid Level", worksheet[[#This Row],[CompanyWorkExperience]]&gt;=5, "Junior")</f>
        <v>Mid Level</v>
      </c>
      <c r="AR266" s="5" t="str">
        <f>IF(worksheet[[#This Row],[DateofTermination]]&lt;&gt;"", YEAR(worksheet[[#This Row],[DateofTermination]]), "")</f>
        <v/>
      </c>
    </row>
    <row r="267" spans="1:44" x14ac:dyDescent="0.25">
      <c r="A267" s="2" t="s">
        <v>1454</v>
      </c>
      <c r="B267" t="s">
        <v>1455</v>
      </c>
      <c r="C267" t="s">
        <v>490</v>
      </c>
      <c r="D267" t="s">
        <v>520</v>
      </c>
      <c r="E267" t="s">
        <v>490</v>
      </c>
      <c r="F267" t="s">
        <v>492</v>
      </c>
      <c r="G267" t="s">
        <v>492</v>
      </c>
      <c r="H267" t="s">
        <v>493</v>
      </c>
      <c r="I267" t="s">
        <v>490</v>
      </c>
      <c r="J267" s="3">
        <v>62425</v>
      </c>
      <c r="K267" t="s">
        <v>491</v>
      </c>
      <c r="L267" t="s">
        <v>494</v>
      </c>
      <c r="M267" s="2" t="s">
        <v>37</v>
      </c>
      <c r="N267" t="s">
        <v>38</v>
      </c>
      <c r="O267" t="s">
        <v>1456</v>
      </c>
      <c r="P267" s="1" t="s">
        <v>1457</v>
      </c>
      <c r="Q267" t="s">
        <v>1608</v>
      </c>
      <c r="R267" t="s">
        <v>67</v>
      </c>
      <c r="S267" t="s">
        <v>41</v>
      </c>
      <c r="T267" t="s">
        <v>42</v>
      </c>
      <c r="U267" t="s">
        <v>43</v>
      </c>
      <c r="V267" s="1">
        <v>41407</v>
      </c>
      <c r="W267" s="1">
        <v>42184</v>
      </c>
      <c r="X267" t="s">
        <v>93</v>
      </c>
      <c r="Y267" t="s">
        <v>54</v>
      </c>
      <c r="Z267" t="s">
        <v>497</v>
      </c>
      <c r="AA267" t="s">
        <v>91</v>
      </c>
      <c r="AB267">
        <v>14</v>
      </c>
      <c r="AC267" t="s">
        <v>545</v>
      </c>
      <c r="AD267" t="s">
        <v>48</v>
      </c>
      <c r="AE267" t="s">
        <v>49</v>
      </c>
      <c r="AF267" s="4">
        <v>4.0999999999999996</v>
      </c>
      <c r="AG267" s="5">
        <v>4</v>
      </c>
      <c r="AH267" s="5">
        <v>0</v>
      </c>
      <c r="AI267" s="1">
        <v>42065</v>
      </c>
      <c r="AJ267" s="5">
        <v>0</v>
      </c>
      <c r="AK267" s="5">
        <v>16</v>
      </c>
      <c r="AL267" s="5">
        <f>YEAR(worksheet[[#This Row],[DOB]])</f>
        <v>1973</v>
      </c>
      <c r="AM267" s="5">
        <f>2023-worksheet[[#This Row],[YOB]]</f>
        <v>50</v>
      </c>
      <c r="AN267" s="5" t="str" cm="1">
        <f t="array" ref="AN267">_xlfn.IFS(worksheet[[#This Row],[Age]]&lt;25, "Under 25", worksheet[[#This Row],[Age]]&lt;=34,"25 - 34", worksheet[[#This Row],[Age]]&lt;=44, "35 - 44",worksheet[[#This Row],[Age]]&lt;=54, "45 - 54",worksheet[[#This Row],[Age]]&gt;=55, "Over 55")</f>
        <v>45 - 54</v>
      </c>
      <c r="AO267" s="5">
        <f>YEAR(worksheet[[#This Row],[DateofHire]])</f>
        <v>2013</v>
      </c>
      <c r="AP267" s="5">
        <f>2023-worksheet[[#This Row],[YearOfHire]]</f>
        <v>10</v>
      </c>
      <c r="AQ267" s="5" t="str" cm="1">
        <f t="array" ref="AQ267">_xlfn.IFS(worksheet[[#This Row],[CompanyWorkExperience]]&gt;=15, "Long Term Employees", worksheet[[#This Row],[CompanyWorkExperience]]&gt;=12, "Expericenced", worksheet[[#This Row],[CompanyWorkExperience]]&gt;=8, "Mid Level", worksheet[[#This Row],[CompanyWorkExperience]]&gt;=5, "Junior")</f>
        <v>Mid Level</v>
      </c>
      <c r="AR267" s="5">
        <f>IF(worksheet[[#This Row],[DateofTermination]]&lt;&gt;"", YEAR(worksheet[[#This Row],[DateofTermination]]), "")</f>
        <v>2015</v>
      </c>
    </row>
    <row r="268" spans="1:44" x14ac:dyDescent="0.25">
      <c r="A268" s="2" t="s">
        <v>1458</v>
      </c>
      <c r="B268" t="s">
        <v>1459</v>
      </c>
      <c r="C268" t="s">
        <v>490</v>
      </c>
      <c r="D268" t="s">
        <v>520</v>
      </c>
      <c r="E268" t="s">
        <v>490</v>
      </c>
      <c r="F268" t="s">
        <v>491</v>
      </c>
      <c r="G268" t="s">
        <v>492</v>
      </c>
      <c r="H268" t="s">
        <v>501</v>
      </c>
      <c r="I268" t="s">
        <v>490</v>
      </c>
      <c r="J268" s="3">
        <v>47961</v>
      </c>
      <c r="K268" t="s">
        <v>490</v>
      </c>
      <c r="L268" t="s">
        <v>494</v>
      </c>
      <c r="M268" s="2" t="s">
        <v>37</v>
      </c>
      <c r="N268" t="s">
        <v>38</v>
      </c>
      <c r="O268" t="s">
        <v>570</v>
      </c>
      <c r="P268" s="1" t="s">
        <v>1460</v>
      </c>
      <c r="Q268" t="s">
        <v>1608</v>
      </c>
      <c r="R268" t="s">
        <v>67</v>
      </c>
      <c r="S268" t="s">
        <v>41</v>
      </c>
      <c r="T268" t="s">
        <v>42</v>
      </c>
      <c r="U268" t="s">
        <v>98</v>
      </c>
      <c r="V268" s="1">
        <v>40553</v>
      </c>
      <c r="X268" t="s">
        <v>44</v>
      </c>
      <c r="Y268" t="s">
        <v>45</v>
      </c>
      <c r="Z268" t="s">
        <v>497</v>
      </c>
      <c r="AA268" t="s">
        <v>63</v>
      </c>
      <c r="AB268">
        <v>20</v>
      </c>
      <c r="AC268" t="s">
        <v>509</v>
      </c>
      <c r="AD268" t="s">
        <v>70</v>
      </c>
      <c r="AE268" t="s">
        <v>58</v>
      </c>
      <c r="AF268" s="4">
        <v>4.0999999999999996</v>
      </c>
      <c r="AG268" s="5">
        <v>4</v>
      </c>
      <c r="AH268" s="5">
        <v>0</v>
      </c>
      <c r="AI268" s="1">
        <v>43503</v>
      </c>
      <c r="AJ268" s="5">
        <v>0</v>
      </c>
      <c r="AK268" s="5">
        <v>9</v>
      </c>
      <c r="AL268" s="5">
        <f>YEAR(worksheet[[#This Row],[DOB]])</f>
        <v>1982</v>
      </c>
      <c r="AM268" s="5">
        <f>2023-worksheet[[#This Row],[YOB]]</f>
        <v>41</v>
      </c>
      <c r="AN268" s="5" t="str" cm="1">
        <f t="array" ref="AN268">_xlfn.IFS(worksheet[[#This Row],[Age]]&lt;25, "Under 25", worksheet[[#This Row],[Age]]&lt;=34,"25 - 34", worksheet[[#This Row],[Age]]&lt;=44, "35 - 44",worksheet[[#This Row],[Age]]&lt;=54, "45 - 54",worksheet[[#This Row],[Age]]&gt;=55, "Over 55")</f>
        <v>35 - 44</v>
      </c>
      <c r="AO268" s="5">
        <f>YEAR(worksheet[[#This Row],[DateofHire]])</f>
        <v>2011</v>
      </c>
      <c r="AP268" s="5">
        <f>2023-worksheet[[#This Row],[YearOfHire]]</f>
        <v>12</v>
      </c>
      <c r="AQ268" s="5" t="str" cm="1">
        <f t="array" ref="AQ268">_xlfn.IFS(worksheet[[#This Row],[CompanyWorkExperience]]&gt;=15, "Long Term Employees", worksheet[[#This Row],[CompanyWorkExperience]]&gt;=12, "Expericenced", worksheet[[#This Row],[CompanyWorkExperience]]&gt;=8, "Mid Level", worksheet[[#This Row],[CompanyWorkExperience]]&gt;=5, "Junior")</f>
        <v>Expericenced</v>
      </c>
      <c r="AR268" s="5" t="str">
        <f>IF(worksheet[[#This Row],[DateofTermination]]&lt;&gt;"", YEAR(worksheet[[#This Row],[DateofTermination]]), "")</f>
        <v/>
      </c>
    </row>
    <row r="269" spans="1:44" x14ac:dyDescent="0.25">
      <c r="A269" s="2" t="s">
        <v>1461</v>
      </c>
      <c r="B269" t="s">
        <v>1462</v>
      </c>
      <c r="C269" t="s">
        <v>491</v>
      </c>
      <c r="D269" t="s">
        <v>491</v>
      </c>
      <c r="E269" t="s">
        <v>491</v>
      </c>
      <c r="F269" t="s">
        <v>491</v>
      </c>
      <c r="G269" t="s">
        <v>505</v>
      </c>
      <c r="H269" t="s">
        <v>491</v>
      </c>
      <c r="I269" t="s">
        <v>490</v>
      </c>
      <c r="J269" s="3">
        <v>58273</v>
      </c>
      <c r="K269" t="s">
        <v>490</v>
      </c>
      <c r="L269" t="s">
        <v>501</v>
      </c>
      <c r="M269" s="2" t="s">
        <v>139</v>
      </c>
      <c r="N269" t="s">
        <v>437</v>
      </c>
      <c r="O269" t="s">
        <v>1463</v>
      </c>
      <c r="P269" s="1" t="s">
        <v>1464</v>
      </c>
      <c r="Q269" t="s">
        <v>1607</v>
      </c>
      <c r="R269" t="s">
        <v>52</v>
      </c>
      <c r="S269" t="s">
        <v>41</v>
      </c>
      <c r="T269" t="s">
        <v>42</v>
      </c>
      <c r="U269" t="s">
        <v>43</v>
      </c>
      <c r="V269" s="1">
        <v>41771</v>
      </c>
      <c r="X269" t="s">
        <v>44</v>
      </c>
      <c r="Y269" t="s">
        <v>45</v>
      </c>
      <c r="Z269" t="s">
        <v>141</v>
      </c>
      <c r="AA269" t="s">
        <v>160</v>
      </c>
      <c r="AB269">
        <v>21</v>
      </c>
      <c r="AC269" t="s">
        <v>693</v>
      </c>
      <c r="AD269" t="s">
        <v>201</v>
      </c>
      <c r="AE269" t="s">
        <v>191</v>
      </c>
      <c r="AF269" s="4">
        <v>1.81</v>
      </c>
      <c r="AG269" s="5">
        <v>2</v>
      </c>
      <c r="AH269" s="5">
        <v>0</v>
      </c>
      <c r="AI269" s="1">
        <v>43482</v>
      </c>
      <c r="AJ269" s="5">
        <v>3</v>
      </c>
      <c r="AK269" s="5">
        <v>5</v>
      </c>
      <c r="AL269" s="5">
        <f>YEAR(worksheet[[#This Row],[DOB]])</f>
        <v>1974</v>
      </c>
      <c r="AM269" s="5">
        <f>2023-worksheet[[#This Row],[YOB]]</f>
        <v>49</v>
      </c>
      <c r="AN269" s="5" t="str" cm="1">
        <f t="array" ref="AN269">_xlfn.IFS(worksheet[[#This Row],[Age]]&lt;25, "Under 25", worksheet[[#This Row],[Age]]&lt;=34,"25 - 34", worksheet[[#This Row],[Age]]&lt;=44, "35 - 44",worksheet[[#This Row],[Age]]&lt;=54, "45 - 54",worksheet[[#This Row],[Age]]&gt;=55, "Over 55")</f>
        <v>45 - 54</v>
      </c>
      <c r="AO269" s="5">
        <f>YEAR(worksheet[[#This Row],[DateofHire]])</f>
        <v>2014</v>
      </c>
      <c r="AP269" s="5">
        <f>2023-worksheet[[#This Row],[YearOfHire]]</f>
        <v>9</v>
      </c>
      <c r="AQ269" s="5" t="str" cm="1">
        <f t="array" ref="AQ269">_xlfn.IFS(worksheet[[#This Row],[CompanyWorkExperience]]&gt;=15, "Long Term Employees", worksheet[[#This Row],[CompanyWorkExperience]]&gt;=12, "Expericenced", worksheet[[#This Row],[CompanyWorkExperience]]&gt;=8, "Mid Level", worksheet[[#This Row],[CompanyWorkExperience]]&gt;=5, "Junior")</f>
        <v>Mid Level</v>
      </c>
      <c r="AR269" s="5" t="str">
        <f>IF(worksheet[[#This Row],[DateofTermination]]&lt;&gt;"", YEAR(worksheet[[#This Row],[DateofTermination]]), "")</f>
        <v/>
      </c>
    </row>
    <row r="270" spans="1:44" x14ac:dyDescent="0.25">
      <c r="A270" s="2" t="s">
        <v>1465</v>
      </c>
      <c r="B270" t="s">
        <v>1466</v>
      </c>
      <c r="C270" t="s">
        <v>490</v>
      </c>
      <c r="D270" t="s">
        <v>490</v>
      </c>
      <c r="E270" t="s">
        <v>491</v>
      </c>
      <c r="F270" t="s">
        <v>491</v>
      </c>
      <c r="G270" t="s">
        <v>491</v>
      </c>
      <c r="H270" t="s">
        <v>501</v>
      </c>
      <c r="I270" t="s">
        <v>490</v>
      </c>
      <c r="J270" s="3">
        <v>63003</v>
      </c>
      <c r="K270" t="s">
        <v>490</v>
      </c>
      <c r="L270" t="s">
        <v>491</v>
      </c>
      <c r="M270" s="2" t="s">
        <v>134</v>
      </c>
      <c r="N270" t="s">
        <v>38</v>
      </c>
      <c r="O270" t="s">
        <v>1369</v>
      </c>
      <c r="P270" s="1" t="s">
        <v>1467</v>
      </c>
      <c r="Q270" t="s">
        <v>1607</v>
      </c>
      <c r="R270" t="s">
        <v>40</v>
      </c>
      <c r="S270" t="s">
        <v>41</v>
      </c>
      <c r="T270" t="s">
        <v>42</v>
      </c>
      <c r="U270" t="s">
        <v>43</v>
      </c>
      <c r="V270" s="1">
        <v>41911</v>
      </c>
      <c r="X270" t="s">
        <v>44</v>
      </c>
      <c r="Y270" t="s">
        <v>45</v>
      </c>
      <c r="Z270" t="s">
        <v>126</v>
      </c>
      <c r="AA270" t="s">
        <v>127</v>
      </c>
      <c r="AB270">
        <v>1</v>
      </c>
      <c r="AC270" t="s">
        <v>491</v>
      </c>
      <c r="AD270" t="s">
        <v>57</v>
      </c>
      <c r="AE270" t="s">
        <v>58</v>
      </c>
      <c r="AF270" s="4">
        <v>3.9</v>
      </c>
      <c r="AG270" s="5">
        <v>5</v>
      </c>
      <c r="AH270" s="5">
        <v>5</v>
      </c>
      <c r="AI270" s="1">
        <v>43483</v>
      </c>
      <c r="AJ270" s="5">
        <v>0</v>
      </c>
      <c r="AK270" s="5">
        <v>9</v>
      </c>
      <c r="AL270" s="5">
        <f>YEAR(worksheet[[#This Row],[DOB]])</f>
        <v>1986</v>
      </c>
      <c r="AM270" s="5">
        <f>2023-worksheet[[#This Row],[YOB]]</f>
        <v>37</v>
      </c>
      <c r="AN270" s="5" t="str" cm="1">
        <f t="array" ref="AN270">_xlfn.IFS(worksheet[[#This Row],[Age]]&lt;25, "Under 25", worksheet[[#This Row],[Age]]&lt;=34,"25 - 34", worksheet[[#This Row],[Age]]&lt;=44, "35 - 44",worksheet[[#This Row],[Age]]&lt;=54, "45 - 54",worksheet[[#This Row],[Age]]&gt;=55, "Over 55")</f>
        <v>35 - 44</v>
      </c>
      <c r="AO270" s="5">
        <f>YEAR(worksheet[[#This Row],[DateofHire]])</f>
        <v>2014</v>
      </c>
      <c r="AP270" s="5">
        <f>2023-worksheet[[#This Row],[YearOfHire]]</f>
        <v>9</v>
      </c>
      <c r="AQ270" s="5" t="str" cm="1">
        <f t="array" ref="AQ270">_xlfn.IFS(worksheet[[#This Row],[CompanyWorkExperience]]&gt;=15, "Long Term Employees", worksheet[[#This Row],[CompanyWorkExperience]]&gt;=12, "Expericenced", worksheet[[#This Row],[CompanyWorkExperience]]&gt;=8, "Mid Level", worksheet[[#This Row],[CompanyWorkExperience]]&gt;=5, "Junior")</f>
        <v>Mid Level</v>
      </c>
      <c r="AR270" s="5" t="str">
        <f>IF(worksheet[[#This Row],[DateofTermination]]&lt;&gt;"", YEAR(worksheet[[#This Row],[DateofTermination]]), "")</f>
        <v/>
      </c>
    </row>
    <row r="271" spans="1:44" x14ac:dyDescent="0.25">
      <c r="A271" s="2" t="s">
        <v>1468</v>
      </c>
      <c r="B271" t="s">
        <v>1469</v>
      </c>
      <c r="C271" t="s">
        <v>491</v>
      </c>
      <c r="D271" t="s">
        <v>491</v>
      </c>
      <c r="E271" t="s">
        <v>491</v>
      </c>
      <c r="F271" t="s">
        <v>491</v>
      </c>
      <c r="G271" t="s">
        <v>492</v>
      </c>
      <c r="H271" t="s">
        <v>501</v>
      </c>
      <c r="I271" t="s">
        <v>490</v>
      </c>
      <c r="J271" s="3">
        <v>61355</v>
      </c>
      <c r="K271" t="s">
        <v>490</v>
      </c>
      <c r="L271" t="s">
        <v>494</v>
      </c>
      <c r="M271" s="2" t="s">
        <v>37</v>
      </c>
      <c r="N271" t="s">
        <v>38</v>
      </c>
      <c r="O271" t="s">
        <v>1048</v>
      </c>
      <c r="P271" s="1" t="s">
        <v>1470</v>
      </c>
      <c r="Q271" t="s">
        <v>1607</v>
      </c>
      <c r="R271" t="s">
        <v>52</v>
      </c>
      <c r="S271" t="s">
        <v>41</v>
      </c>
      <c r="T271" t="s">
        <v>42</v>
      </c>
      <c r="U271" t="s">
        <v>112</v>
      </c>
      <c r="V271" s="1">
        <v>41687</v>
      </c>
      <c r="X271" t="s">
        <v>44</v>
      </c>
      <c r="Y271" t="s">
        <v>45</v>
      </c>
      <c r="Z271" t="s">
        <v>497</v>
      </c>
      <c r="AA271" t="s">
        <v>99</v>
      </c>
      <c r="AB271">
        <v>18</v>
      </c>
      <c r="AC271" t="s">
        <v>563</v>
      </c>
      <c r="AD271" t="s">
        <v>48</v>
      </c>
      <c r="AE271" t="s">
        <v>58</v>
      </c>
      <c r="AF271" s="4">
        <v>4.7</v>
      </c>
      <c r="AG271" s="5">
        <v>3</v>
      </c>
      <c r="AH271" s="5">
        <v>0</v>
      </c>
      <c r="AI271" s="1">
        <v>43476</v>
      </c>
      <c r="AJ271" s="5">
        <v>0</v>
      </c>
      <c r="AK271" s="5">
        <v>4</v>
      </c>
      <c r="AL271" s="5">
        <f>YEAR(worksheet[[#This Row],[DOB]])</f>
        <v>1985</v>
      </c>
      <c r="AM271" s="5">
        <f>2023-worksheet[[#This Row],[YOB]]</f>
        <v>38</v>
      </c>
      <c r="AN271" s="5" t="str" cm="1">
        <f t="array" ref="AN271">_xlfn.IFS(worksheet[[#This Row],[Age]]&lt;25, "Under 25", worksheet[[#This Row],[Age]]&lt;=34,"25 - 34", worksheet[[#This Row],[Age]]&lt;=44, "35 - 44",worksheet[[#This Row],[Age]]&lt;=54, "45 - 54",worksheet[[#This Row],[Age]]&gt;=55, "Over 55")</f>
        <v>35 - 44</v>
      </c>
      <c r="AO271" s="5">
        <f>YEAR(worksheet[[#This Row],[DateofHire]])</f>
        <v>2014</v>
      </c>
      <c r="AP271" s="5">
        <f>2023-worksheet[[#This Row],[YearOfHire]]</f>
        <v>9</v>
      </c>
      <c r="AQ271" s="5" t="str" cm="1">
        <f t="array" ref="AQ271">_xlfn.IFS(worksheet[[#This Row],[CompanyWorkExperience]]&gt;=15, "Long Term Employees", worksheet[[#This Row],[CompanyWorkExperience]]&gt;=12, "Expericenced", worksheet[[#This Row],[CompanyWorkExperience]]&gt;=8, "Mid Level", worksheet[[#This Row],[CompanyWorkExperience]]&gt;=5, "Junior")</f>
        <v>Mid Level</v>
      </c>
      <c r="AR271" s="5" t="str">
        <f>IF(worksheet[[#This Row],[DateofTermination]]&lt;&gt;"", YEAR(worksheet[[#This Row],[DateofTermination]]), "")</f>
        <v/>
      </c>
    </row>
    <row r="272" spans="1:44" x14ac:dyDescent="0.25">
      <c r="A272" s="2" t="s">
        <v>1471</v>
      </c>
      <c r="B272" t="s">
        <v>1472</v>
      </c>
      <c r="C272" t="s">
        <v>491</v>
      </c>
      <c r="D272" t="s">
        <v>491</v>
      </c>
      <c r="E272" t="s">
        <v>490</v>
      </c>
      <c r="F272" t="s">
        <v>491</v>
      </c>
      <c r="G272" t="s">
        <v>505</v>
      </c>
      <c r="H272" t="s">
        <v>501</v>
      </c>
      <c r="I272" t="s">
        <v>490</v>
      </c>
      <c r="J272" s="3">
        <v>60120</v>
      </c>
      <c r="K272" t="s">
        <v>490</v>
      </c>
      <c r="L272" t="s">
        <v>501</v>
      </c>
      <c r="M272" s="2" t="s">
        <v>139</v>
      </c>
      <c r="N272" t="s">
        <v>441</v>
      </c>
      <c r="O272" t="s">
        <v>1473</v>
      </c>
      <c r="P272" s="1" t="s">
        <v>1474</v>
      </c>
      <c r="Q272" t="s">
        <v>1608</v>
      </c>
      <c r="R272" t="s">
        <v>52</v>
      </c>
      <c r="S272" t="s">
        <v>41</v>
      </c>
      <c r="T272" t="s">
        <v>42</v>
      </c>
      <c r="U272" t="s">
        <v>82</v>
      </c>
      <c r="V272" s="1">
        <v>40448</v>
      </c>
      <c r="X272" t="s">
        <v>44</v>
      </c>
      <c r="Y272" t="s">
        <v>45</v>
      </c>
      <c r="Z272" t="s">
        <v>141</v>
      </c>
      <c r="AA272" t="s">
        <v>142</v>
      </c>
      <c r="AB272">
        <v>17</v>
      </c>
      <c r="AC272" t="s">
        <v>506</v>
      </c>
      <c r="AD272" t="s">
        <v>57</v>
      </c>
      <c r="AE272" t="s">
        <v>58</v>
      </c>
      <c r="AF272" s="4">
        <v>4.0999999999999996</v>
      </c>
      <c r="AG272" s="5">
        <v>4</v>
      </c>
      <c r="AH272" s="5">
        <v>0</v>
      </c>
      <c r="AI272" s="1">
        <v>43496</v>
      </c>
      <c r="AJ272" s="5">
        <v>0</v>
      </c>
      <c r="AK272" s="5">
        <v>18</v>
      </c>
      <c r="AL272" s="5">
        <f>YEAR(worksheet[[#This Row],[DOB]])</f>
        <v>1989</v>
      </c>
      <c r="AM272" s="5">
        <f>2023-worksheet[[#This Row],[YOB]]</f>
        <v>34</v>
      </c>
      <c r="AN272" s="5" t="str" cm="1">
        <f t="array" ref="AN272">_xlfn.IFS(worksheet[[#This Row],[Age]]&lt;25, "Under 25", worksheet[[#This Row],[Age]]&lt;=34,"25 - 34", worksheet[[#This Row],[Age]]&lt;=44, "35 - 44",worksheet[[#This Row],[Age]]&lt;=54, "45 - 54",worksheet[[#This Row],[Age]]&gt;=55, "Over 55")</f>
        <v>25 - 34</v>
      </c>
      <c r="AO272" s="5">
        <f>YEAR(worksheet[[#This Row],[DateofHire]])</f>
        <v>2010</v>
      </c>
      <c r="AP272" s="5">
        <f>2023-worksheet[[#This Row],[YearOfHire]]</f>
        <v>13</v>
      </c>
      <c r="AQ272" s="5" t="str" cm="1">
        <f t="array" ref="AQ272">_xlfn.IFS(worksheet[[#This Row],[CompanyWorkExperience]]&gt;=15, "Long Term Employees", worksheet[[#This Row],[CompanyWorkExperience]]&gt;=12, "Expericenced", worksheet[[#This Row],[CompanyWorkExperience]]&gt;=8, "Mid Level", worksheet[[#This Row],[CompanyWorkExperience]]&gt;=5, "Junior")</f>
        <v>Expericenced</v>
      </c>
      <c r="AR272" s="5" t="str">
        <f>IF(worksheet[[#This Row],[DateofTermination]]&lt;&gt;"", YEAR(worksheet[[#This Row],[DateofTermination]]), "")</f>
        <v/>
      </c>
    </row>
    <row r="273" spans="1:44" x14ac:dyDescent="0.25">
      <c r="A273" s="2" t="s">
        <v>1475</v>
      </c>
      <c r="B273" t="s">
        <v>1476</v>
      </c>
      <c r="C273" t="s">
        <v>491</v>
      </c>
      <c r="D273" t="s">
        <v>491</v>
      </c>
      <c r="E273" t="s">
        <v>490</v>
      </c>
      <c r="F273" t="s">
        <v>491</v>
      </c>
      <c r="G273" t="s">
        <v>492</v>
      </c>
      <c r="H273" t="s">
        <v>501</v>
      </c>
      <c r="I273" t="s">
        <v>490</v>
      </c>
      <c r="J273" s="3">
        <v>63682</v>
      </c>
      <c r="K273" t="s">
        <v>490</v>
      </c>
      <c r="L273" t="s">
        <v>563</v>
      </c>
      <c r="M273" s="2" t="s">
        <v>129</v>
      </c>
      <c r="N273" t="s">
        <v>38</v>
      </c>
      <c r="O273" t="s">
        <v>1123</v>
      </c>
      <c r="P273" s="1" t="s">
        <v>1477</v>
      </c>
      <c r="Q273" t="s">
        <v>1608</v>
      </c>
      <c r="R273" t="s">
        <v>52</v>
      </c>
      <c r="S273" t="s">
        <v>41</v>
      </c>
      <c r="T273" t="s">
        <v>42</v>
      </c>
      <c r="U273" t="s">
        <v>82</v>
      </c>
      <c r="V273" s="1">
        <v>39821</v>
      </c>
      <c r="X273" t="s">
        <v>44</v>
      </c>
      <c r="Y273" t="s">
        <v>45</v>
      </c>
      <c r="Z273" t="s">
        <v>497</v>
      </c>
      <c r="AA273" t="s">
        <v>131</v>
      </c>
      <c r="AB273">
        <v>2</v>
      </c>
      <c r="AC273" t="s">
        <v>520</v>
      </c>
      <c r="AD273" t="s">
        <v>57</v>
      </c>
      <c r="AE273" t="s">
        <v>58</v>
      </c>
      <c r="AF273" s="4">
        <v>3.73</v>
      </c>
      <c r="AG273" s="5">
        <v>4</v>
      </c>
      <c r="AH273" s="5">
        <v>0</v>
      </c>
      <c r="AI273" s="1">
        <v>43489</v>
      </c>
      <c r="AJ273" s="5">
        <v>0</v>
      </c>
      <c r="AK273" s="5">
        <v>12</v>
      </c>
      <c r="AL273" s="5">
        <f>YEAR(worksheet[[#This Row],[DOB]])</f>
        <v>1978</v>
      </c>
      <c r="AM273" s="5">
        <f>2023-worksheet[[#This Row],[YOB]]</f>
        <v>45</v>
      </c>
      <c r="AN273" s="5" t="str" cm="1">
        <f t="array" ref="AN273">_xlfn.IFS(worksheet[[#This Row],[Age]]&lt;25, "Under 25", worksheet[[#This Row],[Age]]&lt;=34,"25 - 34", worksheet[[#This Row],[Age]]&lt;=44, "35 - 44",worksheet[[#This Row],[Age]]&lt;=54, "45 - 54",worksheet[[#This Row],[Age]]&gt;=55, "Over 55")</f>
        <v>45 - 54</v>
      </c>
      <c r="AO273" s="5">
        <f>YEAR(worksheet[[#This Row],[DateofHire]])</f>
        <v>2009</v>
      </c>
      <c r="AP273" s="5">
        <f>2023-worksheet[[#This Row],[YearOfHire]]</f>
        <v>14</v>
      </c>
      <c r="AQ273" s="5" t="str" cm="1">
        <f t="array" ref="AQ273">_xlfn.IFS(worksheet[[#This Row],[CompanyWorkExperience]]&gt;=15, "Long Term Employees", worksheet[[#This Row],[CompanyWorkExperience]]&gt;=12, "Expericenced", worksheet[[#This Row],[CompanyWorkExperience]]&gt;=8, "Mid Level", worksheet[[#This Row],[CompanyWorkExperience]]&gt;=5, "Junior")</f>
        <v>Expericenced</v>
      </c>
      <c r="AR273" s="5" t="str">
        <f>IF(worksheet[[#This Row],[DateofTermination]]&lt;&gt;"", YEAR(worksheet[[#This Row],[DateofTermination]]), "")</f>
        <v/>
      </c>
    </row>
    <row r="274" spans="1:44" x14ac:dyDescent="0.25">
      <c r="A274" s="2" t="s">
        <v>1478</v>
      </c>
      <c r="B274" t="s">
        <v>1479</v>
      </c>
      <c r="C274" t="s">
        <v>491</v>
      </c>
      <c r="D274" t="s">
        <v>491</v>
      </c>
      <c r="E274" t="s">
        <v>491</v>
      </c>
      <c r="F274" t="s">
        <v>491</v>
      </c>
      <c r="G274" t="s">
        <v>492</v>
      </c>
      <c r="H274" t="s">
        <v>501</v>
      </c>
      <c r="I274" t="s">
        <v>490</v>
      </c>
      <c r="J274" s="3">
        <v>63025</v>
      </c>
      <c r="K274" t="s">
        <v>490</v>
      </c>
      <c r="L274" t="s">
        <v>494</v>
      </c>
      <c r="M274" s="2" t="s">
        <v>37</v>
      </c>
      <c r="N274" t="s">
        <v>38</v>
      </c>
      <c r="O274" t="s">
        <v>566</v>
      </c>
      <c r="P274" s="1" t="s">
        <v>1480</v>
      </c>
      <c r="Q274" t="s">
        <v>1607</v>
      </c>
      <c r="R274" t="s">
        <v>52</v>
      </c>
      <c r="S274" t="s">
        <v>41</v>
      </c>
      <c r="T274" t="s">
        <v>89</v>
      </c>
      <c r="U274" t="s">
        <v>43</v>
      </c>
      <c r="V274" s="1">
        <v>42009</v>
      </c>
      <c r="X274" t="s">
        <v>44</v>
      </c>
      <c r="Y274" t="s">
        <v>45</v>
      </c>
      <c r="Z274" t="s">
        <v>497</v>
      </c>
      <c r="AA274" t="s">
        <v>47</v>
      </c>
      <c r="AB274">
        <v>22</v>
      </c>
      <c r="AC274" t="s">
        <v>498</v>
      </c>
      <c r="AD274" t="s">
        <v>70</v>
      </c>
      <c r="AE274" t="s">
        <v>58</v>
      </c>
      <c r="AF274" s="4">
        <v>4.3600000000000003</v>
      </c>
      <c r="AG274" s="5">
        <v>5</v>
      </c>
      <c r="AH274" s="5">
        <v>0</v>
      </c>
      <c r="AI274" s="1">
        <v>43489</v>
      </c>
      <c r="AJ274" s="5">
        <v>0</v>
      </c>
      <c r="AK274" s="5">
        <v>10</v>
      </c>
      <c r="AL274" s="5">
        <f>YEAR(worksheet[[#This Row],[DOB]])</f>
        <v>1982</v>
      </c>
      <c r="AM274" s="5">
        <f>2023-worksheet[[#This Row],[YOB]]</f>
        <v>41</v>
      </c>
      <c r="AN274" s="5" t="str" cm="1">
        <f t="array" ref="AN274">_xlfn.IFS(worksheet[[#This Row],[Age]]&lt;25, "Under 25", worksheet[[#This Row],[Age]]&lt;=34,"25 - 34", worksheet[[#This Row],[Age]]&lt;=44, "35 - 44",worksheet[[#This Row],[Age]]&lt;=54, "45 - 54",worksheet[[#This Row],[Age]]&gt;=55, "Over 55")</f>
        <v>35 - 44</v>
      </c>
      <c r="AO274" s="5">
        <f>YEAR(worksheet[[#This Row],[DateofHire]])</f>
        <v>2015</v>
      </c>
      <c r="AP274" s="5">
        <f>2023-worksheet[[#This Row],[YearOfHire]]</f>
        <v>8</v>
      </c>
      <c r="AQ274" s="5" t="str" cm="1">
        <f t="array" ref="AQ274">_xlfn.IFS(worksheet[[#This Row],[CompanyWorkExperience]]&gt;=15, "Long Term Employees", worksheet[[#This Row],[CompanyWorkExperience]]&gt;=12, "Expericenced", worksheet[[#This Row],[CompanyWorkExperience]]&gt;=8, "Mid Level", worksheet[[#This Row],[CompanyWorkExperience]]&gt;=5, "Junior")</f>
        <v>Mid Level</v>
      </c>
      <c r="AR274" s="5" t="str">
        <f>IF(worksheet[[#This Row],[DateofTermination]]&lt;&gt;"", YEAR(worksheet[[#This Row],[DateofTermination]]), "")</f>
        <v/>
      </c>
    </row>
    <row r="275" spans="1:44" x14ac:dyDescent="0.25">
      <c r="A275" s="2" t="s">
        <v>1481</v>
      </c>
      <c r="B275" t="s">
        <v>1482</v>
      </c>
      <c r="C275" t="s">
        <v>490</v>
      </c>
      <c r="D275" t="s">
        <v>490</v>
      </c>
      <c r="E275" t="s">
        <v>490</v>
      </c>
      <c r="F275" t="s">
        <v>491</v>
      </c>
      <c r="G275" t="s">
        <v>492</v>
      </c>
      <c r="H275" t="s">
        <v>501</v>
      </c>
      <c r="I275" t="s">
        <v>490</v>
      </c>
      <c r="J275" s="3">
        <v>59238</v>
      </c>
      <c r="K275" t="s">
        <v>490</v>
      </c>
      <c r="L275" t="s">
        <v>494</v>
      </c>
      <c r="M275" s="2" t="s">
        <v>37</v>
      </c>
      <c r="N275" t="s">
        <v>38</v>
      </c>
      <c r="O275" t="s">
        <v>1483</v>
      </c>
      <c r="P275" s="1" t="s">
        <v>1484</v>
      </c>
      <c r="Q275" t="s">
        <v>1608</v>
      </c>
      <c r="R275" t="s">
        <v>40</v>
      </c>
      <c r="S275" t="s">
        <v>107</v>
      </c>
      <c r="T275" t="s">
        <v>42</v>
      </c>
      <c r="U275" t="s">
        <v>112</v>
      </c>
      <c r="V275" s="1">
        <v>41043</v>
      </c>
      <c r="X275" t="s">
        <v>44</v>
      </c>
      <c r="Y275" t="s">
        <v>45</v>
      </c>
      <c r="Z275" t="s">
        <v>497</v>
      </c>
      <c r="AA275" t="s">
        <v>65</v>
      </c>
      <c r="AB275">
        <v>16</v>
      </c>
      <c r="AC275" t="s">
        <v>516</v>
      </c>
      <c r="AD275" t="s">
        <v>57</v>
      </c>
      <c r="AE275" t="s">
        <v>58</v>
      </c>
      <c r="AF275" s="4">
        <v>3.4</v>
      </c>
      <c r="AG275" s="5">
        <v>5</v>
      </c>
      <c r="AH275" s="5">
        <v>0</v>
      </c>
      <c r="AI275" s="1">
        <v>43496</v>
      </c>
      <c r="AJ275" s="5">
        <v>0</v>
      </c>
      <c r="AK275" s="5">
        <v>13</v>
      </c>
      <c r="AL275" s="5">
        <f>YEAR(worksheet[[#This Row],[DOB]])</f>
        <v>1968</v>
      </c>
      <c r="AM275" s="5">
        <f>2023-worksheet[[#This Row],[YOB]]</f>
        <v>55</v>
      </c>
      <c r="AN275" s="5" t="str" cm="1">
        <f t="array" ref="AN275">_xlfn.IFS(worksheet[[#This Row],[Age]]&lt;25, "Under 25", worksheet[[#This Row],[Age]]&lt;=34,"25 - 34", worksheet[[#This Row],[Age]]&lt;=44, "35 - 44",worksheet[[#This Row],[Age]]&lt;=54, "45 - 54",worksheet[[#This Row],[Age]]&gt;=55, "Over 55")</f>
        <v>Over 55</v>
      </c>
      <c r="AO275" s="5">
        <f>YEAR(worksheet[[#This Row],[DateofHire]])</f>
        <v>2012</v>
      </c>
      <c r="AP275" s="5">
        <f>2023-worksheet[[#This Row],[YearOfHire]]</f>
        <v>11</v>
      </c>
      <c r="AQ275" s="5" t="str" cm="1">
        <f t="array" ref="AQ275">_xlfn.IFS(worksheet[[#This Row],[CompanyWorkExperience]]&gt;=15, "Long Term Employees", worksheet[[#This Row],[CompanyWorkExperience]]&gt;=12, "Expericenced", worksheet[[#This Row],[CompanyWorkExperience]]&gt;=8, "Mid Level", worksheet[[#This Row],[CompanyWorkExperience]]&gt;=5, "Junior")</f>
        <v>Mid Level</v>
      </c>
      <c r="AR275" s="5" t="str">
        <f>IF(worksheet[[#This Row],[DateofTermination]]&lt;&gt;"", YEAR(worksheet[[#This Row],[DateofTermination]]), "")</f>
        <v/>
      </c>
    </row>
    <row r="276" spans="1:44" x14ac:dyDescent="0.25">
      <c r="A276" s="2" t="s">
        <v>1485</v>
      </c>
      <c r="B276" t="s">
        <v>1486</v>
      </c>
      <c r="C276" t="s">
        <v>490</v>
      </c>
      <c r="D276" t="s">
        <v>490</v>
      </c>
      <c r="E276" t="s">
        <v>491</v>
      </c>
      <c r="F276" t="s">
        <v>491</v>
      </c>
      <c r="G276" t="s">
        <v>493</v>
      </c>
      <c r="H276" t="s">
        <v>493</v>
      </c>
      <c r="I276" t="s">
        <v>490</v>
      </c>
      <c r="J276" s="3">
        <v>92989</v>
      </c>
      <c r="K276" t="s">
        <v>490</v>
      </c>
      <c r="L276" t="s">
        <v>530</v>
      </c>
      <c r="M276" s="2" t="s">
        <v>74</v>
      </c>
      <c r="N276" t="s">
        <v>38</v>
      </c>
      <c r="O276" t="s">
        <v>1487</v>
      </c>
      <c r="P276" s="1" t="s">
        <v>1488</v>
      </c>
      <c r="Q276" t="s">
        <v>1607</v>
      </c>
      <c r="R276" t="s">
        <v>40</v>
      </c>
      <c r="S276" t="s">
        <v>41</v>
      </c>
      <c r="T276" t="s">
        <v>42</v>
      </c>
      <c r="U276" t="s">
        <v>43</v>
      </c>
      <c r="V276" s="1">
        <v>41827</v>
      </c>
      <c r="X276" t="s">
        <v>44</v>
      </c>
      <c r="Y276" t="s">
        <v>45</v>
      </c>
      <c r="Z276" t="s">
        <v>75</v>
      </c>
      <c r="AA276" t="s">
        <v>76</v>
      </c>
      <c r="AB276">
        <v>10</v>
      </c>
      <c r="AC276" t="s">
        <v>533</v>
      </c>
      <c r="AD276" t="s">
        <v>48</v>
      </c>
      <c r="AE276" t="s">
        <v>49</v>
      </c>
      <c r="AF276" s="4">
        <v>4.5</v>
      </c>
      <c r="AG276" s="5">
        <v>5</v>
      </c>
      <c r="AH276" s="5">
        <v>5</v>
      </c>
      <c r="AI276" s="1">
        <v>43514</v>
      </c>
      <c r="AJ276" s="5">
        <v>0</v>
      </c>
      <c r="AK276" s="5">
        <v>1</v>
      </c>
      <c r="AL276" s="5">
        <f>YEAR(worksheet[[#This Row],[DOB]])</f>
        <v>1983</v>
      </c>
      <c r="AM276" s="5">
        <f>2023-worksheet[[#This Row],[YOB]]</f>
        <v>40</v>
      </c>
      <c r="AN276" s="5" t="str" cm="1">
        <f t="array" ref="AN276">_xlfn.IFS(worksheet[[#This Row],[Age]]&lt;25, "Under 25", worksheet[[#This Row],[Age]]&lt;=34,"25 - 34", worksheet[[#This Row],[Age]]&lt;=44, "35 - 44",worksheet[[#This Row],[Age]]&lt;=54, "45 - 54",worksheet[[#This Row],[Age]]&gt;=55, "Over 55")</f>
        <v>35 - 44</v>
      </c>
      <c r="AO276" s="5">
        <f>YEAR(worksheet[[#This Row],[DateofHire]])</f>
        <v>2014</v>
      </c>
      <c r="AP276" s="5">
        <f>2023-worksheet[[#This Row],[YearOfHire]]</f>
        <v>9</v>
      </c>
      <c r="AQ276" s="5" t="str" cm="1">
        <f t="array" ref="AQ276">_xlfn.IFS(worksheet[[#This Row],[CompanyWorkExperience]]&gt;=15, "Long Term Employees", worksheet[[#This Row],[CompanyWorkExperience]]&gt;=12, "Expericenced", worksheet[[#This Row],[CompanyWorkExperience]]&gt;=8, "Mid Level", worksheet[[#This Row],[CompanyWorkExperience]]&gt;=5, "Junior")</f>
        <v>Mid Level</v>
      </c>
      <c r="AR276" s="5" t="str">
        <f>IF(worksheet[[#This Row],[DateofTermination]]&lt;&gt;"", YEAR(worksheet[[#This Row],[DateofTermination]]), "")</f>
        <v/>
      </c>
    </row>
    <row r="277" spans="1:44" x14ac:dyDescent="0.25">
      <c r="A277" s="2" t="s">
        <v>1489</v>
      </c>
      <c r="B277" t="s">
        <v>1490</v>
      </c>
      <c r="C277" t="s">
        <v>491</v>
      </c>
      <c r="D277" t="s">
        <v>491</v>
      </c>
      <c r="E277" t="s">
        <v>491</v>
      </c>
      <c r="F277" t="s">
        <v>491</v>
      </c>
      <c r="G277" t="s">
        <v>501</v>
      </c>
      <c r="H277" t="s">
        <v>501</v>
      </c>
      <c r="I277" t="s">
        <v>490</v>
      </c>
      <c r="J277" s="3">
        <v>90100</v>
      </c>
      <c r="K277" t="s">
        <v>490</v>
      </c>
      <c r="L277" t="s">
        <v>493</v>
      </c>
      <c r="M277" s="2" t="s">
        <v>196</v>
      </c>
      <c r="N277" t="s">
        <v>38</v>
      </c>
      <c r="O277" t="s">
        <v>714</v>
      </c>
      <c r="P277" s="1" t="s">
        <v>1491</v>
      </c>
      <c r="Q277" t="s">
        <v>1607</v>
      </c>
      <c r="R277" t="s">
        <v>52</v>
      </c>
      <c r="S277" t="s">
        <v>41</v>
      </c>
      <c r="T277" t="s">
        <v>42</v>
      </c>
      <c r="U277" t="s">
        <v>43</v>
      </c>
      <c r="V277" s="1">
        <v>42845</v>
      </c>
      <c r="X277" t="s">
        <v>44</v>
      </c>
      <c r="Y277" t="s">
        <v>45</v>
      </c>
      <c r="Z277" t="s">
        <v>55</v>
      </c>
      <c r="AA277" t="s">
        <v>197</v>
      </c>
      <c r="AB277">
        <v>13</v>
      </c>
      <c r="AC277" t="s">
        <v>589</v>
      </c>
      <c r="AD277" t="s">
        <v>57</v>
      </c>
      <c r="AE277" t="s">
        <v>58</v>
      </c>
      <c r="AF277" s="4">
        <v>3.4</v>
      </c>
      <c r="AG277" s="5">
        <v>3</v>
      </c>
      <c r="AH277" s="5">
        <v>6</v>
      </c>
      <c r="AI277" s="1">
        <v>43467</v>
      </c>
      <c r="AJ277" s="5">
        <v>0</v>
      </c>
      <c r="AK277" s="5">
        <v>14</v>
      </c>
      <c r="AL277" s="5">
        <f>YEAR(worksheet[[#This Row],[DOB]])</f>
        <v>1987</v>
      </c>
      <c r="AM277" s="5">
        <f>2023-worksheet[[#This Row],[YOB]]</f>
        <v>36</v>
      </c>
      <c r="AN277" s="5" t="str" cm="1">
        <f t="array" ref="AN277">_xlfn.IFS(worksheet[[#This Row],[Age]]&lt;25, "Under 25", worksheet[[#This Row],[Age]]&lt;=34,"25 - 34", worksheet[[#This Row],[Age]]&lt;=44, "35 - 44",worksheet[[#This Row],[Age]]&lt;=54, "45 - 54",worksheet[[#This Row],[Age]]&gt;=55, "Over 55")</f>
        <v>35 - 44</v>
      </c>
      <c r="AO277" s="5">
        <f>YEAR(worksheet[[#This Row],[DateofHire]])</f>
        <v>2017</v>
      </c>
      <c r="AP277" s="5">
        <f>2023-worksheet[[#This Row],[YearOfHire]]</f>
        <v>6</v>
      </c>
      <c r="AQ277" s="5" t="str" cm="1">
        <f t="array" ref="AQ277">_xlfn.IFS(worksheet[[#This Row],[CompanyWorkExperience]]&gt;=15, "Long Term Employees", worksheet[[#This Row],[CompanyWorkExperience]]&gt;=12, "Expericenced", worksheet[[#This Row],[CompanyWorkExperience]]&gt;=8, "Mid Level", worksheet[[#This Row],[CompanyWorkExperience]]&gt;=5, "Junior")</f>
        <v>Junior</v>
      </c>
      <c r="AR277" s="5" t="str">
        <f>IF(worksheet[[#This Row],[DateofTermination]]&lt;&gt;"", YEAR(worksheet[[#This Row],[DateofTermination]]), "")</f>
        <v/>
      </c>
    </row>
    <row r="278" spans="1:44" x14ac:dyDescent="0.25">
      <c r="A278" s="2" t="s">
        <v>1492</v>
      </c>
      <c r="B278" t="s">
        <v>1493</v>
      </c>
      <c r="C278" t="s">
        <v>491</v>
      </c>
      <c r="D278" t="s">
        <v>491</v>
      </c>
      <c r="E278" t="s">
        <v>490</v>
      </c>
      <c r="F278" t="s">
        <v>492</v>
      </c>
      <c r="G278" t="s">
        <v>492</v>
      </c>
      <c r="H278" t="s">
        <v>501</v>
      </c>
      <c r="I278" t="s">
        <v>491</v>
      </c>
      <c r="J278" s="3">
        <v>60754</v>
      </c>
      <c r="K278" t="s">
        <v>491</v>
      </c>
      <c r="L278" t="s">
        <v>494</v>
      </c>
      <c r="M278" s="2" t="s">
        <v>37</v>
      </c>
      <c r="N278" t="s">
        <v>38</v>
      </c>
      <c r="O278" t="s">
        <v>1084</v>
      </c>
      <c r="P278" s="1" t="s">
        <v>1494</v>
      </c>
      <c r="Q278" t="s">
        <v>1608</v>
      </c>
      <c r="R278" t="s">
        <v>52</v>
      </c>
      <c r="S278" t="s">
        <v>164</v>
      </c>
      <c r="T278" t="s">
        <v>42</v>
      </c>
      <c r="U278" t="s">
        <v>82</v>
      </c>
      <c r="V278" s="1">
        <v>39930</v>
      </c>
      <c r="W278" s="1">
        <v>41365</v>
      </c>
      <c r="X278" t="s">
        <v>90</v>
      </c>
      <c r="Y278" t="s">
        <v>54</v>
      </c>
      <c r="Z278" t="s">
        <v>497</v>
      </c>
      <c r="AA278" t="s">
        <v>69</v>
      </c>
      <c r="AB278">
        <v>39</v>
      </c>
      <c r="AC278" t="s">
        <v>1631</v>
      </c>
      <c r="AD278" t="s">
        <v>84</v>
      </c>
      <c r="AE278" t="s">
        <v>58</v>
      </c>
      <c r="AF278" s="4">
        <v>4.5</v>
      </c>
      <c r="AG278" s="5">
        <v>5</v>
      </c>
      <c r="AH278" s="5">
        <v>0</v>
      </c>
      <c r="AI278" s="1">
        <v>40954</v>
      </c>
      <c r="AJ278" s="5">
        <v>0</v>
      </c>
      <c r="AK278" s="5">
        <v>11</v>
      </c>
      <c r="AL278" s="5">
        <f>YEAR(worksheet[[#This Row],[DOB]])</f>
        <v>1975</v>
      </c>
      <c r="AM278" s="5">
        <f>2023-worksheet[[#This Row],[YOB]]</f>
        <v>48</v>
      </c>
      <c r="AN278" s="5" t="str" cm="1">
        <f t="array" ref="AN278">_xlfn.IFS(worksheet[[#This Row],[Age]]&lt;25, "Under 25", worksheet[[#This Row],[Age]]&lt;=34,"25 - 34", worksheet[[#This Row],[Age]]&lt;=44, "35 - 44",worksheet[[#This Row],[Age]]&lt;=54, "45 - 54",worksheet[[#This Row],[Age]]&gt;=55, "Over 55")</f>
        <v>45 - 54</v>
      </c>
      <c r="AO278" s="5">
        <f>YEAR(worksheet[[#This Row],[DateofHire]])</f>
        <v>2009</v>
      </c>
      <c r="AP278" s="5">
        <f>2023-worksheet[[#This Row],[YearOfHire]]</f>
        <v>14</v>
      </c>
      <c r="AQ278" s="5" t="str" cm="1">
        <f t="array" ref="AQ278">_xlfn.IFS(worksheet[[#This Row],[CompanyWorkExperience]]&gt;=15, "Long Term Employees", worksheet[[#This Row],[CompanyWorkExperience]]&gt;=12, "Expericenced", worksheet[[#This Row],[CompanyWorkExperience]]&gt;=8, "Mid Level", worksheet[[#This Row],[CompanyWorkExperience]]&gt;=5, "Junior")</f>
        <v>Expericenced</v>
      </c>
      <c r="AR278" s="5">
        <f>IF(worksheet[[#This Row],[DateofTermination]]&lt;&gt;"", YEAR(worksheet[[#This Row],[DateofTermination]]), "")</f>
        <v>2013</v>
      </c>
    </row>
    <row r="279" spans="1:44" x14ac:dyDescent="0.25">
      <c r="A279" s="2" t="s">
        <v>1495</v>
      </c>
      <c r="B279" t="s">
        <v>1496</v>
      </c>
      <c r="C279" t="s">
        <v>491</v>
      </c>
      <c r="D279" t="s">
        <v>491</v>
      </c>
      <c r="E279" t="s">
        <v>490</v>
      </c>
      <c r="F279" t="s">
        <v>492</v>
      </c>
      <c r="G279" t="s">
        <v>492</v>
      </c>
      <c r="H279" t="s">
        <v>501</v>
      </c>
      <c r="I279" t="s">
        <v>490</v>
      </c>
      <c r="J279" s="3">
        <v>72202</v>
      </c>
      <c r="K279" t="s">
        <v>491</v>
      </c>
      <c r="L279" t="s">
        <v>509</v>
      </c>
      <c r="M279" s="2" t="s">
        <v>60</v>
      </c>
      <c r="N279" t="s">
        <v>38</v>
      </c>
      <c r="O279" t="s">
        <v>837</v>
      </c>
      <c r="P279" s="1" t="s">
        <v>1497</v>
      </c>
      <c r="Q279" t="s">
        <v>1608</v>
      </c>
      <c r="R279" t="s">
        <v>52</v>
      </c>
      <c r="S279" t="s">
        <v>41</v>
      </c>
      <c r="T279" t="s">
        <v>42</v>
      </c>
      <c r="U279" t="s">
        <v>43</v>
      </c>
      <c r="V279" s="1">
        <v>40679</v>
      </c>
      <c r="W279" s="1">
        <v>42924</v>
      </c>
      <c r="X279" t="s">
        <v>90</v>
      </c>
      <c r="Y279" t="s">
        <v>54</v>
      </c>
      <c r="Z279" t="s">
        <v>497</v>
      </c>
      <c r="AA279" t="s">
        <v>65</v>
      </c>
      <c r="AB279">
        <v>16</v>
      </c>
      <c r="AC279" t="s">
        <v>516</v>
      </c>
      <c r="AD279" t="s">
        <v>70</v>
      </c>
      <c r="AE279" t="s">
        <v>58</v>
      </c>
      <c r="AF279" s="4">
        <v>3.93</v>
      </c>
      <c r="AG279" s="5">
        <v>3</v>
      </c>
      <c r="AH279" s="5">
        <v>0</v>
      </c>
      <c r="AI279" s="1">
        <v>42843</v>
      </c>
      <c r="AJ279" s="5">
        <v>0</v>
      </c>
      <c r="AK279" s="5">
        <v>3</v>
      </c>
      <c r="AL279" s="5">
        <f>YEAR(worksheet[[#This Row],[DOB]])</f>
        <v>1953</v>
      </c>
      <c r="AM279" s="5">
        <f>2023-worksheet[[#This Row],[YOB]]</f>
        <v>70</v>
      </c>
      <c r="AN279" s="5" t="str" cm="1">
        <f t="array" ref="AN279">_xlfn.IFS(worksheet[[#This Row],[Age]]&lt;25, "Under 25", worksheet[[#This Row],[Age]]&lt;=34,"25 - 34", worksheet[[#This Row],[Age]]&lt;=44, "35 - 44",worksheet[[#This Row],[Age]]&lt;=54, "45 - 54",worksheet[[#This Row],[Age]]&gt;=55, "Over 55")</f>
        <v>Over 55</v>
      </c>
      <c r="AO279" s="5">
        <f>YEAR(worksheet[[#This Row],[DateofHire]])</f>
        <v>2011</v>
      </c>
      <c r="AP279" s="5">
        <f>2023-worksheet[[#This Row],[YearOfHire]]</f>
        <v>12</v>
      </c>
      <c r="AQ279" s="5" t="str" cm="1">
        <f t="array" ref="AQ279">_xlfn.IFS(worksheet[[#This Row],[CompanyWorkExperience]]&gt;=15, "Long Term Employees", worksheet[[#This Row],[CompanyWorkExperience]]&gt;=12, "Expericenced", worksheet[[#This Row],[CompanyWorkExperience]]&gt;=8, "Mid Level", worksheet[[#This Row],[CompanyWorkExperience]]&gt;=5, "Junior")</f>
        <v>Expericenced</v>
      </c>
      <c r="AR279" s="5">
        <f>IF(worksheet[[#This Row],[DateofTermination]]&lt;&gt;"", YEAR(worksheet[[#This Row],[DateofTermination]]), "")</f>
        <v>2017</v>
      </c>
    </row>
    <row r="280" spans="1:44" x14ac:dyDescent="0.25">
      <c r="A280" s="2" t="s">
        <v>1498</v>
      </c>
      <c r="B280" t="s">
        <v>1499</v>
      </c>
      <c r="C280" t="s">
        <v>490</v>
      </c>
      <c r="D280" t="s">
        <v>490</v>
      </c>
      <c r="E280" t="s">
        <v>490</v>
      </c>
      <c r="F280" t="s">
        <v>491</v>
      </c>
      <c r="G280" t="s">
        <v>505</v>
      </c>
      <c r="H280" t="s">
        <v>501</v>
      </c>
      <c r="I280" t="s">
        <v>490</v>
      </c>
      <c r="J280" s="3">
        <v>58370</v>
      </c>
      <c r="K280" t="s">
        <v>490</v>
      </c>
      <c r="L280" t="s">
        <v>501</v>
      </c>
      <c r="M280" s="2" t="s">
        <v>139</v>
      </c>
      <c r="N280" t="s">
        <v>450</v>
      </c>
      <c r="O280" t="s">
        <v>1500</v>
      </c>
      <c r="P280" s="1" t="s">
        <v>1501</v>
      </c>
      <c r="Q280" t="s">
        <v>1608</v>
      </c>
      <c r="R280" t="s">
        <v>40</v>
      </c>
      <c r="S280" t="s">
        <v>41</v>
      </c>
      <c r="T280" t="s">
        <v>42</v>
      </c>
      <c r="U280" t="s">
        <v>82</v>
      </c>
      <c r="V280" s="1">
        <v>41911</v>
      </c>
      <c r="X280" t="s">
        <v>44</v>
      </c>
      <c r="Y280" t="s">
        <v>45</v>
      </c>
      <c r="Z280" t="s">
        <v>141</v>
      </c>
      <c r="AA280" t="s">
        <v>160</v>
      </c>
      <c r="AB280">
        <v>21</v>
      </c>
      <c r="AC280" t="s">
        <v>693</v>
      </c>
      <c r="AD280" t="s">
        <v>57</v>
      </c>
      <c r="AE280" t="s">
        <v>58</v>
      </c>
      <c r="AF280" s="4">
        <v>3.69</v>
      </c>
      <c r="AG280" s="5">
        <v>3</v>
      </c>
      <c r="AH280" s="5">
        <v>0</v>
      </c>
      <c r="AI280" s="1">
        <v>43493</v>
      </c>
      <c r="AJ280" s="5">
        <v>0</v>
      </c>
      <c r="AK280" s="5">
        <v>18</v>
      </c>
      <c r="AL280" s="5">
        <f>YEAR(worksheet[[#This Row],[DOB]])</f>
        <v>1965</v>
      </c>
      <c r="AM280" s="5">
        <f>2023-worksheet[[#This Row],[YOB]]</f>
        <v>58</v>
      </c>
      <c r="AN280" s="5" t="str" cm="1">
        <f t="array" ref="AN280">_xlfn.IFS(worksheet[[#This Row],[Age]]&lt;25, "Under 25", worksheet[[#This Row],[Age]]&lt;=34,"25 - 34", worksheet[[#This Row],[Age]]&lt;=44, "35 - 44",worksheet[[#This Row],[Age]]&lt;=54, "45 - 54",worksheet[[#This Row],[Age]]&gt;=55, "Over 55")</f>
        <v>Over 55</v>
      </c>
      <c r="AO280" s="5">
        <f>YEAR(worksheet[[#This Row],[DateofHire]])</f>
        <v>2014</v>
      </c>
      <c r="AP280" s="5">
        <f>2023-worksheet[[#This Row],[YearOfHire]]</f>
        <v>9</v>
      </c>
      <c r="AQ280" s="5" t="str" cm="1">
        <f t="array" ref="AQ280">_xlfn.IFS(worksheet[[#This Row],[CompanyWorkExperience]]&gt;=15, "Long Term Employees", worksheet[[#This Row],[CompanyWorkExperience]]&gt;=12, "Expericenced", worksheet[[#This Row],[CompanyWorkExperience]]&gt;=8, "Mid Level", worksheet[[#This Row],[CompanyWorkExperience]]&gt;=5, "Junior")</f>
        <v>Mid Level</v>
      </c>
      <c r="AR280" s="5" t="str">
        <f>IF(worksheet[[#This Row],[DateofTermination]]&lt;&gt;"", YEAR(worksheet[[#This Row],[DateofTermination]]), "")</f>
        <v/>
      </c>
    </row>
    <row r="281" spans="1:44" x14ac:dyDescent="0.25">
      <c r="A281" s="2" t="s">
        <v>1502</v>
      </c>
      <c r="B281" t="s">
        <v>1503</v>
      </c>
      <c r="C281" t="s">
        <v>490</v>
      </c>
      <c r="D281" t="s">
        <v>490</v>
      </c>
      <c r="E281" t="s">
        <v>490</v>
      </c>
      <c r="F281" t="s">
        <v>492</v>
      </c>
      <c r="G281" t="s">
        <v>492</v>
      </c>
      <c r="H281" t="s">
        <v>501</v>
      </c>
      <c r="I281" t="s">
        <v>490</v>
      </c>
      <c r="J281" s="3">
        <v>48413</v>
      </c>
      <c r="K281" t="s">
        <v>491</v>
      </c>
      <c r="L281" t="s">
        <v>494</v>
      </c>
      <c r="M281" s="2" t="s">
        <v>37</v>
      </c>
      <c r="N281" t="s">
        <v>38</v>
      </c>
      <c r="O281" t="s">
        <v>1504</v>
      </c>
      <c r="P281" s="1" t="s">
        <v>1505</v>
      </c>
      <c r="Q281" t="s">
        <v>1608</v>
      </c>
      <c r="R281" t="s">
        <v>40</v>
      </c>
      <c r="S281" t="s">
        <v>41</v>
      </c>
      <c r="T281" t="s">
        <v>42</v>
      </c>
      <c r="U281" t="s">
        <v>43</v>
      </c>
      <c r="V281" s="1">
        <v>40729</v>
      </c>
      <c r="W281" s="1">
        <v>42618</v>
      </c>
      <c r="X281" t="s">
        <v>68</v>
      </c>
      <c r="Y281" t="s">
        <v>54</v>
      </c>
      <c r="Z281" t="s">
        <v>497</v>
      </c>
      <c r="AA281" t="s">
        <v>72</v>
      </c>
      <c r="AB281">
        <v>11</v>
      </c>
      <c r="AC281" t="s">
        <v>527</v>
      </c>
      <c r="AD281" t="s">
        <v>57</v>
      </c>
      <c r="AE281" t="s">
        <v>58</v>
      </c>
      <c r="AF281" s="4">
        <v>3.98</v>
      </c>
      <c r="AG281" s="5">
        <v>4</v>
      </c>
      <c r="AH281" s="5">
        <v>0</v>
      </c>
      <c r="AI281" s="1">
        <v>42431</v>
      </c>
      <c r="AJ281" s="5">
        <v>0</v>
      </c>
      <c r="AK281" s="5">
        <v>1</v>
      </c>
      <c r="AL281" s="5">
        <f>YEAR(worksheet[[#This Row],[DOB]])</f>
        <v>1965</v>
      </c>
      <c r="AM281" s="5">
        <f>2023-worksheet[[#This Row],[YOB]]</f>
        <v>58</v>
      </c>
      <c r="AN281" s="5" t="str" cm="1">
        <f t="array" ref="AN281">_xlfn.IFS(worksheet[[#This Row],[Age]]&lt;25, "Under 25", worksheet[[#This Row],[Age]]&lt;=34,"25 - 34", worksheet[[#This Row],[Age]]&lt;=44, "35 - 44",worksheet[[#This Row],[Age]]&lt;=54, "45 - 54",worksheet[[#This Row],[Age]]&gt;=55, "Over 55")</f>
        <v>Over 55</v>
      </c>
      <c r="AO281" s="5">
        <f>YEAR(worksheet[[#This Row],[DateofHire]])</f>
        <v>2011</v>
      </c>
      <c r="AP281" s="5">
        <f>2023-worksheet[[#This Row],[YearOfHire]]</f>
        <v>12</v>
      </c>
      <c r="AQ281" s="5" t="str" cm="1">
        <f t="array" ref="AQ281">_xlfn.IFS(worksheet[[#This Row],[CompanyWorkExperience]]&gt;=15, "Long Term Employees", worksheet[[#This Row],[CompanyWorkExperience]]&gt;=12, "Expericenced", worksheet[[#This Row],[CompanyWorkExperience]]&gt;=8, "Mid Level", worksheet[[#This Row],[CompanyWorkExperience]]&gt;=5, "Junior")</f>
        <v>Expericenced</v>
      </c>
      <c r="AR281" s="5">
        <f>IF(worksheet[[#This Row],[DateofTermination]]&lt;&gt;"", YEAR(worksheet[[#This Row],[DateofTermination]]), "")</f>
        <v>2016</v>
      </c>
    </row>
    <row r="282" spans="1:44" x14ac:dyDescent="0.25">
      <c r="A282" s="2" t="s">
        <v>1506</v>
      </c>
      <c r="B282" t="s">
        <v>1507</v>
      </c>
      <c r="C282" t="s">
        <v>490</v>
      </c>
      <c r="D282" t="s">
        <v>493</v>
      </c>
      <c r="E282" t="s">
        <v>491</v>
      </c>
      <c r="F282" t="s">
        <v>492</v>
      </c>
      <c r="G282" t="s">
        <v>492</v>
      </c>
      <c r="H282" t="s">
        <v>501</v>
      </c>
      <c r="I282" t="s">
        <v>490</v>
      </c>
      <c r="J282" s="3">
        <v>67176</v>
      </c>
      <c r="K282" t="s">
        <v>491</v>
      </c>
      <c r="L282" t="s">
        <v>509</v>
      </c>
      <c r="M282" s="2" t="s">
        <v>60</v>
      </c>
      <c r="N282" t="s">
        <v>38</v>
      </c>
      <c r="O282" t="s">
        <v>942</v>
      </c>
      <c r="P282" s="1" t="s">
        <v>1508</v>
      </c>
      <c r="Q282" t="s">
        <v>1607</v>
      </c>
      <c r="R282" t="s">
        <v>78</v>
      </c>
      <c r="S282" t="s">
        <v>41</v>
      </c>
      <c r="T282" t="s">
        <v>42</v>
      </c>
      <c r="U282" t="s">
        <v>43</v>
      </c>
      <c r="V282" s="1">
        <v>39258</v>
      </c>
      <c r="W282" s="1">
        <v>40420</v>
      </c>
      <c r="X282" t="s">
        <v>212</v>
      </c>
      <c r="Y282" t="s">
        <v>54</v>
      </c>
      <c r="Z282" t="s">
        <v>497</v>
      </c>
      <c r="AA282" t="s">
        <v>69</v>
      </c>
      <c r="AB282">
        <v>39</v>
      </c>
      <c r="AC282" t="s">
        <v>1631</v>
      </c>
      <c r="AD282" t="s">
        <v>236</v>
      </c>
      <c r="AE282" t="s">
        <v>58</v>
      </c>
      <c r="AF282" s="4">
        <v>4.0999999999999996</v>
      </c>
      <c r="AG282" s="5">
        <v>4</v>
      </c>
      <c r="AH282" s="5">
        <v>0</v>
      </c>
      <c r="AI282" s="1">
        <v>40373</v>
      </c>
      <c r="AJ282" s="5">
        <v>0</v>
      </c>
      <c r="AK282" s="5">
        <v>15</v>
      </c>
      <c r="AL282" s="5">
        <f>YEAR(worksheet[[#This Row],[DOB]])</f>
        <v>1975</v>
      </c>
      <c r="AM282" s="5">
        <f>2023-worksheet[[#This Row],[YOB]]</f>
        <v>48</v>
      </c>
      <c r="AN282" s="5" t="str" cm="1">
        <f t="array" ref="AN282">_xlfn.IFS(worksheet[[#This Row],[Age]]&lt;25, "Under 25", worksheet[[#This Row],[Age]]&lt;=34,"25 - 34", worksheet[[#This Row],[Age]]&lt;=44, "35 - 44",worksheet[[#This Row],[Age]]&lt;=54, "45 - 54",worksheet[[#This Row],[Age]]&gt;=55, "Over 55")</f>
        <v>45 - 54</v>
      </c>
      <c r="AO282" s="5">
        <f>YEAR(worksheet[[#This Row],[DateofHire]])</f>
        <v>2007</v>
      </c>
      <c r="AP282" s="5">
        <f>2023-worksheet[[#This Row],[YearOfHire]]</f>
        <v>16</v>
      </c>
      <c r="AQ282" s="5" t="str" cm="1">
        <f t="array" ref="AQ282">_xlfn.IFS(worksheet[[#This Row],[CompanyWorkExperience]]&gt;=15, "Long Term Employees", worksheet[[#This Row],[CompanyWorkExperience]]&gt;=12, "Expericenced", worksheet[[#This Row],[CompanyWorkExperience]]&gt;=8, "Mid Level", worksheet[[#This Row],[CompanyWorkExperience]]&gt;=5, "Junior")</f>
        <v>Long Term Employees</v>
      </c>
      <c r="AR282" s="5">
        <f>IF(worksheet[[#This Row],[DateofTermination]]&lt;&gt;"", YEAR(worksheet[[#This Row],[DateofTermination]]), "")</f>
        <v>2010</v>
      </c>
    </row>
    <row r="283" spans="1:44" x14ac:dyDescent="0.25">
      <c r="A283" s="2" t="s">
        <v>1509</v>
      </c>
      <c r="B283" t="s">
        <v>1510</v>
      </c>
      <c r="C283" t="s">
        <v>490</v>
      </c>
      <c r="D283" t="s">
        <v>520</v>
      </c>
      <c r="E283" t="s">
        <v>490</v>
      </c>
      <c r="F283" t="s">
        <v>491</v>
      </c>
      <c r="G283" t="s">
        <v>492</v>
      </c>
      <c r="H283" t="s">
        <v>501</v>
      </c>
      <c r="I283" t="s">
        <v>490</v>
      </c>
      <c r="J283" s="3">
        <v>56339</v>
      </c>
      <c r="K283" t="s">
        <v>490</v>
      </c>
      <c r="L283" t="s">
        <v>494</v>
      </c>
      <c r="M283" s="2" t="s">
        <v>37</v>
      </c>
      <c r="N283" t="s">
        <v>38</v>
      </c>
      <c r="O283" t="s">
        <v>1449</v>
      </c>
      <c r="P283" s="1" t="s">
        <v>1511</v>
      </c>
      <c r="Q283" t="s">
        <v>1608</v>
      </c>
      <c r="R283" t="s">
        <v>67</v>
      </c>
      <c r="S283" t="s">
        <v>41</v>
      </c>
      <c r="T283" t="s">
        <v>42</v>
      </c>
      <c r="U283" t="s">
        <v>82</v>
      </c>
      <c r="V283" s="1">
        <v>41323</v>
      </c>
      <c r="X283" t="s">
        <v>44</v>
      </c>
      <c r="Y283" t="s">
        <v>45</v>
      </c>
      <c r="Z283" t="s">
        <v>497</v>
      </c>
      <c r="AA283" t="s">
        <v>83</v>
      </c>
      <c r="AB283">
        <v>12</v>
      </c>
      <c r="AC283" t="s">
        <v>542</v>
      </c>
      <c r="AD283" t="s">
        <v>57</v>
      </c>
      <c r="AE283" t="s">
        <v>58</v>
      </c>
      <c r="AF283" s="4">
        <v>4.21</v>
      </c>
      <c r="AG283" s="5">
        <v>5</v>
      </c>
      <c r="AH283" s="5">
        <v>0</v>
      </c>
      <c r="AI283" s="1">
        <v>43479</v>
      </c>
      <c r="AJ283" s="5">
        <v>0</v>
      </c>
      <c r="AK283" s="5">
        <v>4</v>
      </c>
      <c r="AL283" s="5">
        <f>YEAR(worksheet[[#This Row],[DOB]])</f>
        <v>1967</v>
      </c>
      <c r="AM283" s="5">
        <f>2023-worksheet[[#This Row],[YOB]]</f>
        <v>56</v>
      </c>
      <c r="AN283" s="5" t="str" cm="1">
        <f t="array" ref="AN283">_xlfn.IFS(worksheet[[#This Row],[Age]]&lt;25, "Under 25", worksheet[[#This Row],[Age]]&lt;=34,"25 - 34", worksheet[[#This Row],[Age]]&lt;=44, "35 - 44",worksheet[[#This Row],[Age]]&lt;=54, "45 - 54",worksheet[[#This Row],[Age]]&gt;=55, "Over 55")</f>
        <v>Over 55</v>
      </c>
      <c r="AO283" s="5">
        <f>YEAR(worksheet[[#This Row],[DateofHire]])</f>
        <v>2013</v>
      </c>
      <c r="AP283" s="5">
        <f>2023-worksheet[[#This Row],[YearOfHire]]</f>
        <v>10</v>
      </c>
      <c r="AQ283" s="5" t="str" cm="1">
        <f t="array" ref="AQ283">_xlfn.IFS(worksheet[[#This Row],[CompanyWorkExperience]]&gt;=15, "Long Term Employees", worksheet[[#This Row],[CompanyWorkExperience]]&gt;=12, "Expericenced", worksheet[[#This Row],[CompanyWorkExperience]]&gt;=8, "Mid Level", worksheet[[#This Row],[CompanyWorkExperience]]&gt;=5, "Junior")</f>
        <v>Mid Level</v>
      </c>
      <c r="AR283" s="5" t="str">
        <f>IF(worksheet[[#This Row],[DateofTermination]]&lt;&gt;"", YEAR(worksheet[[#This Row],[DateofTermination]]), "")</f>
        <v/>
      </c>
    </row>
    <row r="284" spans="1:44" x14ac:dyDescent="0.25">
      <c r="A284" s="2" t="s">
        <v>1512</v>
      </c>
      <c r="B284" t="s">
        <v>1513</v>
      </c>
      <c r="C284" t="s">
        <v>490</v>
      </c>
      <c r="D284" t="s">
        <v>501</v>
      </c>
      <c r="E284" t="s">
        <v>491</v>
      </c>
      <c r="F284" t="s">
        <v>491</v>
      </c>
      <c r="G284" t="s">
        <v>505</v>
      </c>
      <c r="H284" t="s">
        <v>493</v>
      </c>
      <c r="I284" t="s">
        <v>490</v>
      </c>
      <c r="J284" s="3">
        <v>64397</v>
      </c>
      <c r="K284" t="s">
        <v>490</v>
      </c>
      <c r="L284" t="s">
        <v>501</v>
      </c>
      <c r="M284" s="2" t="s">
        <v>139</v>
      </c>
      <c r="N284" t="s">
        <v>455</v>
      </c>
      <c r="O284" t="s">
        <v>1514</v>
      </c>
      <c r="P284" s="1" t="s">
        <v>1515</v>
      </c>
      <c r="Q284" t="s">
        <v>1607</v>
      </c>
      <c r="R284" t="s">
        <v>137</v>
      </c>
      <c r="S284" t="s">
        <v>41</v>
      </c>
      <c r="T284" t="s">
        <v>42</v>
      </c>
      <c r="U284" t="s">
        <v>43</v>
      </c>
      <c r="V284" s="1">
        <v>38726</v>
      </c>
      <c r="X284" t="s">
        <v>44</v>
      </c>
      <c r="Y284" t="s">
        <v>45</v>
      </c>
      <c r="Z284" t="s">
        <v>141</v>
      </c>
      <c r="AA284" t="s">
        <v>160</v>
      </c>
      <c r="AB284">
        <v>21</v>
      </c>
      <c r="AC284" t="s">
        <v>693</v>
      </c>
      <c r="AD284" t="s">
        <v>57</v>
      </c>
      <c r="AE284" t="s">
        <v>49</v>
      </c>
      <c r="AF284" s="4">
        <v>4.0999999999999996</v>
      </c>
      <c r="AG284" s="5">
        <v>3</v>
      </c>
      <c r="AH284" s="5">
        <v>0</v>
      </c>
      <c r="AI284" s="1">
        <v>43469</v>
      </c>
      <c r="AJ284" s="5">
        <v>0</v>
      </c>
      <c r="AK284" s="5">
        <v>6</v>
      </c>
      <c r="AL284" s="5">
        <f>YEAR(worksheet[[#This Row],[DOB]])</f>
        <v>1968</v>
      </c>
      <c r="AM284" s="5">
        <f>2023-worksheet[[#This Row],[YOB]]</f>
        <v>55</v>
      </c>
      <c r="AN284" s="5" t="str" cm="1">
        <f t="array" ref="AN284">_xlfn.IFS(worksheet[[#This Row],[Age]]&lt;25, "Under 25", worksheet[[#This Row],[Age]]&lt;=34,"25 - 34", worksheet[[#This Row],[Age]]&lt;=44, "35 - 44",worksheet[[#This Row],[Age]]&lt;=54, "45 - 54",worksheet[[#This Row],[Age]]&gt;=55, "Over 55")</f>
        <v>Over 55</v>
      </c>
      <c r="AO284" s="5">
        <f>YEAR(worksheet[[#This Row],[DateofHire]])</f>
        <v>2006</v>
      </c>
      <c r="AP284" s="5">
        <f>2023-worksheet[[#This Row],[YearOfHire]]</f>
        <v>17</v>
      </c>
      <c r="AQ284" s="5" t="str" cm="1">
        <f t="array" ref="AQ284">_xlfn.IFS(worksheet[[#This Row],[CompanyWorkExperience]]&gt;=15, "Long Term Employees", worksheet[[#This Row],[CompanyWorkExperience]]&gt;=12, "Expericenced", worksheet[[#This Row],[CompanyWorkExperience]]&gt;=8, "Mid Level", worksheet[[#This Row],[CompanyWorkExperience]]&gt;=5, "Junior")</f>
        <v>Long Term Employees</v>
      </c>
      <c r="AR284" s="5" t="str">
        <f>IF(worksheet[[#This Row],[DateofTermination]]&lt;&gt;"", YEAR(worksheet[[#This Row],[DateofTermination]]), "")</f>
        <v/>
      </c>
    </row>
    <row r="285" spans="1:44" x14ac:dyDescent="0.25">
      <c r="A285" s="2" t="s">
        <v>1516</v>
      </c>
      <c r="B285" t="s">
        <v>1517</v>
      </c>
      <c r="C285" t="s">
        <v>490</v>
      </c>
      <c r="D285" t="s">
        <v>490</v>
      </c>
      <c r="E285" t="s">
        <v>490</v>
      </c>
      <c r="F285" t="s">
        <v>491</v>
      </c>
      <c r="G285" t="s">
        <v>492</v>
      </c>
      <c r="H285" t="s">
        <v>520</v>
      </c>
      <c r="I285" t="s">
        <v>490</v>
      </c>
      <c r="J285" s="3">
        <v>63025</v>
      </c>
      <c r="K285" t="s">
        <v>490</v>
      </c>
      <c r="L285" t="s">
        <v>494</v>
      </c>
      <c r="M285" s="2" t="s">
        <v>37</v>
      </c>
      <c r="N285" t="s">
        <v>38</v>
      </c>
      <c r="O285" t="s">
        <v>988</v>
      </c>
      <c r="P285" s="1" t="s">
        <v>1518</v>
      </c>
      <c r="Q285" t="s">
        <v>1608</v>
      </c>
      <c r="R285" t="s">
        <v>40</v>
      </c>
      <c r="S285" t="s">
        <v>41</v>
      </c>
      <c r="T285" t="s">
        <v>42</v>
      </c>
      <c r="U285" t="s">
        <v>43</v>
      </c>
      <c r="V285" s="1">
        <v>41687</v>
      </c>
      <c r="X285" t="s">
        <v>44</v>
      </c>
      <c r="Y285" t="s">
        <v>45</v>
      </c>
      <c r="Z285" t="s">
        <v>497</v>
      </c>
      <c r="AA285" t="s">
        <v>91</v>
      </c>
      <c r="AB285">
        <v>14</v>
      </c>
      <c r="AC285" t="s">
        <v>545</v>
      </c>
      <c r="AD285" t="s">
        <v>48</v>
      </c>
      <c r="AE285" t="s">
        <v>118</v>
      </c>
      <c r="AF285" s="4">
        <v>2.44</v>
      </c>
      <c r="AG285" s="5">
        <v>5</v>
      </c>
      <c r="AH285" s="5">
        <v>0</v>
      </c>
      <c r="AI285" s="1">
        <v>43507</v>
      </c>
      <c r="AJ285" s="5">
        <v>4</v>
      </c>
      <c r="AK285" s="5">
        <v>18</v>
      </c>
      <c r="AL285" s="5">
        <f>YEAR(worksheet[[#This Row],[DOB]])</f>
        <v>1983</v>
      </c>
      <c r="AM285" s="5">
        <f>2023-worksheet[[#This Row],[YOB]]</f>
        <v>40</v>
      </c>
      <c r="AN285" s="5" t="str" cm="1">
        <f t="array" ref="AN285">_xlfn.IFS(worksheet[[#This Row],[Age]]&lt;25, "Under 25", worksheet[[#This Row],[Age]]&lt;=34,"25 - 34", worksheet[[#This Row],[Age]]&lt;=44, "35 - 44",worksheet[[#This Row],[Age]]&lt;=54, "45 - 54",worksheet[[#This Row],[Age]]&gt;=55, "Over 55")</f>
        <v>35 - 44</v>
      </c>
      <c r="AO285" s="5">
        <f>YEAR(worksheet[[#This Row],[DateofHire]])</f>
        <v>2014</v>
      </c>
      <c r="AP285" s="5">
        <f>2023-worksheet[[#This Row],[YearOfHire]]</f>
        <v>9</v>
      </c>
      <c r="AQ285" s="5" t="str" cm="1">
        <f t="array" ref="AQ285">_xlfn.IFS(worksheet[[#This Row],[CompanyWorkExperience]]&gt;=15, "Long Term Employees", worksheet[[#This Row],[CompanyWorkExperience]]&gt;=12, "Expericenced", worksheet[[#This Row],[CompanyWorkExperience]]&gt;=8, "Mid Level", worksheet[[#This Row],[CompanyWorkExperience]]&gt;=5, "Junior")</f>
        <v>Mid Level</v>
      </c>
      <c r="AR285" s="5" t="str">
        <f>IF(worksheet[[#This Row],[DateofTermination]]&lt;&gt;"", YEAR(worksheet[[#This Row],[DateofTermination]]), "")</f>
        <v/>
      </c>
    </row>
    <row r="286" spans="1:44" x14ac:dyDescent="0.25">
      <c r="A286" s="2" t="s">
        <v>1519</v>
      </c>
      <c r="B286" t="s">
        <v>1520</v>
      </c>
      <c r="C286" t="s">
        <v>491</v>
      </c>
      <c r="D286" t="s">
        <v>491</v>
      </c>
      <c r="E286" t="s">
        <v>491</v>
      </c>
      <c r="F286" t="s">
        <v>492</v>
      </c>
      <c r="G286" t="s">
        <v>501</v>
      </c>
      <c r="H286" t="s">
        <v>501</v>
      </c>
      <c r="I286" t="s">
        <v>490</v>
      </c>
      <c r="J286" s="3">
        <v>75281</v>
      </c>
      <c r="K286" t="s">
        <v>491</v>
      </c>
      <c r="L286" t="s">
        <v>517</v>
      </c>
      <c r="M286" s="2" t="s">
        <v>225</v>
      </c>
      <c r="N286" t="s">
        <v>38</v>
      </c>
      <c r="O286" t="s">
        <v>1354</v>
      </c>
      <c r="P286" s="1" t="s">
        <v>1521</v>
      </c>
      <c r="Q286" t="s">
        <v>1607</v>
      </c>
      <c r="R286" t="s">
        <v>52</v>
      </c>
      <c r="S286" t="s">
        <v>41</v>
      </c>
      <c r="T286" t="s">
        <v>42</v>
      </c>
      <c r="U286" t="s">
        <v>43</v>
      </c>
      <c r="V286" s="1">
        <v>42009</v>
      </c>
      <c r="W286" s="1">
        <v>42412</v>
      </c>
      <c r="X286" t="s">
        <v>379</v>
      </c>
      <c r="Y286" t="s">
        <v>54</v>
      </c>
      <c r="Z286" t="s">
        <v>55</v>
      </c>
      <c r="AA286" t="s">
        <v>87</v>
      </c>
      <c r="AB286">
        <v>7</v>
      </c>
      <c r="AC286" t="s">
        <v>547</v>
      </c>
      <c r="AD286" t="s">
        <v>117</v>
      </c>
      <c r="AE286" t="s">
        <v>58</v>
      </c>
      <c r="AF286" s="4">
        <v>5</v>
      </c>
      <c r="AG286" s="5">
        <v>3</v>
      </c>
      <c r="AH286" s="5">
        <v>5</v>
      </c>
      <c r="AI286" s="1">
        <v>42109</v>
      </c>
      <c r="AJ286" s="5">
        <v>0</v>
      </c>
      <c r="AK286" s="5">
        <v>11</v>
      </c>
      <c r="AL286" s="5">
        <f>YEAR(worksheet[[#This Row],[DOB]])</f>
        <v>1988</v>
      </c>
      <c r="AM286" s="5">
        <f>2023-worksheet[[#This Row],[YOB]]</f>
        <v>35</v>
      </c>
      <c r="AN286" s="5" t="str" cm="1">
        <f t="array" ref="AN286">_xlfn.IFS(worksheet[[#This Row],[Age]]&lt;25, "Under 25", worksheet[[#This Row],[Age]]&lt;=34,"25 - 34", worksheet[[#This Row],[Age]]&lt;=44, "35 - 44",worksheet[[#This Row],[Age]]&lt;=54, "45 - 54",worksheet[[#This Row],[Age]]&gt;=55, "Over 55")</f>
        <v>35 - 44</v>
      </c>
      <c r="AO286" s="5">
        <f>YEAR(worksheet[[#This Row],[DateofHire]])</f>
        <v>2015</v>
      </c>
      <c r="AP286" s="5">
        <f>2023-worksheet[[#This Row],[YearOfHire]]</f>
        <v>8</v>
      </c>
      <c r="AQ286" s="5" t="str" cm="1">
        <f t="array" ref="AQ286">_xlfn.IFS(worksheet[[#This Row],[CompanyWorkExperience]]&gt;=15, "Long Term Employees", worksheet[[#This Row],[CompanyWorkExperience]]&gt;=12, "Expericenced", worksheet[[#This Row],[CompanyWorkExperience]]&gt;=8, "Mid Level", worksheet[[#This Row],[CompanyWorkExperience]]&gt;=5, "Junior")</f>
        <v>Mid Level</v>
      </c>
      <c r="AR286" s="5">
        <f>IF(worksheet[[#This Row],[DateofTermination]]&lt;&gt;"", YEAR(worksheet[[#This Row],[DateofTermination]]), "")</f>
        <v>2016</v>
      </c>
    </row>
    <row r="287" spans="1:44" x14ac:dyDescent="0.25">
      <c r="A287" s="2" t="s">
        <v>1522</v>
      </c>
      <c r="B287" t="s">
        <v>1523</v>
      </c>
      <c r="C287" t="s">
        <v>490</v>
      </c>
      <c r="D287" t="s">
        <v>490</v>
      </c>
      <c r="E287" t="s">
        <v>491</v>
      </c>
      <c r="F287" t="s">
        <v>492</v>
      </c>
      <c r="G287" t="s">
        <v>493</v>
      </c>
      <c r="H287" t="s">
        <v>501</v>
      </c>
      <c r="I287" t="s">
        <v>491</v>
      </c>
      <c r="J287" s="3">
        <v>100416</v>
      </c>
      <c r="K287" t="s">
        <v>491</v>
      </c>
      <c r="L287" t="s">
        <v>530</v>
      </c>
      <c r="M287" s="2" t="s">
        <v>74</v>
      </c>
      <c r="N287" t="s">
        <v>38</v>
      </c>
      <c r="O287" t="s">
        <v>915</v>
      </c>
      <c r="P287" s="1" t="s">
        <v>1524</v>
      </c>
      <c r="Q287" t="s">
        <v>1607</v>
      </c>
      <c r="R287" t="s">
        <v>40</v>
      </c>
      <c r="S287" t="s">
        <v>164</v>
      </c>
      <c r="T287" t="s">
        <v>42</v>
      </c>
      <c r="U287" t="s">
        <v>82</v>
      </c>
      <c r="V287" s="1">
        <v>41323</v>
      </c>
      <c r="W287" s="1">
        <v>43205</v>
      </c>
      <c r="X287" t="s">
        <v>379</v>
      </c>
      <c r="Y287" t="s">
        <v>54</v>
      </c>
      <c r="Z287" t="s">
        <v>75</v>
      </c>
      <c r="AA287" t="s">
        <v>76</v>
      </c>
      <c r="AB287">
        <v>10</v>
      </c>
      <c r="AC287" t="s">
        <v>533</v>
      </c>
      <c r="AD287" t="s">
        <v>84</v>
      </c>
      <c r="AE287" t="s">
        <v>58</v>
      </c>
      <c r="AF287" s="4">
        <v>4.5999999999999996</v>
      </c>
      <c r="AG287" s="5">
        <v>3</v>
      </c>
      <c r="AH287" s="5">
        <v>4</v>
      </c>
      <c r="AI287" s="1">
        <v>42778</v>
      </c>
      <c r="AJ287" s="5">
        <v>0</v>
      </c>
      <c r="AK287" s="5">
        <v>9</v>
      </c>
      <c r="AL287" s="5">
        <f>YEAR(worksheet[[#This Row],[DOB]])</f>
        <v>1983</v>
      </c>
      <c r="AM287" s="5">
        <f>2023-worksheet[[#This Row],[YOB]]</f>
        <v>40</v>
      </c>
      <c r="AN287" s="5" t="str" cm="1">
        <f t="array" ref="AN287">_xlfn.IFS(worksheet[[#This Row],[Age]]&lt;25, "Under 25", worksheet[[#This Row],[Age]]&lt;=34,"25 - 34", worksheet[[#This Row],[Age]]&lt;=44, "35 - 44",worksheet[[#This Row],[Age]]&lt;=54, "45 - 54",worksheet[[#This Row],[Age]]&gt;=55, "Over 55")</f>
        <v>35 - 44</v>
      </c>
      <c r="AO287" s="5">
        <f>YEAR(worksheet[[#This Row],[DateofHire]])</f>
        <v>2013</v>
      </c>
      <c r="AP287" s="5">
        <f>2023-worksheet[[#This Row],[YearOfHire]]</f>
        <v>10</v>
      </c>
      <c r="AQ287" s="5" t="str" cm="1">
        <f t="array" ref="AQ287">_xlfn.IFS(worksheet[[#This Row],[CompanyWorkExperience]]&gt;=15, "Long Term Employees", worksheet[[#This Row],[CompanyWorkExperience]]&gt;=12, "Expericenced", worksheet[[#This Row],[CompanyWorkExperience]]&gt;=8, "Mid Level", worksheet[[#This Row],[CompanyWorkExperience]]&gt;=5, "Junior")</f>
        <v>Mid Level</v>
      </c>
      <c r="AR287" s="5">
        <f>IF(worksheet[[#This Row],[DateofTermination]]&lt;&gt;"", YEAR(worksheet[[#This Row],[DateofTermination]]), "")</f>
        <v>2018</v>
      </c>
    </row>
    <row r="288" spans="1:44" x14ac:dyDescent="0.25">
      <c r="A288" s="2" t="s">
        <v>1525</v>
      </c>
      <c r="B288" t="s">
        <v>1526</v>
      </c>
      <c r="C288" t="s">
        <v>490</v>
      </c>
      <c r="D288" t="s">
        <v>490</v>
      </c>
      <c r="E288" t="s">
        <v>490</v>
      </c>
      <c r="F288" t="s">
        <v>492</v>
      </c>
      <c r="G288" t="s">
        <v>492</v>
      </c>
      <c r="H288" t="s">
        <v>501</v>
      </c>
      <c r="I288" t="s">
        <v>490</v>
      </c>
      <c r="J288" s="3">
        <v>74813</v>
      </c>
      <c r="K288" t="s">
        <v>491</v>
      </c>
      <c r="L288" t="s">
        <v>509</v>
      </c>
      <c r="M288" s="2" t="s">
        <v>60</v>
      </c>
      <c r="N288" t="s">
        <v>38</v>
      </c>
      <c r="O288" t="s">
        <v>1034</v>
      </c>
      <c r="P288" s="1" t="s">
        <v>1527</v>
      </c>
      <c r="Q288" t="s">
        <v>1608</v>
      </c>
      <c r="R288" t="s">
        <v>40</v>
      </c>
      <c r="S288" t="s">
        <v>41</v>
      </c>
      <c r="T288" t="s">
        <v>42</v>
      </c>
      <c r="U288" t="s">
        <v>43</v>
      </c>
      <c r="V288" s="1">
        <v>40553</v>
      </c>
      <c r="W288" s="1">
        <v>41822</v>
      </c>
      <c r="X288" t="s">
        <v>93</v>
      </c>
      <c r="Y288" t="s">
        <v>54</v>
      </c>
      <c r="Z288" t="s">
        <v>497</v>
      </c>
      <c r="AA288" t="s">
        <v>72</v>
      </c>
      <c r="AB288">
        <v>11</v>
      </c>
      <c r="AC288" t="s">
        <v>527</v>
      </c>
      <c r="AD288" t="s">
        <v>48</v>
      </c>
      <c r="AE288" t="s">
        <v>58</v>
      </c>
      <c r="AF288" s="4">
        <v>4.4000000000000004</v>
      </c>
      <c r="AG288" s="5">
        <v>3</v>
      </c>
      <c r="AH288" s="5">
        <v>0</v>
      </c>
      <c r="AI288" s="1">
        <v>41644</v>
      </c>
      <c r="AJ288" s="5">
        <v>0</v>
      </c>
      <c r="AK288" s="5">
        <v>5</v>
      </c>
      <c r="AL288" s="5">
        <f>YEAR(worksheet[[#This Row],[DOB]])</f>
        <v>1985</v>
      </c>
      <c r="AM288" s="5">
        <f>2023-worksheet[[#This Row],[YOB]]</f>
        <v>38</v>
      </c>
      <c r="AN288" s="5" t="str" cm="1">
        <f t="array" ref="AN288">_xlfn.IFS(worksheet[[#This Row],[Age]]&lt;25, "Under 25", worksheet[[#This Row],[Age]]&lt;=34,"25 - 34", worksheet[[#This Row],[Age]]&lt;=44, "35 - 44",worksheet[[#This Row],[Age]]&lt;=54, "45 - 54",worksheet[[#This Row],[Age]]&gt;=55, "Over 55")</f>
        <v>35 - 44</v>
      </c>
      <c r="AO288" s="5">
        <f>YEAR(worksheet[[#This Row],[DateofHire]])</f>
        <v>2011</v>
      </c>
      <c r="AP288" s="5">
        <f>2023-worksheet[[#This Row],[YearOfHire]]</f>
        <v>12</v>
      </c>
      <c r="AQ288" s="5" t="str" cm="1">
        <f t="array" ref="AQ288">_xlfn.IFS(worksheet[[#This Row],[CompanyWorkExperience]]&gt;=15, "Long Term Employees", worksheet[[#This Row],[CompanyWorkExperience]]&gt;=12, "Expericenced", worksheet[[#This Row],[CompanyWorkExperience]]&gt;=8, "Mid Level", worksheet[[#This Row],[CompanyWorkExperience]]&gt;=5, "Junior")</f>
        <v>Expericenced</v>
      </c>
      <c r="AR288" s="5">
        <f>IF(worksheet[[#This Row],[DateofTermination]]&lt;&gt;"", YEAR(worksheet[[#This Row],[DateofTermination]]), "")</f>
        <v>2014</v>
      </c>
    </row>
    <row r="289" spans="1:44" x14ac:dyDescent="0.25">
      <c r="A289" s="2" t="s">
        <v>1528</v>
      </c>
      <c r="B289" t="s">
        <v>1529</v>
      </c>
      <c r="C289" t="s">
        <v>491</v>
      </c>
      <c r="D289" t="s">
        <v>491</v>
      </c>
      <c r="E289" t="s">
        <v>491</v>
      </c>
      <c r="F289" t="s">
        <v>491</v>
      </c>
      <c r="G289" t="s">
        <v>501</v>
      </c>
      <c r="H289" t="s">
        <v>501</v>
      </c>
      <c r="I289" t="s">
        <v>490</v>
      </c>
      <c r="J289" s="3">
        <v>76029</v>
      </c>
      <c r="K289" t="s">
        <v>490</v>
      </c>
      <c r="L289" t="s">
        <v>517</v>
      </c>
      <c r="M289" s="2" t="s">
        <v>225</v>
      </c>
      <c r="N289" t="s">
        <v>38</v>
      </c>
      <c r="O289" t="s">
        <v>778</v>
      </c>
      <c r="P289" s="1" t="s">
        <v>1530</v>
      </c>
      <c r="Q289" t="s">
        <v>1607</v>
      </c>
      <c r="R289" t="s">
        <v>52</v>
      </c>
      <c r="S289" t="s">
        <v>107</v>
      </c>
      <c r="T289" t="s">
        <v>42</v>
      </c>
      <c r="U289" t="s">
        <v>43</v>
      </c>
      <c r="V289" s="1">
        <v>42093</v>
      </c>
      <c r="X289" t="s">
        <v>44</v>
      </c>
      <c r="Y289" t="s">
        <v>45</v>
      </c>
      <c r="Z289" t="s">
        <v>55</v>
      </c>
      <c r="AA289" t="s">
        <v>87</v>
      </c>
      <c r="AB289">
        <v>7</v>
      </c>
      <c r="AC289" t="s">
        <v>547</v>
      </c>
      <c r="AD289" t="s">
        <v>80</v>
      </c>
      <c r="AE289" t="s">
        <v>58</v>
      </c>
      <c r="AF289" s="4">
        <v>5</v>
      </c>
      <c r="AG289" s="5">
        <v>4</v>
      </c>
      <c r="AH289" s="5">
        <v>7</v>
      </c>
      <c r="AI289" s="1">
        <v>43479</v>
      </c>
      <c r="AJ289" s="5">
        <v>0</v>
      </c>
      <c r="AK289" s="5">
        <v>8</v>
      </c>
      <c r="AL289" s="5">
        <f>YEAR(worksheet[[#This Row],[DOB]])</f>
        <v>1969</v>
      </c>
      <c r="AM289" s="5">
        <f>2023-worksheet[[#This Row],[YOB]]</f>
        <v>54</v>
      </c>
      <c r="AN289" s="5" t="str" cm="1">
        <f t="array" ref="AN289">_xlfn.IFS(worksheet[[#This Row],[Age]]&lt;25, "Under 25", worksheet[[#This Row],[Age]]&lt;=34,"25 - 34", worksheet[[#This Row],[Age]]&lt;=44, "35 - 44",worksheet[[#This Row],[Age]]&lt;=54, "45 - 54",worksheet[[#This Row],[Age]]&gt;=55, "Over 55")</f>
        <v>45 - 54</v>
      </c>
      <c r="AO289" s="5">
        <f>YEAR(worksheet[[#This Row],[DateofHire]])</f>
        <v>2015</v>
      </c>
      <c r="AP289" s="5">
        <f>2023-worksheet[[#This Row],[YearOfHire]]</f>
        <v>8</v>
      </c>
      <c r="AQ289" s="5" t="str" cm="1">
        <f t="array" ref="AQ289">_xlfn.IFS(worksheet[[#This Row],[CompanyWorkExperience]]&gt;=15, "Long Term Employees", worksheet[[#This Row],[CompanyWorkExperience]]&gt;=12, "Expericenced", worksheet[[#This Row],[CompanyWorkExperience]]&gt;=8, "Mid Level", worksheet[[#This Row],[CompanyWorkExperience]]&gt;=5, "Junior")</f>
        <v>Mid Level</v>
      </c>
      <c r="AR289" s="5" t="str">
        <f>IF(worksheet[[#This Row],[DateofTermination]]&lt;&gt;"", YEAR(worksheet[[#This Row],[DateofTermination]]), "")</f>
        <v/>
      </c>
    </row>
    <row r="290" spans="1:44" x14ac:dyDescent="0.25">
      <c r="A290" s="2" t="s">
        <v>1531</v>
      </c>
      <c r="B290" t="s">
        <v>1532</v>
      </c>
      <c r="C290" t="s">
        <v>491</v>
      </c>
      <c r="D290" t="s">
        <v>491</v>
      </c>
      <c r="E290" t="s">
        <v>490</v>
      </c>
      <c r="F290" t="s">
        <v>491</v>
      </c>
      <c r="G290" t="s">
        <v>505</v>
      </c>
      <c r="H290" t="s">
        <v>501</v>
      </c>
      <c r="I290" t="s">
        <v>490</v>
      </c>
      <c r="J290" s="3">
        <v>57859</v>
      </c>
      <c r="K290" t="s">
        <v>490</v>
      </c>
      <c r="L290" t="s">
        <v>501</v>
      </c>
      <c r="M290" s="2" t="s">
        <v>139</v>
      </c>
      <c r="N290" t="s">
        <v>462</v>
      </c>
      <c r="O290" t="s">
        <v>1533</v>
      </c>
      <c r="P290" s="1" t="s">
        <v>1534</v>
      </c>
      <c r="Q290" t="s">
        <v>1608</v>
      </c>
      <c r="R290" t="s">
        <v>52</v>
      </c>
      <c r="S290" t="s">
        <v>41</v>
      </c>
      <c r="T290" t="s">
        <v>42</v>
      </c>
      <c r="U290" t="s">
        <v>98</v>
      </c>
      <c r="V290" s="1">
        <v>40729</v>
      </c>
      <c r="X290" t="s">
        <v>44</v>
      </c>
      <c r="Y290" t="s">
        <v>45</v>
      </c>
      <c r="Z290" t="s">
        <v>141</v>
      </c>
      <c r="AA290" t="s">
        <v>142</v>
      </c>
      <c r="AB290">
        <v>17</v>
      </c>
      <c r="AC290" t="s">
        <v>506</v>
      </c>
      <c r="AD290" t="s">
        <v>57</v>
      </c>
      <c r="AE290" t="s">
        <v>58</v>
      </c>
      <c r="AF290" s="4">
        <v>2.81</v>
      </c>
      <c r="AG290" s="5">
        <v>3</v>
      </c>
      <c r="AH290" s="5">
        <v>0</v>
      </c>
      <c r="AI290" s="1">
        <v>43482</v>
      </c>
      <c r="AJ290" s="5">
        <v>0</v>
      </c>
      <c r="AK290" s="5">
        <v>16</v>
      </c>
      <c r="AL290" s="5">
        <f>YEAR(worksheet[[#This Row],[DOB]])</f>
        <v>1991</v>
      </c>
      <c r="AM290" s="5">
        <f>2023-worksheet[[#This Row],[YOB]]</f>
        <v>32</v>
      </c>
      <c r="AN290" s="5" t="str" cm="1">
        <f t="array" ref="AN290">_xlfn.IFS(worksheet[[#This Row],[Age]]&lt;25, "Under 25", worksheet[[#This Row],[Age]]&lt;=34,"25 - 34", worksheet[[#This Row],[Age]]&lt;=44, "35 - 44",worksheet[[#This Row],[Age]]&lt;=54, "45 - 54",worksheet[[#This Row],[Age]]&gt;=55, "Over 55")</f>
        <v>25 - 34</v>
      </c>
      <c r="AO290" s="5">
        <f>YEAR(worksheet[[#This Row],[DateofHire]])</f>
        <v>2011</v>
      </c>
      <c r="AP290" s="5">
        <f>2023-worksheet[[#This Row],[YearOfHire]]</f>
        <v>12</v>
      </c>
      <c r="AQ290" s="5" t="str" cm="1">
        <f t="array" ref="AQ290">_xlfn.IFS(worksheet[[#This Row],[CompanyWorkExperience]]&gt;=15, "Long Term Employees", worksheet[[#This Row],[CompanyWorkExperience]]&gt;=12, "Expericenced", worksheet[[#This Row],[CompanyWorkExperience]]&gt;=8, "Mid Level", worksheet[[#This Row],[CompanyWorkExperience]]&gt;=5, "Junior")</f>
        <v>Expericenced</v>
      </c>
      <c r="AR290" s="5" t="str">
        <f>IF(worksheet[[#This Row],[DateofTermination]]&lt;&gt;"", YEAR(worksheet[[#This Row],[DateofTermination]]), "")</f>
        <v/>
      </c>
    </row>
    <row r="291" spans="1:44" x14ac:dyDescent="0.25">
      <c r="A291" s="2" t="s">
        <v>1535</v>
      </c>
      <c r="B291" t="s">
        <v>1536</v>
      </c>
      <c r="C291" t="s">
        <v>490</v>
      </c>
      <c r="D291" t="s">
        <v>520</v>
      </c>
      <c r="E291" t="s">
        <v>491</v>
      </c>
      <c r="F291" t="s">
        <v>492</v>
      </c>
      <c r="G291" t="s">
        <v>492</v>
      </c>
      <c r="H291" t="s">
        <v>493</v>
      </c>
      <c r="I291" t="s">
        <v>490</v>
      </c>
      <c r="J291" s="3">
        <v>58523</v>
      </c>
      <c r="K291" t="s">
        <v>491</v>
      </c>
      <c r="L291" t="s">
        <v>494</v>
      </c>
      <c r="M291" s="2" t="s">
        <v>37</v>
      </c>
      <c r="N291" t="s">
        <v>38</v>
      </c>
      <c r="O291" t="s">
        <v>604</v>
      </c>
      <c r="P291" s="1" t="s">
        <v>1537</v>
      </c>
      <c r="Q291" t="s">
        <v>1607</v>
      </c>
      <c r="R291" t="s">
        <v>67</v>
      </c>
      <c r="S291" t="s">
        <v>41</v>
      </c>
      <c r="T291" t="s">
        <v>42</v>
      </c>
      <c r="U291" t="s">
        <v>43</v>
      </c>
      <c r="V291" s="1">
        <v>41134</v>
      </c>
      <c r="W291" s="1">
        <v>42405</v>
      </c>
      <c r="X291" t="s">
        <v>296</v>
      </c>
      <c r="Y291" t="s">
        <v>54</v>
      </c>
      <c r="Z291" t="s">
        <v>497</v>
      </c>
      <c r="AA291" t="s">
        <v>63</v>
      </c>
      <c r="AB291">
        <v>20</v>
      </c>
      <c r="AC291" t="s">
        <v>509</v>
      </c>
      <c r="AD291" t="s">
        <v>48</v>
      </c>
      <c r="AE291" t="s">
        <v>49</v>
      </c>
      <c r="AF291" s="4">
        <v>4.5</v>
      </c>
      <c r="AG291" s="5">
        <v>5</v>
      </c>
      <c r="AH291" s="5">
        <v>0</v>
      </c>
      <c r="AI291" s="1">
        <v>42401</v>
      </c>
      <c r="AJ291" s="5">
        <v>0</v>
      </c>
      <c r="AK291" s="5">
        <v>15</v>
      </c>
      <c r="AL291" s="5">
        <f>YEAR(worksheet[[#This Row],[DOB]])</f>
        <v>1987</v>
      </c>
      <c r="AM291" s="5">
        <f>2023-worksheet[[#This Row],[YOB]]</f>
        <v>36</v>
      </c>
      <c r="AN291" s="5" t="str" cm="1">
        <f t="array" ref="AN291">_xlfn.IFS(worksheet[[#This Row],[Age]]&lt;25, "Under 25", worksheet[[#This Row],[Age]]&lt;=34,"25 - 34", worksheet[[#This Row],[Age]]&lt;=44, "35 - 44",worksheet[[#This Row],[Age]]&lt;=54, "45 - 54",worksheet[[#This Row],[Age]]&gt;=55, "Over 55")</f>
        <v>35 - 44</v>
      </c>
      <c r="AO291" s="5">
        <f>YEAR(worksheet[[#This Row],[DateofHire]])</f>
        <v>2012</v>
      </c>
      <c r="AP291" s="5">
        <f>2023-worksheet[[#This Row],[YearOfHire]]</f>
        <v>11</v>
      </c>
      <c r="AQ291" s="5" t="str" cm="1">
        <f t="array" ref="AQ291">_xlfn.IFS(worksheet[[#This Row],[CompanyWorkExperience]]&gt;=15, "Long Term Employees", worksheet[[#This Row],[CompanyWorkExperience]]&gt;=12, "Expericenced", worksheet[[#This Row],[CompanyWorkExperience]]&gt;=8, "Mid Level", worksheet[[#This Row],[CompanyWorkExperience]]&gt;=5, "Junior")</f>
        <v>Mid Level</v>
      </c>
      <c r="AR291" s="5">
        <f>IF(worksheet[[#This Row],[DateofTermination]]&lt;&gt;"", YEAR(worksheet[[#This Row],[DateofTermination]]), "")</f>
        <v>2016</v>
      </c>
    </row>
    <row r="292" spans="1:44" x14ac:dyDescent="0.25">
      <c r="A292" s="2" t="s">
        <v>1538</v>
      </c>
      <c r="B292" t="s">
        <v>1539</v>
      </c>
      <c r="C292" t="s">
        <v>490</v>
      </c>
      <c r="D292" t="s">
        <v>520</v>
      </c>
      <c r="E292" t="s">
        <v>491</v>
      </c>
      <c r="F292" t="s">
        <v>491</v>
      </c>
      <c r="G292" t="s">
        <v>492</v>
      </c>
      <c r="H292" t="s">
        <v>501</v>
      </c>
      <c r="I292" t="s">
        <v>490</v>
      </c>
      <c r="J292" s="3">
        <v>88976</v>
      </c>
      <c r="K292" t="s">
        <v>490</v>
      </c>
      <c r="L292" t="s">
        <v>506</v>
      </c>
      <c r="M292" s="2" t="s">
        <v>129</v>
      </c>
      <c r="N292" t="s">
        <v>38</v>
      </c>
      <c r="O292" t="s">
        <v>521</v>
      </c>
      <c r="P292" s="1" t="s">
        <v>1540</v>
      </c>
      <c r="Q292" t="s">
        <v>1607</v>
      </c>
      <c r="R292" t="s">
        <v>67</v>
      </c>
      <c r="S292" t="s">
        <v>41</v>
      </c>
      <c r="T292" t="s">
        <v>42</v>
      </c>
      <c r="U292" t="s">
        <v>43</v>
      </c>
      <c r="V292" s="1">
        <v>40756</v>
      </c>
      <c r="X292" t="s">
        <v>44</v>
      </c>
      <c r="Y292" t="s">
        <v>45</v>
      </c>
      <c r="Z292" t="s">
        <v>497</v>
      </c>
      <c r="AA292" t="s">
        <v>131</v>
      </c>
      <c r="AB292">
        <v>2</v>
      </c>
      <c r="AC292" t="s">
        <v>520</v>
      </c>
      <c r="AD292" t="s">
        <v>80</v>
      </c>
      <c r="AE292" t="s">
        <v>58</v>
      </c>
      <c r="AF292" s="4">
        <v>3.93</v>
      </c>
      <c r="AG292" s="5">
        <v>3</v>
      </c>
      <c r="AH292" s="5">
        <v>0</v>
      </c>
      <c r="AI292" s="1">
        <v>43523</v>
      </c>
      <c r="AJ292" s="5">
        <v>0</v>
      </c>
      <c r="AK292" s="5">
        <v>19</v>
      </c>
      <c r="AL292" s="5">
        <f>YEAR(worksheet[[#This Row],[DOB]])</f>
        <v>1968</v>
      </c>
      <c r="AM292" s="5">
        <f>2023-worksheet[[#This Row],[YOB]]</f>
        <v>55</v>
      </c>
      <c r="AN292" s="5" t="str" cm="1">
        <f t="array" ref="AN292">_xlfn.IFS(worksheet[[#This Row],[Age]]&lt;25, "Under 25", worksheet[[#This Row],[Age]]&lt;=34,"25 - 34", worksheet[[#This Row],[Age]]&lt;=44, "35 - 44",worksheet[[#This Row],[Age]]&lt;=54, "45 - 54",worksheet[[#This Row],[Age]]&gt;=55, "Over 55")</f>
        <v>Over 55</v>
      </c>
      <c r="AO292" s="5">
        <f>YEAR(worksheet[[#This Row],[DateofHire]])</f>
        <v>2011</v>
      </c>
      <c r="AP292" s="5">
        <f>2023-worksheet[[#This Row],[YearOfHire]]</f>
        <v>12</v>
      </c>
      <c r="AQ292" s="5" t="str" cm="1">
        <f t="array" ref="AQ292">_xlfn.IFS(worksheet[[#This Row],[CompanyWorkExperience]]&gt;=15, "Long Term Employees", worksheet[[#This Row],[CompanyWorkExperience]]&gt;=12, "Expericenced", worksheet[[#This Row],[CompanyWorkExperience]]&gt;=8, "Mid Level", worksheet[[#This Row],[CompanyWorkExperience]]&gt;=5, "Junior")</f>
        <v>Expericenced</v>
      </c>
      <c r="AR292" s="5" t="str">
        <f>IF(worksheet[[#This Row],[DateofTermination]]&lt;&gt;"", YEAR(worksheet[[#This Row],[DateofTermination]]), "")</f>
        <v/>
      </c>
    </row>
    <row r="293" spans="1:44" x14ac:dyDescent="0.25">
      <c r="A293" s="2" t="s">
        <v>1541</v>
      </c>
      <c r="B293" t="s">
        <v>1542</v>
      </c>
      <c r="C293" t="s">
        <v>490</v>
      </c>
      <c r="D293" t="s">
        <v>490</v>
      </c>
      <c r="E293" t="s">
        <v>491</v>
      </c>
      <c r="F293" t="s">
        <v>491</v>
      </c>
      <c r="G293" t="s">
        <v>505</v>
      </c>
      <c r="H293" t="s">
        <v>501</v>
      </c>
      <c r="I293" t="s">
        <v>490</v>
      </c>
      <c r="J293" s="3">
        <v>55875</v>
      </c>
      <c r="K293" t="s">
        <v>490</v>
      </c>
      <c r="L293" t="s">
        <v>501</v>
      </c>
      <c r="M293" s="2" t="s">
        <v>139</v>
      </c>
      <c r="N293" t="s">
        <v>466</v>
      </c>
      <c r="O293" t="s">
        <v>1543</v>
      </c>
      <c r="P293" s="1" t="s">
        <v>1544</v>
      </c>
      <c r="Q293" t="s">
        <v>1607</v>
      </c>
      <c r="R293" t="s">
        <v>40</v>
      </c>
      <c r="S293" t="s">
        <v>41</v>
      </c>
      <c r="T293" t="s">
        <v>42</v>
      </c>
      <c r="U293" t="s">
        <v>112</v>
      </c>
      <c r="V293" s="1">
        <v>40973</v>
      </c>
      <c r="X293" t="s">
        <v>44</v>
      </c>
      <c r="Y293" t="s">
        <v>45</v>
      </c>
      <c r="Z293" t="s">
        <v>141</v>
      </c>
      <c r="AA293" t="s">
        <v>142</v>
      </c>
      <c r="AB293">
        <v>17</v>
      </c>
      <c r="AC293" t="s">
        <v>506</v>
      </c>
      <c r="AD293" t="s">
        <v>201</v>
      </c>
      <c r="AE293" t="s">
        <v>58</v>
      </c>
      <c r="AF293" s="4">
        <v>4.5</v>
      </c>
      <c r="AG293" s="5">
        <v>4</v>
      </c>
      <c r="AH293" s="5">
        <v>0</v>
      </c>
      <c r="AI293" s="1">
        <v>43483</v>
      </c>
      <c r="AJ293" s="5">
        <v>0</v>
      </c>
      <c r="AK293" s="5">
        <v>11</v>
      </c>
      <c r="AL293" s="5">
        <f>YEAR(worksheet[[#This Row],[DOB]])</f>
        <v>1989</v>
      </c>
      <c r="AM293" s="5">
        <f>2023-worksheet[[#This Row],[YOB]]</f>
        <v>34</v>
      </c>
      <c r="AN293" s="5" t="str" cm="1">
        <f t="array" ref="AN293">_xlfn.IFS(worksheet[[#This Row],[Age]]&lt;25, "Under 25", worksheet[[#This Row],[Age]]&lt;=34,"25 - 34", worksheet[[#This Row],[Age]]&lt;=44, "35 - 44",worksheet[[#This Row],[Age]]&lt;=54, "45 - 54",worksheet[[#This Row],[Age]]&gt;=55, "Over 55")</f>
        <v>25 - 34</v>
      </c>
      <c r="AO293" s="5">
        <f>YEAR(worksheet[[#This Row],[DateofHire]])</f>
        <v>2012</v>
      </c>
      <c r="AP293" s="5">
        <f>2023-worksheet[[#This Row],[YearOfHire]]</f>
        <v>11</v>
      </c>
      <c r="AQ293" s="5" t="str" cm="1">
        <f t="array" ref="AQ293">_xlfn.IFS(worksheet[[#This Row],[CompanyWorkExperience]]&gt;=15, "Long Term Employees", worksheet[[#This Row],[CompanyWorkExperience]]&gt;=12, "Expericenced", worksheet[[#This Row],[CompanyWorkExperience]]&gt;=8, "Mid Level", worksheet[[#This Row],[CompanyWorkExperience]]&gt;=5, "Junior")</f>
        <v>Mid Level</v>
      </c>
      <c r="AR293" s="5" t="str">
        <f>IF(worksheet[[#This Row],[DateofTermination]]&lt;&gt;"", YEAR(worksheet[[#This Row],[DateofTermination]]), "")</f>
        <v/>
      </c>
    </row>
    <row r="294" spans="1:44" x14ac:dyDescent="0.25">
      <c r="A294" s="2" t="s">
        <v>1545</v>
      </c>
      <c r="B294" t="s">
        <v>1546</v>
      </c>
      <c r="C294" t="s">
        <v>491</v>
      </c>
      <c r="D294" t="s">
        <v>491</v>
      </c>
      <c r="E294" t="s">
        <v>491</v>
      </c>
      <c r="F294" t="s">
        <v>493</v>
      </c>
      <c r="G294" t="s">
        <v>501</v>
      </c>
      <c r="H294" t="s">
        <v>501</v>
      </c>
      <c r="I294" t="s">
        <v>490</v>
      </c>
      <c r="J294" s="3">
        <v>113999</v>
      </c>
      <c r="K294" t="s">
        <v>491</v>
      </c>
      <c r="L294" t="s">
        <v>582</v>
      </c>
      <c r="M294" s="2" t="s">
        <v>109</v>
      </c>
      <c r="N294" t="s">
        <v>38</v>
      </c>
      <c r="O294" t="s">
        <v>495</v>
      </c>
      <c r="P294" s="1" t="s">
        <v>1547</v>
      </c>
      <c r="Q294" t="s">
        <v>1607</v>
      </c>
      <c r="R294" t="s">
        <v>52</v>
      </c>
      <c r="S294" t="s">
        <v>41</v>
      </c>
      <c r="T294" t="s">
        <v>42</v>
      </c>
      <c r="U294" t="s">
        <v>82</v>
      </c>
      <c r="V294" s="1">
        <v>42051</v>
      </c>
      <c r="W294" s="1">
        <v>42788</v>
      </c>
      <c r="X294" t="s">
        <v>218</v>
      </c>
      <c r="Y294" t="s">
        <v>104</v>
      </c>
      <c r="Z294" t="s">
        <v>55</v>
      </c>
      <c r="AA294" t="s">
        <v>56</v>
      </c>
      <c r="AB294">
        <v>4</v>
      </c>
      <c r="AC294" t="s">
        <v>493</v>
      </c>
      <c r="AD294" t="s">
        <v>80</v>
      </c>
      <c r="AE294" t="s">
        <v>58</v>
      </c>
      <c r="AF294" s="4">
        <v>4.33</v>
      </c>
      <c r="AG294" s="5">
        <v>3</v>
      </c>
      <c r="AH294" s="5">
        <v>7</v>
      </c>
      <c r="AI294" s="1">
        <v>42781</v>
      </c>
      <c r="AJ294" s="5">
        <v>0</v>
      </c>
      <c r="AK294" s="5">
        <v>9</v>
      </c>
      <c r="AL294" s="5">
        <f>YEAR(worksheet[[#This Row],[DOB]])</f>
        <v>1986</v>
      </c>
      <c r="AM294" s="5">
        <f>2023-worksheet[[#This Row],[YOB]]</f>
        <v>37</v>
      </c>
      <c r="AN294" s="5" t="str" cm="1">
        <f t="array" ref="AN294">_xlfn.IFS(worksheet[[#This Row],[Age]]&lt;25, "Under 25", worksheet[[#This Row],[Age]]&lt;=34,"25 - 34", worksheet[[#This Row],[Age]]&lt;=44, "35 - 44",worksheet[[#This Row],[Age]]&lt;=54, "45 - 54",worksheet[[#This Row],[Age]]&gt;=55, "Over 55")</f>
        <v>35 - 44</v>
      </c>
      <c r="AO294" s="5">
        <f>YEAR(worksheet[[#This Row],[DateofHire]])</f>
        <v>2015</v>
      </c>
      <c r="AP294" s="5">
        <f>2023-worksheet[[#This Row],[YearOfHire]]</f>
        <v>8</v>
      </c>
      <c r="AQ294" s="5" t="str" cm="1">
        <f t="array" ref="AQ294">_xlfn.IFS(worksheet[[#This Row],[CompanyWorkExperience]]&gt;=15, "Long Term Employees", worksheet[[#This Row],[CompanyWorkExperience]]&gt;=12, "Expericenced", worksheet[[#This Row],[CompanyWorkExperience]]&gt;=8, "Mid Level", worksheet[[#This Row],[CompanyWorkExperience]]&gt;=5, "Junior")</f>
        <v>Mid Level</v>
      </c>
      <c r="AR294" s="5">
        <f>IF(worksheet[[#This Row],[DateofTermination]]&lt;&gt;"", YEAR(worksheet[[#This Row],[DateofTermination]]), "")</f>
        <v>2017</v>
      </c>
    </row>
    <row r="295" spans="1:44" x14ac:dyDescent="0.25">
      <c r="A295" s="2" t="s">
        <v>1548</v>
      </c>
      <c r="B295" t="s">
        <v>1549</v>
      </c>
      <c r="C295" t="s">
        <v>491</v>
      </c>
      <c r="D295" t="s">
        <v>491</v>
      </c>
      <c r="E295" t="s">
        <v>490</v>
      </c>
      <c r="F295" t="s">
        <v>493</v>
      </c>
      <c r="G295" t="s">
        <v>492</v>
      </c>
      <c r="H295" t="s">
        <v>493</v>
      </c>
      <c r="I295" t="s">
        <v>490</v>
      </c>
      <c r="J295" s="3">
        <v>49773</v>
      </c>
      <c r="K295" t="s">
        <v>491</v>
      </c>
      <c r="L295" t="s">
        <v>494</v>
      </c>
      <c r="M295" s="2" t="s">
        <v>37</v>
      </c>
      <c r="N295" t="s">
        <v>38</v>
      </c>
      <c r="O295" t="s">
        <v>566</v>
      </c>
      <c r="P295" s="1" t="s">
        <v>1550</v>
      </c>
      <c r="Q295" t="s">
        <v>1608</v>
      </c>
      <c r="R295" t="s">
        <v>52</v>
      </c>
      <c r="S295" t="s">
        <v>41</v>
      </c>
      <c r="T295" t="s">
        <v>42</v>
      </c>
      <c r="U295" t="s">
        <v>43</v>
      </c>
      <c r="V295" s="1">
        <v>40812</v>
      </c>
      <c r="W295" s="1">
        <v>42408</v>
      </c>
      <c r="X295" t="s">
        <v>469</v>
      </c>
      <c r="Y295" t="s">
        <v>104</v>
      </c>
      <c r="Z295" t="s">
        <v>497</v>
      </c>
      <c r="AA295" t="s">
        <v>99</v>
      </c>
      <c r="AB295">
        <v>18</v>
      </c>
      <c r="AC295" t="s">
        <v>563</v>
      </c>
      <c r="AD295" t="s">
        <v>70</v>
      </c>
      <c r="AE295" t="s">
        <v>49</v>
      </c>
      <c r="AF295" s="4">
        <v>4.3</v>
      </c>
      <c r="AG295" s="5">
        <v>5</v>
      </c>
      <c r="AH295" s="5">
        <v>0</v>
      </c>
      <c r="AI295" s="1">
        <v>42036</v>
      </c>
      <c r="AJ295" s="5">
        <v>0</v>
      </c>
      <c r="AK295" s="5">
        <v>18</v>
      </c>
      <c r="AL295" s="5">
        <f>YEAR(worksheet[[#This Row],[DOB]])</f>
        <v>1986</v>
      </c>
      <c r="AM295" s="5">
        <f>2023-worksheet[[#This Row],[YOB]]</f>
        <v>37</v>
      </c>
      <c r="AN295" s="5" t="str" cm="1">
        <f t="array" ref="AN295">_xlfn.IFS(worksheet[[#This Row],[Age]]&lt;25, "Under 25", worksheet[[#This Row],[Age]]&lt;=34,"25 - 34", worksheet[[#This Row],[Age]]&lt;=44, "35 - 44",worksheet[[#This Row],[Age]]&lt;=54, "45 - 54",worksheet[[#This Row],[Age]]&gt;=55, "Over 55")</f>
        <v>35 - 44</v>
      </c>
      <c r="AO295" s="5">
        <f>YEAR(worksheet[[#This Row],[DateofHire]])</f>
        <v>2011</v>
      </c>
      <c r="AP295" s="5">
        <f>2023-worksheet[[#This Row],[YearOfHire]]</f>
        <v>12</v>
      </c>
      <c r="AQ295" s="5" t="str" cm="1">
        <f t="array" ref="AQ295">_xlfn.IFS(worksheet[[#This Row],[CompanyWorkExperience]]&gt;=15, "Long Term Employees", worksheet[[#This Row],[CompanyWorkExperience]]&gt;=12, "Expericenced", worksheet[[#This Row],[CompanyWorkExperience]]&gt;=8, "Mid Level", worksheet[[#This Row],[CompanyWorkExperience]]&gt;=5, "Junior")</f>
        <v>Expericenced</v>
      </c>
      <c r="AR295" s="5">
        <f>IF(worksheet[[#This Row],[DateofTermination]]&lt;&gt;"", YEAR(worksheet[[#This Row],[DateofTermination]]), "")</f>
        <v>2016</v>
      </c>
    </row>
    <row r="296" spans="1:44" x14ac:dyDescent="0.25">
      <c r="A296" s="2" t="s">
        <v>1551</v>
      </c>
      <c r="B296" t="s">
        <v>1552</v>
      </c>
      <c r="C296" t="s">
        <v>490</v>
      </c>
      <c r="D296" t="s">
        <v>490</v>
      </c>
      <c r="E296" t="s">
        <v>490</v>
      </c>
      <c r="F296" t="s">
        <v>520</v>
      </c>
      <c r="G296" t="s">
        <v>492</v>
      </c>
      <c r="H296" t="s">
        <v>501</v>
      </c>
      <c r="I296" t="s">
        <v>490</v>
      </c>
      <c r="J296" s="3">
        <v>62068</v>
      </c>
      <c r="K296" t="s">
        <v>490</v>
      </c>
      <c r="L296" t="s">
        <v>494</v>
      </c>
      <c r="M296" s="2" t="s">
        <v>37</v>
      </c>
      <c r="N296" t="s">
        <v>38</v>
      </c>
      <c r="O296" t="s">
        <v>1553</v>
      </c>
      <c r="P296" s="1" t="s">
        <v>1554</v>
      </c>
      <c r="Q296" t="s">
        <v>1608</v>
      </c>
      <c r="R296" t="s">
        <v>40</v>
      </c>
      <c r="S296" t="s">
        <v>41</v>
      </c>
      <c r="T296" t="s">
        <v>42</v>
      </c>
      <c r="U296" t="s">
        <v>43</v>
      </c>
      <c r="V296" s="1">
        <v>42190</v>
      </c>
      <c r="X296" t="s">
        <v>44</v>
      </c>
      <c r="Y296" t="s">
        <v>45</v>
      </c>
      <c r="Z296" t="s">
        <v>497</v>
      </c>
      <c r="AA296" t="s">
        <v>47</v>
      </c>
      <c r="AB296">
        <v>22</v>
      </c>
      <c r="AC296" t="s">
        <v>498</v>
      </c>
      <c r="AD296" t="s">
        <v>48</v>
      </c>
      <c r="AE296" t="s">
        <v>58</v>
      </c>
      <c r="AF296" s="4">
        <v>3.21</v>
      </c>
      <c r="AG296" s="5">
        <v>3</v>
      </c>
      <c r="AH296" s="5">
        <v>0</v>
      </c>
      <c r="AI296" s="1">
        <v>43494</v>
      </c>
      <c r="AJ296" s="5">
        <v>0</v>
      </c>
      <c r="AK296" s="5">
        <v>7</v>
      </c>
      <c r="AL296" s="5">
        <f>YEAR(worksheet[[#This Row],[DOB]])</f>
        <v>1985</v>
      </c>
      <c r="AM296" s="5">
        <f>2023-worksheet[[#This Row],[YOB]]</f>
        <v>38</v>
      </c>
      <c r="AN296" s="5" t="str" cm="1">
        <f t="array" ref="AN296">_xlfn.IFS(worksheet[[#This Row],[Age]]&lt;25, "Under 25", worksheet[[#This Row],[Age]]&lt;=34,"25 - 34", worksheet[[#This Row],[Age]]&lt;=44, "35 - 44",worksheet[[#This Row],[Age]]&lt;=54, "45 - 54",worksheet[[#This Row],[Age]]&gt;=55, "Over 55")</f>
        <v>35 - 44</v>
      </c>
      <c r="AO296" s="5">
        <f>YEAR(worksheet[[#This Row],[DateofHire]])</f>
        <v>2015</v>
      </c>
      <c r="AP296" s="5">
        <f>2023-worksheet[[#This Row],[YearOfHire]]</f>
        <v>8</v>
      </c>
      <c r="AQ296" s="5" t="str" cm="1">
        <f t="array" ref="AQ296">_xlfn.IFS(worksheet[[#This Row],[CompanyWorkExperience]]&gt;=15, "Long Term Employees", worksheet[[#This Row],[CompanyWorkExperience]]&gt;=12, "Expericenced", worksheet[[#This Row],[CompanyWorkExperience]]&gt;=8, "Mid Level", worksheet[[#This Row],[CompanyWorkExperience]]&gt;=5, "Junior")</f>
        <v>Mid Level</v>
      </c>
      <c r="AR296" s="5" t="str">
        <f>IF(worksheet[[#This Row],[DateofTermination]]&lt;&gt;"", YEAR(worksheet[[#This Row],[DateofTermination]]), "")</f>
        <v/>
      </c>
    </row>
    <row r="297" spans="1:44" x14ac:dyDescent="0.25">
      <c r="A297" s="2" t="s">
        <v>1555</v>
      </c>
      <c r="B297" t="s">
        <v>1556</v>
      </c>
      <c r="C297" t="s">
        <v>490</v>
      </c>
      <c r="D297" t="s">
        <v>490</v>
      </c>
      <c r="E297" t="s">
        <v>491</v>
      </c>
      <c r="F297" t="s">
        <v>491</v>
      </c>
      <c r="G297" t="s">
        <v>492</v>
      </c>
      <c r="H297" t="s">
        <v>501</v>
      </c>
      <c r="I297" t="s">
        <v>490</v>
      </c>
      <c r="J297" s="3">
        <v>66541</v>
      </c>
      <c r="K297" t="s">
        <v>490</v>
      </c>
      <c r="L297" t="s">
        <v>509</v>
      </c>
      <c r="M297" s="2" t="s">
        <v>60</v>
      </c>
      <c r="N297" t="s">
        <v>38</v>
      </c>
      <c r="O297" t="s">
        <v>1557</v>
      </c>
      <c r="P297" s="1" t="s">
        <v>1558</v>
      </c>
      <c r="Q297" t="s">
        <v>1607</v>
      </c>
      <c r="R297" t="s">
        <v>40</v>
      </c>
      <c r="S297" t="s">
        <v>41</v>
      </c>
      <c r="T297" t="s">
        <v>42</v>
      </c>
      <c r="U297" t="s">
        <v>82</v>
      </c>
      <c r="V297" s="1">
        <v>41869</v>
      </c>
      <c r="X297" t="s">
        <v>44</v>
      </c>
      <c r="Y297" t="s">
        <v>45</v>
      </c>
      <c r="Z297" t="s">
        <v>497</v>
      </c>
      <c r="AA297" t="s">
        <v>79</v>
      </c>
      <c r="AB297">
        <v>19</v>
      </c>
      <c r="AC297" t="s">
        <v>494</v>
      </c>
      <c r="AD297" t="s">
        <v>80</v>
      </c>
      <c r="AE297" t="s">
        <v>58</v>
      </c>
      <c r="AF297" s="4">
        <v>3.11</v>
      </c>
      <c r="AG297" s="5">
        <v>5</v>
      </c>
      <c r="AH297" s="5">
        <v>0</v>
      </c>
      <c r="AI297" s="1">
        <v>43508</v>
      </c>
      <c r="AJ297" s="5">
        <v>0</v>
      </c>
      <c r="AK297" s="5">
        <v>4</v>
      </c>
      <c r="AL297" s="5">
        <f>YEAR(worksheet[[#This Row],[DOB]])</f>
        <v>1976</v>
      </c>
      <c r="AM297" s="5">
        <f>2023-worksheet[[#This Row],[YOB]]</f>
        <v>47</v>
      </c>
      <c r="AN297" s="5" t="str" cm="1">
        <f t="array" ref="AN297">_xlfn.IFS(worksheet[[#This Row],[Age]]&lt;25, "Under 25", worksheet[[#This Row],[Age]]&lt;=34,"25 - 34", worksheet[[#This Row],[Age]]&lt;=44, "35 - 44",worksheet[[#This Row],[Age]]&lt;=54, "45 - 54",worksheet[[#This Row],[Age]]&gt;=55, "Over 55")</f>
        <v>45 - 54</v>
      </c>
      <c r="AO297" s="5">
        <f>YEAR(worksheet[[#This Row],[DateofHire]])</f>
        <v>2014</v>
      </c>
      <c r="AP297" s="5">
        <f>2023-worksheet[[#This Row],[YearOfHire]]</f>
        <v>9</v>
      </c>
      <c r="AQ297" s="5" t="str" cm="1">
        <f t="array" ref="AQ297">_xlfn.IFS(worksheet[[#This Row],[CompanyWorkExperience]]&gt;=15, "Long Term Employees", worksheet[[#This Row],[CompanyWorkExperience]]&gt;=12, "Expericenced", worksheet[[#This Row],[CompanyWorkExperience]]&gt;=8, "Mid Level", worksheet[[#This Row],[CompanyWorkExperience]]&gt;=5, "Junior")</f>
        <v>Mid Level</v>
      </c>
      <c r="AR297" s="5" t="str">
        <f>IF(worksheet[[#This Row],[DateofTermination]]&lt;&gt;"", YEAR(worksheet[[#This Row],[DateofTermination]]), "")</f>
        <v/>
      </c>
    </row>
    <row r="298" spans="1:44" x14ac:dyDescent="0.25">
      <c r="A298" s="2" t="s">
        <v>1559</v>
      </c>
      <c r="B298" t="s">
        <v>1560</v>
      </c>
      <c r="C298" t="s">
        <v>491</v>
      </c>
      <c r="D298" t="s">
        <v>491</v>
      </c>
      <c r="E298" t="s">
        <v>490</v>
      </c>
      <c r="F298" t="s">
        <v>492</v>
      </c>
      <c r="G298" t="s">
        <v>492</v>
      </c>
      <c r="H298" t="s">
        <v>501</v>
      </c>
      <c r="I298" t="s">
        <v>491</v>
      </c>
      <c r="J298" s="3">
        <v>80512</v>
      </c>
      <c r="K298" t="s">
        <v>491</v>
      </c>
      <c r="L298" t="s">
        <v>563</v>
      </c>
      <c r="M298" s="2" t="s">
        <v>129</v>
      </c>
      <c r="N298" t="s">
        <v>38</v>
      </c>
      <c r="O298" t="s">
        <v>1269</v>
      </c>
      <c r="P298" s="1" t="s">
        <v>1561</v>
      </c>
      <c r="Q298" t="s">
        <v>1608</v>
      </c>
      <c r="R298" t="s">
        <v>52</v>
      </c>
      <c r="S298" t="s">
        <v>41</v>
      </c>
      <c r="T298" t="s">
        <v>42</v>
      </c>
      <c r="U298" t="s">
        <v>82</v>
      </c>
      <c r="V298" s="1">
        <v>40812</v>
      </c>
      <c r="W298" s="1">
        <v>40910</v>
      </c>
      <c r="X298" t="s">
        <v>90</v>
      </c>
      <c r="Y298" t="s">
        <v>54</v>
      </c>
      <c r="Z298" t="s">
        <v>497</v>
      </c>
      <c r="AA298" t="s">
        <v>131</v>
      </c>
      <c r="AB298">
        <v>2</v>
      </c>
      <c r="AC298" t="s">
        <v>520</v>
      </c>
      <c r="AD298" t="s">
        <v>84</v>
      </c>
      <c r="AE298" t="s">
        <v>58</v>
      </c>
      <c r="AF298" s="4">
        <v>4.5</v>
      </c>
      <c r="AG298" s="5">
        <v>3</v>
      </c>
      <c r="AH298" s="5">
        <v>0</v>
      </c>
      <c r="AI298" s="1">
        <v>40910</v>
      </c>
      <c r="AJ298" s="5">
        <v>0</v>
      </c>
      <c r="AK298" s="5">
        <v>5</v>
      </c>
      <c r="AL298" s="5">
        <f>YEAR(worksheet[[#This Row],[DOB]])</f>
        <v>1955</v>
      </c>
      <c r="AM298" s="5">
        <f>2023-worksheet[[#This Row],[YOB]]</f>
        <v>68</v>
      </c>
      <c r="AN298" s="5" t="str" cm="1">
        <f t="array" ref="AN298">_xlfn.IFS(worksheet[[#This Row],[Age]]&lt;25, "Under 25", worksheet[[#This Row],[Age]]&lt;=34,"25 - 34", worksheet[[#This Row],[Age]]&lt;=44, "35 - 44",worksheet[[#This Row],[Age]]&lt;=54, "45 - 54",worksheet[[#This Row],[Age]]&gt;=55, "Over 55")</f>
        <v>Over 55</v>
      </c>
      <c r="AO298" s="5">
        <f>YEAR(worksheet[[#This Row],[DateofHire]])</f>
        <v>2011</v>
      </c>
      <c r="AP298" s="5">
        <f>2023-worksheet[[#This Row],[YearOfHire]]</f>
        <v>12</v>
      </c>
      <c r="AQ298" s="5" t="str" cm="1">
        <f t="array" ref="AQ298">_xlfn.IFS(worksheet[[#This Row],[CompanyWorkExperience]]&gt;=15, "Long Term Employees", worksheet[[#This Row],[CompanyWorkExperience]]&gt;=12, "Expericenced", worksheet[[#This Row],[CompanyWorkExperience]]&gt;=8, "Mid Level", worksheet[[#This Row],[CompanyWorkExperience]]&gt;=5, "Junior")</f>
        <v>Expericenced</v>
      </c>
      <c r="AR298" s="5">
        <f>IF(worksheet[[#This Row],[DateofTermination]]&lt;&gt;"", YEAR(worksheet[[#This Row],[DateofTermination]]), "")</f>
        <v>2012</v>
      </c>
    </row>
    <row r="299" spans="1:44" x14ac:dyDescent="0.25">
      <c r="A299" s="2" t="s">
        <v>1562</v>
      </c>
      <c r="B299" t="s">
        <v>1563</v>
      </c>
      <c r="C299" t="s">
        <v>490</v>
      </c>
      <c r="D299" t="s">
        <v>490</v>
      </c>
      <c r="E299" t="s">
        <v>490</v>
      </c>
      <c r="F299" t="s">
        <v>492</v>
      </c>
      <c r="G299" t="s">
        <v>492</v>
      </c>
      <c r="H299" t="s">
        <v>520</v>
      </c>
      <c r="I299" t="s">
        <v>490</v>
      </c>
      <c r="J299" s="3">
        <v>50274</v>
      </c>
      <c r="K299" t="s">
        <v>491</v>
      </c>
      <c r="L299" t="s">
        <v>494</v>
      </c>
      <c r="M299" s="2" t="s">
        <v>37</v>
      </c>
      <c r="N299" t="s">
        <v>38</v>
      </c>
      <c r="O299" t="s">
        <v>1063</v>
      </c>
      <c r="P299" s="1" t="s">
        <v>1564</v>
      </c>
      <c r="Q299" t="s">
        <v>1608</v>
      </c>
      <c r="R299" t="s">
        <v>40</v>
      </c>
      <c r="S299" t="s">
        <v>41</v>
      </c>
      <c r="T299" t="s">
        <v>42</v>
      </c>
      <c r="U299" t="s">
        <v>43</v>
      </c>
      <c r="V299" s="1">
        <v>41134</v>
      </c>
      <c r="W299" s="1">
        <v>42248</v>
      </c>
      <c r="X299" t="s">
        <v>53</v>
      </c>
      <c r="Y299" t="s">
        <v>54</v>
      </c>
      <c r="Z299" t="s">
        <v>497</v>
      </c>
      <c r="AA299" t="s">
        <v>65</v>
      </c>
      <c r="AB299">
        <v>16</v>
      </c>
      <c r="AC299" t="s">
        <v>516</v>
      </c>
      <c r="AD299" t="s">
        <v>117</v>
      </c>
      <c r="AE299" t="s">
        <v>118</v>
      </c>
      <c r="AF299" s="4">
        <v>2.5</v>
      </c>
      <c r="AG299" s="5">
        <v>3</v>
      </c>
      <c r="AH299" s="5">
        <v>0</v>
      </c>
      <c r="AI299" s="1">
        <v>41887</v>
      </c>
      <c r="AJ299" s="5">
        <v>6</v>
      </c>
      <c r="AK299" s="5">
        <v>13</v>
      </c>
      <c r="AL299" s="5">
        <f>YEAR(worksheet[[#This Row],[DOB]])</f>
        <v>1980</v>
      </c>
      <c r="AM299" s="5">
        <f>2023-worksheet[[#This Row],[YOB]]</f>
        <v>43</v>
      </c>
      <c r="AN299" s="5" t="str" cm="1">
        <f t="array" ref="AN299">_xlfn.IFS(worksheet[[#This Row],[Age]]&lt;25, "Under 25", worksheet[[#This Row],[Age]]&lt;=34,"25 - 34", worksheet[[#This Row],[Age]]&lt;=44, "35 - 44",worksheet[[#This Row],[Age]]&lt;=54, "45 - 54",worksheet[[#This Row],[Age]]&gt;=55, "Over 55")</f>
        <v>35 - 44</v>
      </c>
      <c r="AO299" s="5">
        <f>YEAR(worksheet[[#This Row],[DateofHire]])</f>
        <v>2012</v>
      </c>
      <c r="AP299" s="5">
        <f>2023-worksheet[[#This Row],[YearOfHire]]</f>
        <v>11</v>
      </c>
      <c r="AQ299" s="5" t="str" cm="1">
        <f t="array" ref="AQ299">_xlfn.IFS(worksheet[[#This Row],[CompanyWorkExperience]]&gt;=15, "Long Term Employees", worksheet[[#This Row],[CompanyWorkExperience]]&gt;=12, "Expericenced", worksheet[[#This Row],[CompanyWorkExperience]]&gt;=8, "Mid Level", worksheet[[#This Row],[CompanyWorkExperience]]&gt;=5, "Junior")</f>
        <v>Mid Level</v>
      </c>
      <c r="AR299" s="5">
        <f>IF(worksheet[[#This Row],[DateofTermination]]&lt;&gt;"", YEAR(worksheet[[#This Row],[DateofTermination]]), "")</f>
        <v>2015</v>
      </c>
    </row>
    <row r="300" spans="1:44" x14ac:dyDescent="0.25">
      <c r="A300" s="2" t="s">
        <v>1565</v>
      </c>
      <c r="B300" t="s">
        <v>1566</v>
      </c>
      <c r="C300" t="s">
        <v>490</v>
      </c>
      <c r="D300" t="s">
        <v>490</v>
      </c>
      <c r="E300" t="s">
        <v>491</v>
      </c>
      <c r="F300" t="s">
        <v>491</v>
      </c>
      <c r="G300" t="s">
        <v>501</v>
      </c>
      <c r="H300" t="s">
        <v>501</v>
      </c>
      <c r="I300" t="s">
        <v>490</v>
      </c>
      <c r="J300" s="3">
        <v>84903</v>
      </c>
      <c r="K300" t="s">
        <v>490</v>
      </c>
      <c r="L300" t="s">
        <v>498</v>
      </c>
      <c r="M300" s="2" t="s">
        <v>316</v>
      </c>
      <c r="N300" t="s">
        <v>38</v>
      </c>
      <c r="O300" t="s">
        <v>1063</v>
      </c>
      <c r="P300" s="1" t="s">
        <v>1567</v>
      </c>
      <c r="Q300" t="s">
        <v>1607</v>
      </c>
      <c r="R300" t="s">
        <v>40</v>
      </c>
      <c r="S300" t="s">
        <v>41</v>
      </c>
      <c r="T300" t="s">
        <v>42</v>
      </c>
      <c r="U300" t="s">
        <v>112</v>
      </c>
      <c r="V300" s="1">
        <v>42781</v>
      </c>
      <c r="X300" t="s">
        <v>44</v>
      </c>
      <c r="Y300" t="s">
        <v>45</v>
      </c>
      <c r="Z300" t="s">
        <v>55</v>
      </c>
      <c r="AA300" t="s">
        <v>197</v>
      </c>
      <c r="AB300">
        <v>13</v>
      </c>
      <c r="AC300" t="s">
        <v>589</v>
      </c>
      <c r="AD300" t="s">
        <v>57</v>
      </c>
      <c r="AE300" t="s">
        <v>58</v>
      </c>
      <c r="AF300" s="4">
        <v>3.42</v>
      </c>
      <c r="AG300" s="5">
        <v>4</v>
      </c>
      <c r="AH300" s="5">
        <v>7</v>
      </c>
      <c r="AI300" s="1">
        <v>43469</v>
      </c>
      <c r="AJ300" s="5">
        <v>0</v>
      </c>
      <c r="AK300" s="5">
        <v>17</v>
      </c>
      <c r="AL300" s="5">
        <f>YEAR(worksheet[[#This Row],[DOB]])</f>
        <v>1981</v>
      </c>
      <c r="AM300" s="5">
        <f>2023-worksheet[[#This Row],[YOB]]</f>
        <v>42</v>
      </c>
      <c r="AN300" s="5" t="str" cm="1">
        <f t="array" ref="AN300">_xlfn.IFS(worksheet[[#This Row],[Age]]&lt;25, "Under 25", worksheet[[#This Row],[Age]]&lt;=34,"25 - 34", worksheet[[#This Row],[Age]]&lt;=44, "35 - 44",worksheet[[#This Row],[Age]]&lt;=54, "45 - 54",worksheet[[#This Row],[Age]]&gt;=55, "Over 55")</f>
        <v>35 - 44</v>
      </c>
      <c r="AO300" s="5">
        <f>YEAR(worksheet[[#This Row],[DateofHire]])</f>
        <v>2017</v>
      </c>
      <c r="AP300" s="5">
        <f>2023-worksheet[[#This Row],[YearOfHire]]</f>
        <v>6</v>
      </c>
      <c r="AQ300" s="5" t="str" cm="1">
        <f t="array" ref="AQ300">_xlfn.IFS(worksheet[[#This Row],[CompanyWorkExperience]]&gt;=15, "Long Term Employees", worksheet[[#This Row],[CompanyWorkExperience]]&gt;=12, "Expericenced", worksheet[[#This Row],[CompanyWorkExperience]]&gt;=8, "Mid Level", worksheet[[#This Row],[CompanyWorkExperience]]&gt;=5, "Junior")</f>
        <v>Junior</v>
      </c>
      <c r="AR300" s="5" t="str">
        <f>IF(worksheet[[#This Row],[DateofTermination]]&lt;&gt;"", YEAR(worksheet[[#This Row],[DateofTermination]]), "")</f>
        <v/>
      </c>
    </row>
    <row r="301" spans="1:44" x14ac:dyDescent="0.25">
      <c r="A301" s="2" t="s">
        <v>1568</v>
      </c>
      <c r="B301" t="s">
        <v>1569</v>
      </c>
      <c r="C301" t="s">
        <v>490</v>
      </c>
      <c r="D301" t="s">
        <v>493</v>
      </c>
      <c r="E301" t="s">
        <v>490</v>
      </c>
      <c r="F301" t="s">
        <v>491</v>
      </c>
      <c r="G301" t="s">
        <v>501</v>
      </c>
      <c r="H301" t="s">
        <v>501</v>
      </c>
      <c r="I301" t="s">
        <v>490</v>
      </c>
      <c r="J301" s="3">
        <v>107226</v>
      </c>
      <c r="K301" t="s">
        <v>490</v>
      </c>
      <c r="L301" t="s">
        <v>744</v>
      </c>
      <c r="M301" s="2" t="s">
        <v>179</v>
      </c>
      <c r="N301" t="s">
        <v>38</v>
      </c>
      <c r="O301" t="s">
        <v>1218</v>
      </c>
      <c r="P301" s="1" t="s">
        <v>1570</v>
      </c>
      <c r="Q301" t="s">
        <v>1608</v>
      </c>
      <c r="R301" t="s">
        <v>78</v>
      </c>
      <c r="S301" t="s">
        <v>41</v>
      </c>
      <c r="T301" t="s">
        <v>42</v>
      </c>
      <c r="U301" t="s">
        <v>112</v>
      </c>
      <c r="V301" s="1">
        <v>42093</v>
      </c>
      <c r="X301" t="s">
        <v>44</v>
      </c>
      <c r="Y301" t="s">
        <v>45</v>
      </c>
      <c r="Z301" t="s">
        <v>55</v>
      </c>
      <c r="AA301" t="s">
        <v>87</v>
      </c>
      <c r="AB301">
        <v>7</v>
      </c>
      <c r="AC301" t="s">
        <v>547</v>
      </c>
      <c r="AD301" t="s">
        <v>80</v>
      </c>
      <c r="AE301" t="s">
        <v>58</v>
      </c>
      <c r="AF301" s="4">
        <v>4.2</v>
      </c>
      <c r="AG301" s="5">
        <v>4</v>
      </c>
      <c r="AH301" s="5">
        <v>8</v>
      </c>
      <c r="AI301" s="1">
        <v>43501</v>
      </c>
      <c r="AJ301" s="5">
        <v>0</v>
      </c>
      <c r="AK301" s="5">
        <v>7</v>
      </c>
      <c r="AL301" s="5">
        <f>YEAR(worksheet[[#This Row],[DOB]])</f>
        <v>1978</v>
      </c>
      <c r="AM301" s="5">
        <f>2023-worksheet[[#This Row],[YOB]]</f>
        <v>45</v>
      </c>
      <c r="AN301" s="5" t="str" cm="1">
        <f t="array" ref="AN301">_xlfn.IFS(worksheet[[#This Row],[Age]]&lt;25, "Under 25", worksheet[[#This Row],[Age]]&lt;=34,"25 - 34", worksheet[[#This Row],[Age]]&lt;=44, "35 - 44",worksheet[[#This Row],[Age]]&lt;=54, "45 - 54",worksheet[[#This Row],[Age]]&gt;=55, "Over 55")</f>
        <v>45 - 54</v>
      </c>
      <c r="AO301" s="5">
        <f>YEAR(worksheet[[#This Row],[DateofHire]])</f>
        <v>2015</v>
      </c>
      <c r="AP301" s="5">
        <f>2023-worksheet[[#This Row],[YearOfHire]]</f>
        <v>8</v>
      </c>
      <c r="AQ301" s="5" t="str" cm="1">
        <f t="array" ref="AQ301">_xlfn.IFS(worksheet[[#This Row],[CompanyWorkExperience]]&gt;=15, "Long Term Employees", worksheet[[#This Row],[CompanyWorkExperience]]&gt;=12, "Expericenced", worksheet[[#This Row],[CompanyWorkExperience]]&gt;=8, "Mid Level", worksheet[[#This Row],[CompanyWorkExperience]]&gt;=5, "Junior")</f>
        <v>Mid Level</v>
      </c>
      <c r="AR301" s="5" t="str">
        <f>IF(worksheet[[#This Row],[DateofTermination]]&lt;&gt;"", YEAR(worksheet[[#This Row],[DateofTermination]]), "")</f>
        <v/>
      </c>
    </row>
    <row r="302" spans="1:44" x14ac:dyDescent="0.25">
      <c r="A302" s="2" t="s">
        <v>1571</v>
      </c>
      <c r="B302" t="s">
        <v>1572</v>
      </c>
      <c r="C302" t="s">
        <v>490</v>
      </c>
      <c r="D302" t="s">
        <v>490</v>
      </c>
      <c r="E302" t="s">
        <v>491</v>
      </c>
      <c r="F302" t="s">
        <v>492</v>
      </c>
      <c r="G302" t="s">
        <v>492</v>
      </c>
      <c r="H302" t="s">
        <v>501</v>
      </c>
      <c r="I302" t="s">
        <v>490</v>
      </c>
      <c r="J302" s="3">
        <v>58371</v>
      </c>
      <c r="K302" t="s">
        <v>491</v>
      </c>
      <c r="L302" t="s">
        <v>494</v>
      </c>
      <c r="M302" s="2" t="s">
        <v>37</v>
      </c>
      <c r="N302" t="s">
        <v>38</v>
      </c>
      <c r="O302" t="s">
        <v>729</v>
      </c>
      <c r="P302" s="1" t="s">
        <v>1573</v>
      </c>
      <c r="Q302" t="s">
        <v>1607</v>
      </c>
      <c r="R302" t="s">
        <v>40</v>
      </c>
      <c r="S302" t="s">
        <v>41</v>
      </c>
      <c r="T302" t="s">
        <v>89</v>
      </c>
      <c r="U302" t="s">
        <v>43</v>
      </c>
      <c r="V302" s="1">
        <v>40553</v>
      </c>
      <c r="W302" s="1">
        <v>41774</v>
      </c>
      <c r="X302" t="s">
        <v>62</v>
      </c>
      <c r="Y302" t="s">
        <v>54</v>
      </c>
      <c r="Z302" t="s">
        <v>497</v>
      </c>
      <c r="AA302" t="s">
        <v>69</v>
      </c>
      <c r="AB302">
        <v>39</v>
      </c>
      <c r="AC302" t="s">
        <v>1631</v>
      </c>
      <c r="AD302" t="s">
        <v>48</v>
      </c>
      <c r="AE302" t="s">
        <v>58</v>
      </c>
      <c r="AF302" s="4">
        <v>5</v>
      </c>
      <c r="AG302" s="5">
        <v>5</v>
      </c>
      <c r="AH302" s="5">
        <v>0</v>
      </c>
      <c r="AI302" s="1">
        <v>41774</v>
      </c>
      <c r="AJ302" s="5">
        <v>0</v>
      </c>
      <c r="AK302" s="5">
        <v>11</v>
      </c>
      <c r="AL302" s="5">
        <f>YEAR(worksheet[[#This Row],[DOB]])</f>
        <v>1987</v>
      </c>
      <c r="AM302" s="5">
        <f>2023-worksheet[[#This Row],[YOB]]</f>
        <v>36</v>
      </c>
      <c r="AN302" s="5" t="str" cm="1">
        <f t="array" ref="AN302">_xlfn.IFS(worksheet[[#This Row],[Age]]&lt;25, "Under 25", worksheet[[#This Row],[Age]]&lt;=34,"25 - 34", worksheet[[#This Row],[Age]]&lt;=44, "35 - 44",worksheet[[#This Row],[Age]]&lt;=54, "45 - 54",worksheet[[#This Row],[Age]]&gt;=55, "Over 55")</f>
        <v>35 - 44</v>
      </c>
      <c r="AO302" s="5">
        <f>YEAR(worksheet[[#This Row],[DateofHire]])</f>
        <v>2011</v>
      </c>
      <c r="AP302" s="5">
        <f>2023-worksheet[[#This Row],[YearOfHire]]</f>
        <v>12</v>
      </c>
      <c r="AQ302" s="5" t="str" cm="1">
        <f t="array" ref="AQ302">_xlfn.IFS(worksheet[[#This Row],[CompanyWorkExperience]]&gt;=15, "Long Term Employees", worksheet[[#This Row],[CompanyWorkExperience]]&gt;=12, "Expericenced", worksheet[[#This Row],[CompanyWorkExperience]]&gt;=8, "Mid Level", worksheet[[#This Row],[CompanyWorkExperience]]&gt;=5, "Junior")</f>
        <v>Expericenced</v>
      </c>
      <c r="AR302" s="5">
        <f>IF(worksheet[[#This Row],[DateofTermination]]&lt;&gt;"", YEAR(worksheet[[#This Row],[DateofTermination]]), "")</f>
        <v>2014</v>
      </c>
    </row>
    <row r="303" spans="1:44" x14ac:dyDescent="0.25">
      <c r="A303" s="2" t="s">
        <v>1574</v>
      </c>
      <c r="B303" t="s">
        <v>1575</v>
      </c>
      <c r="C303" t="s">
        <v>491</v>
      </c>
      <c r="D303" t="s">
        <v>491</v>
      </c>
      <c r="E303" t="s">
        <v>491</v>
      </c>
      <c r="F303" t="s">
        <v>492</v>
      </c>
      <c r="G303" t="s">
        <v>492</v>
      </c>
      <c r="H303" t="s">
        <v>501</v>
      </c>
      <c r="I303" t="s">
        <v>490</v>
      </c>
      <c r="J303" s="3">
        <v>55140</v>
      </c>
      <c r="K303" t="s">
        <v>491</v>
      </c>
      <c r="L303" t="s">
        <v>494</v>
      </c>
      <c r="M303" s="2" t="s">
        <v>37</v>
      </c>
      <c r="N303" t="s">
        <v>38</v>
      </c>
      <c r="O303" t="s">
        <v>851</v>
      </c>
      <c r="P303" s="1" t="s">
        <v>746</v>
      </c>
      <c r="Q303" t="s">
        <v>1607</v>
      </c>
      <c r="R303" t="s">
        <v>52</v>
      </c>
      <c r="S303" t="s">
        <v>107</v>
      </c>
      <c r="T303" t="s">
        <v>42</v>
      </c>
      <c r="U303" t="s">
        <v>43</v>
      </c>
      <c r="V303" s="1">
        <v>40679</v>
      </c>
      <c r="W303" s="1">
        <v>42254</v>
      </c>
      <c r="X303" t="s">
        <v>93</v>
      </c>
      <c r="Y303" t="s">
        <v>54</v>
      </c>
      <c r="Z303" t="s">
        <v>497</v>
      </c>
      <c r="AA303" t="s">
        <v>72</v>
      </c>
      <c r="AB303">
        <v>11</v>
      </c>
      <c r="AC303" t="s">
        <v>527</v>
      </c>
      <c r="AD303" t="s">
        <v>201</v>
      </c>
      <c r="AE303" t="s">
        <v>58</v>
      </c>
      <c r="AF303" s="4">
        <v>5</v>
      </c>
      <c r="AG303" s="5">
        <v>3</v>
      </c>
      <c r="AH303" s="5">
        <v>0</v>
      </c>
      <c r="AI303" s="1">
        <v>42050</v>
      </c>
      <c r="AJ303" s="5">
        <v>0</v>
      </c>
      <c r="AK303" s="5">
        <v>7</v>
      </c>
      <c r="AL303" s="5">
        <f>YEAR(worksheet[[#This Row],[DOB]])</f>
        <v>1965</v>
      </c>
      <c r="AM303" s="5">
        <f>2023-worksheet[[#This Row],[YOB]]</f>
        <v>58</v>
      </c>
      <c r="AN303" s="5" t="str" cm="1">
        <f t="array" ref="AN303">_xlfn.IFS(worksheet[[#This Row],[Age]]&lt;25, "Under 25", worksheet[[#This Row],[Age]]&lt;=34,"25 - 34", worksheet[[#This Row],[Age]]&lt;=44, "35 - 44",worksheet[[#This Row],[Age]]&lt;=54, "45 - 54",worksheet[[#This Row],[Age]]&gt;=55, "Over 55")</f>
        <v>Over 55</v>
      </c>
      <c r="AO303" s="5">
        <f>YEAR(worksheet[[#This Row],[DateofHire]])</f>
        <v>2011</v>
      </c>
      <c r="AP303" s="5">
        <f>2023-worksheet[[#This Row],[YearOfHire]]</f>
        <v>12</v>
      </c>
      <c r="AQ303" s="5" t="str" cm="1">
        <f t="array" ref="AQ303">_xlfn.IFS(worksheet[[#This Row],[CompanyWorkExperience]]&gt;=15, "Long Term Employees", worksheet[[#This Row],[CompanyWorkExperience]]&gt;=12, "Expericenced", worksheet[[#This Row],[CompanyWorkExperience]]&gt;=8, "Mid Level", worksheet[[#This Row],[CompanyWorkExperience]]&gt;=5, "Junior")</f>
        <v>Expericenced</v>
      </c>
      <c r="AR303" s="5">
        <f>IF(worksheet[[#This Row],[DateofTermination]]&lt;&gt;"", YEAR(worksheet[[#This Row],[DateofTermination]]), "")</f>
        <v>2015</v>
      </c>
    </row>
    <row r="304" spans="1:44" x14ac:dyDescent="0.25">
      <c r="A304" s="2" t="s">
        <v>1576</v>
      </c>
      <c r="B304" t="s">
        <v>1577</v>
      </c>
      <c r="C304" t="s">
        <v>490</v>
      </c>
      <c r="D304" t="s">
        <v>520</v>
      </c>
      <c r="E304" t="s">
        <v>490</v>
      </c>
      <c r="F304" t="s">
        <v>492</v>
      </c>
      <c r="G304" t="s">
        <v>492</v>
      </c>
      <c r="H304" t="s">
        <v>501</v>
      </c>
      <c r="I304" t="s">
        <v>490</v>
      </c>
      <c r="J304" s="3">
        <v>58062</v>
      </c>
      <c r="K304" t="s">
        <v>491</v>
      </c>
      <c r="L304" t="s">
        <v>494</v>
      </c>
      <c r="M304" s="2" t="s">
        <v>37</v>
      </c>
      <c r="N304" t="s">
        <v>38</v>
      </c>
      <c r="O304" t="s">
        <v>1578</v>
      </c>
      <c r="P304" s="1" t="s">
        <v>1579</v>
      </c>
      <c r="Q304" t="s">
        <v>1608</v>
      </c>
      <c r="R304" t="s">
        <v>67</v>
      </c>
      <c r="S304" t="s">
        <v>41</v>
      </c>
      <c r="T304" t="s">
        <v>42</v>
      </c>
      <c r="U304" t="s">
        <v>43</v>
      </c>
      <c r="V304" s="1">
        <v>40553</v>
      </c>
      <c r="W304" s="1">
        <v>41043</v>
      </c>
      <c r="X304" t="s">
        <v>90</v>
      </c>
      <c r="Y304" t="s">
        <v>54</v>
      </c>
      <c r="Z304" t="s">
        <v>497</v>
      </c>
      <c r="AA304" t="s">
        <v>79</v>
      </c>
      <c r="AB304">
        <v>19</v>
      </c>
      <c r="AC304" t="s">
        <v>494</v>
      </c>
      <c r="AD304" t="s">
        <v>70</v>
      </c>
      <c r="AE304" t="s">
        <v>58</v>
      </c>
      <c r="AF304" s="4">
        <v>3.6</v>
      </c>
      <c r="AG304" s="5">
        <v>5</v>
      </c>
      <c r="AH304" s="5">
        <v>0</v>
      </c>
      <c r="AI304" s="1">
        <v>40580</v>
      </c>
      <c r="AJ304" s="5">
        <v>0</v>
      </c>
      <c r="AK304" s="5">
        <v>9</v>
      </c>
      <c r="AL304" s="5">
        <f>YEAR(worksheet[[#This Row],[DOB]])</f>
        <v>1983</v>
      </c>
      <c r="AM304" s="5">
        <f>2023-worksheet[[#This Row],[YOB]]</f>
        <v>40</v>
      </c>
      <c r="AN304" s="5" t="str" cm="1">
        <f t="array" ref="AN304">_xlfn.IFS(worksheet[[#This Row],[Age]]&lt;25, "Under 25", worksheet[[#This Row],[Age]]&lt;=34,"25 - 34", worksheet[[#This Row],[Age]]&lt;=44, "35 - 44",worksheet[[#This Row],[Age]]&lt;=54, "45 - 54",worksheet[[#This Row],[Age]]&gt;=55, "Over 55")</f>
        <v>35 - 44</v>
      </c>
      <c r="AO304" s="5">
        <f>YEAR(worksheet[[#This Row],[DateofHire]])</f>
        <v>2011</v>
      </c>
      <c r="AP304" s="5">
        <f>2023-worksheet[[#This Row],[YearOfHire]]</f>
        <v>12</v>
      </c>
      <c r="AQ304" s="5" t="str" cm="1">
        <f t="array" ref="AQ304">_xlfn.IFS(worksheet[[#This Row],[CompanyWorkExperience]]&gt;=15, "Long Term Employees", worksheet[[#This Row],[CompanyWorkExperience]]&gt;=12, "Expericenced", worksheet[[#This Row],[CompanyWorkExperience]]&gt;=8, "Mid Level", worksheet[[#This Row],[CompanyWorkExperience]]&gt;=5, "Junior")</f>
        <v>Expericenced</v>
      </c>
      <c r="AR304" s="5">
        <f>IF(worksheet[[#This Row],[DateofTermination]]&lt;&gt;"", YEAR(worksheet[[#This Row],[DateofTermination]]), "")</f>
        <v>2012</v>
      </c>
    </row>
    <row r="305" spans="1:44" x14ac:dyDescent="0.25">
      <c r="A305" s="2" t="s">
        <v>1580</v>
      </c>
      <c r="B305" t="s">
        <v>1581</v>
      </c>
      <c r="C305" t="s">
        <v>490</v>
      </c>
      <c r="D305" t="s">
        <v>490</v>
      </c>
      <c r="E305" t="s">
        <v>490</v>
      </c>
      <c r="F305" t="s">
        <v>492</v>
      </c>
      <c r="G305" t="s">
        <v>492</v>
      </c>
      <c r="H305" t="s">
        <v>501</v>
      </c>
      <c r="I305" t="s">
        <v>491</v>
      </c>
      <c r="J305" s="3">
        <v>59728</v>
      </c>
      <c r="K305" t="s">
        <v>491</v>
      </c>
      <c r="L305" t="s">
        <v>494</v>
      </c>
      <c r="M305" s="2" t="s">
        <v>37</v>
      </c>
      <c r="N305" t="s">
        <v>38</v>
      </c>
      <c r="O305" t="s">
        <v>1041</v>
      </c>
      <c r="P305" s="1" t="s">
        <v>1582</v>
      </c>
      <c r="Q305" t="s">
        <v>1608</v>
      </c>
      <c r="R305" t="s">
        <v>40</v>
      </c>
      <c r="S305" t="s">
        <v>41</v>
      </c>
      <c r="T305" t="s">
        <v>89</v>
      </c>
      <c r="U305" t="s">
        <v>82</v>
      </c>
      <c r="V305" s="1">
        <v>40917</v>
      </c>
      <c r="W305" s="1">
        <v>42182</v>
      </c>
      <c r="X305" t="s">
        <v>162</v>
      </c>
      <c r="Y305" t="s">
        <v>54</v>
      </c>
      <c r="Z305" t="s">
        <v>497</v>
      </c>
      <c r="AA305" t="s">
        <v>79</v>
      </c>
      <c r="AB305">
        <v>19</v>
      </c>
      <c r="AC305" t="s">
        <v>494</v>
      </c>
      <c r="AD305" t="s">
        <v>84</v>
      </c>
      <c r="AE305" t="s">
        <v>58</v>
      </c>
      <c r="AF305" s="4">
        <v>4.3</v>
      </c>
      <c r="AG305" s="5">
        <v>4</v>
      </c>
      <c r="AH305" s="5">
        <v>0</v>
      </c>
      <c r="AI305" s="1">
        <v>41792</v>
      </c>
      <c r="AJ305" s="5">
        <v>0</v>
      </c>
      <c r="AK305" s="5">
        <v>16</v>
      </c>
      <c r="AL305" s="5">
        <f>YEAR(worksheet[[#This Row],[DOB]])</f>
        <v>1969</v>
      </c>
      <c r="AM305" s="5">
        <f>2023-worksheet[[#This Row],[YOB]]</f>
        <v>54</v>
      </c>
      <c r="AN305" s="5" t="str" cm="1">
        <f t="array" ref="AN305">_xlfn.IFS(worksheet[[#This Row],[Age]]&lt;25, "Under 25", worksheet[[#This Row],[Age]]&lt;=34,"25 - 34", worksheet[[#This Row],[Age]]&lt;=44, "35 - 44",worksheet[[#This Row],[Age]]&lt;=54, "45 - 54",worksheet[[#This Row],[Age]]&gt;=55, "Over 55")</f>
        <v>45 - 54</v>
      </c>
      <c r="AO305" s="5">
        <f>YEAR(worksheet[[#This Row],[DateofHire]])</f>
        <v>2012</v>
      </c>
      <c r="AP305" s="5">
        <f>2023-worksheet[[#This Row],[YearOfHire]]</f>
        <v>11</v>
      </c>
      <c r="AQ305" s="5" t="str" cm="1">
        <f t="array" ref="AQ305">_xlfn.IFS(worksheet[[#This Row],[CompanyWorkExperience]]&gt;=15, "Long Term Employees", worksheet[[#This Row],[CompanyWorkExperience]]&gt;=12, "Expericenced", worksheet[[#This Row],[CompanyWorkExperience]]&gt;=8, "Mid Level", worksheet[[#This Row],[CompanyWorkExperience]]&gt;=5, "Junior")</f>
        <v>Mid Level</v>
      </c>
      <c r="AR305" s="5">
        <f>IF(worksheet[[#This Row],[DateofTermination]]&lt;&gt;"", YEAR(worksheet[[#This Row],[DateofTermination]]), "")</f>
        <v>2015</v>
      </c>
    </row>
    <row r="306" spans="1:44" x14ac:dyDescent="0.25">
      <c r="A306" s="2" t="s">
        <v>1583</v>
      </c>
      <c r="B306" t="s">
        <v>1584</v>
      </c>
      <c r="C306" t="s">
        <v>490</v>
      </c>
      <c r="D306" t="s">
        <v>490</v>
      </c>
      <c r="E306" t="s">
        <v>491</v>
      </c>
      <c r="F306" t="s">
        <v>492</v>
      </c>
      <c r="G306" t="s">
        <v>492</v>
      </c>
      <c r="H306" t="s">
        <v>493</v>
      </c>
      <c r="I306" t="s">
        <v>490</v>
      </c>
      <c r="J306" s="3">
        <v>70507</v>
      </c>
      <c r="K306" t="s">
        <v>491</v>
      </c>
      <c r="L306" t="s">
        <v>509</v>
      </c>
      <c r="M306" s="2" t="s">
        <v>60</v>
      </c>
      <c r="N306" t="s">
        <v>38</v>
      </c>
      <c r="O306" t="s">
        <v>679</v>
      </c>
      <c r="P306" s="1" t="s">
        <v>1585</v>
      </c>
      <c r="Q306" t="s">
        <v>1607</v>
      </c>
      <c r="R306" t="s">
        <v>40</v>
      </c>
      <c r="S306" t="s">
        <v>41</v>
      </c>
      <c r="T306" t="s">
        <v>42</v>
      </c>
      <c r="U306" t="s">
        <v>43</v>
      </c>
      <c r="V306" s="1">
        <v>41281</v>
      </c>
      <c r="W306" s="1">
        <v>42421</v>
      </c>
      <c r="X306" t="s">
        <v>130</v>
      </c>
      <c r="Y306" t="s">
        <v>54</v>
      </c>
      <c r="Z306" t="s">
        <v>497</v>
      </c>
      <c r="AA306" t="s">
        <v>83</v>
      </c>
      <c r="AB306">
        <v>12</v>
      </c>
      <c r="AC306" t="s">
        <v>542</v>
      </c>
      <c r="AD306" t="s">
        <v>48</v>
      </c>
      <c r="AE306" t="s">
        <v>49</v>
      </c>
      <c r="AF306" s="4">
        <v>5</v>
      </c>
      <c r="AG306" s="5">
        <v>3</v>
      </c>
      <c r="AH306" s="5">
        <v>0</v>
      </c>
      <c r="AI306" s="1">
        <v>42388</v>
      </c>
      <c r="AJ306" s="5">
        <v>0</v>
      </c>
      <c r="AK306" s="5">
        <v>7</v>
      </c>
      <c r="AL306" s="5">
        <f>YEAR(worksheet[[#This Row],[DOB]])</f>
        <v>1958</v>
      </c>
      <c r="AM306" s="5">
        <f>2023-worksheet[[#This Row],[YOB]]</f>
        <v>65</v>
      </c>
      <c r="AN306" s="5" t="str" cm="1">
        <f t="array" ref="AN306">_xlfn.IFS(worksheet[[#This Row],[Age]]&lt;25, "Under 25", worksheet[[#This Row],[Age]]&lt;=34,"25 - 34", worksheet[[#This Row],[Age]]&lt;=44, "35 - 44",worksheet[[#This Row],[Age]]&lt;=54, "45 - 54",worksheet[[#This Row],[Age]]&gt;=55, "Over 55")</f>
        <v>Over 55</v>
      </c>
      <c r="AO306" s="5">
        <f>YEAR(worksheet[[#This Row],[DateofHire]])</f>
        <v>2013</v>
      </c>
      <c r="AP306" s="5">
        <f>2023-worksheet[[#This Row],[YearOfHire]]</f>
        <v>10</v>
      </c>
      <c r="AQ306" s="5" t="str" cm="1">
        <f t="array" ref="AQ306">_xlfn.IFS(worksheet[[#This Row],[CompanyWorkExperience]]&gt;=15, "Long Term Employees", worksheet[[#This Row],[CompanyWorkExperience]]&gt;=12, "Expericenced", worksheet[[#This Row],[CompanyWorkExperience]]&gt;=8, "Mid Level", worksheet[[#This Row],[CompanyWorkExperience]]&gt;=5, "Junior")</f>
        <v>Mid Level</v>
      </c>
      <c r="AR306" s="5">
        <f>IF(worksheet[[#This Row],[DateofTermination]]&lt;&gt;"", YEAR(worksheet[[#This Row],[DateofTermination]]), "")</f>
        <v>2016</v>
      </c>
    </row>
    <row r="307" spans="1:44" x14ac:dyDescent="0.25">
      <c r="A307" s="2" t="s">
        <v>1586</v>
      </c>
      <c r="B307" t="s">
        <v>1587</v>
      </c>
      <c r="C307" t="s">
        <v>490</v>
      </c>
      <c r="D307" t="s">
        <v>490</v>
      </c>
      <c r="E307" t="s">
        <v>490</v>
      </c>
      <c r="F307" t="s">
        <v>491</v>
      </c>
      <c r="G307" t="s">
        <v>492</v>
      </c>
      <c r="H307" t="s">
        <v>501</v>
      </c>
      <c r="I307" t="s">
        <v>490</v>
      </c>
      <c r="J307" s="3">
        <v>60446</v>
      </c>
      <c r="K307" t="s">
        <v>490</v>
      </c>
      <c r="L307" t="s">
        <v>509</v>
      </c>
      <c r="M307" s="2" t="s">
        <v>60</v>
      </c>
      <c r="N307" t="s">
        <v>38</v>
      </c>
      <c r="O307" t="s">
        <v>1588</v>
      </c>
      <c r="P307" s="1" t="s">
        <v>1589</v>
      </c>
      <c r="Q307" t="s">
        <v>1608</v>
      </c>
      <c r="R307" t="s">
        <v>40</v>
      </c>
      <c r="S307" t="s">
        <v>41</v>
      </c>
      <c r="T307" t="s">
        <v>42</v>
      </c>
      <c r="U307" t="s">
        <v>43</v>
      </c>
      <c r="V307" s="1">
        <v>41911</v>
      </c>
      <c r="X307" t="s">
        <v>44</v>
      </c>
      <c r="Y307" t="s">
        <v>45</v>
      </c>
      <c r="Z307" t="s">
        <v>497</v>
      </c>
      <c r="AA307" t="s">
        <v>91</v>
      </c>
      <c r="AB307">
        <v>14</v>
      </c>
      <c r="AC307" t="s">
        <v>545</v>
      </c>
      <c r="AD307" t="s">
        <v>48</v>
      </c>
      <c r="AE307" t="s">
        <v>58</v>
      </c>
      <c r="AF307" s="4">
        <v>3.4</v>
      </c>
      <c r="AG307" s="5">
        <v>4</v>
      </c>
      <c r="AH307" s="5">
        <v>0</v>
      </c>
      <c r="AI307" s="1">
        <v>43517</v>
      </c>
      <c r="AJ307" s="5">
        <v>0</v>
      </c>
      <c r="AK307" s="5">
        <v>14</v>
      </c>
      <c r="AL307" s="5">
        <f>YEAR(worksheet[[#This Row],[DOB]])</f>
        <v>1985</v>
      </c>
      <c r="AM307" s="5">
        <f>2023-worksheet[[#This Row],[YOB]]</f>
        <v>38</v>
      </c>
      <c r="AN307" s="5" t="str" cm="1">
        <f t="array" ref="AN307">_xlfn.IFS(worksheet[[#This Row],[Age]]&lt;25, "Under 25", worksheet[[#This Row],[Age]]&lt;=34,"25 - 34", worksheet[[#This Row],[Age]]&lt;=44, "35 - 44",worksheet[[#This Row],[Age]]&lt;=54, "45 - 54",worksheet[[#This Row],[Age]]&gt;=55, "Over 55")</f>
        <v>35 - 44</v>
      </c>
      <c r="AO307" s="5">
        <f>YEAR(worksheet[[#This Row],[DateofHire]])</f>
        <v>2014</v>
      </c>
      <c r="AP307" s="5">
        <f>2023-worksheet[[#This Row],[YearOfHire]]</f>
        <v>9</v>
      </c>
      <c r="AQ307" s="5" t="str" cm="1">
        <f t="array" ref="AQ307">_xlfn.IFS(worksheet[[#This Row],[CompanyWorkExperience]]&gt;=15, "Long Term Employees", worksheet[[#This Row],[CompanyWorkExperience]]&gt;=12, "Expericenced", worksheet[[#This Row],[CompanyWorkExperience]]&gt;=8, "Mid Level", worksheet[[#This Row],[CompanyWorkExperience]]&gt;=5, "Junior")</f>
        <v>Mid Level</v>
      </c>
      <c r="AR307" s="5" t="str">
        <f>IF(worksheet[[#This Row],[DateofTermination]]&lt;&gt;"", YEAR(worksheet[[#This Row],[DateofTermination]]), "")</f>
        <v/>
      </c>
    </row>
    <row r="308" spans="1:44" x14ac:dyDescent="0.25">
      <c r="A308" s="2" t="s">
        <v>1590</v>
      </c>
      <c r="B308" t="s">
        <v>1591</v>
      </c>
      <c r="C308" t="s">
        <v>490</v>
      </c>
      <c r="D308" t="s">
        <v>490</v>
      </c>
      <c r="E308" t="s">
        <v>491</v>
      </c>
      <c r="F308" t="s">
        <v>491</v>
      </c>
      <c r="G308" t="s">
        <v>492</v>
      </c>
      <c r="H308" t="s">
        <v>501</v>
      </c>
      <c r="I308" t="s">
        <v>490</v>
      </c>
      <c r="J308" s="3">
        <v>65893</v>
      </c>
      <c r="K308" t="s">
        <v>490</v>
      </c>
      <c r="L308" t="s">
        <v>509</v>
      </c>
      <c r="M308" s="2" t="s">
        <v>60</v>
      </c>
      <c r="N308" t="s">
        <v>38</v>
      </c>
      <c r="O308" t="s">
        <v>510</v>
      </c>
      <c r="P308" s="1" t="s">
        <v>1592</v>
      </c>
      <c r="Q308" t="s">
        <v>1607</v>
      </c>
      <c r="R308" t="s">
        <v>40</v>
      </c>
      <c r="S308" t="s">
        <v>41</v>
      </c>
      <c r="T308" t="s">
        <v>42</v>
      </c>
      <c r="U308" t="s">
        <v>43</v>
      </c>
      <c r="V308" s="1">
        <v>41827</v>
      </c>
      <c r="X308" t="s">
        <v>44</v>
      </c>
      <c r="Y308" t="s">
        <v>45</v>
      </c>
      <c r="Z308" t="s">
        <v>497</v>
      </c>
      <c r="AA308" t="s">
        <v>63</v>
      </c>
      <c r="AB308">
        <v>20</v>
      </c>
      <c r="AC308" t="s">
        <v>509</v>
      </c>
      <c r="AD308" t="s">
        <v>48</v>
      </c>
      <c r="AE308" t="s">
        <v>58</v>
      </c>
      <c r="AF308" s="4">
        <v>4.07</v>
      </c>
      <c r="AG308" s="5">
        <v>4</v>
      </c>
      <c r="AH308" s="5">
        <v>0</v>
      </c>
      <c r="AI308" s="1">
        <v>43524</v>
      </c>
      <c r="AJ308" s="5">
        <v>0</v>
      </c>
      <c r="AK308" s="5">
        <v>13</v>
      </c>
      <c r="AL308" s="5">
        <f>YEAR(worksheet[[#This Row],[DOB]])</f>
        <v>1985</v>
      </c>
      <c r="AM308" s="5">
        <f>2023-worksheet[[#This Row],[YOB]]</f>
        <v>38</v>
      </c>
      <c r="AN308" s="5" t="str" cm="1">
        <f t="array" ref="AN308">_xlfn.IFS(worksheet[[#This Row],[Age]]&lt;25, "Under 25", worksheet[[#This Row],[Age]]&lt;=34,"25 - 34", worksheet[[#This Row],[Age]]&lt;=44, "35 - 44",worksheet[[#This Row],[Age]]&lt;=54, "45 - 54",worksheet[[#This Row],[Age]]&gt;=55, "Over 55")</f>
        <v>35 - 44</v>
      </c>
      <c r="AO308" s="5">
        <f>YEAR(worksheet[[#This Row],[DateofHire]])</f>
        <v>2014</v>
      </c>
      <c r="AP308" s="5">
        <f>2023-worksheet[[#This Row],[YearOfHire]]</f>
        <v>9</v>
      </c>
      <c r="AQ308" s="5" t="str" cm="1">
        <f t="array" ref="AQ308">_xlfn.IFS(worksheet[[#This Row],[CompanyWorkExperience]]&gt;=15, "Long Term Employees", worksheet[[#This Row],[CompanyWorkExperience]]&gt;=12, "Expericenced", worksheet[[#This Row],[CompanyWorkExperience]]&gt;=8, "Mid Level", worksheet[[#This Row],[CompanyWorkExperience]]&gt;=5, "Junior")</f>
        <v>Mid Level</v>
      </c>
      <c r="AR308" s="5" t="str">
        <f>IF(worksheet[[#This Row],[DateofTermination]]&lt;&gt;"", YEAR(worksheet[[#This Row],[DateofTermination]]), "")</f>
        <v/>
      </c>
    </row>
    <row r="309" spans="1:44" x14ac:dyDescent="0.25">
      <c r="A309" s="2" t="s">
        <v>1593</v>
      </c>
      <c r="B309" t="s">
        <v>1594</v>
      </c>
      <c r="C309" t="s">
        <v>490</v>
      </c>
      <c r="D309" t="s">
        <v>490</v>
      </c>
      <c r="E309" t="s">
        <v>490</v>
      </c>
      <c r="F309" t="s">
        <v>492</v>
      </c>
      <c r="G309" t="s">
        <v>492</v>
      </c>
      <c r="H309" t="s">
        <v>491</v>
      </c>
      <c r="I309" t="s">
        <v>490</v>
      </c>
      <c r="J309" s="3">
        <v>48513</v>
      </c>
      <c r="K309" t="s">
        <v>491</v>
      </c>
      <c r="L309" t="s">
        <v>494</v>
      </c>
      <c r="M309" s="2" t="s">
        <v>37</v>
      </c>
      <c r="N309" t="s">
        <v>38</v>
      </c>
      <c r="O309" t="s">
        <v>759</v>
      </c>
      <c r="P309" s="1" t="s">
        <v>1595</v>
      </c>
      <c r="Q309" t="s">
        <v>1608</v>
      </c>
      <c r="R309" t="s">
        <v>40</v>
      </c>
      <c r="S309" t="s">
        <v>41</v>
      </c>
      <c r="T309" t="s">
        <v>42</v>
      </c>
      <c r="U309" t="s">
        <v>112</v>
      </c>
      <c r="V309" s="1">
        <v>39693</v>
      </c>
      <c r="W309" s="1">
        <v>42276</v>
      </c>
      <c r="X309" t="s">
        <v>90</v>
      </c>
      <c r="Y309" t="s">
        <v>54</v>
      </c>
      <c r="Z309" t="s">
        <v>497</v>
      </c>
      <c r="AA309" t="s">
        <v>83</v>
      </c>
      <c r="AB309">
        <v>12</v>
      </c>
      <c r="AC309" t="s">
        <v>542</v>
      </c>
      <c r="AD309" t="s">
        <v>70</v>
      </c>
      <c r="AE309" t="s">
        <v>191</v>
      </c>
      <c r="AF309" s="4">
        <v>3.2</v>
      </c>
      <c r="AG309" s="5">
        <v>2</v>
      </c>
      <c r="AH309" s="5">
        <v>0</v>
      </c>
      <c r="AI309" s="1">
        <v>42249</v>
      </c>
      <c r="AJ309" s="5">
        <v>5</v>
      </c>
      <c r="AK309" s="5">
        <v>4</v>
      </c>
      <c r="AL309" s="5">
        <f>YEAR(worksheet[[#This Row],[DOB]])</f>
        <v>1982</v>
      </c>
      <c r="AM309" s="5">
        <f>2023-worksheet[[#This Row],[YOB]]</f>
        <v>41</v>
      </c>
      <c r="AN309" s="5" t="str" cm="1">
        <f t="array" ref="AN309">_xlfn.IFS(worksheet[[#This Row],[Age]]&lt;25, "Under 25", worksheet[[#This Row],[Age]]&lt;=34,"25 - 34", worksheet[[#This Row],[Age]]&lt;=44, "35 - 44",worksheet[[#This Row],[Age]]&lt;=54, "45 - 54",worksheet[[#This Row],[Age]]&gt;=55, "Over 55")</f>
        <v>35 - 44</v>
      </c>
      <c r="AO309" s="5">
        <f>YEAR(worksheet[[#This Row],[DateofHire]])</f>
        <v>2008</v>
      </c>
      <c r="AP309" s="5">
        <f>2023-worksheet[[#This Row],[YearOfHire]]</f>
        <v>15</v>
      </c>
      <c r="AQ309" s="5" t="str" cm="1">
        <f t="array" ref="AQ309">_xlfn.IFS(worksheet[[#This Row],[CompanyWorkExperience]]&gt;=15, "Long Term Employees", worksheet[[#This Row],[CompanyWorkExperience]]&gt;=12, "Expericenced", worksheet[[#This Row],[CompanyWorkExperience]]&gt;=8, "Mid Level", worksheet[[#This Row],[CompanyWorkExperience]]&gt;=5, "Junior")</f>
        <v>Long Term Employees</v>
      </c>
      <c r="AR309" s="5">
        <f>IF(worksheet[[#This Row],[DateofTermination]]&lt;&gt;"", YEAR(worksheet[[#This Row],[DateofTermination]]), "")</f>
        <v>2015</v>
      </c>
    </row>
    <row r="310" spans="1:44" x14ac:dyDescent="0.25">
      <c r="A310" s="2" t="s">
        <v>1596</v>
      </c>
      <c r="B310" t="s">
        <v>1597</v>
      </c>
      <c r="C310" t="s">
        <v>490</v>
      </c>
      <c r="D310" t="s">
        <v>490</v>
      </c>
      <c r="E310" t="s">
        <v>490</v>
      </c>
      <c r="F310" t="s">
        <v>491</v>
      </c>
      <c r="G310" t="s">
        <v>501</v>
      </c>
      <c r="H310" t="s">
        <v>493</v>
      </c>
      <c r="I310" t="s">
        <v>490</v>
      </c>
      <c r="J310" s="3">
        <v>220450</v>
      </c>
      <c r="K310" t="s">
        <v>490</v>
      </c>
      <c r="L310" t="s">
        <v>505</v>
      </c>
      <c r="M310" s="2" t="s">
        <v>485</v>
      </c>
      <c r="N310" t="s">
        <v>38</v>
      </c>
      <c r="O310" t="s">
        <v>1598</v>
      </c>
      <c r="P310" s="1" t="s">
        <v>1599</v>
      </c>
      <c r="Q310" t="s">
        <v>1608</v>
      </c>
      <c r="R310" t="s">
        <v>40</v>
      </c>
      <c r="S310" t="s">
        <v>41</v>
      </c>
      <c r="T310" t="s">
        <v>42</v>
      </c>
      <c r="U310" t="s">
        <v>43</v>
      </c>
      <c r="V310" s="1">
        <v>40278</v>
      </c>
      <c r="X310" t="s">
        <v>44</v>
      </c>
      <c r="Y310" t="s">
        <v>45</v>
      </c>
      <c r="Z310" t="s">
        <v>55</v>
      </c>
      <c r="AA310" t="s">
        <v>131</v>
      </c>
      <c r="AB310">
        <v>2</v>
      </c>
      <c r="AC310" t="s">
        <v>520</v>
      </c>
      <c r="AD310" t="s">
        <v>80</v>
      </c>
      <c r="AE310" t="s">
        <v>49</v>
      </c>
      <c r="AF310" s="4">
        <v>4.5999999999999996</v>
      </c>
      <c r="AG310" s="5">
        <v>5</v>
      </c>
      <c r="AH310" s="5">
        <v>6</v>
      </c>
      <c r="AI310" s="1">
        <v>43517</v>
      </c>
      <c r="AJ310" s="5">
        <v>0</v>
      </c>
      <c r="AK310" s="5">
        <v>16</v>
      </c>
      <c r="AL310" s="5">
        <f>YEAR(worksheet[[#This Row],[DOB]])</f>
        <v>1979</v>
      </c>
      <c r="AM310" s="5">
        <f>2023-worksheet[[#This Row],[YOB]]</f>
        <v>44</v>
      </c>
      <c r="AN310" s="5" t="str" cm="1">
        <f t="array" ref="AN310">_xlfn.IFS(worksheet[[#This Row],[Age]]&lt;25, "Under 25", worksheet[[#This Row],[Age]]&lt;=34,"25 - 34", worksheet[[#This Row],[Age]]&lt;=44, "35 - 44",worksheet[[#This Row],[Age]]&lt;=54, "45 - 54",worksheet[[#This Row],[Age]]&gt;=55, "Over 55")</f>
        <v>35 - 44</v>
      </c>
      <c r="AO310" s="5">
        <f>YEAR(worksheet[[#This Row],[DateofHire]])</f>
        <v>2010</v>
      </c>
      <c r="AP310" s="5">
        <f>2023-worksheet[[#This Row],[YearOfHire]]</f>
        <v>13</v>
      </c>
      <c r="AQ310" s="5" t="str" cm="1">
        <f t="array" ref="AQ310">_xlfn.IFS(worksheet[[#This Row],[CompanyWorkExperience]]&gt;=15, "Long Term Employees", worksheet[[#This Row],[CompanyWorkExperience]]&gt;=12, "Expericenced", worksheet[[#This Row],[CompanyWorkExperience]]&gt;=8, "Mid Level", worksheet[[#This Row],[CompanyWorkExperience]]&gt;=5, "Junior")</f>
        <v>Expericenced</v>
      </c>
      <c r="AR310" s="5" t="str">
        <f>IF(worksheet[[#This Row],[DateofTermination]]&lt;&gt;"", YEAR(worksheet[[#This Row],[DateofTermination]]), "")</f>
        <v/>
      </c>
    </row>
    <row r="311" spans="1:44" x14ac:dyDescent="0.25">
      <c r="A311" s="2" t="s">
        <v>1600</v>
      </c>
      <c r="B311" t="s">
        <v>1601</v>
      </c>
      <c r="C311" t="s">
        <v>490</v>
      </c>
      <c r="D311" t="s">
        <v>490</v>
      </c>
      <c r="E311" t="s">
        <v>490</v>
      </c>
      <c r="F311" t="s">
        <v>491</v>
      </c>
      <c r="G311" t="s">
        <v>501</v>
      </c>
      <c r="H311" t="s">
        <v>501</v>
      </c>
      <c r="I311" t="s">
        <v>490</v>
      </c>
      <c r="J311" s="3">
        <v>89292</v>
      </c>
      <c r="K311" t="s">
        <v>490</v>
      </c>
      <c r="L311" t="s">
        <v>557</v>
      </c>
      <c r="M311" s="2" t="s">
        <v>95</v>
      </c>
      <c r="N311" t="s">
        <v>38</v>
      </c>
      <c r="O311" t="s">
        <v>503</v>
      </c>
      <c r="P311" s="1" t="s">
        <v>1602</v>
      </c>
      <c r="Q311" t="s">
        <v>1608</v>
      </c>
      <c r="R311" t="s">
        <v>40</v>
      </c>
      <c r="S311" t="s">
        <v>41</v>
      </c>
      <c r="T311" t="s">
        <v>42</v>
      </c>
      <c r="U311" t="s">
        <v>43</v>
      </c>
      <c r="V311" s="1">
        <v>42093</v>
      </c>
      <c r="X311" t="s">
        <v>44</v>
      </c>
      <c r="Y311" t="s">
        <v>45</v>
      </c>
      <c r="Z311" t="s">
        <v>55</v>
      </c>
      <c r="AA311" t="s">
        <v>56</v>
      </c>
      <c r="AB311">
        <v>4</v>
      </c>
      <c r="AC311" t="s">
        <v>493</v>
      </c>
      <c r="AD311" t="s">
        <v>80</v>
      </c>
      <c r="AE311" t="s">
        <v>58</v>
      </c>
      <c r="AF311" s="4">
        <v>5</v>
      </c>
      <c r="AG311" s="5">
        <v>3</v>
      </c>
      <c r="AH311" s="5">
        <v>5</v>
      </c>
      <c r="AI311" s="1">
        <v>43497</v>
      </c>
      <c r="AJ311" s="5">
        <v>0</v>
      </c>
      <c r="AK311" s="5">
        <v>11</v>
      </c>
      <c r="AL311" s="5">
        <f>YEAR(worksheet[[#This Row],[DOB]])</f>
        <v>1979</v>
      </c>
      <c r="AM311" s="5">
        <f>2023-worksheet[[#This Row],[YOB]]</f>
        <v>44</v>
      </c>
      <c r="AN311" s="5" t="str" cm="1">
        <f t="array" ref="AN311">_xlfn.IFS(worksheet[[#This Row],[Age]]&lt;25, "Under 25", worksheet[[#This Row],[Age]]&lt;=34,"25 - 34", worksheet[[#This Row],[Age]]&lt;=44, "35 - 44",worksheet[[#This Row],[Age]]&lt;=54, "45 - 54",worksheet[[#This Row],[Age]]&gt;=55, "Over 55")</f>
        <v>35 - 44</v>
      </c>
      <c r="AO311" s="5">
        <f>YEAR(worksheet[[#This Row],[DateofHire]])</f>
        <v>2015</v>
      </c>
      <c r="AP311" s="5">
        <f>2023-worksheet[[#This Row],[YearOfHire]]</f>
        <v>8</v>
      </c>
      <c r="AQ311" s="5" t="str" cm="1">
        <f t="array" ref="AQ311">_xlfn.IFS(worksheet[[#This Row],[CompanyWorkExperience]]&gt;=15, "Long Term Employees", worksheet[[#This Row],[CompanyWorkExperience]]&gt;=12, "Expericenced", worksheet[[#This Row],[CompanyWorkExperience]]&gt;=8, "Mid Level", worksheet[[#This Row],[CompanyWorkExperience]]&gt;=5, "Junior")</f>
        <v>Mid Level</v>
      </c>
      <c r="AR311" s="5" t="str">
        <f>IF(worksheet[[#This Row],[DateofTermination]]&lt;&gt;"", YEAR(worksheet[[#This Row],[DateofTermination]]), "")</f>
        <v/>
      </c>
    </row>
    <row r="312" spans="1:44" x14ac:dyDescent="0.25">
      <c r="A312" s="2" t="s">
        <v>1603</v>
      </c>
      <c r="B312" t="s">
        <v>1604</v>
      </c>
      <c r="C312" t="s">
        <v>490</v>
      </c>
      <c r="D312" t="s">
        <v>493</v>
      </c>
      <c r="E312" t="s">
        <v>490</v>
      </c>
      <c r="F312" t="s">
        <v>491</v>
      </c>
      <c r="G312" t="s">
        <v>492</v>
      </c>
      <c r="H312" t="s">
        <v>501</v>
      </c>
      <c r="I312" t="s">
        <v>490</v>
      </c>
      <c r="J312" s="3">
        <v>45046</v>
      </c>
      <c r="K312" t="s">
        <v>490</v>
      </c>
      <c r="L312" t="s">
        <v>494</v>
      </c>
      <c r="M312" s="2" t="s">
        <v>37</v>
      </c>
      <c r="N312" t="s">
        <v>38</v>
      </c>
      <c r="O312" t="s">
        <v>1361</v>
      </c>
      <c r="P312" s="1" t="s">
        <v>1605</v>
      </c>
      <c r="Q312" t="s">
        <v>1608</v>
      </c>
      <c r="R312" t="s">
        <v>78</v>
      </c>
      <c r="S312" t="s">
        <v>41</v>
      </c>
      <c r="T312" t="s">
        <v>42</v>
      </c>
      <c r="U312" t="s">
        <v>112</v>
      </c>
      <c r="V312" s="1">
        <v>41911</v>
      </c>
      <c r="X312" t="s">
        <v>44</v>
      </c>
      <c r="Y312" t="s">
        <v>45</v>
      </c>
      <c r="Z312" t="s">
        <v>497</v>
      </c>
      <c r="AA312" t="s">
        <v>91</v>
      </c>
      <c r="AB312">
        <v>14</v>
      </c>
      <c r="AC312" t="s">
        <v>545</v>
      </c>
      <c r="AD312" t="s">
        <v>48</v>
      </c>
      <c r="AE312" t="s">
        <v>58</v>
      </c>
      <c r="AF312" s="4">
        <v>4.5</v>
      </c>
      <c r="AG312" s="5">
        <v>5</v>
      </c>
      <c r="AH312" s="5">
        <v>0</v>
      </c>
      <c r="AI312" s="1">
        <v>43495</v>
      </c>
      <c r="AJ312" s="5">
        <v>0</v>
      </c>
      <c r="AK312" s="5">
        <v>2</v>
      </c>
      <c r="AL312" s="5">
        <f>YEAR(worksheet[[#This Row],[DOB]])</f>
        <v>1978</v>
      </c>
      <c r="AM312" s="5">
        <f>2023-worksheet[[#This Row],[YOB]]</f>
        <v>45</v>
      </c>
      <c r="AN312" s="5" t="str" cm="1">
        <f t="array" ref="AN312">_xlfn.IFS(worksheet[[#This Row],[Age]]&lt;25, "Under 25", worksheet[[#This Row],[Age]]&lt;=34,"25 - 34", worksheet[[#This Row],[Age]]&lt;=44, "35 - 44",worksheet[[#This Row],[Age]]&lt;=54, "45 - 54",worksheet[[#This Row],[Age]]&gt;=55, "Over 55")</f>
        <v>45 - 54</v>
      </c>
      <c r="AO312" s="5">
        <f>YEAR(worksheet[[#This Row],[DateofHire]])</f>
        <v>2014</v>
      </c>
      <c r="AP312" s="5">
        <f>2023-worksheet[[#This Row],[YearOfHire]]</f>
        <v>9</v>
      </c>
      <c r="AQ312" s="5" t="str" cm="1">
        <f t="array" ref="AQ312">_xlfn.IFS(worksheet[[#This Row],[CompanyWorkExperience]]&gt;=15, "Long Term Employees", worksheet[[#This Row],[CompanyWorkExperience]]&gt;=12, "Expericenced", worksheet[[#This Row],[CompanyWorkExperience]]&gt;=8, "Mid Level", worksheet[[#This Row],[CompanyWorkExperience]]&gt;=5, "Junior")</f>
        <v>Mid Level</v>
      </c>
      <c r="AR312" s="5" t="str">
        <f>IF(worksheet[[#This Row],[DateofTermination]]&lt;&gt;"", YEAR(worksheet[[#This Row],[DateofTermination]]), "")</f>
        <v/>
      </c>
    </row>
  </sheetData>
  <phoneticPr fontId="18"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F52047-325A-43CE-9C7E-AC21AC016129}">
  <dimension ref="A3:G203"/>
  <sheetViews>
    <sheetView topLeftCell="A139" zoomScale="70" zoomScaleNormal="70" workbookViewId="0">
      <selection activeCell="R159" sqref="R159"/>
    </sheetView>
  </sheetViews>
  <sheetFormatPr defaultRowHeight="15" x14ac:dyDescent="0.25"/>
  <cols>
    <col min="1" max="1" width="22.42578125" bestFit="1" customWidth="1"/>
    <col min="2" max="2" width="19.140625" bestFit="1" customWidth="1"/>
    <col min="3" max="3" width="7.140625" bestFit="1" customWidth="1"/>
    <col min="4" max="4" width="15" bestFit="1" customWidth="1"/>
    <col min="5" max="5" width="8.85546875" bestFit="1" customWidth="1"/>
    <col min="6" max="6" width="11.7109375" bestFit="1" customWidth="1"/>
    <col min="7" max="7" width="15" bestFit="1" customWidth="1"/>
    <col min="8" max="8" width="11.140625" bestFit="1" customWidth="1"/>
    <col min="9" max="9" width="10" bestFit="1" customWidth="1"/>
    <col min="10" max="10" width="15.42578125" bestFit="1" customWidth="1"/>
    <col min="11" max="11" width="10.85546875" bestFit="1" customWidth="1"/>
    <col min="12" max="12" width="12.7109375" bestFit="1" customWidth="1"/>
    <col min="13" max="13" width="12.42578125" bestFit="1" customWidth="1"/>
    <col min="14" max="14" width="13.42578125" bestFit="1" customWidth="1"/>
    <col min="15" max="16" width="14" bestFit="1" customWidth="1"/>
    <col min="17" max="17" width="13.28515625" bestFit="1" customWidth="1"/>
    <col min="18" max="18" width="11.85546875" bestFit="1" customWidth="1"/>
    <col min="19" max="19" width="14.7109375" bestFit="1" customWidth="1"/>
    <col min="20" max="20" width="11.28515625" bestFit="1" customWidth="1"/>
  </cols>
  <sheetData>
    <row r="3" spans="1:2" x14ac:dyDescent="0.25">
      <c r="A3" s="6" t="s">
        <v>1609</v>
      </c>
      <c r="B3" t="s">
        <v>1611</v>
      </c>
    </row>
    <row r="4" spans="1:2" x14ac:dyDescent="0.25">
      <c r="A4" s="7" t="s">
        <v>302</v>
      </c>
      <c r="B4" s="3">
        <v>250000</v>
      </c>
    </row>
    <row r="5" spans="1:2" x14ac:dyDescent="0.25">
      <c r="A5" s="7" t="s">
        <v>55</v>
      </c>
      <c r="B5" s="3">
        <v>97064.639999999999</v>
      </c>
    </row>
    <row r="6" spans="1:2" x14ac:dyDescent="0.25">
      <c r="A6" s="7" t="s">
        <v>75</v>
      </c>
      <c r="B6" s="3">
        <v>94989.454545454544</v>
      </c>
    </row>
    <row r="7" spans="1:2" x14ac:dyDescent="0.25">
      <c r="A7" s="7" t="s">
        <v>126</v>
      </c>
      <c r="B7" s="3">
        <v>71791.888888888891</v>
      </c>
    </row>
    <row r="8" spans="1:2" x14ac:dyDescent="0.25">
      <c r="A8" s="7" t="s">
        <v>141</v>
      </c>
      <c r="B8" s="3">
        <v>69061.258064516136</v>
      </c>
    </row>
    <row r="9" spans="1:2" x14ac:dyDescent="0.25">
      <c r="A9" s="7" t="s">
        <v>497</v>
      </c>
      <c r="B9" s="3">
        <v>59953.545454545456</v>
      </c>
    </row>
    <row r="10" spans="1:2" x14ac:dyDescent="0.25">
      <c r="A10" s="7" t="s">
        <v>1610</v>
      </c>
      <c r="B10" s="3">
        <v>69020.684887459807</v>
      </c>
    </row>
    <row r="14" spans="1:2" x14ac:dyDescent="0.25">
      <c r="A14" s="6" t="s">
        <v>10</v>
      </c>
      <c r="B14" t="s">
        <v>491</v>
      </c>
    </row>
    <row r="16" spans="1:2" x14ac:dyDescent="0.25">
      <c r="A16" s="6" t="s">
        <v>1609</v>
      </c>
      <c r="B16" t="s">
        <v>1612</v>
      </c>
    </row>
    <row r="17" spans="1:2" x14ac:dyDescent="0.25">
      <c r="A17" s="7" t="s">
        <v>497</v>
      </c>
      <c r="B17" s="8">
        <v>0.79807692307692313</v>
      </c>
    </row>
    <row r="18" spans="1:2" x14ac:dyDescent="0.25">
      <c r="A18" s="7" t="s">
        <v>55</v>
      </c>
      <c r="B18" s="8">
        <v>9.6153846153846159E-2</v>
      </c>
    </row>
    <row r="19" spans="1:2" x14ac:dyDescent="0.25">
      <c r="A19" s="7" t="s">
        <v>141</v>
      </c>
      <c r="B19" s="8">
        <v>4.807692307692308E-2</v>
      </c>
    </row>
    <row r="20" spans="1:2" x14ac:dyDescent="0.25">
      <c r="A20" s="7" t="s">
        <v>75</v>
      </c>
      <c r="B20" s="8">
        <v>3.8461538461538464E-2</v>
      </c>
    </row>
    <row r="21" spans="1:2" x14ac:dyDescent="0.25">
      <c r="A21" s="7" t="s">
        <v>126</v>
      </c>
      <c r="B21" s="8">
        <v>1.9230769230769232E-2</v>
      </c>
    </row>
    <row r="22" spans="1:2" x14ac:dyDescent="0.25">
      <c r="A22" s="7" t="s">
        <v>1610</v>
      </c>
      <c r="B22" s="8">
        <v>1</v>
      </c>
    </row>
    <row r="28" spans="1:2" x14ac:dyDescent="0.25">
      <c r="A28" s="6" t="s">
        <v>10</v>
      </c>
      <c r="B28" t="s">
        <v>491</v>
      </c>
    </row>
    <row r="30" spans="1:2" x14ac:dyDescent="0.25">
      <c r="A30" s="6" t="s">
        <v>1609</v>
      </c>
      <c r="B30" t="s">
        <v>1612</v>
      </c>
    </row>
    <row r="31" spans="1:2" x14ac:dyDescent="0.25">
      <c r="A31" s="7" t="s">
        <v>69</v>
      </c>
      <c r="B31" s="10">
        <v>13</v>
      </c>
    </row>
    <row r="32" spans="1:2" x14ac:dyDescent="0.25">
      <c r="A32" s="7" t="s">
        <v>72</v>
      </c>
      <c r="B32" s="10">
        <v>13</v>
      </c>
    </row>
    <row r="33" spans="1:2" x14ac:dyDescent="0.25">
      <c r="A33" s="7" t="s">
        <v>63</v>
      </c>
      <c r="B33" s="10">
        <v>12</v>
      </c>
    </row>
    <row r="34" spans="1:2" x14ac:dyDescent="0.25">
      <c r="A34" s="7" t="s">
        <v>47</v>
      </c>
      <c r="B34" s="10">
        <v>9</v>
      </c>
    </row>
    <row r="35" spans="1:2" x14ac:dyDescent="0.25">
      <c r="A35" s="7" t="s">
        <v>65</v>
      </c>
      <c r="B35" s="10">
        <v>8</v>
      </c>
    </row>
    <row r="36" spans="1:2" x14ac:dyDescent="0.25">
      <c r="A36" s="7" t="s">
        <v>56</v>
      </c>
      <c r="B36" s="10">
        <v>8</v>
      </c>
    </row>
    <row r="37" spans="1:2" x14ac:dyDescent="0.25">
      <c r="A37" s="7" t="s">
        <v>91</v>
      </c>
      <c r="B37" s="10">
        <v>6</v>
      </c>
    </row>
    <row r="38" spans="1:2" x14ac:dyDescent="0.25">
      <c r="A38" s="7" t="s">
        <v>83</v>
      </c>
      <c r="B38" s="10">
        <v>6</v>
      </c>
    </row>
    <row r="39" spans="1:2" x14ac:dyDescent="0.25">
      <c r="A39" s="7" t="s">
        <v>99</v>
      </c>
      <c r="B39" s="10">
        <v>6</v>
      </c>
    </row>
    <row r="40" spans="1:2" x14ac:dyDescent="0.25">
      <c r="A40" s="7" t="s">
        <v>131</v>
      </c>
      <c r="B40" s="10">
        <v>6</v>
      </c>
    </row>
    <row r="41" spans="1:2" x14ac:dyDescent="0.25">
      <c r="A41" s="7" t="s">
        <v>1610</v>
      </c>
      <c r="B41" s="10">
        <v>87</v>
      </c>
    </row>
    <row r="58" spans="1:2" x14ac:dyDescent="0.25">
      <c r="A58" s="6" t="s">
        <v>10</v>
      </c>
      <c r="B58" t="s">
        <v>491</v>
      </c>
    </row>
    <row r="60" spans="1:2" x14ac:dyDescent="0.25">
      <c r="A60" s="6" t="s">
        <v>1609</v>
      </c>
      <c r="B60" t="s">
        <v>1612</v>
      </c>
    </row>
    <row r="61" spans="1:2" x14ac:dyDescent="0.25">
      <c r="A61" s="7" t="s">
        <v>90</v>
      </c>
      <c r="B61" s="10">
        <v>20</v>
      </c>
    </row>
    <row r="62" spans="1:2" x14ac:dyDescent="0.25">
      <c r="A62" s="7" t="s">
        <v>93</v>
      </c>
      <c r="B62" s="10">
        <v>14</v>
      </c>
    </row>
    <row r="63" spans="1:2" x14ac:dyDescent="0.25">
      <c r="A63" s="7" t="s">
        <v>193</v>
      </c>
      <c r="B63" s="10">
        <v>11</v>
      </c>
    </row>
    <row r="64" spans="1:2" x14ac:dyDescent="0.25">
      <c r="A64" s="7" t="s">
        <v>53</v>
      </c>
      <c r="B64" s="10">
        <v>9</v>
      </c>
    </row>
    <row r="65" spans="1:2" x14ac:dyDescent="0.25">
      <c r="A65" s="7" t="s">
        <v>62</v>
      </c>
      <c r="B65" s="10">
        <v>8</v>
      </c>
    </row>
    <row r="66" spans="1:2" x14ac:dyDescent="0.25">
      <c r="A66" s="7" t="s">
        <v>103</v>
      </c>
      <c r="B66" s="10">
        <v>7</v>
      </c>
    </row>
    <row r="67" spans="1:2" x14ac:dyDescent="0.25">
      <c r="A67" s="7" t="s">
        <v>162</v>
      </c>
      <c r="B67" s="10">
        <v>5</v>
      </c>
    </row>
    <row r="68" spans="1:2" x14ac:dyDescent="0.25">
      <c r="A68" s="7" t="s">
        <v>68</v>
      </c>
      <c r="B68" s="10">
        <v>5</v>
      </c>
    </row>
    <row r="69" spans="1:2" x14ac:dyDescent="0.25">
      <c r="A69" s="7" t="s">
        <v>130</v>
      </c>
      <c r="B69" s="10">
        <v>4</v>
      </c>
    </row>
    <row r="70" spans="1:2" x14ac:dyDescent="0.25">
      <c r="A70" s="7" t="s">
        <v>110</v>
      </c>
      <c r="B70" s="10">
        <v>4</v>
      </c>
    </row>
    <row r="71" spans="1:2" x14ac:dyDescent="0.25">
      <c r="A71" s="7" t="s">
        <v>218</v>
      </c>
      <c r="B71" s="10">
        <v>4</v>
      </c>
    </row>
    <row r="72" spans="1:2" x14ac:dyDescent="0.25">
      <c r="A72" s="7" t="s">
        <v>212</v>
      </c>
      <c r="B72" s="10">
        <v>4</v>
      </c>
    </row>
    <row r="73" spans="1:2" x14ac:dyDescent="0.25">
      <c r="A73" s="7" t="s">
        <v>296</v>
      </c>
      <c r="B73" s="10">
        <v>3</v>
      </c>
    </row>
    <row r="74" spans="1:2" x14ac:dyDescent="0.25">
      <c r="A74" s="7" t="s">
        <v>379</v>
      </c>
      <c r="B74" s="10">
        <v>3</v>
      </c>
    </row>
    <row r="75" spans="1:2" x14ac:dyDescent="0.25">
      <c r="A75" s="7" t="s">
        <v>230</v>
      </c>
      <c r="B75" s="10">
        <v>1</v>
      </c>
    </row>
    <row r="76" spans="1:2" x14ac:dyDescent="0.25">
      <c r="A76" s="7" t="s">
        <v>469</v>
      </c>
      <c r="B76" s="10">
        <v>1</v>
      </c>
    </row>
    <row r="77" spans="1:2" x14ac:dyDescent="0.25">
      <c r="A77" s="7" t="s">
        <v>123</v>
      </c>
      <c r="B77" s="10">
        <v>1</v>
      </c>
    </row>
    <row r="78" spans="1:2" x14ac:dyDescent="0.25">
      <c r="A78" s="7" t="s">
        <v>1610</v>
      </c>
      <c r="B78" s="10">
        <v>104</v>
      </c>
    </row>
    <row r="88" spans="1:2" x14ac:dyDescent="0.25">
      <c r="A88" s="6" t="s">
        <v>10</v>
      </c>
      <c r="B88" t="s">
        <v>491</v>
      </c>
    </row>
    <row r="90" spans="1:2" x14ac:dyDescent="0.25">
      <c r="A90" s="6" t="s">
        <v>1609</v>
      </c>
      <c r="B90" t="s">
        <v>1612</v>
      </c>
    </row>
    <row r="91" spans="1:2" x14ac:dyDescent="0.25">
      <c r="A91" s="7" t="s">
        <v>58</v>
      </c>
      <c r="B91" s="8">
        <v>0.77884615384615385</v>
      </c>
    </row>
    <row r="92" spans="1:2" x14ac:dyDescent="0.25">
      <c r="A92" s="7" t="s">
        <v>118</v>
      </c>
      <c r="B92" s="8">
        <v>9.6153846153846159E-2</v>
      </c>
    </row>
    <row r="93" spans="1:2" x14ac:dyDescent="0.25">
      <c r="A93" s="7" t="s">
        <v>49</v>
      </c>
      <c r="B93" s="8">
        <v>7.6923076923076927E-2</v>
      </c>
    </row>
    <row r="94" spans="1:2" x14ac:dyDescent="0.25">
      <c r="A94" s="7" t="s">
        <v>191</v>
      </c>
      <c r="B94" s="8">
        <v>4.807692307692308E-2</v>
      </c>
    </row>
    <row r="95" spans="1:2" x14ac:dyDescent="0.25">
      <c r="A95" s="7" t="s">
        <v>1610</v>
      </c>
      <c r="B95" s="8">
        <v>1</v>
      </c>
    </row>
    <row r="100" spans="1:4" x14ac:dyDescent="0.25">
      <c r="A100" s="6" t="s">
        <v>10</v>
      </c>
      <c r="B100" t="s">
        <v>491</v>
      </c>
    </row>
    <row r="102" spans="1:4" x14ac:dyDescent="0.25">
      <c r="A102" s="6" t="s">
        <v>1612</v>
      </c>
      <c r="B102" s="6" t="s">
        <v>1621</v>
      </c>
    </row>
    <row r="103" spans="1:4" x14ac:dyDescent="0.25">
      <c r="A103" s="6" t="s">
        <v>1609</v>
      </c>
      <c r="B103" t="s">
        <v>1608</v>
      </c>
      <c r="C103" t="s">
        <v>1607</v>
      </c>
      <c r="D103" t="s">
        <v>1610</v>
      </c>
    </row>
    <row r="104" spans="1:4" x14ac:dyDescent="0.25">
      <c r="A104" s="7" t="s">
        <v>1617</v>
      </c>
      <c r="B104" s="10">
        <v>6</v>
      </c>
      <c r="C104" s="10">
        <v>1</v>
      </c>
      <c r="D104" s="10">
        <v>7</v>
      </c>
    </row>
    <row r="105" spans="1:4" x14ac:dyDescent="0.25">
      <c r="A105" s="7" t="s">
        <v>1618</v>
      </c>
      <c r="B105" s="10">
        <v>28</v>
      </c>
      <c r="C105" s="10">
        <v>21</v>
      </c>
      <c r="D105" s="10">
        <v>49</v>
      </c>
    </row>
    <row r="106" spans="1:4" x14ac:dyDescent="0.25">
      <c r="A106" s="7" t="s">
        <v>1619</v>
      </c>
      <c r="B106" s="10">
        <v>16</v>
      </c>
      <c r="C106" s="10">
        <v>16</v>
      </c>
      <c r="D106" s="10">
        <v>32</v>
      </c>
    </row>
    <row r="107" spans="1:4" x14ac:dyDescent="0.25">
      <c r="A107" s="7" t="s">
        <v>1620</v>
      </c>
      <c r="B107" s="10">
        <v>10</v>
      </c>
      <c r="C107" s="10">
        <v>6</v>
      </c>
      <c r="D107" s="10">
        <v>16</v>
      </c>
    </row>
    <row r="108" spans="1:4" x14ac:dyDescent="0.25">
      <c r="A108" s="7" t="s">
        <v>1610</v>
      </c>
      <c r="B108" s="10">
        <v>60</v>
      </c>
      <c r="C108" s="10">
        <v>44</v>
      </c>
      <c r="D108" s="10">
        <v>104</v>
      </c>
    </row>
    <row r="112" spans="1:4" x14ac:dyDescent="0.25">
      <c r="A112" s="6" t="s">
        <v>10</v>
      </c>
      <c r="B112" t="s">
        <v>491</v>
      </c>
    </row>
    <row r="114" spans="1:2" x14ac:dyDescent="0.25">
      <c r="A114" s="6" t="s">
        <v>1609</v>
      </c>
      <c r="B114" t="s">
        <v>1612</v>
      </c>
    </row>
    <row r="115" spans="1:2" x14ac:dyDescent="0.25">
      <c r="A115" s="7" t="s">
        <v>43</v>
      </c>
      <c r="B115" s="10">
        <v>63</v>
      </c>
    </row>
    <row r="116" spans="1:2" x14ac:dyDescent="0.25">
      <c r="A116" s="7" t="s">
        <v>82</v>
      </c>
      <c r="B116" s="10">
        <v>29</v>
      </c>
    </row>
    <row r="117" spans="1:2" x14ac:dyDescent="0.25">
      <c r="A117" s="7" t="s">
        <v>112</v>
      </c>
      <c r="B117" s="10">
        <v>9</v>
      </c>
    </row>
    <row r="118" spans="1:2" x14ac:dyDescent="0.25">
      <c r="A118" s="7" t="s">
        <v>98</v>
      </c>
      <c r="B118" s="10">
        <v>3</v>
      </c>
    </row>
    <row r="119" spans="1:2" x14ac:dyDescent="0.25">
      <c r="A119" s="7" t="s">
        <v>1610</v>
      </c>
      <c r="B119" s="10">
        <v>104</v>
      </c>
    </row>
    <row r="125" spans="1:2" x14ac:dyDescent="0.25">
      <c r="A125" s="6" t="s">
        <v>10</v>
      </c>
      <c r="B125" t="s">
        <v>491</v>
      </c>
    </row>
    <row r="127" spans="1:2" x14ac:dyDescent="0.25">
      <c r="A127" s="6" t="s">
        <v>1609</v>
      </c>
      <c r="B127" t="s">
        <v>1612</v>
      </c>
    </row>
    <row r="128" spans="1:2" x14ac:dyDescent="0.25">
      <c r="A128" s="7" t="s">
        <v>1624</v>
      </c>
      <c r="B128" s="10">
        <v>65</v>
      </c>
    </row>
    <row r="129" spans="1:2" x14ac:dyDescent="0.25">
      <c r="A129" s="7" t="s">
        <v>1626</v>
      </c>
      <c r="B129" s="10">
        <v>37</v>
      </c>
    </row>
    <row r="130" spans="1:2" x14ac:dyDescent="0.25">
      <c r="A130" s="7" t="s">
        <v>1625</v>
      </c>
      <c r="B130" s="10">
        <v>2</v>
      </c>
    </row>
    <row r="131" spans="1:2" x14ac:dyDescent="0.25">
      <c r="A131" s="7" t="s">
        <v>1610</v>
      </c>
      <c r="B131" s="10">
        <v>104</v>
      </c>
    </row>
    <row r="139" spans="1:2" x14ac:dyDescent="0.25">
      <c r="A139" s="6" t="s">
        <v>10</v>
      </c>
      <c r="B139" t="s">
        <v>491</v>
      </c>
    </row>
    <row r="141" spans="1:2" x14ac:dyDescent="0.25">
      <c r="A141" s="6" t="s">
        <v>1609</v>
      </c>
      <c r="B141" t="s">
        <v>1630</v>
      </c>
    </row>
    <row r="142" spans="1:2" x14ac:dyDescent="0.25">
      <c r="A142" s="7" t="s">
        <v>126</v>
      </c>
      <c r="B142" s="10">
        <v>2</v>
      </c>
    </row>
    <row r="143" spans="1:2" x14ac:dyDescent="0.25">
      <c r="A143" s="7" t="s">
        <v>55</v>
      </c>
      <c r="B143" s="10">
        <v>10</v>
      </c>
    </row>
    <row r="144" spans="1:2" x14ac:dyDescent="0.25">
      <c r="A144" s="7" t="s">
        <v>497</v>
      </c>
      <c r="B144" s="10">
        <v>83</v>
      </c>
    </row>
    <row r="145" spans="1:2" x14ac:dyDescent="0.25">
      <c r="A145" s="7" t="s">
        <v>141</v>
      </c>
      <c r="B145" s="10">
        <v>5</v>
      </c>
    </row>
    <row r="146" spans="1:2" x14ac:dyDescent="0.25">
      <c r="A146" s="7" t="s">
        <v>75</v>
      </c>
      <c r="B146" s="10">
        <v>4</v>
      </c>
    </row>
    <row r="147" spans="1:2" x14ac:dyDescent="0.25">
      <c r="A147" s="7" t="s">
        <v>1610</v>
      </c>
      <c r="B147" s="10">
        <v>104</v>
      </c>
    </row>
    <row r="157" spans="1:2" x14ac:dyDescent="0.25">
      <c r="A157" s="6" t="s">
        <v>1609</v>
      </c>
      <c r="B157" t="s">
        <v>1612</v>
      </c>
    </row>
    <row r="158" spans="1:2" x14ac:dyDescent="0.25">
      <c r="A158" s="7">
        <v>2010</v>
      </c>
      <c r="B158" s="10">
        <v>1</v>
      </c>
    </row>
    <row r="159" spans="1:2" x14ac:dyDescent="0.25">
      <c r="A159" s="7">
        <v>2011</v>
      </c>
      <c r="B159" s="10">
        <v>3</v>
      </c>
    </row>
    <row r="160" spans="1:2" x14ac:dyDescent="0.25">
      <c r="A160" s="7">
        <v>2012</v>
      </c>
      <c r="B160" s="10">
        <v>8</v>
      </c>
    </row>
    <row r="161" spans="1:2" x14ac:dyDescent="0.25">
      <c r="A161" s="7">
        <v>2013</v>
      </c>
      <c r="B161" s="10">
        <v>13</v>
      </c>
    </row>
    <row r="162" spans="1:2" x14ac:dyDescent="0.25">
      <c r="A162" s="7">
        <v>2014</v>
      </c>
      <c r="B162" s="10">
        <v>13</v>
      </c>
    </row>
    <row r="163" spans="1:2" x14ac:dyDescent="0.25">
      <c r="A163" s="7">
        <v>2015</v>
      </c>
      <c r="B163" s="10">
        <v>23</v>
      </c>
    </row>
    <row r="164" spans="1:2" x14ac:dyDescent="0.25">
      <c r="A164" s="7">
        <v>2016</v>
      </c>
      <c r="B164" s="10">
        <v>22</v>
      </c>
    </row>
    <row r="165" spans="1:2" x14ac:dyDescent="0.25">
      <c r="A165" s="7">
        <v>2017</v>
      </c>
      <c r="B165" s="10">
        <v>8</v>
      </c>
    </row>
    <row r="166" spans="1:2" x14ac:dyDescent="0.25">
      <c r="A166" s="7">
        <v>2018</v>
      </c>
      <c r="B166" s="10">
        <v>13</v>
      </c>
    </row>
    <row r="167" spans="1:2" x14ac:dyDescent="0.25">
      <c r="A167" s="7" t="s">
        <v>1610</v>
      </c>
      <c r="B167" s="10">
        <v>104</v>
      </c>
    </row>
    <row r="177" spans="1:3" x14ac:dyDescent="0.25">
      <c r="A177" s="6" t="s">
        <v>10</v>
      </c>
      <c r="B177" t="s">
        <v>491</v>
      </c>
    </row>
    <row r="179" spans="1:3" x14ac:dyDescent="0.25">
      <c r="A179" s="6" t="s">
        <v>1609</v>
      </c>
      <c r="B179" t="s">
        <v>1628</v>
      </c>
      <c r="C179" t="s">
        <v>1629</v>
      </c>
    </row>
    <row r="180" spans="1:3" x14ac:dyDescent="0.25">
      <c r="A180" s="7" t="s">
        <v>126</v>
      </c>
      <c r="B180" s="8">
        <v>1.9230769230769232E-2</v>
      </c>
      <c r="C180" s="8">
        <v>0</v>
      </c>
    </row>
    <row r="181" spans="1:3" x14ac:dyDescent="0.25">
      <c r="A181" s="7" t="s">
        <v>55</v>
      </c>
      <c r="B181" s="8">
        <v>9.6153846153846159E-2</v>
      </c>
      <c r="C181" s="8">
        <v>0</v>
      </c>
    </row>
    <row r="182" spans="1:3" x14ac:dyDescent="0.25">
      <c r="A182" s="7" t="s">
        <v>497</v>
      </c>
      <c r="B182" s="8">
        <v>0.79807692307692313</v>
      </c>
      <c r="C182" s="8">
        <v>0.86956521739130432</v>
      </c>
    </row>
    <row r="183" spans="1:3" x14ac:dyDescent="0.25">
      <c r="A183" s="7" t="s">
        <v>141</v>
      </c>
      <c r="B183" s="8">
        <v>4.807692307692308E-2</v>
      </c>
      <c r="C183" s="8">
        <v>7.2463768115942032E-2</v>
      </c>
    </row>
    <row r="184" spans="1:3" x14ac:dyDescent="0.25">
      <c r="A184" s="7" t="s">
        <v>75</v>
      </c>
      <c r="B184" s="8">
        <v>3.8461538461538464E-2</v>
      </c>
      <c r="C184" s="8">
        <v>5.7971014492753624E-2</v>
      </c>
    </row>
    <row r="185" spans="1:3" x14ac:dyDescent="0.25">
      <c r="A185" s="7" t="s">
        <v>1610</v>
      </c>
      <c r="B185" s="8">
        <v>1</v>
      </c>
      <c r="C185" s="8">
        <v>1</v>
      </c>
    </row>
    <row r="195" spans="1:7" x14ac:dyDescent="0.25">
      <c r="A195" s="6" t="s">
        <v>10</v>
      </c>
      <c r="B195" t="s">
        <v>491</v>
      </c>
    </row>
    <row r="197" spans="1:7" x14ac:dyDescent="0.25">
      <c r="A197" s="6" t="s">
        <v>1612</v>
      </c>
      <c r="B197" s="6" t="s">
        <v>1621</v>
      </c>
    </row>
    <row r="198" spans="1:7" x14ac:dyDescent="0.25">
      <c r="A198" s="6" t="s">
        <v>1609</v>
      </c>
      <c r="B198" t="s">
        <v>67</v>
      </c>
      <c r="C198" t="s">
        <v>52</v>
      </c>
      <c r="D198" t="s">
        <v>137</v>
      </c>
      <c r="E198" t="s">
        <v>40</v>
      </c>
      <c r="F198" t="s">
        <v>78</v>
      </c>
      <c r="G198" t="s">
        <v>1610</v>
      </c>
    </row>
    <row r="199" spans="1:7" x14ac:dyDescent="0.25">
      <c r="A199" s="7" t="s">
        <v>1617</v>
      </c>
      <c r="B199" s="10">
        <v>1</v>
      </c>
      <c r="C199" s="10">
        <v>3</v>
      </c>
      <c r="D199" s="10"/>
      <c r="E199" s="10">
        <v>3</v>
      </c>
      <c r="F199" s="10"/>
      <c r="G199" s="10">
        <v>7</v>
      </c>
    </row>
    <row r="200" spans="1:7" x14ac:dyDescent="0.25">
      <c r="A200" s="7" t="s">
        <v>1618</v>
      </c>
      <c r="B200" s="10">
        <v>9</v>
      </c>
      <c r="C200" s="10">
        <v>21</v>
      </c>
      <c r="D200" s="10"/>
      <c r="E200" s="10">
        <v>19</v>
      </c>
      <c r="F200" s="10"/>
      <c r="G200" s="10">
        <v>49</v>
      </c>
    </row>
    <row r="201" spans="1:7" x14ac:dyDescent="0.25">
      <c r="A201" s="7" t="s">
        <v>1619</v>
      </c>
      <c r="B201" s="10">
        <v>5</v>
      </c>
      <c r="C201" s="10">
        <v>15</v>
      </c>
      <c r="D201" s="10"/>
      <c r="E201" s="10">
        <v>8</v>
      </c>
      <c r="F201" s="10">
        <v>4</v>
      </c>
      <c r="G201" s="10">
        <v>32</v>
      </c>
    </row>
    <row r="202" spans="1:7" x14ac:dyDescent="0.25">
      <c r="A202" s="7" t="s">
        <v>1620</v>
      </c>
      <c r="B202" s="10">
        <v>1</v>
      </c>
      <c r="C202" s="10">
        <v>8</v>
      </c>
      <c r="D202" s="10">
        <v>1</v>
      </c>
      <c r="E202" s="10">
        <v>6</v>
      </c>
      <c r="F202" s="10"/>
      <c r="G202" s="10">
        <v>16</v>
      </c>
    </row>
    <row r="203" spans="1:7" x14ac:dyDescent="0.25">
      <c r="A203" s="7" t="s">
        <v>1610</v>
      </c>
      <c r="B203" s="10">
        <v>16</v>
      </c>
      <c r="C203" s="10">
        <v>47</v>
      </c>
      <c r="D203" s="10">
        <v>1</v>
      </c>
      <c r="E203" s="10">
        <v>36</v>
      </c>
      <c r="F203" s="10">
        <v>4</v>
      </c>
      <c r="G203" s="10">
        <v>104</v>
      </c>
    </row>
  </sheetData>
  <pageMargins left="0.7" right="0.7" top="0.75" bottom="0.75" header="0.3" footer="0.3"/>
  <drawing r:id="rId13"/>
  <extLst>
    <ext xmlns:x14="http://schemas.microsoft.com/office/spreadsheetml/2009/9/main" uri="{A8765BA9-456A-4dab-B4F3-ACF838C121DE}">
      <x14:slicerList>
        <x14:slicer r:id="rId1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44F9FE-5808-434B-8E82-F16B3E02A2A7}">
  <dimension ref="A1"/>
  <sheetViews>
    <sheetView showGridLines="0" tabSelected="1" zoomScale="70" zoomScaleNormal="70" workbookViewId="0">
      <selection activeCell="N43" sqref="N43"/>
    </sheetView>
  </sheetViews>
  <sheetFormatPr defaultRowHeight="15" x14ac:dyDescent="0.25"/>
  <cols>
    <col min="1" max="16384" width="9.140625" style="9"/>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_rels/item22.xml.rels><?xml version="1.0" encoding="UTF-8" standalone="yes"?>
<Relationships xmlns="http://schemas.openxmlformats.org/package/2006/relationships"><Relationship Id="rId1" Type="http://schemas.openxmlformats.org/officeDocument/2006/relationships/customXmlProps" Target="itemProps22.xml"/></Relationships>
</file>

<file path=customXml/_rels/item23.xml.rels><?xml version="1.0" encoding="UTF-8" standalone="yes"?>
<Relationships xmlns="http://schemas.openxmlformats.org/package/2006/relationships"><Relationship Id="rId1" Type="http://schemas.openxmlformats.org/officeDocument/2006/relationships/customXmlProps" Target="itemProps23.xml"/></Relationships>
</file>

<file path=customXml/_rels/item24.xml.rels><?xml version="1.0" encoding="UTF-8" standalone="yes"?>
<Relationships xmlns="http://schemas.openxmlformats.org/package/2006/relationships"><Relationship Id="rId1" Type="http://schemas.openxmlformats.org/officeDocument/2006/relationships/customXmlProps" Target="itemProps24.xml"/></Relationships>
</file>

<file path=customXml/_rels/item25.xml.rels><?xml version="1.0" encoding="UTF-8" standalone="yes"?>
<Relationships xmlns="http://schemas.openxmlformats.org/package/2006/relationships"><Relationship Id="rId1" Type="http://schemas.openxmlformats.org/officeDocument/2006/relationships/customXmlProps" Target="itemProps25.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21.xml>��
</file>

<file path=customXml/item22.xml>��
</file>

<file path=customXml/item23.xml>��
</file>

<file path=customXml/item24.xml>��
</file>

<file path=customXml/item25.xml>��
</file>

<file path=customXml/itemProps1.xml><?xml version="1.0" encoding="utf-8"?>
<ds:datastoreItem xmlns:ds="http://schemas.openxmlformats.org/officeDocument/2006/customXml" ds:itemID="{0D3C5686-4051-42B6-A8D5-8D841A2303F2}">
  <ds:schemaRefs/>
</ds:datastoreItem>
</file>

<file path=customXml/itemProps2.xml><?xml version="1.0" encoding="utf-8"?>
<ds:datastoreItem xmlns:ds="http://schemas.openxmlformats.org/officeDocument/2006/customXml" ds:itemID="{881CA2F0-CC39-4FD2-8BC5-84FE5A7DF99B}">
  <ds:schemaRefs/>
</ds:datastoreItem>
</file>

<file path=customXml/itemProps3.xml><?xml version="1.0" encoding="utf-8"?>
<ds:datastoreItem xmlns:ds="http://schemas.openxmlformats.org/officeDocument/2006/customXml" ds:itemID="{5B83F375-E5D7-46A7-A101-8074B40DBACB}">
  <ds:schemaRefs/>
</ds:datastoreItem>
</file>

<file path=customXml/itemProps4.xml><?xml version="1.0" encoding="utf-8"?>
<ds:datastoreItem xmlns:ds="http://schemas.openxmlformats.org/officeDocument/2006/customXml" ds:itemID="{EB5154DD-1D80-4D08-BAC1-093AAB1C3A10}">
  <ds:schemaRefs/>
</ds:datastoreItem>
</file>

<file path=customXml/itemProps5.xml><?xml version="1.0" encoding="utf-8"?>
<ds:datastoreItem xmlns:ds="http://schemas.openxmlformats.org/officeDocument/2006/customXml" ds:itemID="{015F5689-4C0E-44C4-86F3-BD1261CDBC99}">
  <ds:schemaRefs/>
</ds:datastoreItem>
</file>

<file path=customXml/itemProps6.xml><?xml version="1.0" encoding="utf-8"?>
<ds:datastoreItem xmlns:ds="http://schemas.openxmlformats.org/officeDocument/2006/customXml" ds:itemID="{F56A1FAE-A7AC-496F-B378-D79C4956E185}">
  <ds:schemaRefs/>
</ds:datastoreItem>
</file>

<file path=customXml/itemProps7.xml><?xml version="1.0" encoding="utf-8"?>
<ds:datastoreItem xmlns:ds="http://schemas.openxmlformats.org/officeDocument/2006/customXml" ds:itemID="{5443DBC5-009F-4E90-B177-7528168A9777}">
  <ds:schemaRefs/>
</ds:datastoreItem>
</file>

<file path=customXml/itemProps8.xml><?xml version="1.0" encoding="utf-8"?>
<ds:datastoreItem xmlns:ds="http://schemas.openxmlformats.org/officeDocument/2006/customXml" ds:itemID="{A9998FF9-2397-423A-88CF-46EC0996893C}">
  <ds:schemaRefs/>
</ds:datastoreItem>
</file>

<file path=customXml/itemProps9.xml><?xml version="1.0" encoding="utf-8"?>
<ds:datastoreItem xmlns:ds="http://schemas.openxmlformats.org/officeDocument/2006/customXml" ds:itemID="{32965DEA-12D6-43F6-BBD6-9ED50C0D72B2}">
  <ds:schemaRefs/>
</ds:datastoreItem>
</file>

<file path=customXml/itemProps10.xml><?xml version="1.0" encoding="utf-8"?>
<ds:datastoreItem xmlns:ds="http://schemas.openxmlformats.org/officeDocument/2006/customXml" ds:itemID="{8512505C-0DD4-452A-9B54-3C40C2FF103B}">
  <ds:schemaRefs>
    <ds:schemaRef ds:uri="http://schemas.microsoft.com/DataMashup"/>
  </ds:schemaRefs>
</ds:datastoreItem>
</file>

<file path=customXml/itemProps11.xml><?xml version="1.0" encoding="utf-8"?>
<ds:datastoreItem xmlns:ds="http://schemas.openxmlformats.org/officeDocument/2006/customXml" ds:itemID="{307EA9A1-1985-4CA6-8A4D-65F8807FEFB5}">
  <ds:schemaRefs/>
</ds:datastoreItem>
</file>

<file path=customXml/itemProps12.xml><?xml version="1.0" encoding="utf-8"?>
<ds:datastoreItem xmlns:ds="http://schemas.openxmlformats.org/officeDocument/2006/customXml" ds:itemID="{DA0C82A6-979E-4099-9CAE-2E14471DC445}">
  <ds:schemaRefs/>
</ds:datastoreItem>
</file>

<file path=customXml/itemProps13.xml><?xml version="1.0" encoding="utf-8"?>
<ds:datastoreItem xmlns:ds="http://schemas.openxmlformats.org/officeDocument/2006/customXml" ds:itemID="{3895AC6F-36FE-4EB5-AB40-26BC13DA6CBC}">
  <ds:schemaRefs/>
</ds:datastoreItem>
</file>

<file path=customXml/itemProps14.xml><?xml version="1.0" encoding="utf-8"?>
<ds:datastoreItem xmlns:ds="http://schemas.openxmlformats.org/officeDocument/2006/customXml" ds:itemID="{A20C6BAF-2AA7-418A-B5E2-0067C154F642}">
  <ds:schemaRefs/>
</ds:datastoreItem>
</file>

<file path=customXml/itemProps15.xml><?xml version="1.0" encoding="utf-8"?>
<ds:datastoreItem xmlns:ds="http://schemas.openxmlformats.org/officeDocument/2006/customXml" ds:itemID="{D34EF758-C325-4DC8-A8D5-D3C2488CD22F}">
  <ds:schemaRefs/>
</ds:datastoreItem>
</file>

<file path=customXml/itemProps16.xml><?xml version="1.0" encoding="utf-8"?>
<ds:datastoreItem xmlns:ds="http://schemas.openxmlformats.org/officeDocument/2006/customXml" ds:itemID="{694E360C-FC7F-4B25-AFC1-8C068818802D}">
  <ds:schemaRefs/>
</ds:datastoreItem>
</file>

<file path=customXml/itemProps17.xml><?xml version="1.0" encoding="utf-8"?>
<ds:datastoreItem xmlns:ds="http://schemas.openxmlformats.org/officeDocument/2006/customXml" ds:itemID="{3CFB19A0-D6E0-42C3-BB2A-94F73F7E16E0}">
  <ds:schemaRefs/>
</ds:datastoreItem>
</file>

<file path=customXml/itemProps18.xml><?xml version="1.0" encoding="utf-8"?>
<ds:datastoreItem xmlns:ds="http://schemas.openxmlformats.org/officeDocument/2006/customXml" ds:itemID="{AFB17798-5FD8-4A32-98C8-0ECF8E7D5816}">
  <ds:schemaRefs/>
</ds:datastoreItem>
</file>

<file path=customXml/itemProps19.xml><?xml version="1.0" encoding="utf-8"?>
<ds:datastoreItem xmlns:ds="http://schemas.openxmlformats.org/officeDocument/2006/customXml" ds:itemID="{FB0EB209-547F-45BA-A9D7-493C4115003D}">
  <ds:schemaRefs/>
</ds:datastoreItem>
</file>

<file path=customXml/itemProps20.xml><?xml version="1.0" encoding="utf-8"?>
<ds:datastoreItem xmlns:ds="http://schemas.openxmlformats.org/officeDocument/2006/customXml" ds:itemID="{6B8F7AB5-B271-455D-98AE-B6F0385545D1}">
  <ds:schemaRefs/>
</ds:datastoreItem>
</file>

<file path=customXml/itemProps21.xml><?xml version="1.0" encoding="utf-8"?>
<ds:datastoreItem xmlns:ds="http://schemas.openxmlformats.org/officeDocument/2006/customXml" ds:itemID="{F1F01F15-2681-44ED-9598-AFC6D36D334F}">
  <ds:schemaRefs/>
</ds:datastoreItem>
</file>

<file path=customXml/itemProps22.xml><?xml version="1.0" encoding="utf-8"?>
<ds:datastoreItem xmlns:ds="http://schemas.openxmlformats.org/officeDocument/2006/customXml" ds:itemID="{2ECA76AC-6786-4D4F-B902-658A2DCB96F5}">
  <ds:schemaRefs/>
</ds:datastoreItem>
</file>

<file path=customXml/itemProps23.xml><?xml version="1.0" encoding="utf-8"?>
<ds:datastoreItem xmlns:ds="http://schemas.openxmlformats.org/officeDocument/2006/customXml" ds:itemID="{73102EC7-422F-4917-BA37-C0198C9DEF59}">
  <ds:schemaRefs/>
</ds:datastoreItem>
</file>

<file path=customXml/itemProps24.xml><?xml version="1.0" encoding="utf-8"?>
<ds:datastoreItem xmlns:ds="http://schemas.openxmlformats.org/officeDocument/2006/customXml" ds:itemID="{CED415A0-A936-4313-8C8C-0F05BB52D102}">
  <ds:schemaRefs/>
</ds:datastoreItem>
</file>

<file path=customXml/itemProps25.xml><?xml version="1.0" encoding="utf-8"?>
<ds:datastoreItem xmlns:ds="http://schemas.openxmlformats.org/officeDocument/2006/customXml" ds:itemID="{D1F1C20C-FB0E-48E4-8CBC-09FFF297A069}">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raw_dataset</vt:lpstr>
      <vt:lpstr>worksheet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Kittin</dc:creator>
  <cp:lastModifiedBy>KITTIN LAIMAKE</cp:lastModifiedBy>
  <dcterms:created xsi:type="dcterms:W3CDTF">2025-05-16T10:26:14Z</dcterms:created>
  <dcterms:modified xsi:type="dcterms:W3CDTF">2025-05-26T16:44:32Z</dcterms:modified>
</cp:coreProperties>
</file>