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rl\git_repos\interactive_storytelling\code\"/>
    </mc:Choice>
  </mc:AlternateContent>
  <xr:revisionPtr revIDLastSave="0" documentId="13_ncr:1_{72705B19-72ED-447A-8945-97DA57AD4D88}" xr6:coauthVersionLast="47" xr6:coauthVersionMax="47" xr10:uidLastSave="{00000000-0000-0000-0000-000000000000}"/>
  <bookViews>
    <workbookView xWindow="-28920" yWindow="-120" windowWidth="29040" windowHeight="15840" xr2:uid="{FDE623E1-C377-443C-B515-ADCD6E6DC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N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3" i="1"/>
  <c r="K7" i="1"/>
  <c r="K5" i="1"/>
  <c r="K4" i="1"/>
  <c r="K6" i="1"/>
  <c r="K3" i="1"/>
  <c r="K2" i="1"/>
  <c r="H4" i="1"/>
  <c r="H5" i="1"/>
  <c r="H6" i="1"/>
  <c r="H7" i="1"/>
  <c r="H8" i="1"/>
  <c r="H9" i="1"/>
  <c r="H10" i="1"/>
  <c r="H11" i="1"/>
  <c r="H12" i="1"/>
  <c r="H3" i="1"/>
  <c r="H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3" i="1"/>
  <c r="E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" i="1"/>
</calcChain>
</file>

<file path=xl/sharedStrings.xml><?xml version="1.0" encoding="utf-8"?>
<sst xmlns="http://schemas.openxmlformats.org/spreadsheetml/2006/main" count="184" uniqueCount="133">
  <si>
    <t>mobility_period</t>
  </si>
  <si>
    <t>total_ages1_up</t>
  </si>
  <si>
    <t>movers_total</t>
  </si>
  <si>
    <t>movers_domestic</t>
  </si>
  <si>
    <t>movers_same_county</t>
  </si>
  <si>
    <t>movers_total_new_county</t>
  </si>
  <si>
    <t>movers_new_county_same_state</t>
  </si>
  <si>
    <t>movers_new_county_new_state</t>
  </si>
  <si>
    <t>movers_from_abroad</t>
  </si>
  <si>
    <t>total_ages1_up_per</t>
  </si>
  <si>
    <t>movers_total_per</t>
  </si>
  <si>
    <t>movers_domestic_per</t>
  </si>
  <si>
    <t>movers_same_county_per</t>
  </si>
  <si>
    <t>movers_total_new_county_per</t>
  </si>
  <si>
    <t>movers_new_county_same_state_per</t>
  </si>
  <si>
    <t>movers_new_county_new_state_per</t>
  </si>
  <si>
    <t>movers_from_abroad_per</t>
  </si>
  <si>
    <t>family_marital_status_change</t>
  </si>
  <si>
    <t>family_establish_own_household</t>
  </si>
  <si>
    <t>family_other</t>
  </si>
  <si>
    <t>job_new</t>
  </si>
  <si>
    <t>job_seeking</t>
  </si>
  <si>
    <t>job_better_commute</t>
  </si>
  <si>
    <t>job_retired</t>
  </si>
  <si>
    <t>job_other</t>
  </si>
  <si>
    <t>housing_ownership</t>
  </si>
  <si>
    <t>housing_upsize</t>
  </si>
  <si>
    <t>housing_better_neighborhood</t>
  </si>
  <si>
    <t>housing_cheaper</t>
  </si>
  <si>
    <t>housing_eviction</t>
  </si>
  <si>
    <t>housing_other</t>
  </si>
  <si>
    <t>other_relationship</t>
  </si>
  <si>
    <t>other_college</t>
  </si>
  <si>
    <t>other_climate</t>
  </si>
  <si>
    <t>other_health</t>
  </si>
  <si>
    <t>other_natural_disaster</t>
  </si>
  <si>
    <t>other_other</t>
  </si>
  <si>
    <t>family_marital_status_change_per</t>
  </si>
  <si>
    <t>family_establish_own_household_per</t>
  </si>
  <si>
    <t>family_other_per</t>
  </si>
  <si>
    <t>job_new_per</t>
  </si>
  <si>
    <t>job_seeking_per</t>
  </si>
  <si>
    <t>job_better_commute_per</t>
  </si>
  <si>
    <t>job_retired_per</t>
  </si>
  <si>
    <t>job_other_per</t>
  </si>
  <si>
    <t>housing_ownership_per</t>
  </si>
  <si>
    <t>housing_upsize_per</t>
  </si>
  <si>
    <t>housing_better_neighborhood_per</t>
  </si>
  <si>
    <t>housing_cheaper_per</t>
  </si>
  <si>
    <t>housing_eviction_per</t>
  </si>
  <si>
    <t>housing_other_per</t>
  </si>
  <si>
    <t>other_relationship_per</t>
  </si>
  <si>
    <t>other_college_per</t>
  </si>
  <si>
    <t>other_climate_per</t>
  </si>
  <si>
    <t>other_health_per</t>
  </si>
  <si>
    <t>other_natural_disaster_per</t>
  </si>
  <si>
    <t>other_other_per</t>
  </si>
  <si>
    <t>movers_new_county_under_50miles</t>
  </si>
  <si>
    <t>movers_new_county_50_199miles</t>
  </si>
  <si>
    <t>movers_new_county_200_499miles</t>
  </si>
  <si>
    <t>movers_new_county_over_500miles</t>
  </si>
  <si>
    <t>movers_new_county_under_50miles_per</t>
  </si>
  <si>
    <t>movers_new_county_50_199miles_per</t>
  </si>
  <si>
    <t>movers_new_county_200_499miles_per</t>
  </si>
  <si>
    <t>movers_new_county_over_500miles_per</t>
  </si>
  <si>
    <t>period_duration_years</t>
  </si>
  <si>
    <t>origin</t>
  </si>
  <si>
    <t>destination</t>
  </si>
  <si>
    <t>migration</t>
  </si>
  <si>
    <t>source</t>
  </si>
  <si>
    <t>create table a1_movers (</t>
  </si>
  <si>
    <t>non_movers</t>
  </si>
  <si>
    <t>non_movers_per</t>
  </si>
  <si>
    <t>create table a5_reasons (</t>
  </si>
  <si>
    <t>create table a6_distance (</t>
  </si>
  <si>
    <t>create table trends (</t>
  </si>
  <si>
    <t>Current_Residence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</si>
  <si>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</si>
  <si>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</si>
  <si>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</si>
  <si>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</si>
  <si>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</si>
  <si>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</si>
  <si>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</si>
  <si>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</si>
  <si>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</si>
  <si>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</si>
  <si>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</si>
  <si>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</si>
  <si>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</si>
  <si>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</si>
  <si>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</si>
  <si>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</si>
  <si>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</si>
  <si>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</si>
  <si>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</si>
  <si>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</si>
  <si>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</si>
  <si>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</si>
  <si>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</si>
  <si>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</si>
  <si>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</si>
  <si>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</si>
  <si>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</si>
  <si>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</si>
  <si>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</si>
  <si>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</si>
  <si>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</si>
  <si>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</si>
  <si>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</si>
  <si>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</si>
  <si>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</si>
  <si>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</si>
  <si>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</si>
  <si>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</si>
  <si>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</si>
  <si>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</si>
  <si>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New_Hampshire</t>
  </si>
  <si>
    <t>New_Jersey</t>
  </si>
  <si>
    <t>New_Mexico</t>
  </si>
  <si>
    <t>New_York</t>
  </si>
  <si>
    <t>North_Carolina</t>
  </si>
  <si>
    <t>North_Dakota</t>
  </si>
  <si>
    <t>Puerto_Rico</t>
  </si>
  <si>
    <t>Rhode_Island</t>
  </si>
  <si>
    <t>South_Carolina</t>
  </si>
  <si>
    <t>South_Dakota</t>
  </si>
  <si>
    <t>West_Virginia</t>
  </si>
  <si>
    <t>create table state_to_state (</t>
  </si>
  <si>
    <t>District_of_Columbia</t>
  </si>
  <si>
    <t>mobility_start</t>
  </si>
  <si>
    <t>family_comb_per</t>
  </si>
  <si>
    <t>Job_comb_per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</si>
</sst>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858-58C6-4FCF-9C60-EE450699A1A9}">
  <dimension ref="A1:Q54"/>
  <sheetViews>
    <sheetView tabSelected="1" topLeftCell="H12" workbookViewId="0">
      <selection activeCell="Q1" sqref="Q1:Q47"/>
    </sheetView>
  </sheetViews>
  <sheetFormatPr defaultRowHeight="15" x14ac:dyDescent="0.25"/>
  <cols>
    <col min="1" max="1" width="35.42578125" bestFit="1" customWidth="1"/>
    <col min="2" max="2" width="38.42578125" bestFit="1" customWidth="1"/>
    <col min="4" max="4" width="35.7109375" bestFit="1" customWidth="1"/>
    <col min="5" max="5" width="35.7109375" customWidth="1"/>
    <col min="7" max="7" width="38.5703125" bestFit="1" customWidth="1"/>
    <col min="8" max="8" width="38.5703125" customWidth="1"/>
    <col min="10" max="10" width="21.5703125" bestFit="1" customWidth="1"/>
    <col min="11" max="11" width="38.42578125" bestFit="1" customWidth="1"/>
    <col min="13" max="13" width="19.140625" bestFit="1" customWidth="1"/>
    <col min="14" max="14" width="40.28515625" bestFit="1" customWidth="1"/>
    <col min="16" max="16" width="35.7109375" bestFit="1" customWidth="1"/>
    <col min="17" max="17" width="41.140625" bestFit="1" customWidth="1"/>
  </cols>
  <sheetData>
    <row r="1" spans="1:17" x14ac:dyDescent="0.25">
      <c r="B1" t="s">
        <v>70</v>
      </c>
      <c r="E1" t="s">
        <v>73</v>
      </c>
      <c r="H1" t="s">
        <v>74</v>
      </c>
      <c r="K1" t="s">
        <v>75</v>
      </c>
      <c r="N1" t="s">
        <v>128</v>
      </c>
      <c r="Q1" t="s">
        <v>73</v>
      </c>
    </row>
    <row r="2" spans="1:17" x14ac:dyDescent="0.25">
      <c r="A2" t="s">
        <v>0</v>
      </c>
      <c r="B2" t="str">
        <f>A2&amp;" VARCHAR(30) NOT NULL,"</f>
        <v>mobility_period VARCHAR(30) NOT NULL,</v>
      </c>
      <c r="D2" t="s">
        <v>0</v>
      </c>
      <c r="E2" t="str">
        <f>D2&amp;" VARCHAR(30) NOT NULL,"</f>
        <v>mobility_period VARCHAR(30) NOT NULL,</v>
      </c>
      <c r="G2" t="s">
        <v>0</v>
      </c>
      <c r="H2" t="str">
        <f>G2&amp;" VARCHAR(30) NOT NULL,"</f>
        <v>mobility_period VARCHAR(30) NOT NULL,</v>
      </c>
      <c r="J2" t="s">
        <v>0</v>
      </c>
      <c r="K2" t="str">
        <f>J2&amp;" VARCHAR(30) NOT NULL,"</f>
        <v>mobility_period VARCHAR(30) NOT NULL,</v>
      </c>
      <c r="M2" t="s">
        <v>76</v>
      </c>
      <c r="N2" t="str">
        <f>LOWER(M2)&amp;" VARCHAR(30) NOT NULL,"</f>
        <v>current_residence VARCHAR(30) NOT NULL,</v>
      </c>
      <c r="P2" t="s">
        <v>130</v>
      </c>
      <c r="Q2" t="str">
        <f>IF(RIGHT(P2,4)="_per",P2&amp;" REAL,",P2&amp;" INT,")</f>
        <v>mobility_start INT,</v>
      </c>
    </row>
    <row r="3" spans="1:17" x14ac:dyDescent="0.25">
      <c r="A3" t="s">
        <v>1</v>
      </c>
      <c r="B3" t="str">
        <f>IF(RIGHT(A3,3)="per",A3&amp;" REAL,",A3&amp;" INT,")</f>
        <v>total_ages1_up INT,</v>
      </c>
      <c r="D3" t="s">
        <v>2</v>
      </c>
      <c r="E3" t="str">
        <f>IF(RIGHT(D3,4)="_per",D3&amp;" REAL,",D3&amp;" INT,")</f>
        <v>movers_total INT,</v>
      </c>
      <c r="G3" t="s">
        <v>5</v>
      </c>
      <c r="H3" t="str">
        <f>IF(RIGHT(G3,4)="_per",G3&amp;" REAL,",G3&amp;" INT,")</f>
        <v>movers_total_new_county INT,</v>
      </c>
      <c r="J3" t="s">
        <v>65</v>
      </c>
      <c r="K3" t="str">
        <f t="shared" ref="K3:K6" si="0">IF(RIGHT(J3,4)="_per",J3&amp;" REAL,",J3&amp;" INT,")</f>
        <v>period_duration_years INT,</v>
      </c>
      <c r="M3" t="s">
        <v>77</v>
      </c>
      <c r="N3" t="str">
        <f>LOWER(M3)&amp;" int,"</f>
        <v>alabama int,</v>
      </c>
      <c r="P3" t="s">
        <v>0</v>
      </c>
      <c r="Q3" t="str">
        <f>P3&amp;" VARCHAR(30) NOT NULL,"</f>
        <v>mobility_period VARCHAR(30) NOT NULL,</v>
      </c>
    </row>
    <row r="4" spans="1:17" x14ac:dyDescent="0.25">
      <c r="A4" t="s">
        <v>71</v>
      </c>
      <c r="B4" t="str">
        <f t="shared" ref="B4:B20" si="1">IF(RIGHT(A4,3)="per",A4&amp;" REAL,",A4&amp;" INT,")</f>
        <v>non_movers INT,</v>
      </c>
      <c r="D4" t="s">
        <v>17</v>
      </c>
      <c r="E4" t="str">
        <f t="shared" ref="E4:E44" si="2">IF(RIGHT(D4,4)="_per",D4&amp;" REAL,",D4&amp;" INT,")</f>
        <v>family_marital_status_change INT,</v>
      </c>
      <c r="G4" t="s">
        <v>57</v>
      </c>
      <c r="H4" t="str">
        <f t="shared" ref="H4:H12" si="3">IF(RIGHT(G4,4)="_per",G4&amp;" REAL,",G4&amp;" INT,")</f>
        <v>movers_new_county_under_50miles INT,</v>
      </c>
      <c r="J4" t="s">
        <v>66</v>
      </c>
      <c r="K4" t="str">
        <f t="shared" ref="K4:K5" si="4">J4&amp;" VARCHAR(30) NOT NULL,"</f>
        <v>origin VARCHAR(30) NOT NULL,</v>
      </c>
      <c r="M4" t="s">
        <v>78</v>
      </c>
      <c r="N4" t="str">
        <f t="shared" ref="N4:N54" si="5">LOWER(M4)&amp;" int,"</f>
        <v>alaska int,</v>
      </c>
      <c r="P4" t="s">
        <v>2</v>
      </c>
      <c r="Q4" t="str">
        <f>IF(RIGHT(P4,4)="_per",P4&amp;" REAL,",P4&amp;" INT,")</f>
        <v>movers_total INT,</v>
      </c>
    </row>
    <row r="5" spans="1:17" x14ac:dyDescent="0.25">
      <c r="A5" t="s">
        <v>2</v>
      </c>
      <c r="B5" t="str">
        <f t="shared" si="1"/>
        <v>movers_total INT,</v>
      </c>
      <c r="D5" t="s">
        <v>18</v>
      </c>
      <c r="E5" t="str">
        <f t="shared" si="2"/>
        <v>family_establish_own_household INT,</v>
      </c>
      <c r="G5" t="s">
        <v>58</v>
      </c>
      <c r="H5" t="str">
        <f t="shared" si="3"/>
        <v>movers_new_county_50_199miles INT,</v>
      </c>
      <c r="J5" t="s">
        <v>67</v>
      </c>
      <c r="K5" t="str">
        <f t="shared" si="4"/>
        <v>destination VARCHAR(30) NOT NULL,</v>
      </c>
      <c r="M5" t="s">
        <v>79</v>
      </c>
      <c r="N5" t="str">
        <f t="shared" si="5"/>
        <v>arizona int,</v>
      </c>
      <c r="P5" t="s">
        <v>17</v>
      </c>
      <c r="Q5" t="str">
        <f t="shared" ref="Q4:Q48" si="6">IF(RIGHT(P5,4)="_per",P5&amp;" REAL,",P5&amp;" INT,")</f>
        <v>family_marital_status_change INT,</v>
      </c>
    </row>
    <row r="6" spans="1:17" x14ac:dyDescent="0.25">
      <c r="A6" t="s">
        <v>3</v>
      </c>
      <c r="B6" t="str">
        <f t="shared" si="1"/>
        <v>movers_domestic INT,</v>
      </c>
      <c r="D6" t="s">
        <v>19</v>
      </c>
      <c r="E6" t="str">
        <f t="shared" si="2"/>
        <v>family_other INT,</v>
      </c>
      <c r="G6" t="s">
        <v>59</v>
      </c>
      <c r="H6" t="str">
        <f t="shared" si="3"/>
        <v>movers_new_county_200_499miles INT,</v>
      </c>
      <c r="J6" t="s">
        <v>68</v>
      </c>
      <c r="K6" t="str">
        <f t="shared" si="0"/>
        <v>migration INT,</v>
      </c>
      <c r="M6" t="s">
        <v>80</v>
      </c>
      <c r="N6" t="str">
        <f t="shared" si="5"/>
        <v>arkansas int,</v>
      </c>
      <c r="P6" t="s">
        <v>18</v>
      </c>
      <c r="Q6" t="str">
        <f t="shared" si="6"/>
        <v>family_establish_own_household INT,</v>
      </c>
    </row>
    <row r="7" spans="1:17" x14ac:dyDescent="0.25">
      <c r="A7" t="s">
        <v>4</v>
      </c>
      <c r="B7" t="str">
        <f t="shared" si="1"/>
        <v>movers_same_county INT,</v>
      </c>
      <c r="D7" t="s">
        <v>20</v>
      </c>
      <c r="E7" t="str">
        <f t="shared" si="2"/>
        <v>job_new INT,</v>
      </c>
      <c r="G7" t="s">
        <v>60</v>
      </c>
      <c r="H7" t="str">
        <f t="shared" si="3"/>
        <v>movers_new_county_over_500miles INT,</v>
      </c>
      <c r="J7" t="s">
        <v>69</v>
      </c>
      <c r="K7" t="str">
        <f>J7&amp;" VARCHAR(30) NOT NULL,"</f>
        <v>source VARCHAR(30) NOT NULL,</v>
      </c>
      <c r="M7" t="s">
        <v>81</v>
      </c>
      <c r="N7" t="str">
        <f t="shared" si="5"/>
        <v>california int,</v>
      </c>
      <c r="P7" t="s">
        <v>19</v>
      </c>
      <c r="Q7" t="str">
        <f t="shared" si="6"/>
        <v>family_other INT,</v>
      </c>
    </row>
    <row r="8" spans="1:17" x14ac:dyDescent="0.25">
      <c r="A8" t="s">
        <v>5</v>
      </c>
      <c r="B8" t="str">
        <f t="shared" si="1"/>
        <v>movers_total_new_county INT,</v>
      </c>
      <c r="D8" t="s">
        <v>21</v>
      </c>
      <c r="E8" t="str">
        <f t="shared" si="2"/>
        <v>job_seeking INT,</v>
      </c>
      <c r="G8" t="s">
        <v>13</v>
      </c>
      <c r="H8" t="str">
        <f t="shared" si="3"/>
        <v>movers_total_new_county_per REAL,</v>
      </c>
      <c r="M8" t="s">
        <v>82</v>
      </c>
      <c r="N8" t="str">
        <f t="shared" si="5"/>
        <v>colorado int,</v>
      </c>
      <c r="P8" t="s">
        <v>20</v>
      </c>
      <c r="Q8" t="str">
        <f t="shared" si="6"/>
        <v>job_new INT,</v>
      </c>
    </row>
    <row r="9" spans="1:17" x14ac:dyDescent="0.25">
      <c r="A9" t="s">
        <v>6</v>
      </c>
      <c r="B9" t="str">
        <f t="shared" si="1"/>
        <v>movers_new_county_same_state INT,</v>
      </c>
      <c r="D9" t="s">
        <v>22</v>
      </c>
      <c r="E9" t="str">
        <f t="shared" si="2"/>
        <v>job_better_commute INT,</v>
      </c>
      <c r="G9" t="s">
        <v>61</v>
      </c>
      <c r="H9" t="str">
        <f t="shared" si="3"/>
        <v>movers_new_county_under_50miles_per REAL,</v>
      </c>
      <c r="M9" t="s">
        <v>83</v>
      </c>
      <c r="N9" t="str">
        <f t="shared" si="5"/>
        <v>connecticut int,</v>
      </c>
      <c r="P9" t="s">
        <v>21</v>
      </c>
      <c r="Q9" t="str">
        <f t="shared" si="6"/>
        <v>job_seeking INT,</v>
      </c>
    </row>
    <row r="10" spans="1:17" x14ac:dyDescent="0.25">
      <c r="A10" t="s">
        <v>7</v>
      </c>
      <c r="B10" t="str">
        <f t="shared" si="1"/>
        <v>movers_new_county_new_state INT,</v>
      </c>
      <c r="D10" t="s">
        <v>23</v>
      </c>
      <c r="E10" t="str">
        <f t="shared" si="2"/>
        <v>job_retired INT,</v>
      </c>
      <c r="G10" t="s">
        <v>62</v>
      </c>
      <c r="H10" t="str">
        <f t="shared" si="3"/>
        <v>movers_new_county_50_199miles_per REAL,</v>
      </c>
      <c r="M10" t="s">
        <v>84</v>
      </c>
      <c r="N10" t="str">
        <f t="shared" si="5"/>
        <v>delaware int,</v>
      </c>
      <c r="P10" t="s">
        <v>22</v>
      </c>
      <c r="Q10" t="str">
        <f t="shared" si="6"/>
        <v>job_better_commute INT,</v>
      </c>
    </row>
    <row r="11" spans="1:17" x14ac:dyDescent="0.25">
      <c r="A11" t="s">
        <v>8</v>
      </c>
      <c r="B11" t="str">
        <f t="shared" si="1"/>
        <v>movers_from_abroad INT,</v>
      </c>
      <c r="D11" t="s">
        <v>24</v>
      </c>
      <c r="E11" t="str">
        <f t="shared" si="2"/>
        <v>job_other INT,</v>
      </c>
      <c r="G11" t="s">
        <v>63</v>
      </c>
      <c r="H11" t="str">
        <f t="shared" si="3"/>
        <v>movers_new_county_200_499miles_per REAL,</v>
      </c>
      <c r="M11" t="s">
        <v>129</v>
      </c>
      <c r="N11" t="str">
        <f t="shared" si="5"/>
        <v>district_of_columbia int,</v>
      </c>
      <c r="P11" t="s">
        <v>23</v>
      </c>
      <c r="Q11" t="str">
        <f t="shared" si="6"/>
        <v>job_retired INT,</v>
      </c>
    </row>
    <row r="12" spans="1:17" x14ac:dyDescent="0.25">
      <c r="A12" t="s">
        <v>9</v>
      </c>
      <c r="B12" t="str">
        <f t="shared" si="1"/>
        <v>total_ages1_up_per REAL,</v>
      </c>
      <c r="D12" t="s">
        <v>25</v>
      </c>
      <c r="E12" t="str">
        <f t="shared" si="2"/>
        <v>housing_ownership INT,</v>
      </c>
      <c r="G12" t="s">
        <v>64</v>
      </c>
      <c r="H12" t="str">
        <f t="shared" si="3"/>
        <v>movers_new_county_over_500miles_per REAL,</v>
      </c>
      <c r="M12" t="s">
        <v>85</v>
      </c>
      <c r="N12" t="str">
        <f t="shared" si="5"/>
        <v>florida int,</v>
      </c>
      <c r="P12" t="s">
        <v>24</v>
      </c>
      <c r="Q12" t="str">
        <f t="shared" si="6"/>
        <v>job_other INT,</v>
      </c>
    </row>
    <row r="13" spans="1:17" x14ac:dyDescent="0.25">
      <c r="A13" t="s">
        <v>72</v>
      </c>
      <c r="B13" t="str">
        <f t="shared" si="1"/>
        <v>non_movers_per REAL,</v>
      </c>
      <c r="D13" t="s">
        <v>26</v>
      </c>
      <c r="E13" t="str">
        <f t="shared" si="2"/>
        <v>housing_upsize INT,</v>
      </c>
      <c r="M13" t="s">
        <v>86</v>
      </c>
      <c r="N13" t="str">
        <f t="shared" si="5"/>
        <v>georgia int,</v>
      </c>
      <c r="P13" t="s">
        <v>25</v>
      </c>
      <c r="Q13" t="str">
        <f t="shared" si="6"/>
        <v>housing_ownership INT,</v>
      </c>
    </row>
    <row r="14" spans="1:17" x14ac:dyDescent="0.25">
      <c r="A14" t="s">
        <v>10</v>
      </c>
      <c r="B14" t="str">
        <f t="shared" si="1"/>
        <v>movers_total_per REAL,</v>
      </c>
      <c r="D14" t="s">
        <v>27</v>
      </c>
      <c r="E14" t="str">
        <f t="shared" si="2"/>
        <v>housing_better_neighborhood INT,</v>
      </c>
      <c r="M14" t="s">
        <v>87</v>
      </c>
      <c r="N14" t="str">
        <f t="shared" si="5"/>
        <v>hawaii int,</v>
      </c>
      <c r="P14" t="s">
        <v>26</v>
      </c>
      <c r="Q14" t="str">
        <f t="shared" si="6"/>
        <v>housing_upsize INT,</v>
      </c>
    </row>
    <row r="15" spans="1:17" x14ac:dyDescent="0.25">
      <c r="A15" t="s">
        <v>11</v>
      </c>
      <c r="B15" t="str">
        <f t="shared" si="1"/>
        <v>movers_domestic_per REAL,</v>
      </c>
      <c r="D15" t="s">
        <v>28</v>
      </c>
      <c r="E15" t="str">
        <f t="shared" si="2"/>
        <v>housing_cheaper INT,</v>
      </c>
      <c r="M15" t="s">
        <v>88</v>
      </c>
      <c r="N15" t="str">
        <f t="shared" si="5"/>
        <v>idaho int,</v>
      </c>
      <c r="P15" t="s">
        <v>27</v>
      </c>
      <c r="Q15" t="str">
        <f t="shared" si="6"/>
        <v>housing_better_neighborhood INT,</v>
      </c>
    </row>
    <row r="16" spans="1:17" x14ac:dyDescent="0.25">
      <c r="A16" t="s">
        <v>12</v>
      </c>
      <c r="B16" t="str">
        <f t="shared" si="1"/>
        <v>movers_same_county_per REAL,</v>
      </c>
      <c r="D16" t="s">
        <v>29</v>
      </c>
      <c r="E16" t="str">
        <f t="shared" si="2"/>
        <v>housing_eviction INT,</v>
      </c>
      <c r="M16" t="s">
        <v>89</v>
      </c>
      <c r="N16" t="str">
        <f t="shared" si="5"/>
        <v>illinois int,</v>
      </c>
      <c r="P16" t="s">
        <v>28</v>
      </c>
      <c r="Q16" t="str">
        <f t="shared" si="6"/>
        <v>housing_cheaper INT,</v>
      </c>
    </row>
    <row r="17" spans="1:17" x14ac:dyDescent="0.25">
      <c r="A17" t="s">
        <v>13</v>
      </c>
      <c r="B17" t="str">
        <f t="shared" si="1"/>
        <v>movers_total_new_county_per REAL,</v>
      </c>
      <c r="D17" t="s">
        <v>30</v>
      </c>
      <c r="E17" t="str">
        <f t="shared" si="2"/>
        <v>housing_other INT,</v>
      </c>
      <c r="M17" t="s">
        <v>90</v>
      </c>
      <c r="N17" t="str">
        <f t="shared" si="5"/>
        <v>indiana int,</v>
      </c>
      <c r="P17" t="s">
        <v>29</v>
      </c>
      <c r="Q17" t="str">
        <f t="shared" si="6"/>
        <v>housing_eviction INT,</v>
      </c>
    </row>
    <row r="18" spans="1:17" x14ac:dyDescent="0.25">
      <c r="A18" t="s">
        <v>14</v>
      </c>
      <c r="B18" t="str">
        <f t="shared" si="1"/>
        <v>movers_new_county_same_state_per REAL,</v>
      </c>
      <c r="D18" t="s">
        <v>31</v>
      </c>
      <c r="E18" t="str">
        <f t="shared" si="2"/>
        <v>other_relationship INT,</v>
      </c>
      <c r="M18" t="s">
        <v>91</v>
      </c>
      <c r="N18" t="str">
        <f t="shared" si="5"/>
        <v>iowa int,</v>
      </c>
      <c r="P18" t="s">
        <v>30</v>
      </c>
      <c r="Q18" t="str">
        <f t="shared" si="6"/>
        <v>housing_other INT,</v>
      </c>
    </row>
    <row r="19" spans="1:17" x14ac:dyDescent="0.25">
      <c r="A19" t="s">
        <v>15</v>
      </c>
      <c r="B19" t="str">
        <f t="shared" si="1"/>
        <v>movers_new_county_new_state_per REAL,</v>
      </c>
      <c r="D19" t="s">
        <v>32</v>
      </c>
      <c r="E19" t="str">
        <f t="shared" si="2"/>
        <v>other_college INT,</v>
      </c>
      <c r="M19" t="s">
        <v>92</v>
      </c>
      <c r="N19" t="str">
        <f t="shared" si="5"/>
        <v>kansas int,</v>
      </c>
      <c r="P19" t="s">
        <v>31</v>
      </c>
      <c r="Q19" t="str">
        <f t="shared" si="6"/>
        <v>other_relationship INT,</v>
      </c>
    </row>
    <row r="20" spans="1:17" x14ac:dyDescent="0.25">
      <c r="A20" t="s">
        <v>16</v>
      </c>
      <c r="B20" t="str">
        <f t="shared" si="1"/>
        <v>movers_from_abroad_per REAL,</v>
      </c>
      <c r="D20" t="s">
        <v>33</v>
      </c>
      <c r="E20" t="str">
        <f t="shared" si="2"/>
        <v>other_climate INT,</v>
      </c>
      <c r="M20" t="s">
        <v>93</v>
      </c>
      <c r="N20" t="str">
        <f t="shared" si="5"/>
        <v>kentucky int,</v>
      </c>
      <c r="P20" t="s">
        <v>32</v>
      </c>
      <c r="Q20" t="str">
        <f t="shared" si="6"/>
        <v>other_college INT,</v>
      </c>
    </row>
    <row r="21" spans="1:17" x14ac:dyDescent="0.25">
      <c r="D21" t="s">
        <v>34</v>
      </c>
      <c r="E21" t="str">
        <f t="shared" si="2"/>
        <v>other_health INT,</v>
      </c>
      <c r="M21" t="s">
        <v>94</v>
      </c>
      <c r="N21" t="str">
        <f t="shared" si="5"/>
        <v>louisiana int,</v>
      </c>
      <c r="P21" t="s">
        <v>33</v>
      </c>
      <c r="Q21" t="str">
        <f t="shared" si="6"/>
        <v>other_climate INT,</v>
      </c>
    </row>
    <row r="22" spans="1:17" x14ac:dyDescent="0.25">
      <c r="D22" t="s">
        <v>35</v>
      </c>
      <c r="E22" t="str">
        <f t="shared" si="2"/>
        <v>other_natural_disaster INT,</v>
      </c>
      <c r="M22" t="s">
        <v>95</v>
      </c>
      <c r="N22" t="str">
        <f t="shared" si="5"/>
        <v>maine int,</v>
      </c>
      <c r="P22" t="s">
        <v>34</v>
      </c>
      <c r="Q22" t="str">
        <f t="shared" si="6"/>
        <v>other_health INT,</v>
      </c>
    </row>
    <row r="23" spans="1:17" x14ac:dyDescent="0.25">
      <c r="D23" t="s">
        <v>36</v>
      </c>
      <c r="E23" t="str">
        <f t="shared" si="2"/>
        <v>other_other INT,</v>
      </c>
      <c r="M23" t="s">
        <v>96</v>
      </c>
      <c r="N23" t="str">
        <f t="shared" si="5"/>
        <v>maryland int,</v>
      </c>
      <c r="P23" t="s">
        <v>35</v>
      </c>
      <c r="Q23" t="str">
        <f t="shared" si="6"/>
        <v>other_natural_disaster INT,</v>
      </c>
    </row>
    <row r="24" spans="1:17" x14ac:dyDescent="0.25">
      <c r="D24" t="s">
        <v>10</v>
      </c>
      <c r="E24" t="str">
        <f t="shared" si="2"/>
        <v>movers_total_per REAL,</v>
      </c>
      <c r="M24" t="s">
        <v>97</v>
      </c>
      <c r="N24" t="str">
        <f t="shared" si="5"/>
        <v>massachusetts int,</v>
      </c>
      <c r="P24" t="s">
        <v>36</v>
      </c>
      <c r="Q24" t="str">
        <f t="shared" si="6"/>
        <v>other_other INT,</v>
      </c>
    </row>
    <row r="25" spans="1:17" x14ac:dyDescent="0.25">
      <c r="D25" t="s">
        <v>37</v>
      </c>
      <c r="E25" t="str">
        <f t="shared" si="2"/>
        <v>family_marital_status_change_per REAL,</v>
      </c>
      <c r="M25" t="s">
        <v>98</v>
      </c>
      <c r="N25" t="str">
        <f t="shared" si="5"/>
        <v>michigan int,</v>
      </c>
      <c r="P25" t="s">
        <v>10</v>
      </c>
      <c r="Q25" t="str">
        <f t="shared" si="6"/>
        <v>movers_total_per REAL,</v>
      </c>
    </row>
    <row r="26" spans="1:17" x14ac:dyDescent="0.25">
      <c r="D26" t="s">
        <v>38</v>
      </c>
      <c r="E26" t="str">
        <f t="shared" si="2"/>
        <v>family_establish_own_household_per REAL,</v>
      </c>
      <c r="M26" t="s">
        <v>99</v>
      </c>
      <c r="N26" t="str">
        <f t="shared" si="5"/>
        <v>minnesota int,</v>
      </c>
      <c r="P26" t="s">
        <v>37</v>
      </c>
      <c r="Q26" t="str">
        <f t="shared" si="6"/>
        <v>family_marital_status_change_per REAL,</v>
      </c>
    </row>
    <row r="27" spans="1:17" x14ac:dyDescent="0.25">
      <c r="D27" t="s">
        <v>39</v>
      </c>
      <c r="E27" t="str">
        <f t="shared" si="2"/>
        <v>family_other_per REAL,</v>
      </c>
      <c r="M27" t="s">
        <v>100</v>
      </c>
      <c r="N27" t="str">
        <f t="shared" si="5"/>
        <v>mississippi int,</v>
      </c>
      <c r="P27" t="s">
        <v>38</v>
      </c>
      <c r="Q27" t="str">
        <f t="shared" si="6"/>
        <v>family_establish_own_household_per REAL,</v>
      </c>
    </row>
    <row r="28" spans="1:17" x14ac:dyDescent="0.25">
      <c r="D28" t="s">
        <v>40</v>
      </c>
      <c r="E28" t="str">
        <f t="shared" si="2"/>
        <v>job_new_per REAL,</v>
      </c>
      <c r="M28" t="s">
        <v>101</v>
      </c>
      <c r="N28" t="str">
        <f t="shared" si="5"/>
        <v>missouri int,</v>
      </c>
      <c r="P28" t="s">
        <v>39</v>
      </c>
      <c r="Q28" t="str">
        <f t="shared" si="6"/>
        <v>family_other_per REAL,</v>
      </c>
    </row>
    <row r="29" spans="1:17" x14ac:dyDescent="0.25">
      <c r="D29" t="s">
        <v>41</v>
      </c>
      <c r="E29" t="str">
        <f t="shared" si="2"/>
        <v>job_seeking_per REAL,</v>
      </c>
      <c r="M29" t="s">
        <v>102</v>
      </c>
      <c r="N29" t="str">
        <f t="shared" si="5"/>
        <v>montana int,</v>
      </c>
      <c r="P29" t="s">
        <v>131</v>
      </c>
      <c r="Q29" t="str">
        <f t="shared" si="6"/>
        <v>family_comb_per REAL,</v>
      </c>
    </row>
    <row r="30" spans="1:17" x14ac:dyDescent="0.25">
      <c r="D30" t="s">
        <v>42</v>
      </c>
      <c r="E30" t="str">
        <f t="shared" si="2"/>
        <v>job_better_commute_per REAL,</v>
      </c>
      <c r="M30" t="s">
        <v>103</v>
      </c>
      <c r="N30" t="str">
        <f t="shared" si="5"/>
        <v>nebraska int,</v>
      </c>
      <c r="P30" t="s">
        <v>40</v>
      </c>
      <c r="Q30" t="str">
        <f t="shared" si="6"/>
        <v>job_new_per REAL,</v>
      </c>
    </row>
    <row r="31" spans="1:17" x14ac:dyDescent="0.25">
      <c r="D31" t="s">
        <v>43</v>
      </c>
      <c r="E31" t="str">
        <f t="shared" si="2"/>
        <v>job_retired_per REAL,</v>
      </c>
      <c r="M31" t="s">
        <v>104</v>
      </c>
      <c r="N31" t="str">
        <f t="shared" si="5"/>
        <v>nevada int,</v>
      </c>
      <c r="P31" t="s">
        <v>41</v>
      </c>
      <c r="Q31" t="str">
        <f t="shared" si="6"/>
        <v>job_seeking_per REAL,</v>
      </c>
    </row>
    <row r="32" spans="1:17" x14ac:dyDescent="0.25">
      <c r="D32" t="s">
        <v>44</v>
      </c>
      <c r="E32" t="str">
        <f t="shared" si="2"/>
        <v>job_other_per REAL,</v>
      </c>
      <c r="M32" t="s">
        <v>117</v>
      </c>
      <c r="N32" t="str">
        <f t="shared" si="5"/>
        <v>new_hampshire int,</v>
      </c>
      <c r="P32" t="s">
        <v>42</v>
      </c>
      <c r="Q32" t="str">
        <f t="shared" si="6"/>
        <v>job_better_commute_per REAL,</v>
      </c>
    </row>
    <row r="33" spans="4:17" x14ac:dyDescent="0.25">
      <c r="D33" t="s">
        <v>45</v>
      </c>
      <c r="E33" t="str">
        <f t="shared" si="2"/>
        <v>housing_ownership_per REAL,</v>
      </c>
      <c r="M33" t="s">
        <v>118</v>
      </c>
      <c r="N33" t="str">
        <f t="shared" si="5"/>
        <v>new_jersey int,</v>
      </c>
      <c r="P33" t="s">
        <v>43</v>
      </c>
      <c r="Q33" t="str">
        <f t="shared" si="6"/>
        <v>job_retired_per REAL,</v>
      </c>
    </row>
    <row r="34" spans="4:17" x14ac:dyDescent="0.25">
      <c r="D34" t="s">
        <v>46</v>
      </c>
      <c r="E34" t="str">
        <f t="shared" si="2"/>
        <v>housing_upsize_per REAL,</v>
      </c>
      <c r="M34" t="s">
        <v>119</v>
      </c>
      <c r="N34" t="str">
        <f t="shared" si="5"/>
        <v>new_mexico int,</v>
      </c>
      <c r="P34" t="s">
        <v>132</v>
      </c>
      <c r="Q34" t="str">
        <f t="shared" si="6"/>
        <v>Job_comb_per REAL,</v>
      </c>
    </row>
    <row r="35" spans="4:17" x14ac:dyDescent="0.25">
      <c r="D35" t="s">
        <v>47</v>
      </c>
      <c r="E35" t="str">
        <f t="shared" si="2"/>
        <v>housing_better_neighborhood_per REAL,</v>
      </c>
      <c r="M35" t="s">
        <v>120</v>
      </c>
      <c r="N35" t="str">
        <f t="shared" si="5"/>
        <v>new_york int,</v>
      </c>
      <c r="P35" t="s">
        <v>44</v>
      </c>
      <c r="Q35" t="str">
        <f t="shared" si="6"/>
        <v>job_other_per REAL,</v>
      </c>
    </row>
    <row r="36" spans="4:17" x14ac:dyDescent="0.25">
      <c r="D36" t="s">
        <v>48</v>
      </c>
      <c r="E36" t="str">
        <f t="shared" si="2"/>
        <v>housing_cheaper_per REAL,</v>
      </c>
      <c r="M36" t="s">
        <v>121</v>
      </c>
      <c r="N36" t="str">
        <f t="shared" si="5"/>
        <v>north_carolina int,</v>
      </c>
      <c r="P36" t="s">
        <v>45</v>
      </c>
      <c r="Q36" t="str">
        <f t="shared" si="6"/>
        <v>housing_ownership_per REAL,</v>
      </c>
    </row>
    <row r="37" spans="4:17" x14ac:dyDescent="0.25">
      <c r="D37" t="s">
        <v>49</v>
      </c>
      <c r="E37" t="str">
        <f t="shared" si="2"/>
        <v>housing_eviction_per REAL,</v>
      </c>
      <c r="M37" t="s">
        <v>122</v>
      </c>
      <c r="N37" t="str">
        <f t="shared" si="5"/>
        <v>north_dakota int,</v>
      </c>
      <c r="P37" t="s">
        <v>46</v>
      </c>
      <c r="Q37" t="str">
        <f t="shared" si="6"/>
        <v>housing_upsize_per REAL,</v>
      </c>
    </row>
    <row r="38" spans="4:17" x14ac:dyDescent="0.25">
      <c r="D38" t="s">
        <v>50</v>
      </c>
      <c r="E38" t="str">
        <f t="shared" si="2"/>
        <v>housing_other_per REAL,</v>
      </c>
      <c r="M38" t="s">
        <v>105</v>
      </c>
      <c r="N38" t="str">
        <f t="shared" si="5"/>
        <v>ohio int,</v>
      </c>
      <c r="P38" t="s">
        <v>47</v>
      </c>
      <c r="Q38" t="str">
        <f t="shared" si="6"/>
        <v>housing_better_neighborhood_per REAL,</v>
      </c>
    </row>
    <row r="39" spans="4:17" x14ac:dyDescent="0.25">
      <c r="D39" t="s">
        <v>51</v>
      </c>
      <c r="E39" t="str">
        <f t="shared" si="2"/>
        <v>other_relationship_per REAL,</v>
      </c>
      <c r="M39" t="s">
        <v>106</v>
      </c>
      <c r="N39" t="str">
        <f t="shared" si="5"/>
        <v>oklahoma int,</v>
      </c>
      <c r="P39" t="s">
        <v>48</v>
      </c>
      <c r="Q39" t="str">
        <f t="shared" si="6"/>
        <v>housing_cheaper_per REAL,</v>
      </c>
    </row>
    <row r="40" spans="4:17" x14ac:dyDescent="0.25">
      <c r="D40" t="s">
        <v>52</v>
      </c>
      <c r="E40" t="str">
        <f t="shared" si="2"/>
        <v>other_college_per REAL,</v>
      </c>
      <c r="M40" t="s">
        <v>107</v>
      </c>
      <c r="N40" t="str">
        <f t="shared" si="5"/>
        <v>oregon int,</v>
      </c>
      <c r="P40" t="s">
        <v>49</v>
      </c>
      <c r="Q40" t="str">
        <f t="shared" si="6"/>
        <v>housing_eviction_per REAL,</v>
      </c>
    </row>
    <row r="41" spans="4:17" x14ac:dyDescent="0.25">
      <c r="D41" t="s">
        <v>53</v>
      </c>
      <c r="E41" t="str">
        <f t="shared" si="2"/>
        <v>other_climate_per REAL,</v>
      </c>
      <c r="M41" t="s">
        <v>108</v>
      </c>
      <c r="N41" t="str">
        <f t="shared" si="5"/>
        <v>pennsylvania int,</v>
      </c>
      <c r="P41" t="s">
        <v>50</v>
      </c>
      <c r="Q41" t="str">
        <f t="shared" si="6"/>
        <v>housing_other_per REAL,</v>
      </c>
    </row>
    <row r="42" spans="4:17" x14ac:dyDescent="0.25">
      <c r="D42" t="s">
        <v>54</v>
      </c>
      <c r="E42" t="str">
        <f t="shared" si="2"/>
        <v>other_health_per REAL,</v>
      </c>
      <c r="M42" t="s">
        <v>123</v>
      </c>
      <c r="N42" t="str">
        <f t="shared" si="5"/>
        <v>puerto_rico int,</v>
      </c>
      <c r="P42" t="s">
        <v>51</v>
      </c>
      <c r="Q42" t="str">
        <f t="shared" si="6"/>
        <v>other_relationship_per REAL,</v>
      </c>
    </row>
    <row r="43" spans="4:17" x14ac:dyDescent="0.25">
      <c r="D43" t="s">
        <v>55</v>
      </c>
      <c r="E43" t="str">
        <f t="shared" si="2"/>
        <v>other_natural_disaster_per REAL,</v>
      </c>
      <c r="M43" t="s">
        <v>124</v>
      </c>
      <c r="N43" t="str">
        <f t="shared" si="5"/>
        <v>rhode_island int,</v>
      </c>
      <c r="P43" t="s">
        <v>52</v>
      </c>
      <c r="Q43" t="str">
        <f t="shared" si="6"/>
        <v>other_college_per REAL,</v>
      </c>
    </row>
    <row r="44" spans="4:17" x14ac:dyDescent="0.25">
      <c r="D44" t="s">
        <v>56</v>
      </c>
      <c r="E44" t="str">
        <f t="shared" si="2"/>
        <v>other_other_per REAL,</v>
      </c>
      <c r="M44" t="s">
        <v>125</v>
      </c>
      <c r="N44" t="str">
        <f t="shared" si="5"/>
        <v>south_carolina int,</v>
      </c>
      <c r="P44" t="s">
        <v>53</v>
      </c>
      <c r="Q44" t="str">
        <f t="shared" si="6"/>
        <v>other_climate_per REAL,</v>
      </c>
    </row>
    <row r="45" spans="4:17" x14ac:dyDescent="0.25">
      <c r="M45" t="s">
        <v>126</v>
      </c>
      <c r="N45" t="str">
        <f t="shared" si="5"/>
        <v>south_dakota int,</v>
      </c>
      <c r="P45" t="s">
        <v>54</v>
      </c>
      <c r="Q45" t="str">
        <f t="shared" si="6"/>
        <v>other_health_per REAL,</v>
      </c>
    </row>
    <row r="46" spans="4:17" x14ac:dyDescent="0.25">
      <c r="M46" t="s">
        <v>109</v>
      </c>
      <c r="N46" t="str">
        <f t="shared" si="5"/>
        <v>tennessee int,</v>
      </c>
      <c r="P46" t="s">
        <v>55</v>
      </c>
      <c r="Q46" t="str">
        <f t="shared" si="6"/>
        <v>other_natural_disaster_per REAL,</v>
      </c>
    </row>
    <row r="47" spans="4:17" x14ac:dyDescent="0.25">
      <c r="M47" t="s">
        <v>110</v>
      </c>
      <c r="N47" t="str">
        <f t="shared" si="5"/>
        <v>texas int,</v>
      </c>
      <c r="P47" t="s">
        <v>56</v>
      </c>
      <c r="Q47" t="str">
        <f t="shared" si="6"/>
        <v>other_other_per REAL,</v>
      </c>
    </row>
    <row r="48" spans="4:17" x14ac:dyDescent="0.25">
      <c r="M48" t="s">
        <v>111</v>
      </c>
      <c r="N48" t="str">
        <f t="shared" si="5"/>
        <v>utah int,</v>
      </c>
      <c r="Q48" t="str">
        <f t="shared" si="6"/>
        <v xml:space="preserve"> INT,</v>
      </c>
    </row>
    <row r="49" spans="13:14" x14ac:dyDescent="0.25">
      <c r="M49" t="s">
        <v>112</v>
      </c>
      <c r="N49" t="str">
        <f t="shared" si="5"/>
        <v>vermont int,</v>
      </c>
    </row>
    <row r="50" spans="13:14" x14ac:dyDescent="0.25">
      <c r="M50" t="s">
        <v>113</v>
      </c>
      <c r="N50" t="str">
        <f t="shared" si="5"/>
        <v>virginia int,</v>
      </c>
    </row>
    <row r="51" spans="13:14" x14ac:dyDescent="0.25">
      <c r="M51" t="s">
        <v>114</v>
      </c>
      <c r="N51" t="str">
        <f t="shared" si="5"/>
        <v>washington int,</v>
      </c>
    </row>
    <row r="52" spans="13:14" x14ac:dyDescent="0.25">
      <c r="M52" t="s">
        <v>127</v>
      </c>
      <c r="N52" t="str">
        <f t="shared" si="5"/>
        <v>west_virginia int,</v>
      </c>
    </row>
    <row r="53" spans="13:14" x14ac:dyDescent="0.25">
      <c r="M53" t="s">
        <v>115</v>
      </c>
      <c r="N53" t="str">
        <f t="shared" si="5"/>
        <v>wisconsin int,</v>
      </c>
    </row>
    <row r="54" spans="13:14" x14ac:dyDescent="0.25">
      <c r="M54" t="s">
        <v>116</v>
      </c>
      <c r="N54" t="str">
        <f t="shared" si="5"/>
        <v>wyoming int,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Pearl</dc:creator>
  <cp:lastModifiedBy>Pearl</cp:lastModifiedBy>
  <dcterms:created xsi:type="dcterms:W3CDTF">2021-06-10T02:00:28Z</dcterms:created>
  <dcterms:modified xsi:type="dcterms:W3CDTF">2021-06-12T22:34:06Z</dcterms:modified>
</cp:coreProperties>
</file>