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pivotCache/pivotCacheDefinition31.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slicers/slicer4.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F:\Kareem\CongonRise\Task 3 (Customer Personality Analysis)\"/>
    </mc:Choice>
  </mc:AlternateContent>
  <xr:revisionPtr revIDLastSave="0" documentId="13_ncr:1_{510509F3-E319-4C06-8C38-5647533E266A}" xr6:coauthVersionLast="47" xr6:coauthVersionMax="47" xr10:uidLastSave="{00000000-0000-0000-0000-000000000000}"/>
  <bookViews>
    <workbookView xWindow="-108" yWindow="-108" windowWidth="23256" windowHeight="12456" firstSheet="4" activeTab="5" xr2:uid="{AD8F15B7-5673-4BD2-A398-1DAB8D63C8B2}"/>
  </bookViews>
  <sheets>
    <sheet name="Customers" sheetId="2" r:id="rId1"/>
    <sheet name="Products" sheetId="3" r:id="rId2"/>
    <sheet name="Place" sheetId="5" r:id="rId3"/>
    <sheet name="Promotion" sheetId="4" r:id="rId4"/>
    <sheet name="WorkSheet" sheetId="1" r:id="rId5"/>
    <sheet name="CustomersView" sheetId="6" r:id="rId6"/>
    <sheet name="ProductsView" sheetId="7" r:id="rId7"/>
    <sheet name="PlaceView" sheetId="8" r:id="rId8"/>
    <sheet name="PromotionView" sheetId="9" r:id="rId9"/>
  </sheets>
  <definedNames>
    <definedName name="ExternalData_2" localSheetId="0" hidden="1">'Customers'!$A$1:$S$2241</definedName>
    <definedName name="ExternalData_3" localSheetId="1" hidden="1">Products!$A$1:$G$2241</definedName>
    <definedName name="ExternalData_4" localSheetId="3" hidden="1">Promotion!$A$1:$H$2241</definedName>
    <definedName name="ExternalData_5" localSheetId="2" hidden="1">Place!$A$1:$E$2241</definedName>
    <definedName name="Slicer_AGE_BRKETS">#N/A</definedName>
    <definedName name="Slicer_AGE_BRKETS1">#N/A</definedName>
    <definedName name="Slicer_AGE_BRKETS2">#N/A</definedName>
    <definedName name="Slicer_AGE_BRKETS3">#N/A</definedName>
    <definedName name="Slicer_Education">#N/A</definedName>
    <definedName name="Slicer_Education1">#N/A</definedName>
    <definedName name="Slicer_Education2">#N/A</definedName>
    <definedName name="Slicer_Education3">#N/A</definedName>
    <definedName name="Slicer_INCOME_BRACKETS">#N/A</definedName>
    <definedName name="Slicer_INCOME_BRACKETS1">#N/A</definedName>
    <definedName name="Slicer_INCOME_BRACKETS2">#N/A</definedName>
    <definedName name="Slicer_INCOME_BRACKETS3">#N/A</definedName>
    <definedName name="Slicer_Last_Purchase">#N/A</definedName>
    <definedName name="Slicer_Last_Purchase1">#N/A</definedName>
    <definedName name="Slicer_Last_Purchase2">#N/A</definedName>
    <definedName name="Slicer_Marital_Status">#N/A</definedName>
    <definedName name="Slicer_Marital_Status1">#N/A</definedName>
    <definedName name="Slicer_Marital_Status2">#N/A</definedName>
    <definedName name="Slicer_Marital_Status3">#N/A</definedName>
    <definedName name="Slicer_Sons">#N/A</definedName>
    <definedName name="Slicer_Sons1">#N/A</definedName>
    <definedName name="Slicer_Sons2">#N/A</definedName>
    <definedName name="Slicer_Sons3">#N/A</definedName>
    <definedName name="Timeline_Enrollment_Date">#N/A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 cacheId="24" r:id="rId34"/>
    <pivotCache cacheId="25" r:id="rId35"/>
  </pivotCaches>
  <extLst>
    <ext xmlns:x14="http://schemas.microsoft.com/office/spreadsheetml/2009/9/main" uri="{876F7934-8845-4945-9796-88D515C7AA90}">
      <x14:pivotCaches>
        <pivotCache cacheId="26" r:id="rId36"/>
        <pivotCache cacheId="27" r:id="rId37"/>
        <pivotCache cacheId="28" r:id="rId38"/>
        <pivotCache cacheId="29" r:id="rId39"/>
      </x14:pivotCaches>
    </ext>
    <ext xmlns:x14="http://schemas.microsoft.com/office/spreadsheetml/2009/9/main" uri="{BBE1A952-AA13-448e-AADC-164F8A28A991}">
      <x14:slicerCaches>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30" r:id="rId63"/>
      </x15:timelineCachePivotCaches>
    </ext>
    <ext xmlns:x15="http://schemas.microsoft.com/office/spreadsheetml/2010/11/main" uri="{D0CA8CA8-9F24-4464-BF8E-62219DCF47F9}">
      <x15:timelineCacheRefs>
        <x15:timelineCacheRef r:id="rId6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44b9b320-e60e-4eb7-8df3-bc1279b59d0d" name="Customers" connection="Query - Customers"/>
          <x15:modelTable id="Products_b01cf22d-0389-48a7-9619-d57889a49a23" name="Products" connection="Query - Products"/>
          <x15:modelTable id="Promotion_cbc96015-bbd6-44d7-a220-8ce3d94f2925" name="Promotion" connection="Query - Promotion"/>
          <x15:modelTable id="Place_dec4daa6-affc-47a0-8eb7-50cc2e4483c2" name="Place" connection="Query - Place"/>
          <x15:modelTable id="A_e5c06db1-83c5-4a7a-9474-227597ff5abd" name="A" connection="Query - Measures"/>
        </x15:modelTables>
        <x15:modelRelationships>
          <x15:modelRelationship fromTable="Products" fromColumn="ID" toTable="Customers" toColumn="ID"/>
          <x15:modelRelationship fromTable="Promotion" fromColumn="ID" toTable="Customers" toColumn="ID"/>
          <x15:modelRelationship fromTable="Place" fromColumn="ID" toTable="Customers" toColumn="ID"/>
        </x15:modelRelationships>
        <x15:extLst>
          <ext xmlns:x16="http://schemas.microsoft.com/office/spreadsheetml/2014/11/main" uri="{9835A34E-60A6-4A7C-AAB8-D5F71C897F49}">
            <x16:modelTimeGroupings>
              <x16:modelTimeGrouping tableName="Customers" columnName="Enrollment Date" columnId="Enrollment Date">
                <x16:calculatedTimeColumn columnName="Enrollment Date (Year)" columnId="Enrollment Date (Year)" contentType="years" isSelected="1"/>
                <x16:calculatedTimeColumn columnName="Enrollment Date (Quarter)" columnId="Enrollment Date (Quarter)" contentType="quarters" isSelected="1"/>
                <x16:calculatedTimeColumn columnName="Enrollment Date (Month Index)" columnId="Enrollment Date (Month Index)" contentType="monthsindex" isSelected="1"/>
                <x16:calculatedTimeColumn columnName="Enrollment Date (Month)" columnId="Enrollment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16" i="1" l="1"/>
  <c r="W94" i="1"/>
  <c r="W69" i="1"/>
  <c r="W47" i="1"/>
  <c r="W28" i="1"/>
  <c r="Q95" i="1"/>
  <c r="Q47" i="1"/>
  <c r="Q28" i="1"/>
  <c r="N12" i="1"/>
  <c r="O12" i="1"/>
  <c r="P12" i="1"/>
  <c r="Q12" i="1"/>
  <c r="O11" i="1"/>
  <c r="P11" i="1"/>
  <c r="Q11" i="1"/>
  <c r="N11" i="1"/>
  <c r="Q116" i="1"/>
  <c r="Q69" i="1"/>
  <c r="I116" i="1"/>
  <c r="I94" i="1"/>
  <c r="I69" i="1"/>
  <c r="I47" i="1"/>
  <c r="I28" i="1"/>
  <c r="F12" i="1"/>
  <c r="G12" i="1"/>
  <c r="H12" i="1"/>
  <c r="I12" i="1"/>
  <c r="J12" i="1"/>
  <c r="K12" i="1"/>
  <c r="L12" i="1"/>
  <c r="G11" i="1"/>
  <c r="H11" i="1"/>
  <c r="I11" i="1"/>
  <c r="J11" i="1"/>
  <c r="K11" i="1"/>
  <c r="L11" i="1"/>
  <c r="F11" i="1"/>
  <c r="T11" i="1" l="1"/>
  <c r="U11" i="1"/>
  <c r="V11" i="1"/>
  <c r="W11" i="1"/>
  <c r="X11" i="1"/>
  <c r="Y11" i="1"/>
  <c r="Z11" i="1"/>
  <c r="U10" i="1"/>
  <c r="V10" i="1"/>
  <c r="W10" i="1"/>
  <c r="X10" i="1"/>
  <c r="Y10" i="1"/>
  <c r="Z10" i="1"/>
  <c r="T10" i="1"/>
  <c r="V113" i="1" a="1"/>
  <c r="V113" i="1" s="1"/>
  <c r="U113" i="1" s="1" a="1"/>
  <c r="U113" i="1" s="1"/>
  <c r="T113" i="1" s="1"/>
  <c r="V89" i="1" a="1"/>
  <c r="V89" i="1" s="1"/>
  <c r="U89" i="1" s="1" a="1"/>
  <c r="U89" i="1" s="1"/>
  <c r="T89" i="1" s="1"/>
  <c r="V65" i="1" a="1"/>
  <c r="V65" i="1" s="1"/>
  <c r="U65" i="1" s="1" a="1"/>
  <c r="U65" i="1" s="1"/>
  <c r="T65" i="1" s="1"/>
  <c r="V44" i="1" a="1"/>
  <c r="V44" i="1" s="1"/>
  <c r="U44" i="1" s="1" a="1"/>
  <c r="U44" i="1" s="1"/>
  <c r="T44" i="1" s="1"/>
  <c r="V25" i="1" a="1"/>
  <c r="V25" i="1" s="1"/>
  <c r="U25" i="1" s="1" a="1"/>
  <c r="U25" i="1" s="1"/>
  <c r="T25" i="1" s="1"/>
  <c r="P113" i="1" a="1"/>
  <c r="P113" i="1" s="1"/>
  <c r="O113" i="1" s="1" a="1"/>
  <c r="O113" i="1" s="1"/>
  <c r="N113" i="1" s="1"/>
  <c r="O98" i="1" a="1"/>
  <c r="O98" i="1" s="1"/>
  <c r="N98" i="1" s="1"/>
  <c r="O99" i="1" a="1"/>
  <c r="O99" i="1" s="1"/>
  <c r="N99" i="1" s="1"/>
  <c r="O100" i="1" a="1"/>
  <c r="O100" i="1" s="1"/>
  <c r="N100" i="1" s="1"/>
  <c r="P89" i="1" a="1"/>
  <c r="P89" i="1" s="1"/>
  <c r="P65" i="1" a="1"/>
  <c r="P65" i="1" s="1"/>
  <c r="O65" i="1" s="1" a="1"/>
  <c r="O65" i="1" s="1"/>
  <c r="N65" i="1" s="1"/>
  <c r="P44" i="1" a="1"/>
  <c r="P44" i="1" s="1"/>
  <c r="O44" i="1" s="1" a="1"/>
  <c r="O44" i="1" s="1"/>
  <c r="N44" i="1" s="1"/>
  <c r="P25" i="1" a="1"/>
  <c r="P25" i="1" s="1"/>
  <c r="N25" i="1" s="1"/>
  <c r="H25" i="1" a="1"/>
  <c r="H25" i="1" s="1"/>
  <c r="G25" i="1" s="1" a="1"/>
  <c r="G25" i="1" s="1"/>
  <c r="F25" i="1" s="1"/>
  <c r="H113" i="1" a="1"/>
  <c r="H113" i="1" s="1"/>
  <c r="G113" i="1" s="1" a="1"/>
  <c r="G113" i="1" s="1"/>
  <c r="F113" i="1" s="1"/>
  <c r="H89" i="1" a="1"/>
  <c r="H89" i="1" s="1"/>
  <c r="G89" i="1" s="1" a="1"/>
  <c r="G89" i="1" s="1"/>
  <c r="F89" i="1" s="1"/>
  <c r="H65" i="1" a="1"/>
  <c r="H65" i="1" s="1"/>
  <c r="G65" i="1" s="1" a="1"/>
  <c r="G65" i="1" s="1"/>
  <c r="H44" i="1" a="1"/>
  <c r="B10" i="1"/>
  <c r="C14" i="1"/>
  <c r="B14" i="1"/>
  <c r="D10" i="1"/>
  <c r="C10" i="1"/>
  <c r="H44" i="1" l="1"/>
  <c r="G44" i="1" s="1" a="1"/>
  <c r="G44" i="1" s="1"/>
  <c r="F44" i="1" s="1"/>
  <c r="G45" i="1" a="1"/>
  <c r="G45" i="1" s="1"/>
  <c r="F45" i="1" s="1"/>
  <c r="G47" i="1" a="1"/>
  <c r="G47" i="1" s="1"/>
  <c r="F47" i="1" s="1"/>
  <c r="G48" i="1" a="1"/>
  <c r="G48" i="1" s="1"/>
  <c r="F48" i="1" s="1"/>
  <c r="G46" i="1" a="1"/>
  <c r="G46" i="1" s="1"/>
  <c r="F46" i="1" s="1"/>
  <c r="G49" i="1" a="1"/>
  <c r="G49" i="1" s="1"/>
  <c r="F49" i="1" s="1"/>
  <c r="U70" i="1" a="1"/>
  <c r="U70" i="1" s="1"/>
  <c r="T70" i="1" s="1"/>
  <c r="U67" i="1" a="1"/>
  <c r="U67" i="1" s="1"/>
  <c r="T67" i="1" s="1"/>
  <c r="U69" i="1" a="1"/>
  <c r="U69" i="1" s="1"/>
  <c r="T69" i="1" s="1"/>
  <c r="U68" i="1" a="1"/>
  <c r="U68" i="1" s="1"/>
  <c r="T68" i="1" s="1"/>
  <c r="U66" i="1" a="1"/>
  <c r="U66" i="1" s="1"/>
  <c r="T66" i="1" s="1"/>
  <c r="U73" i="1" a="1"/>
  <c r="U73" i="1" s="1"/>
  <c r="T73" i="1" s="1"/>
  <c r="U72" i="1" a="1"/>
  <c r="U72" i="1" s="1"/>
  <c r="T72" i="1" s="1"/>
  <c r="U71" i="1" a="1"/>
  <c r="U71" i="1" s="1"/>
  <c r="T71" i="1" s="1"/>
  <c r="U100" i="1" a="1"/>
  <c r="U100" i="1" s="1"/>
  <c r="T100" i="1" s="1"/>
  <c r="U99" i="1" a="1"/>
  <c r="U99" i="1" s="1"/>
  <c r="T99" i="1" s="1"/>
  <c r="U91" i="1" a="1"/>
  <c r="U91" i="1" s="1"/>
  <c r="T91" i="1" s="1"/>
  <c r="U90" i="1" a="1"/>
  <c r="U90" i="1" s="1"/>
  <c r="T90" i="1" s="1"/>
  <c r="U92" i="1" a="1"/>
  <c r="U92" i="1" s="1"/>
  <c r="T92" i="1" s="1"/>
  <c r="U98" i="1" a="1"/>
  <c r="U98" i="1" s="1"/>
  <c r="T98" i="1" s="1"/>
  <c r="U97" i="1" a="1"/>
  <c r="U97" i="1" s="1"/>
  <c r="T97" i="1" s="1"/>
  <c r="U96" i="1" a="1"/>
  <c r="U96" i="1" s="1"/>
  <c r="T96" i="1" s="1"/>
  <c r="U95" i="1" a="1"/>
  <c r="U95" i="1" s="1"/>
  <c r="T95" i="1" s="1"/>
  <c r="U94" i="1" a="1"/>
  <c r="U94" i="1" s="1"/>
  <c r="T94" i="1" s="1"/>
  <c r="U93" i="1" a="1"/>
  <c r="U93" i="1" s="1"/>
  <c r="T93" i="1" s="1"/>
  <c r="U119" i="1" a="1"/>
  <c r="U119" i="1" s="1"/>
  <c r="T119" i="1" s="1"/>
  <c r="U118" i="1" a="1"/>
  <c r="U118" i="1" s="1"/>
  <c r="T118" i="1" s="1"/>
  <c r="U117" i="1" a="1"/>
  <c r="U117" i="1" s="1"/>
  <c r="T117" i="1" s="1"/>
  <c r="U116" i="1" a="1"/>
  <c r="U116" i="1" s="1"/>
  <c r="T116" i="1" s="1"/>
  <c r="U115" i="1" a="1"/>
  <c r="U115" i="1" s="1"/>
  <c r="T115" i="1" s="1"/>
  <c r="U114" i="1" a="1"/>
  <c r="U114" i="1" s="1"/>
  <c r="T114" i="1" s="1"/>
  <c r="U49" i="1" a="1"/>
  <c r="U49" i="1" s="1"/>
  <c r="T49" i="1" s="1"/>
  <c r="U47" i="1" a="1"/>
  <c r="U47" i="1" s="1"/>
  <c r="T47" i="1" s="1"/>
  <c r="U48" i="1" a="1"/>
  <c r="U48" i="1" s="1"/>
  <c r="T48" i="1" s="1"/>
  <c r="U46" i="1" a="1"/>
  <c r="U46" i="1" s="1"/>
  <c r="T46" i="1" s="1"/>
  <c r="U45" i="1" a="1"/>
  <c r="U45" i="1" s="1"/>
  <c r="T45" i="1" s="1"/>
  <c r="U30" i="1" a="1"/>
  <c r="U30" i="1" s="1"/>
  <c r="T30" i="1" s="1"/>
  <c r="U29" i="1" a="1"/>
  <c r="U29" i="1" s="1"/>
  <c r="T29" i="1" s="1"/>
  <c r="U27" i="1" a="1"/>
  <c r="U27" i="1" s="1"/>
  <c r="T27" i="1" s="1"/>
  <c r="U32" i="1" a="1"/>
  <c r="U32" i="1" s="1"/>
  <c r="T32" i="1" s="1"/>
  <c r="U31" i="1" a="1"/>
  <c r="U31" i="1" s="1"/>
  <c r="T31" i="1" s="1"/>
  <c r="U28" i="1" a="1"/>
  <c r="U28" i="1" s="1"/>
  <c r="T28" i="1" s="1"/>
  <c r="U26" i="1" a="1"/>
  <c r="U26" i="1" s="1"/>
  <c r="T26" i="1" s="1"/>
  <c r="G90" i="1" a="1"/>
  <c r="G90" i="1" s="1"/>
  <c r="F90" i="1" s="1"/>
  <c r="O49" i="1" a="1"/>
  <c r="O49" i="1" s="1"/>
  <c r="N49" i="1" s="1"/>
  <c r="O47" i="1" a="1"/>
  <c r="O47" i="1" s="1"/>
  <c r="N47" i="1" s="1"/>
  <c r="O45" i="1" a="1"/>
  <c r="O45" i="1" s="1"/>
  <c r="N45" i="1" s="1"/>
  <c r="O48" i="1" a="1"/>
  <c r="O48" i="1" s="1"/>
  <c r="N48" i="1" s="1"/>
  <c r="O46" i="1" a="1"/>
  <c r="O46" i="1" s="1"/>
  <c r="N46" i="1" s="1"/>
  <c r="O71" i="1" a="1"/>
  <c r="O71" i="1" s="1"/>
  <c r="N71" i="1" s="1"/>
  <c r="O94" i="1" a="1"/>
  <c r="O94" i="1" s="1"/>
  <c r="N94" i="1" s="1"/>
  <c r="O90" i="1" a="1"/>
  <c r="O90" i="1" s="1"/>
  <c r="N90" i="1" s="1"/>
  <c r="O72" i="1" a="1"/>
  <c r="O72" i="1" s="1"/>
  <c r="N72" i="1" s="1"/>
  <c r="O70" i="1" a="1"/>
  <c r="O70" i="1" s="1"/>
  <c r="N70" i="1" s="1"/>
  <c r="O89" i="1" a="1"/>
  <c r="O89" i="1" s="1"/>
  <c r="N89" i="1" s="1"/>
  <c r="O69" i="1" a="1"/>
  <c r="O69" i="1" s="1"/>
  <c r="N69" i="1" s="1"/>
  <c r="O68" i="1" a="1"/>
  <c r="O68" i="1" s="1"/>
  <c r="N68" i="1" s="1"/>
  <c r="O67" i="1" a="1"/>
  <c r="O67" i="1" s="1"/>
  <c r="N67" i="1" s="1"/>
  <c r="O97" i="1" a="1"/>
  <c r="O97" i="1" s="1"/>
  <c r="N97" i="1" s="1"/>
  <c r="O96" i="1" a="1"/>
  <c r="O96" i="1" s="1"/>
  <c r="N96" i="1" s="1"/>
  <c r="O66" i="1" a="1"/>
  <c r="O66" i="1" s="1"/>
  <c r="N66" i="1" s="1"/>
  <c r="O95" i="1" a="1"/>
  <c r="O95" i="1" s="1"/>
  <c r="N95" i="1" s="1"/>
  <c r="O93" i="1" a="1"/>
  <c r="O93" i="1" s="1"/>
  <c r="N93" i="1" s="1"/>
  <c r="O92" i="1" a="1"/>
  <c r="O92" i="1" s="1"/>
  <c r="N92" i="1" s="1"/>
  <c r="O91" i="1" a="1"/>
  <c r="O91" i="1" s="1"/>
  <c r="N91" i="1" s="1"/>
  <c r="O73" i="1" a="1"/>
  <c r="O73" i="1" s="1"/>
  <c r="N73" i="1" s="1"/>
  <c r="O119" i="1" a="1"/>
  <c r="O119" i="1" s="1"/>
  <c r="N119" i="1" s="1"/>
  <c r="O118" i="1" a="1"/>
  <c r="O118" i="1" s="1"/>
  <c r="N118" i="1" s="1"/>
  <c r="O115" i="1" a="1"/>
  <c r="O115" i="1" s="1"/>
  <c r="N115" i="1" s="1"/>
  <c r="O117" i="1" a="1"/>
  <c r="O117" i="1" s="1"/>
  <c r="N117" i="1" s="1"/>
  <c r="O114" i="1" a="1"/>
  <c r="O114" i="1" s="1"/>
  <c r="N114" i="1" s="1"/>
  <c r="O116" i="1" a="1"/>
  <c r="O116" i="1" s="1"/>
  <c r="N116" i="1" s="1"/>
  <c r="O27" i="1" a="1"/>
  <c r="O27" i="1" s="1"/>
  <c r="N27" i="1" s="1"/>
  <c r="O25" i="1" a="1"/>
  <c r="O25" i="1" s="1"/>
  <c r="O32" i="1" a="1"/>
  <c r="O32" i="1" s="1"/>
  <c r="N32" i="1" s="1"/>
  <c r="O31" i="1" a="1"/>
  <c r="O31" i="1" s="1"/>
  <c r="N31" i="1" s="1"/>
  <c r="O30" i="1" a="1"/>
  <c r="O30" i="1" s="1"/>
  <c r="N30" i="1" s="1"/>
  <c r="O29" i="1" a="1"/>
  <c r="O29" i="1" s="1"/>
  <c r="N29" i="1" s="1"/>
  <c r="O28" i="1" a="1"/>
  <c r="O28" i="1" s="1"/>
  <c r="N28" i="1" s="1"/>
  <c r="O26" i="1" a="1"/>
  <c r="O26" i="1" s="1"/>
  <c r="N26" i="1" s="1"/>
  <c r="G119" i="1" a="1"/>
  <c r="G119" i="1" s="1"/>
  <c r="F119" i="1" s="1"/>
  <c r="G99" i="1" a="1"/>
  <c r="G99" i="1" s="1"/>
  <c r="F99" i="1" s="1"/>
  <c r="G116" i="1" a="1"/>
  <c r="G116" i="1" s="1"/>
  <c r="F116" i="1" s="1"/>
  <c r="G73" i="1" a="1"/>
  <c r="G73" i="1" s="1"/>
  <c r="F73" i="1" s="1"/>
  <c r="G115" i="1" a="1"/>
  <c r="G115" i="1" s="1"/>
  <c r="F115" i="1" s="1"/>
  <c r="G72" i="1" a="1"/>
  <c r="G72" i="1" s="1"/>
  <c r="F72" i="1" s="1"/>
  <c r="G114" i="1" a="1"/>
  <c r="G114" i="1" s="1"/>
  <c r="F114" i="1" s="1"/>
  <c r="G71" i="1" a="1"/>
  <c r="G71" i="1" s="1"/>
  <c r="F71" i="1" s="1"/>
  <c r="G29" i="1" a="1"/>
  <c r="G29" i="1" s="1"/>
  <c r="F29" i="1" s="1"/>
  <c r="G95" i="1" a="1"/>
  <c r="G95" i="1" s="1"/>
  <c r="F95" i="1" s="1"/>
  <c r="G28" i="1" a="1"/>
  <c r="G28" i="1" s="1"/>
  <c r="F28" i="1" s="1"/>
  <c r="F65" i="1"/>
  <c r="G100" i="1" a="1"/>
  <c r="G100" i="1" s="1"/>
  <c r="F100" i="1" s="1"/>
  <c r="G118" i="1" a="1"/>
  <c r="G118" i="1" s="1"/>
  <c r="F118" i="1" s="1"/>
  <c r="G117" i="1" a="1"/>
  <c r="G117" i="1" s="1"/>
  <c r="F117" i="1" s="1"/>
  <c r="G98" i="1" a="1"/>
  <c r="G98" i="1" s="1"/>
  <c r="F98" i="1" s="1"/>
  <c r="G32" i="1" a="1"/>
  <c r="G32" i="1" s="1"/>
  <c r="F32" i="1" s="1"/>
  <c r="G97" i="1" a="1"/>
  <c r="G97" i="1" s="1"/>
  <c r="F97" i="1" s="1"/>
  <c r="G31" i="1" a="1"/>
  <c r="G31" i="1" s="1"/>
  <c r="F31" i="1" s="1"/>
  <c r="G96" i="1" a="1"/>
  <c r="G96" i="1" s="1"/>
  <c r="F96" i="1" s="1"/>
  <c r="G30" i="1" a="1"/>
  <c r="G30" i="1" s="1"/>
  <c r="F30" i="1" s="1"/>
  <c r="G70" i="1" a="1"/>
  <c r="G70" i="1" s="1"/>
  <c r="F70" i="1" s="1"/>
  <c r="G69" i="1" a="1"/>
  <c r="G69" i="1" s="1"/>
  <c r="F69" i="1" s="1"/>
  <c r="G94" i="1" a="1"/>
  <c r="G94" i="1" s="1"/>
  <c r="F94" i="1" s="1"/>
  <c r="G68" i="1" a="1"/>
  <c r="G68" i="1" s="1"/>
  <c r="F68" i="1" s="1"/>
  <c r="G67" i="1" a="1"/>
  <c r="G67" i="1" s="1"/>
  <c r="F67" i="1" s="1"/>
  <c r="G66" i="1" a="1"/>
  <c r="G66" i="1" s="1"/>
  <c r="F66" i="1" s="1"/>
  <c r="G92" i="1" a="1"/>
  <c r="G92" i="1" s="1"/>
  <c r="F92" i="1" s="1"/>
  <c r="G93" i="1" a="1"/>
  <c r="G93" i="1" s="1"/>
  <c r="F93" i="1" s="1"/>
  <c r="G91" i="1" a="1"/>
  <c r="G91" i="1" s="1"/>
  <c r="F91" i="1" s="1"/>
  <c r="G27" i="1" a="1"/>
  <c r="G27" i="1" s="1"/>
  <c r="F27" i="1" s="1"/>
  <c r="G26" i="1" a="1"/>
  <c r="G26" i="1" s="1"/>
  <c r="F26"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051491-DC0B-4D61-9E8F-5F4F0F8CEEF0}" keepAlive="1" name="ModelConnection_ExternalData_2" description="Data Model" type="5" refreshedVersion="8" minRefreshableVersion="5" saveData="1">
    <dbPr connection="Data Model Connection" command="Customers" commandType="3"/>
    <extLst>
      <ext xmlns:x15="http://schemas.microsoft.com/office/spreadsheetml/2010/11/main" uri="{DE250136-89BD-433C-8126-D09CA5730AF9}">
        <x15:connection id="" model="1"/>
      </ext>
    </extLst>
  </connection>
  <connection id="2" xr16:uid="{A606C69B-D818-4DD7-969E-C598B44F287A}" keepAlive="1" name="ModelConnection_ExternalData_3" description="Data Model" type="5" refreshedVersion="8" minRefreshableVersion="5" saveData="1">
    <dbPr connection="Data Model Connection" command="Products" commandType="3"/>
    <extLst>
      <ext xmlns:x15="http://schemas.microsoft.com/office/spreadsheetml/2010/11/main" uri="{DE250136-89BD-433C-8126-D09CA5730AF9}">
        <x15:connection id="" model="1"/>
      </ext>
    </extLst>
  </connection>
  <connection id="3" xr16:uid="{B5A565ED-5661-48B9-9D0D-7C0EB2C71997}" keepAlive="1" name="ModelConnection_ExternalData_4" description="Data Model" type="5" refreshedVersion="8" minRefreshableVersion="5" saveData="1">
    <dbPr connection="Data Model Connection" command="Promotion" commandType="3"/>
    <extLst>
      <ext xmlns:x15="http://schemas.microsoft.com/office/spreadsheetml/2010/11/main" uri="{DE250136-89BD-433C-8126-D09CA5730AF9}">
        <x15:connection id="" model="1"/>
      </ext>
    </extLst>
  </connection>
  <connection id="4" xr16:uid="{3030A812-2FAF-4DE0-A74F-DF587F5AA007}" keepAlive="1" name="ModelConnection_ExternalData_5" description="Data Model" type="5" refreshedVersion="8" minRefreshableVersion="5" saveData="1">
    <dbPr connection="Data Model Connection" command="Place" commandType="3"/>
    <extLst>
      <ext xmlns:x15="http://schemas.microsoft.com/office/spreadsheetml/2010/11/main" uri="{DE250136-89BD-433C-8126-D09CA5730AF9}">
        <x15:connection id="" model="1"/>
      </ext>
    </extLst>
  </connection>
  <connection id="5" xr16:uid="{13733DCC-3D23-45F3-9D57-44E549BEE80F}" name="Query - Customers" description="Connection to the 'Customers' query in the workbook." type="100" refreshedVersion="8" minRefreshableVersion="5">
    <extLst>
      <ext xmlns:x15="http://schemas.microsoft.com/office/spreadsheetml/2010/11/main" uri="{DE250136-89BD-433C-8126-D09CA5730AF9}">
        <x15:connection id="3765e3c4-8df7-46ac-ad8b-b49a4d20c403"/>
      </ext>
    </extLst>
  </connection>
  <connection id="6" xr16:uid="{D32C906D-C620-45D4-8E14-C0DA11809821}" name="Query - Measures" description="Connection to the 'Measures' query in the workbook." type="100" refreshedVersion="8" minRefreshableVersion="5">
    <extLst>
      <ext xmlns:x15="http://schemas.microsoft.com/office/spreadsheetml/2010/11/main" uri="{DE250136-89BD-433C-8126-D09CA5730AF9}">
        <x15:connection id="25306992-6e22-4575-91ba-36d72cc3ebf7"/>
      </ext>
    </extLst>
  </connection>
  <connection id="7" xr16:uid="{66851082-15F3-4F55-A5A9-427B9561396F}" name="Query - Place" description="Connection to the 'Place' query in the workbook." type="100" refreshedVersion="8" minRefreshableVersion="5">
    <extLst>
      <ext xmlns:x15="http://schemas.microsoft.com/office/spreadsheetml/2010/11/main" uri="{DE250136-89BD-433C-8126-D09CA5730AF9}">
        <x15:connection id="95ebeaaf-7d1b-40c2-8c12-5ff5a4ec8afa"/>
      </ext>
    </extLst>
  </connection>
  <connection id="8" xr16:uid="{BAE99F30-171E-49B9-9895-646A22EA68BB}" name="Query - Products" description="Connection to the 'Products' query in the workbook." type="100" refreshedVersion="8" minRefreshableVersion="5">
    <extLst>
      <ext xmlns:x15="http://schemas.microsoft.com/office/spreadsheetml/2010/11/main" uri="{DE250136-89BD-433C-8126-D09CA5730AF9}">
        <x15:connection id="961af4c2-b728-4184-a7ba-02c074c402c4"/>
      </ext>
    </extLst>
  </connection>
  <connection id="9" xr16:uid="{37A1E0D3-4A5C-4F2B-9821-10CE327DF0FA}" name="Query - Promotion" description="Connection to the 'Promotion' query in the workbook." type="100" refreshedVersion="8" minRefreshableVersion="5">
    <extLst>
      <ext xmlns:x15="http://schemas.microsoft.com/office/spreadsheetml/2010/11/main" uri="{DE250136-89BD-433C-8126-D09CA5730AF9}">
        <x15:connection id="20a1cdc0-520b-460d-890f-04de01159526"/>
      </ext>
    </extLst>
  </connection>
  <connection id="10" xr16:uid="{0944D1FD-A550-4D36-BB77-79A6A8B1222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<sst xmlns="http://schemas.openxmlformats.org/spreadsheetml/2006/main" count="20502" uniqueCount="121">
  <si>
    <t>ID</t>
  </si>
  <si>
    <t>Education</t>
  </si>
  <si>
    <t>Marital_Status</t>
  </si>
  <si>
    <t>Kidhome</t>
  </si>
  <si>
    <t>Teenhome</t>
  </si>
  <si>
    <t>Complain</t>
  </si>
  <si>
    <t>Graduation</t>
  </si>
  <si>
    <t>Single</t>
  </si>
  <si>
    <t>Together</t>
  </si>
  <si>
    <t>Phd</t>
  </si>
  <si>
    <t>Married</t>
  </si>
  <si>
    <t>Master</t>
  </si>
  <si>
    <t>Divorced</t>
  </si>
  <si>
    <t>Basic</t>
  </si>
  <si>
    <t>2N Cycle</t>
  </si>
  <si>
    <t>Widow</t>
  </si>
  <si>
    <t>Alone</t>
  </si>
  <si>
    <t>Absurd</t>
  </si>
  <si>
    <t>Yolo</t>
  </si>
  <si>
    <t>NumWebPurchases</t>
  </si>
  <si>
    <t>NumCatalogPurchases</t>
  </si>
  <si>
    <t>NumStorePurchases</t>
  </si>
  <si>
    <t>NumWebVisitsMonth</t>
  </si>
  <si>
    <t>AcceptedCmp1</t>
  </si>
  <si>
    <t>AcceptedCmp2</t>
  </si>
  <si>
    <t>AcceptedCmp3</t>
  </si>
  <si>
    <t>AcceptedCmp4</t>
  </si>
  <si>
    <t>AcceptedCmp5</t>
  </si>
  <si>
    <t>Enrollment Date</t>
  </si>
  <si>
    <t>Age</t>
  </si>
  <si>
    <t>Annual Income</t>
  </si>
  <si>
    <t>Last Purchase</t>
  </si>
  <si>
    <t>Last 2 Months</t>
  </si>
  <si>
    <t>This Month</t>
  </si>
  <si>
    <t>Last 4 Months</t>
  </si>
  <si>
    <t>Last 3 Months</t>
  </si>
  <si>
    <t>Today</t>
  </si>
  <si>
    <t>This Week</t>
  </si>
  <si>
    <t>AGE BRKETS</t>
  </si>
  <si>
    <t>INCOME BRACKETS</t>
  </si>
  <si>
    <t>60's</t>
  </si>
  <si>
    <t>48K$ TO 60K$</t>
  </si>
  <si>
    <t>70's</t>
  </si>
  <si>
    <t>36K$ TO 48K$</t>
  </si>
  <si>
    <t>50's</t>
  </si>
  <si>
    <t>60K$ TO 72K$</t>
  </si>
  <si>
    <t>40's</t>
  </si>
  <si>
    <t>24K$ TO 36K$</t>
  </si>
  <si>
    <t>30's</t>
  </si>
  <si>
    <t>Less than 12K$</t>
  </si>
  <si>
    <t>12K$ TO 24K$</t>
  </si>
  <si>
    <t>72K$ TO 84K$</t>
  </si>
  <si>
    <t>84K$ TO 96K$</t>
  </si>
  <si>
    <t>80's</t>
  </si>
  <si>
    <t>20's</t>
  </si>
  <si>
    <t>96K$ TO 108K$</t>
  </si>
  <si>
    <t>More than 120K$</t>
  </si>
  <si>
    <t>108K$ TO 120K$</t>
  </si>
  <si>
    <t>Income Brakets Grade</t>
  </si>
  <si>
    <t>Last purchase grade</t>
  </si>
  <si>
    <t>Wine</t>
  </si>
  <si>
    <t>Fruits</t>
  </si>
  <si>
    <t>Meat Products</t>
  </si>
  <si>
    <t>Fish Products</t>
  </si>
  <si>
    <t>Sweet Products</t>
  </si>
  <si>
    <t>Gold Products</t>
  </si>
  <si>
    <t>No.Of purchases with a discount</t>
  </si>
  <si>
    <t>AcceptedLastCmp</t>
  </si>
  <si>
    <t>Enrollment Date (Year)</t>
  </si>
  <si>
    <t>Enrollment Date (Quarter)</t>
  </si>
  <si>
    <t>Enrollment Date (Month Index)</t>
  </si>
  <si>
    <t>Enrollment Date (Month)</t>
  </si>
  <si>
    <t>2013</t>
  </si>
  <si>
    <t>Qtr1</t>
  </si>
  <si>
    <t>Mar</t>
  </si>
  <si>
    <t>Qtr3</t>
  </si>
  <si>
    <t>Sep</t>
  </si>
  <si>
    <t>2014</t>
  </si>
  <si>
    <t>Aug</t>
  </si>
  <si>
    <t>Qtr2</t>
  </si>
  <si>
    <t>May</t>
  </si>
  <si>
    <t>2012</t>
  </si>
  <si>
    <t>Jan</t>
  </si>
  <si>
    <t>Jul</t>
  </si>
  <si>
    <t>Qtr4</t>
  </si>
  <si>
    <t>Dec</t>
  </si>
  <si>
    <t>Apr</t>
  </si>
  <si>
    <t>Feb</t>
  </si>
  <si>
    <t>Jun</t>
  </si>
  <si>
    <t>Nov</t>
  </si>
  <si>
    <t>Oct</t>
  </si>
  <si>
    <t>Row Labels</t>
  </si>
  <si>
    <t>Total Customers</t>
  </si>
  <si>
    <t>Total discounts</t>
  </si>
  <si>
    <t>Pormotions</t>
  </si>
  <si>
    <t>Customers</t>
  </si>
  <si>
    <t>Place</t>
  </si>
  <si>
    <t>Products</t>
  </si>
  <si>
    <t>Total Complain</t>
  </si>
  <si>
    <t>Revenue</t>
  </si>
  <si>
    <t>FirstCampain</t>
  </si>
  <si>
    <t>SecondCampain</t>
  </si>
  <si>
    <t>ThirdCampain</t>
  </si>
  <si>
    <t>FourthCampain</t>
  </si>
  <si>
    <t>FifthCampain</t>
  </si>
  <si>
    <t>LastCampain</t>
  </si>
  <si>
    <t>Sons</t>
  </si>
  <si>
    <t>TeenagerOnly</t>
  </si>
  <si>
    <t>NoChildren</t>
  </si>
  <si>
    <t>ChildernOnly</t>
  </si>
  <si>
    <t>Childern&amp;Teenagers</t>
  </si>
  <si>
    <t>WebPurchases</t>
  </si>
  <si>
    <t>CatalogPurchases</t>
  </si>
  <si>
    <t>StorePurchases</t>
  </si>
  <si>
    <t>WebVisitsMonth</t>
  </si>
  <si>
    <t>Avg income</t>
  </si>
  <si>
    <t>Average of Age</t>
  </si>
  <si>
    <t xml:space="preserve">Title  </t>
  </si>
  <si>
    <t>Title</t>
  </si>
  <si>
    <t>title</t>
  </si>
  <si>
    <t>Tittle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</si>
</sst>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gt;=1000000]&quot;$&quot;0.0,,&quot;M&quot;;[&gt;=1000]&quot;$&quot;0.0,&quot;K&quot;;0"/>
    <numFmt numFmtId="165" formatCode="[&gt;=1000000]0.0,,&quot;M&quot;;[&gt;=1000]0.0,&quot;K&quot;;0"/>
    <numFmt numFmtId="166" formatCode="_(* #,##0_);_(* \(#,##0\);_(* &quot;-&quot;??_);_(@_)"/>
  </numFmts>
  <fonts count="6" x14ac:knownFonts="1">
    <font>
      <sz val="11"/>
      <color theme="1"/>
      <name val="Aptos Narrow"/>
      <family val="2"/>
      <scheme val="minor"/>
    </font>
    <font>
      <sz val="8"/>
      <name val="Aptos Narrow"/>
      <family val="2"/>
      <scheme val="minor"/>
    </font>
    <font>
      <sz val="72"/>
      <color theme="1"/>
      <name val="Aptos Narrow"/>
      <family val="2"/>
      <scheme val="minor"/>
    </font>
    <font>
      <sz val="18"/>
      <color theme="0"/>
      <name val="Aptos Narrow"/>
      <family val="2"/>
      <scheme val="minor"/>
    </font>
    <font>
      <sz val="48"/>
      <color theme="1"/>
      <name val="Aptos Narrow"/>
      <family val="2"/>
      <scheme val="minor"/>
    </font>
    <font>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7FFF7"/>
        <bgColor indexed="64"/>
      </patternFill>
    </fill>
  </fills>
  <borders count="1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s>
  <cellStyleXfs count="2">
    <xf numFmtId="0" fontId="0" fillId="0" borderId="0"/>
    <xf numFmtId="43" fontId="5" fillId="0" borderId="0" applyFont="0" applyFill="0" applyBorder="0" applyAlignment="0" applyProtection="0"/>
  </cellStyleXfs>
  <cellXfs count="33">
    <xf numFmtId="0" fontId="0" fillId="0" borderId="0" xfId="0"/>
    <xf numFmtId="14" fontId="0" fillId="0" borderId="0" xfId="0" applyNumberFormat="1"/>
    <xf numFmtId="0" fontId="0" fillId="2" borderId="0" xfId="0" applyFill="1"/>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horizontal="left" indent="1"/>
    </xf>
    <xf numFmtId="0" fontId="2" fillId="2" borderId="0" xfId="0" applyFont="1" applyFill="1" applyAlignment="1">
      <alignment vertical="center"/>
    </xf>
    <xf numFmtId="0" fontId="0" fillId="0" borderId="7" xfId="0" applyBorder="1"/>
    <xf numFmtId="0" fontId="3" fillId="3" borderId="0" xfId="0" applyFont="1" applyFill="1" applyAlignment="1">
      <alignment horizontal="center" vertical="center"/>
    </xf>
    <xf numFmtId="164" fontId="0" fillId="0" borderId="0" xfId="0" applyNumberFormat="1"/>
    <xf numFmtId="165" fontId="0" fillId="0" borderId="0" xfId="0" applyNumberFormat="1"/>
    <xf numFmtId="166" fontId="0" fillId="0" borderId="0" xfId="1" applyNumberFormat="1" applyFont="1"/>
    <xf numFmtId="0" fontId="0" fillId="3" borderId="0" xfId="0" applyFill="1"/>
    <xf numFmtId="0" fontId="0" fillId="4" borderId="0" xfId="0" applyFill="1"/>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0" xfId="0" applyFont="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8" xfId="0" applyFont="1" applyBorder="1" applyAlignment="1">
      <alignment horizontal="center" vertical="center"/>
    </xf>
    <xf numFmtId="0" fontId="4" fillId="0" borderId="3" xfId="0" applyFont="1" applyBorder="1" applyAlignment="1">
      <alignment horizontal="center" vertical="center"/>
    </xf>
    <xf numFmtId="0" fontId="4" fillId="0" borderId="0" xfId="0" applyFont="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9" xfId="0" applyFont="1" applyBorder="1" applyAlignment="1">
      <alignment horizontal="center" vertical="center"/>
    </xf>
    <xf numFmtId="0" fontId="2" fillId="0" borderId="8" xfId="0" applyFont="1" applyBorder="1" applyAlignment="1">
      <alignment horizontal="center" vertical="center"/>
    </xf>
    <xf numFmtId="0" fontId="2" fillId="0" borderId="4" xfId="0" applyFont="1" applyBorder="1" applyAlignment="1">
      <alignment horizontal="center" vertical="center"/>
    </xf>
    <xf numFmtId="0" fontId="2" fillId="0" borderId="9" xfId="0" applyFont="1" applyBorder="1" applyAlignment="1">
      <alignment horizontal="center" vertical="center"/>
    </xf>
  </cellXfs>
  <cellStyles count="2">
    <cellStyle name="Comma" xfId="1" builtinId="3"/>
    <cellStyle name="Normal" xfId="0" builtinId="0"/>
  </cellStyles>
  <dxfs count="22">
    <dxf>
      <numFmt numFmtId="164" formatCode="[&gt;=1000000]&quot;$&quot;0.0,,&quot;M&quot;;[&gt;=1000]&quot;$&quot;0.0,&quot;K&quot;;0"/>
    </dxf>
    <dxf>
      <numFmt numFmtId="164" formatCode="[&gt;=1000000]&quot;$&quot;0.0,,&quot;M&quot;;[&gt;=1000]&quot;$&quot;0.0,&quot;K&quot;;0"/>
    </dxf>
    <dxf>
      <numFmt numFmtId="164" formatCode="[&gt;=1000000]&quot;$&quot;0.0,,&quot;M&quot;;[&gt;=1000]&quot;$&quot;0.0,&quot;K&quot;;0"/>
    </dxf>
    <dxf>
      <numFmt numFmtId="164" formatCode="[&gt;=1000000]&quot;$&quot;0.0,,&quot;M&quot;;[&gt;=1000]&quot;$&quot;0.0,&quot;K&quot;;0"/>
    </dxf>
    <dxf>
      <fill>
        <patternFill patternType="none">
          <fgColor indexed="64"/>
          <bgColor auto="1"/>
        </patternFill>
      </fill>
    </dxf>
    <dxf>
      <numFmt numFmtId="164" formatCode="[&gt;=1000000]&quot;$&quot;0.0,,&quot;M&quot;;[&gt;=1000]&quot;$&quot;0.0,&quot;K&quot;;0"/>
    </dxf>
    <dxf>
      <numFmt numFmtId="165" formatCode="[&gt;=1000000]0.0,,&quot;M&quot;;[&gt;=1000]0.0,&quot;K&quot;;0"/>
    </dxf>
    <dxf>
      <numFmt numFmtId="165" formatCode="[&gt;=1000000]0.0,,&quot;M&quot;;[&gt;=1000]0.0,&quot;K&quot;;0"/>
    </dxf>
    <dxf>
      <numFmt numFmtId="164" formatCode="[&gt;=1000000]&quot;$&quot;0.0,,&quot;M&quot;;[&gt;=1000]&quot;$&quot;0.0,&quot;K&quot;;0"/>
    </dxf>
    <dxf>
      <numFmt numFmtId="164" formatCode="[&gt;=1000000]&quot;$&quot;0.0,,&quot;M&quot;;[&gt;=1000]&quot;$&quot;0.0,&quot;K&quot;;0"/>
    </dxf>
    <dxf>
      <numFmt numFmtId="164" formatCode="[&gt;=1000000]&quot;$&quot;0.0,,&quot;M&quot;;[&gt;=1000]&quot;$&quot;0.0,&quot;K&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font>
        <sz val="11"/>
        <color rgb="FF1A535C"/>
      </font>
      <border>
        <vertical/>
        <horizontal/>
      </border>
    </dxf>
    <dxf>
      <font>
        <color rgb="FF1A535C"/>
      </font>
      <fill>
        <patternFill>
          <bgColor rgb="FFF7FFF7"/>
        </patternFill>
      </fill>
      <border diagonalUp="0" diagonalDown="0">
        <left/>
        <right/>
        <top/>
        <bottom/>
        <vertical/>
        <horizontal/>
      </border>
    </dxf>
    <dxf>
      <font>
        <b val="0"/>
        <i val="0"/>
        <sz val="12"/>
        <color rgb="FFF7FFF7"/>
      </font>
      <fill>
        <patternFill>
          <bgColor rgb="FF1A535C"/>
        </patternFill>
      </fill>
      <border diagonalUp="0" diagonalDown="0">
        <left/>
        <right/>
        <top/>
        <bottom/>
        <vertical/>
        <horizontal/>
      </border>
    </dxf>
    <dxf>
      <font>
        <b val="0"/>
        <i val="0"/>
        <sz val="12"/>
        <color rgb="FFF7FFF7"/>
      </font>
      <fill>
        <patternFill>
          <bgColor rgb="FF1A535C"/>
        </patternFill>
      </fill>
      <border diagonalUp="0" diagonalDown="0">
        <left/>
        <right/>
        <top/>
        <bottom/>
        <vertical/>
        <horizontal/>
      </border>
    </dxf>
  </dxfs>
  <tableStyles count="2" defaultTableStyle="TableStyleMedium2" defaultPivotStyle="PivotStyleLight16">
    <tableStyle name="SlicerStyleLight1 2" pivot="0" table="0" count="10" xr9:uid="{EB4B3C4D-0B7F-4BF2-B910-43BD37F7A4E5}">
      <tableStyleElement type="wholeTable" dxfId="21"/>
      <tableStyleElement type="headerRow" dxfId="20"/>
    </tableStyle>
    <tableStyle name="TimeSlicerStyleLight2 2" pivot="0" table="0" count="9" xr9:uid="{DCB0771A-3A75-4192-8ED0-DEB1ACE533D7}">
      <tableStyleElement type="wholeTable" dxfId="19"/>
      <tableStyleElement type="headerRow" dxfId="18"/>
    </tableStyle>
  </tableStyles>
  <colors>
    <mruColors>
      <color rgb="FFFFE66D"/>
      <color rgb="FF4ECDC4"/>
      <color rgb="FFFF6B6B"/>
      <color rgb="FF1A535C"/>
      <color rgb="FFF7FFF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2"/>
            <color rgb="FF1A535C"/>
          </font>
          <fill>
            <gradientFill degree="45">
              <stop position="0">
                <color rgb="FFF7FFF7"/>
              </stop>
              <stop position="1">
                <color rgb="FFFF6B6B"/>
              </stop>
            </gradient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rgb="FFF7FFF7"/>
          </font>
          <fill>
            <patternFill patternType="solid">
              <fgColor rgb="FF1A535C"/>
              <bgColor rgb="FF1A535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2"/>
            <color rgb="FFF7FFF7"/>
          </font>
          <fill>
            <patternFill patternType="solid">
              <fgColor rgb="FFFFFFFF"/>
              <bgColor rgb="FF1A535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5" tint="0.39997558519241921"/>
              <bgColor theme="5"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45">
              <stop position="0">
                <color rgb="FFFFE66D"/>
              </stop>
              <stop position="1">
                <color rgb="FFFF6B6B"/>
              </stop>
            </gradientFill>
          </fill>
          <border>
            <vertical/>
            <horizontal/>
          </border>
        </dxf>
        <dxf>
          <font>
            <b/>
            <i val="0"/>
            <sz val="10"/>
            <color rgb="FF1A535C"/>
          </font>
          <border>
            <left/>
            <right/>
            <top/>
            <bottom/>
            <vertical/>
            <horizontal/>
          </border>
        </dxf>
        <dxf>
          <font>
            <b/>
            <i val="0"/>
            <sz val="10"/>
            <color rgb="FFFF6B6B"/>
          </font>
          <border>
            <left/>
            <right/>
            <top/>
            <bottom/>
            <vertical/>
            <horizontal/>
          </border>
        </dxf>
        <dxf>
          <font>
            <sz val="10"/>
            <color rgb="FFFF6B6B"/>
          </font>
          <border>
            <left/>
            <right/>
            <top/>
            <bottom/>
            <vertical/>
            <horizontal/>
          </border>
        </dxf>
        <dxf>
          <font>
            <sz val="10"/>
            <color rgb="FFFF6B6B"/>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117" Type="http://schemas.openxmlformats.org/officeDocument/2006/relationships/customXml" Target="../customXml/item46.xml"/><Relationship Id="rId21" Type="http://schemas.openxmlformats.org/officeDocument/2006/relationships/pivotCacheDefinition" Target="pivotCache/pivotCacheDefinition12.xml"/><Relationship Id="rId42" Type="http://schemas.microsoft.com/office/2007/relationships/slicerCache" Target="slicerCaches/slicerCache3.xml"/><Relationship Id="rId47" Type="http://schemas.microsoft.com/office/2007/relationships/slicerCache" Target="slicerCaches/slicerCache8.xml"/><Relationship Id="rId63" Type="http://schemas.openxmlformats.org/officeDocument/2006/relationships/pivotCacheDefinition" Target="pivotCache/pivotCacheDefinition31.xml"/><Relationship Id="rId68" Type="http://schemas.openxmlformats.org/officeDocument/2006/relationships/sharedStrings" Target="sharedStrings.xml"/><Relationship Id="rId84" Type="http://schemas.openxmlformats.org/officeDocument/2006/relationships/customXml" Target="../customXml/item13.xml"/><Relationship Id="rId89" Type="http://schemas.openxmlformats.org/officeDocument/2006/relationships/customXml" Target="../customXml/item18.xml"/><Relationship Id="rId112" Type="http://schemas.openxmlformats.org/officeDocument/2006/relationships/customXml" Target="../customXml/item41.xml"/><Relationship Id="rId16" Type="http://schemas.openxmlformats.org/officeDocument/2006/relationships/pivotCacheDefinition" Target="pivotCache/pivotCacheDefinition7.xml"/><Relationship Id="rId107" Type="http://schemas.openxmlformats.org/officeDocument/2006/relationships/customXml" Target="../customXml/item36.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openxmlformats.org/officeDocument/2006/relationships/pivotCacheDefinition" Target="pivotCache/pivotCacheDefinition28.xml"/><Relationship Id="rId53" Type="http://schemas.microsoft.com/office/2007/relationships/slicerCache" Target="slicerCaches/slicerCache14.xml"/><Relationship Id="rId58" Type="http://schemas.microsoft.com/office/2007/relationships/slicerCache" Target="slicerCaches/slicerCache19.xml"/><Relationship Id="rId74" Type="http://schemas.openxmlformats.org/officeDocument/2006/relationships/customXml" Target="../customXml/item3.xml"/><Relationship Id="rId79" Type="http://schemas.openxmlformats.org/officeDocument/2006/relationships/customXml" Target="../customXml/item8.xml"/><Relationship Id="rId102" Type="http://schemas.openxmlformats.org/officeDocument/2006/relationships/customXml" Target="../customXml/item31.xml"/><Relationship Id="rId123" Type="http://schemas.openxmlformats.org/officeDocument/2006/relationships/customXml" Target="../customXml/item52.xml"/><Relationship Id="rId5" Type="http://schemas.openxmlformats.org/officeDocument/2006/relationships/worksheet" Target="worksheets/sheet5.xml"/><Relationship Id="rId90" Type="http://schemas.openxmlformats.org/officeDocument/2006/relationships/customXml" Target="../customXml/item19.xml"/><Relationship Id="rId95" Type="http://schemas.openxmlformats.org/officeDocument/2006/relationships/customXml" Target="../customXml/item24.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43" Type="http://schemas.microsoft.com/office/2007/relationships/slicerCache" Target="slicerCaches/slicerCache4.xml"/><Relationship Id="rId48" Type="http://schemas.microsoft.com/office/2007/relationships/slicerCache" Target="slicerCaches/slicerCache9.xml"/><Relationship Id="rId64" Type="http://schemas.microsoft.com/office/2011/relationships/timelineCache" Target="timelineCaches/timelineCache1.xml"/><Relationship Id="rId69" Type="http://schemas.openxmlformats.org/officeDocument/2006/relationships/sheetMetadata" Target="metadata.xml"/><Relationship Id="rId113" Type="http://schemas.openxmlformats.org/officeDocument/2006/relationships/customXml" Target="../customXml/item42.xml"/><Relationship Id="rId118" Type="http://schemas.openxmlformats.org/officeDocument/2006/relationships/customXml" Target="../customXml/item47.xml"/><Relationship Id="rId80" Type="http://schemas.openxmlformats.org/officeDocument/2006/relationships/customXml" Target="../customXml/item9.xml"/><Relationship Id="rId85" Type="http://schemas.openxmlformats.org/officeDocument/2006/relationships/customXml" Target="../customXml/item14.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33" Type="http://schemas.openxmlformats.org/officeDocument/2006/relationships/pivotCacheDefinition" Target="pivotCache/pivotCacheDefinition24.xml"/><Relationship Id="rId38" Type="http://schemas.openxmlformats.org/officeDocument/2006/relationships/pivotCacheDefinition" Target="pivotCache/pivotCacheDefinition29.xml"/><Relationship Id="rId59" Type="http://schemas.microsoft.com/office/2007/relationships/slicerCache" Target="slicerCaches/slicerCache20.xml"/><Relationship Id="rId103" Type="http://schemas.openxmlformats.org/officeDocument/2006/relationships/customXml" Target="../customXml/item32.xml"/><Relationship Id="rId108" Type="http://schemas.openxmlformats.org/officeDocument/2006/relationships/customXml" Target="../customXml/item37.xml"/><Relationship Id="rId124" Type="http://schemas.openxmlformats.org/officeDocument/2006/relationships/customXml" Target="../customXml/item53.xml"/><Relationship Id="rId54" Type="http://schemas.microsoft.com/office/2007/relationships/slicerCache" Target="slicerCaches/slicerCache15.xml"/><Relationship Id="rId70" Type="http://schemas.openxmlformats.org/officeDocument/2006/relationships/powerPivotData" Target="model/item.data"/><Relationship Id="rId75" Type="http://schemas.openxmlformats.org/officeDocument/2006/relationships/customXml" Target="../customXml/item4.xml"/><Relationship Id="rId91" Type="http://schemas.openxmlformats.org/officeDocument/2006/relationships/customXml" Target="../customXml/item20.xml"/><Relationship Id="rId96"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49" Type="http://schemas.microsoft.com/office/2007/relationships/slicerCache" Target="slicerCaches/slicerCache10.xml"/><Relationship Id="rId114" Type="http://schemas.openxmlformats.org/officeDocument/2006/relationships/customXml" Target="../customXml/item43.xml"/><Relationship Id="rId119" Type="http://schemas.openxmlformats.org/officeDocument/2006/relationships/customXml" Target="../customXml/item48.xml"/><Relationship Id="rId44" Type="http://schemas.microsoft.com/office/2007/relationships/slicerCache" Target="slicerCaches/slicerCache5.xml"/><Relationship Id="rId60" Type="http://schemas.microsoft.com/office/2007/relationships/slicerCache" Target="slicerCaches/slicerCache21.xml"/><Relationship Id="rId65" Type="http://schemas.openxmlformats.org/officeDocument/2006/relationships/theme" Target="theme/theme1.xml"/><Relationship Id="rId81" Type="http://schemas.openxmlformats.org/officeDocument/2006/relationships/customXml" Target="../customXml/item10.xml"/><Relationship Id="rId86" Type="http://schemas.openxmlformats.org/officeDocument/2006/relationships/customXml" Target="../customXml/item15.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pivotCacheDefinition" Target="pivotCache/pivotCacheDefinition30.xml"/><Relationship Id="rId109" Type="http://schemas.openxmlformats.org/officeDocument/2006/relationships/customXml" Target="../customXml/item38.xml"/><Relationship Id="rId34" Type="http://schemas.openxmlformats.org/officeDocument/2006/relationships/pivotCacheDefinition" Target="pivotCache/pivotCacheDefinition25.xml"/><Relationship Id="rId50" Type="http://schemas.microsoft.com/office/2007/relationships/slicerCache" Target="slicerCaches/slicerCache11.xml"/><Relationship Id="rId55" Type="http://schemas.microsoft.com/office/2007/relationships/slicerCache" Target="slicerCaches/slicerCache16.xml"/><Relationship Id="rId76" Type="http://schemas.openxmlformats.org/officeDocument/2006/relationships/customXml" Target="../customXml/item5.xml"/><Relationship Id="rId97" Type="http://schemas.openxmlformats.org/officeDocument/2006/relationships/customXml" Target="../customXml/item26.xml"/><Relationship Id="rId104" Type="http://schemas.openxmlformats.org/officeDocument/2006/relationships/customXml" Target="../customXml/item33.xml"/><Relationship Id="rId120" Type="http://schemas.openxmlformats.org/officeDocument/2006/relationships/customXml" Target="../customXml/item49.xml"/><Relationship Id="rId125"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alcChain" Target="calcChain.xml"/><Relationship Id="rId92" Type="http://schemas.openxmlformats.org/officeDocument/2006/relationships/customXml" Target="../customXml/item21.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microsoft.com/office/2007/relationships/slicerCache" Target="slicerCaches/slicerCache1.xml"/><Relationship Id="rId45" Type="http://schemas.microsoft.com/office/2007/relationships/slicerCache" Target="slicerCaches/slicerCache6.xml"/><Relationship Id="rId66" Type="http://schemas.openxmlformats.org/officeDocument/2006/relationships/connections" Target="connections.xml"/><Relationship Id="rId87" Type="http://schemas.openxmlformats.org/officeDocument/2006/relationships/customXml" Target="../customXml/item16.xml"/><Relationship Id="rId110" Type="http://schemas.openxmlformats.org/officeDocument/2006/relationships/customXml" Target="../customXml/item39.xml"/><Relationship Id="rId115" Type="http://schemas.openxmlformats.org/officeDocument/2006/relationships/customXml" Target="../customXml/item44.xml"/><Relationship Id="rId61" Type="http://schemas.microsoft.com/office/2007/relationships/slicerCache" Target="slicerCaches/slicerCache22.xml"/><Relationship Id="rId82" Type="http://schemas.openxmlformats.org/officeDocument/2006/relationships/customXml" Target="../customXml/item11.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56" Type="http://schemas.microsoft.com/office/2007/relationships/slicerCache" Target="slicerCaches/slicerCache17.xml"/><Relationship Id="rId77" Type="http://schemas.openxmlformats.org/officeDocument/2006/relationships/customXml" Target="../customXml/item6.xml"/><Relationship Id="rId100" Type="http://schemas.openxmlformats.org/officeDocument/2006/relationships/customXml" Target="../customXml/item29.xml"/><Relationship Id="rId105" Type="http://schemas.openxmlformats.org/officeDocument/2006/relationships/customXml" Target="../customXml/item34.xml"/><Relationship Id="rId8" Type="http://schemas.openxmlformats.org/officeDocument/2006/relationships/worksheet" Target="worksheets/sheet8.xml"/><Relationship Id="rId51" Type="http://schemas.microsoft.com/office/2007/relationships/slicerCache" Target="slicerCaches/slicerCache12.xml"/><Relationship Id="rId72" Type="http://schemas.openxmlformats.org/officeDocument/2006/relationships/customXml" Target="../customXml/item1.xml"/><Relationship Id="rId93" Type="http://schemas.openxmlformats.org/officeDocument/2006/relationships/customXml" Target="../customXml/item22.xml"/><Relationship Id="rId98" Type="http://schemas.openxmlformats.org/officeDocument/2006/relationships/customXml" Target="../customXml/item27.xml"/><Relationship Id="rId121" Type="http://schemas.openxmlformats.org/officeDocument/2006/relationships/customXml" Target="../customXml/item50.xml"/><Relationship Id="rId3" Type="http://schemas.openxmlformats.org/officeDocument/2006/relationships/worksheet" Target="worksheets/sheet3.xml"/><Relationship Id="rId25" Type="http://schemas.openxmlformats.org/officeDocument/2006/relationships/pivotCacheDefinition" Target="pivotCache/pivotCacheDefinition16.xml"/><Relationship Id="rId46" Type="http://schemas.microsoft.com/office/2007/relationships/slicerCache" Target="slicerCaches/slicerCache7.xml"/><Relationship Id="rId67" Type="http://schemas.openxmlformats.org/officeDocument/2006/relationships/styles" Target="styles.xml"/><Relationship Id="rId116" Type="http://schemas.openxmlformats.org/officeDocument/2006/relationships/customXml" Target="../customXml/item45.xml"/><Relationship Id="rId20" Type="http://schemas.openxmlformats.org/officeDocument/2006/relationships/pivotCacheDefinition" Target="pivotCache/pivotCacheDefinition11.xml"/><Relationship Id="rId41" Type="http://schemas.microsoft.com/office/2007/relationships/slicerCache" Target="slicerCaches/slicerCache2.xml"/><Relationship Id="rId62" Type="http://schemas.microsoft.com/office/2007/relationships/slicerCache" Target="slicerCaches/slicerCache23.xml"/><Relationship Id="rId83" Type="http://schemas.openxmlformats.org/officeDocument/2006/relationships/customXml" Target="../customXml/item12.xml"/><Relationship Id="rId88" Type="http://schemas.openxmlformats.org/officeDocument/2006/relationships/customXml" Target="../customXml/item17.xml"/><Relationship Id="rId111" Type="http://schemas.openxmlformats.org/officeDocument/2006/relationships/customXml" Target="../customXml/item40.xml"/><Relationship Id="rId15" Type="http://schemas.openxmlformats.org/officeDocument/2006/relationships/pivotCacheDefinition" Target="pivotCache/pivotCacheDefinition6.xml"/><Relationship Id="rId36" Type="http://schemas.openxmlformats.org/officeDocument/2006/relationships/pivotCacheDefinition" Target="pivotCache/pivotCacheDefinition27.xml"/><Relationship Id="rId57" Type="http://schemas.microsoft.com/office/2007/relationships/slicerCache" Target="slicerCaches/slicerCache18.xml"/><Relationship Id="rId106" Type="http://schemas.openxmlformats.org/officeDocument/2006/relationships/customXml" Target="../customXml/item35.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52" Type="http://schemas.microsoft.com/office/2007/relationships/slicerCache" Target="slicerCaches/slicerCache13.xml"/><Relationship Id="rId73" Type="http://schemas.openxmlformats.org/officeDocument/2006/relationships/customXml" Target="../customXml/item2.xml"/><Relationship Id="rId78" Type="http://schemas.openxmlformats.org/officeDocument/2006/relationships/customXml" Target="../customXml/item7.xml"/><Relationship Id="rId94" Type="http://schemas.openxmlformats.org/officeDocument/2006/relationships/customXml" Target="../customXml/item23.xml"/><Relationship Id="rId99" Type="http://schemas.openxmlformats.org/officeDocument/2006/relationships/customXml" Target="../customXml/item28.xml"/><Relationship Id="rId101" Type="http://schemas.openxmlformats.org/officeDocument/2006/relationships/customXml" Target="../customXml/item30.xml"/><Relationship Id="rId122" Type="http://schemas.openxmlformats.org/officeDocument/2006/relationships/customXml" Target="../customXml/item5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3 (Customer Personality Analysis).xlsm]WorkSheet!c.d</c:name>
    <c:fmtId val="8"/>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rgbClr val="FF6B6B"/>
            </a:solidFill>
            <a:round/>
          </a:ln>
          <a:effectLst>
            <a:outerShdw dist="25400" dir="2700000" algn="tl" rotWithShape="0">
              <a:schemeClr val="accent1"/>
            </a:outerShdw>
          </a:effectLst>
        </c:spPr>
        <c:marker>
          <c:symbol val="x"/>
          <c:size val="11"/>
          <c:spPr>
            <a:solidFill>
              <a:srgbClr val="FF6B6B"/>
            </a:solidFill>
            <a:ln w="22225">
              <a:solidFill>
                <a:schemeClr val="lt1"/>
              </a:solidFill>
              <a:round/>
            </a:ln>
            <a:effectLst/>
          </c:spPr>
        </c:marker>
        <c:dLbl>
          <c:idx val="0"/>
          <c:spPr>
            <a:noFill/>
            <a:ln>
              <a:noFill/>
            </a:ln>
            <a:effectLst/>
          </c:spPr>
          <c:txPr>
            <a:bodyPr rot="0" spcFirstLastPara="1" vertOverflow="overflow" horzOverflow="overflow"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3.8187285223367701E-2"/>
              <c:y val="-6.6733545326065014E-2"/>
            </c:manualLayout>
          </c:layout>
          <c:spPr>
            <a:noFill/>
            <a:ln>
              <a:noFill/>
            </a:ln>
            <a:effectLst/>
          </c:spPr>
          <c:txPr>
            <a:bodyPr rot="0" spcFirstLastPara="1" vertOverflow="overflow" horzOverflow="overflow"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625429553264604E-2"/>
          <c:y val="7.3653819588340913E-2"/>
          <c:w val="0.95274914089347074"/>
          <c:h val="0.69719140370611565"/>
        </c:manualLayout>
      </c:layout>
      <c:lineChart>
        <c:grouping val="standard"/>
        <c:varyColors val="0"/>
        <c:ser>
          <c:idx val="0"/>
          <c:order val="0"/>
          <c:tx>
            <c:strRef>
              <c:f>WorkSheet!$C$128</c:f>
              <c:strCache>
                <c:ptCount val="1"/>
                <c:pt idx="0">
                  <c:v>Total</c:v>
                </c:pt>
              </c:strCache>
            </c:strRef>
          </c:tx>
          <c:spPr>
            <a:ln w="34925" cap="rnd">
              <a:solidFill>
                <a:srgbClr val="FF6B6B"/>
              </a:solidFill>
              <a:round/>
            </a:ln>
            <a:effectLst>
              <a:outerShdw dist="25400" dir="2700000" algn="tl" rotWithShape="0">
                <a:schemeClr val="accent1"/>
              </a:outerShdw>
            </a:effectLst>
          </c:spPr>
          <c:marker>
            <c:symbol val="x"/>
            <c:size val="11"/>
            <c:spPr>
              <a:solidFill>
                <a:srgbClr val="FF6B6B"/>
              </a:solidFill>
              <a:ln w="22225">
                <a:solidFill>
                  <a:schemeClr val="lt1"/>
                </a:solidFill>
                <a:round/>
              </a:ln>
              <a:effectLst/>
            </c:spPr>
          </c:marker>
          <c:dLbls>
            <c:spPr>
              <a:noFill/>
              <a:ln>
                <a:noFill/>
              </a:ln>
              <a:effectLst/>
            </c:spPr>
            <c:txPr>
              <a:bodyPr rot="0" spcFirstLastPara="1" vertOverflow="overflow" horzOverflow="overflow"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WorkSheet!$B$129:$B$139</c:f>
              <c:multiLvlStrCache>
                <c:ptCount val="8"/>
                <c:lvl>
                  <c:pt idx="0">
                    <c:v>Qtr3</c:v>
                  </c:pt>
                  <c:pt idx="1">
                    <c:v>Qtr4</c:v>
                  </c:pt>
                  <c:pt idx="2">
                    <c:v>Qtr1</c:v>
                  </c:pt>
                  <c:pt idx="3">
                    <c:v>Qtr2</c:v>
                  </c:pt>
                  <c:pt idx="4">
                    <c:v>Qtr3</c:v>
                  </c:pt>
                  <c:pt idx="5">
                    <c:v>Qtr4</c:v>
                  </c:pt>
                  <c:pt idx="6">
                    <c:v>Qtr1</c:v>
                  </c:pt>
                  <c:pt idx="7">
                    <c:v>Qtr2</c:v>
                  </c:pt>
                </c:lvl>
                <c:lvl>
                  <c:pt idx="0">
                    <c:v>2012</c:v>
                  </c:pt>
                  <c:pt idx="2">
                    <c:v>2013</c:v>
                  </c:pt>
                  <c:pt idx="6">
                    <c:v>2014</c:v>
                  </c:pt>
                </c:lvl>
              </c:multiLvlStrCache>
            </c:multiLvlStrRef>
          </c:cat>
          <c:val>
            <c:numRef>
              <c:f>WorkSheet!$C$129:$C$139</c:f>
              <c:numCache>
                <c:formatCode>#,##0</c:formatCode>
                <c:ptCount val="8"/>
                <c:pt idx="0">
                  <c:v>219</c:v>
                </c:pt>
                <c:pt idx="1">
                  <c:v>275</c:v>
                </c:pt>
                <c:pt idx="2">
                  <c:v>309</c:v>
                </c:pt>
                <c:pt idx="3">
                  <c:v>284</c:v>
                </c:pt>
                <c:pt idx="4">
                  <c:v>297</c:v>
                </c:pt>
                <c:pt idx="5">
                  <c:v>299</c:v>
                </c:pt>
                <c:pt idx="6">
                  <c:v>277</c:v>
                </c:pt>
                <c:pt idx="7">
                  <c:v>280</c:v>
                </c:pt>
              </c:numCache>
            </c:numRef>
          </c:val>
          <c:smooth val="0"/>
          <c:extLst>
            <c:ext xmlns:c16="http://schemas.microsoft.com/office/drawing/2014/chart" uri="{C3380CC4-5D6E-409C-BE32-E72D297353CC}">
              <c16:uniqueId val="{00000000-3C3F-4702-BA03-6E98B4DEEFFB}"/>
            </c:ext>
          </c:extLst>
        </c:ser>
        <c:dLbls>
          <c:showLegendKey val="0"/>
          <c:showVal val="0"/>
          <c:showCatName val="0"/>
          <c:showSerName val="0"/>
          <c:showPercent val="0"/>
          <c:showBubbleSize val="0"/>
        </c:dLbls>
        <c:dropLines>
          <c:spPr>
            <a:ln w="9525" cap="flat" cmpd="sng" algn="ctr">
              <a:solidFill>
                <a:srgbClr val="FF6B6B">
                  <a:alpha val="55000"/>
                </a:srgbClr>
              </a:solidFill>
              <a:round/>
            </a:ln>
            <a:effectLst/>
          </c:spPr>
        </c:dropLines>
        <c:marker val="1"/>
        <c:smooth val="0"/>
        <c:axId val="1803376592"/>
        <c:axId val="1803377072"/>
      </c:lineChart>
      <c:catAx>
        <c:axId val="1803376592"/>
        <c:scaling>
          <c:orientation val="minMax"/>
        </c:scaling>
        <c:delete val="0"/>
        <c:axPos val="b"/>
        <c:numFmt formatCode="General" sourceLinked="1"/>
        <c:majorTickMark val="none"/>
        <c:minorTickMark val="none"/>
        <c:tickLblPos val="nextTo"/>
        <c:spPr>
          <a:noFill/>
          <a:ln w="12700" cap="flat" cmpd="sng" algn="ctr">
            <a:solidFill>
              <a:srgbClr val="FF6B6B"/>
            </a:solidFill>
            <a:round/>
          </a:ln>
          <a:effectLst/>
        </c:spPr>
        <c:txPr>
          <a:bodyPr rot="-60000000" spcFirstLastPara="1" vertOverflow="ellipsis" vert="horz" wrap="square" anchor="ctr" anchorCtr="1"/>
          <a:lstStyle/>
          <a:p>
            <a:pPr>
              <a:defRPr sz="900" b="1" i="0" u="none" strike="noStrike" kern="1200" spc="100" baseline="0">
                <a:solidFill>
                  <a:srgbClr val="1A535C"/>
                </a:solidFill>
                <a:latin typeface="+mn-lt"/>
                <a:ea typeface="+mn-ea"/>
                <a:cs typeface="+mn-cs"/>
              </a:defRPr>
            </a:pPr>
            <a:endParaRPr lang="en-US"/>
          </a:p>
        </c:txPr>
        <c:crossAx val="1803377072"/>
        <c:crosses val="autoZero"/>
        <c:auto val="1"/>
        <c:lblAlgn val="ctr"/>
        <c:lblOffset val="100"/>
        <c:noMultiLvlLbl val="0"/>
      </c:catAx>
      <c:valAx>
        <c:axId val="1803377072"/>
        <c:scaling>
          <c:orientation val="minMax"/>
        </c:scaling>
        <c:delete val="1"/>
        <c:axPos val="l"/>
        <c:numFmt formatCode="#,##0" sourceLinked="1"/>
        <c:majorTickMark val="none"/>
        <c:minorTickMark val="none"/>
        <c:tickLblPos val="nextTo"/>
        <c:crossAx val="1803376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3 (Customer Personality Analysis).xlsm]WorkSheet!c.i</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6B6B"/>
          </a:solidFill>
          <a:ln>
            <a:solidFill>
              <a:srgbClr val="FF6B6B"/>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424540682414699"/>
          <c:y val="8.0413919551922036E-2"/>
          <c:w val="0.66716352788375688"/>
          <c:h val="0.88313805271948653"/>
        </c:manualLayout>
      </c:layout>
      <c:barChart>
        <c:barDir val="bar"/>
        <c:grouping val="clustered"/>
        <c:varyColors val="0"/>
        <c:ser>
          <c:idx val="0"/>
          <c:order val="0"/>
          <c:tx>
            <c:strRef>
              <c:f>WorkSheet!$C$76</c:f>
              <c:strCache>
                <c:ptCount val="1"/>
                <c:pt idx="0">
                  <c:v>Total</c:v>
                </c:pt>
              </c:strCache>
            </c:strRef>
          </c:tx>
          <c:spPr>
            <a:solidFill>
              <a:srgbClr val="FF6B6B"/>
            </a:solidFill>
            <a:ln>
              <a:solidFill>
                <a:srgbClr val="FF6B6B"/>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WorkSheet!$B$77:$B$87</c:f>
              <c:strCache>
                <c:ptCount val="11"/>
                <c:pt idx="0">
                  <c:v>Less than 12K$</c:v>
                </c:pt>
                <c:pt idx="1">
                  <c:v>12K$ TO 24K$</c:v>
                </c:pt>
                <c:pt idx="2">
                  <c:v>24K$ TO 36K$</c:v>
                </c:pt>
                <c:pt idx="3">
                  <c:v>36K$ TO 48K$</c:v>
                </c:pt>
                <c:pt idx="4">
                  <c:v>48K$ TO 60K$</c:v>
                </c:pt>
                <c:pt idx="5">
                  <c:v>60K$ TO 72K$</c:v>
                </c:pt>
                <c:pt idx="6">
                  <c:v>72K$ TO 84K$</c:v>
                </c:pt>
                <c:pt idx="7">
                  <c:v>84K$ TO 96K$</c:v>
                </c:pt>
                <c:pt idx="8">
                  <c:v>96K$ TO 108K$</c:v>
                </c:pt>
                <c:pt idx="9">
                  <c:v>108K$ TO 120K$</c:v>
                </c:pt>
                <c:pt idx="10">
                  <c:v>More than 120K$</c:v>
                </c:pt>
              </c:strCache>
            </c:strRef>
          </c:cat>
          <c:val>
            <c:numRef>
              <c:f>WorkSheet!$C$77:$C$87</c:f>
              <c:numCache>
                <c:formatCode>#,##0</c:formatCode>
                <c:ptCount val="11"/>
                <c:pt idx="0">
                  <c:v>35</c:v>
                </c:pt>
                <c:pt idx="1">
                  <c:v>185</c:v>
                </c:pt>
                <c:pt idx="2">
                  <c:v>362</c:v>
                </c:pt>
                <c:pt idx="3">
                  <c:v>416</c:v>
                </c:pt>
                <c:pt idx="4">
                  <c:v>400</c:v>
                </c:pt>
                <c:pt idx="5">
                  <c:v>409</c:v>
                </c:pt>
                <c:pt idx="6">
                  <c:v>321</c:v>
                </c:pt>
                <c:pt idx="7">
                  <c:v>94</c:v>
                </c:pt>
                <c:pt idx="8">
                  <c:v>9</c:v>
                </c:pt>
                <c:pt idx="9">
                  <c:v>1</c:v>
                </c:pt>
                <c:pt idx="10">
                  <c:v>8</c:v>
                </c:pt>
              </c:numCache>
            </c:numRef>
          </c:val>
          <c:extLst>
            <c:ext xmlns:c16="http://schemas.microsoft.com/office/drawing/2014/chart" uri="{C3380CC4-5D6E-409C-BE32-E72D297353CC}">
              <c16:uniqueId val="{00000000-81C1-4C6A-8C9C-B992D7A9F7C1}"/>
            </c:ext>
          </c:extLst>
        </c:ser>
        <c:dLbls>
          <c:dLblPos val="outEnd"/>
          <c:showLegendKey val="0"/>
          <c:showVal val="1"/>
          <c:showCatName val="0"/>
          <c:showSerName val="0"/>
          <c:showPercent val="0"/>
          <c:showBubbleSize val="0"/>
        </c:dLbls>
        <c:gapWidth val="30"/>
        <c:axId val="1810476272"/>
        <c:axId val="1810494032"/>
      </c:barChart>
      <c:catAx>
        <c:axId val="1810476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A535C"/>
                </a:solidFill>
                <a:latin typeface="+mn-lt"/>
                <a:ea typeface="+mn-ea"/>
                <a:cs typeface="+mn-cs"/>
              </a:defRPr>
            </a:pPr>
            <a:endParaRPr lang="en-US"/>
          </a:p>
        </c:txPr>
        <c:crossAx val="1810494032"/>
        <c:crosses val="autoZero"/>
        <c:auto val="1"/>
        <c:lblAlgn val="ctr"/>
        <c:lblOffset val="100"/>
        <c:noMultiLvlLbl val="0"/>
      </c:catAx>
      <c:valAx>
        <c:axId val="1810494032"/>
        <c:scaling>
          <c:orientation val="minMax"/>
        </c:scaling>
        <c:delete val="1"/>
        <c:axPos val="b"/>
        <c:numFmt formatCode="#,##0" sourceLinked="1"/>
        <c:majorTickMark val="none"/>
        <c:minorTickMark val="none"/>
        <c:tickLblPos val="nextTo"/>
        <c:crossAx val="1810476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3 (Customer Personality Analysis).xlsm]WorkSheet!c.s</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A535C"/>
                </a:solidFill>
              </a:rPr>
              <a:t>Customers By Marital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E66D"/>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E66D"/>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6B6B"/>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115708796709689"/>
          <c:y val="0.24572649572649571"/>
          <c:w val="0.75159205292637388"/>
          <c:h val="0.69551282051282037"/>
        </c:manualLayout>
      </c:layout>
      <c:barChart>
        <c:barDir val="bar"/>
        <c:grouping val="clustered"/>
        <c:varyColors val="0"/>
        <c:ser>
          <c:idx val="0"/>
          <c:order val="0"/>
          <c:tx>
            <c:strRef>
              <c:f>WorkSheet!$C$55</c:f>
              <c:strCache>
                <c:ptCount val="1"/>
                <c:pt idx="0">
                  <c:v>Total</c:v>
                </c:pt>
              </c:strCache>
            </c:strRef>
          </c:tx>
          <c:spPr>
            <a:solidFill>
              <a:srgbClr val="FF6B6B"/>
            </a:solidFill>
            <a:ln w="19050" cap="flat" cmpd="sng" algn="ctr">
              <a:solidFill>
                <a:srgbClr val="FF6B6B"/>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WorkSheet!$B$56:$B$63</c:f>
              <c:strCache>
                <c:ptCount val="8"/>
                <c:pt idx="0">
                  <c:v>Married</c:v>
                </c:pt>
                <c:pt idx="1">
                  <c:v>Together</c:v>
                </c:pt>
                <c:pt idx="2">
                  <c:v>Single</c:v>
                </c:pt>
                <c:pt idx="3">
                  <c:v>Divorced</c:v>
                </c:pt>
                <c:pt idx="4">
                  <c:v>Widow</c:v>
                </c:pt>
                <c:pt idx="5">
                  <c:v>Alone</c:v>
                </c:pt>
                <c:pt idx="6">
                  <c:v>Yolo</c:v>
                </c:pt>
                <c:pt idx="7">
                  <c:v>Absurd</c:v>
                </c:pt>
              </c:strCache>
            </c:strRef>
          </c:cat>
          <c:val>
            <c:numRef>
              <c:f>WorkSheet!$C$56:$C$63</c:f>
              <c:numCache>
                <c:formatCode>#,##0</c:formatCode>
                <c:ptCount val="8"/>
                <c:pt idx="0">
                  <c:v>864</c:v>
                </c:pt>
                <c:pt idx="1">
                  <c:v>580</c:v>
                </c:pt>
                <c:pt idx="2">
                  <c:v>480</c:v>
                </c:pt>
                <c:pt idx="3">
                  <c:v>232</c:v>
                </c:pt>
                <c:pt idx="4">
                  <c:v>77</c:v>
                </c:pt>
                <c:pt idx="5">
                  <c:v>3</c:v>
                </c:pt>
                <c:pt idx="6">
                  <c:v>2</c:v>
                </c:pt>
                <c:pt idx="7">
                  <c:v>2</c:v>
                </c:pt>
              </c:numCache>
            </c:numRef>
          </c:val>
          <c:extLst>
            <c:ext xmlns:c16="http://schemas.microsoft.com/office/drawing/2014/chart" uri="{C3380CC4-5D6E-409C-BE32-E72D297353CC}">
              <c16:uniqueId val="{00000001-0ED8-4C42-A357-0309B9163F9C}"/>
            </c:ext>
          </c:extLst>
        </c:ser>
        <c:dLbls>
          <c:dLblPos val="outEnd"/>
          <c:showLegendKey val="0"/>
          <c:showVal val="1"/>
          <c:showCatName val="0"/>
          <c:showSerName val="0"/>
          <c:showPercent val="0"/>
          <c:showBubbleSize val="0"/>
        </c:dLbls>
        <c:gapWidth val="30"/>
        <c:axId val="1603566272"/>
        <c:axId val="1603565792"/>
      </c:barChart>
      <c:catAx>
        <c:axId val="1603566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A535C"/>
                </a:solidFill>
                <a:latin typeface="+mn-lt"/>
                <a:ea typeface="+mn-ea"/>
                <a:cs typeface="+mn-cs"/>
              </a:defRPr>
            </a:pPr>
            <a:endParaRPr lang="en-US"/>
          </a:p>
        </c:txPr>
        <c:crossAx val="1603565792"/>
        <c:crosses val="autoZero"/>
        <c:auto val="1"/>
        <c:lblAlgn val="ctr"/>
        <c:lblOffset val="100"/>
        <c:noMultiLvlLbl val="0"/>
      </c:catAx>
      <c:valAx>
        <c:axId val="1603565792"/>
        <c:scaling>
          <c:orientation val="minMax"/>
        </c:scaling>
        <c:delete val="1"/>
        <c:axPos val="b"/>
        <c:numFmt formatCode="#,##0" sourceLinked="1"/>
        <c:majorTickMark val="none"/>
        <c:minorTickMark val="none"/>
        <c:tickLblPos val="nextTo"/>
        <c:crossAx val="1603566272"/>
        <c:crosses val="autoZero"/>
        <c:crossBetween val="between"/>
      </c:valAx>
      <c:spPr>
        <a:noFill/>
        <a:ln w="19050" cap="flat" cmpd="sng" algn="ctr">
          <a:noFill/>
          <a:prstDash val="solid"/>
          <a:miter lim="800000"/>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3 (Customer Personality Analysis).xlsm]WorkSheet!c.e</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1A535C"/>
                </a:solidFill>
              </a:rPr>
              <a:t>Customers By Educational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7FFF7"/>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7FFF7"/>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6B6B"/>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250859106529208E-2"/>
          <c:y val="0.28769841269841268"/>
          <c:w val="0.90549828178694158"/>
          <c:h val="0.59762764029496318"/>
        </c:manualLayout>
      </c:layout>
      <c:barChart>
        <c:barDir val="col"/>
        <c:grouping val="clustered"/>
        <c:varyColors val="0"/>
        <c:ser>
          <c:idx val="0"/>
          <c:order val="0"/>
          <c:tx>
            <c:strRef>
              <c:f>WorkSheet!$C$37</c:f>
              <c:strCache>
                <c:ptCount val="1"/>
                <c:pt idx="0">
                  <c:v>Total</c:v>
                </c:pt>
              </c:strCache>
            </c:strRef>
          </c:tx>
          <c:spPr>
            <a:solidFill>
              <a:srgbClr val="FF6B6B"/>
            </a:solidFill>
            <a:ln w="19050" cap="flat" cmpd="sng" algn="ctr">
              <a:solidFill>
                <a:srgbClr val="FF6B6B"/>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WorkSheet!$B$38:$B$42</c:f>
              <c:strCache>
                <c:ptCount val="5"/>
                <c:pt idx="0">
                  <c:v>Basic</c:v>
                </c:pt>
                <c:pt idx="1">
                  <c:v>2N Cycle</c:v>
                </c:pt>
                <c:pt idx="2">
                  <c:v>Master</c:v>
                </c:pt>
                <c:pt idx="3">
                  <c:v>Phd</c:v>
                </c:pt>
                <c:pt idx="4">
                  <c:v>Graduation</c:v>
                </c:pt>
              </c:strCache>
            </c:strRef>
          </c:cat>
          <c:val>
            <c:numRef>
              <c:f>WorkSheet!$C$38:$C$42</c:f>
              <c:numCache>
                <c:formatCode>#,##0</c:formatCode>
                <c:ptCount val="5"/>
                <c:pt idx="0">
                  <c:v>54</c:v>
                </c:pt>
                <c:pt idx="1">
                  <c:v>203</c:v>
                </c:pt>
                <c:pt idx="2">
                  <c:v>370</c:v>
                </c:pt>
                <c:pt idx="3">
                  <c:v>486</c:v>
                </c:pt>
                <c:pt idx="4">
                  <c:v>1127</c:v>
                </c:pt>
              </c:numCache>
            </c:numRef>
          </c:val>
          <c:extLst>
            <c:ext xmlns:c16="http://schemas.microsoft.com/office/drawing/2014/chart" uri="{C3380CC4-5D6E-409C-BE32-E72D297353CC}">
              <c16:uniqueId val="{00000000-5347-41D9-B3F3-6BEDA14E1DDF}"/>
            </c:ext>
          </c:extLst>
        </c:ser>
        <c:dLbls>
          <c:showLegendKey val="0"/>
          <c:showVal val="0"/>
          <c:showCatName val="0"/>
          <c:showSerName val="0"/>
          <c:showPercent val="0"/>
          <c:showBubbleSize val="0"/>
        </c:dLbls>
        <c:gapWidth val="30"/>
        <c:axId val="228344319"/>
        <c:axId val="228347679"/>
      </c:barChart>
      <c:catAx>
        <c:axId val="22834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A535C"/>
                </a:solidFill>
                <a:latin typeface="+mn-lt"/>
                <a:ea typeface="+mn-ea"/>
                <a:cs typeface="+mn-cs"/>
              </a:defRPr>
            </a:pPr>
            <a:endParaRPr lang="en-US"/>
          </a:p>
        </c:txPr>
        <c:crossAx val="228347679"/>
        <c:crosses val="autoZero"/>
        <c:auto val="1"/>
        <c:lblAlgn val="ctr"/>
        <c:lblOffset val="100"/>
        <c:noMultiLvlLbl val="0"/>
      </c:catAx>
      <c:valAx>
        <c:axId val="228347679"/>
        <c:scaling>
          <c:orientation val="minMax"/>
        </c:scaling>
        <c:delete val="1"/>
        <c:axPos val="l"/>
        <c:numFmt formatCode="#,##0" sourceLinked="1"/>
        <c:majorTickMark val="none"/>
        <c:minorTickMark val="none"/>
        <c:tickLblPos val="nextTo"/>
        <c:crossAx val="228344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3 (Customer Personality Analysis).xlsm]WorkSheet!C.age</c:name>
    <c:fmtId val="1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600" b="1" i="0" baseline="0">
                <a:solidFill>
                  <a:srgbClr val="1A535C"/>
                </a:solidFill>
                <a:effectLst/>
              </a:rPr>
              <a:t>Customers age Distribution</a:t>
            </a:r>
            <a:endParaRPr lang="en-US" sz="1200" b="1">
              <a:solidFill>
                <a:srgbClr val="1A535C"/>
              </a:solidFill>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9050" cap="flat" cmpd="sng" algn="ctr">
            <a:solidFill>
              <a:schemeClr val="accent2"/>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lt1"/>
          </a:solidFill>
          <a:ln w="19050" cap="flat" cmpd="sng" algn="ctr">
            <a:solidFill>
              <a:schemeClr val="accent2"/>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7FFF7"/>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7FFF7"/>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6B6B"/>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250859106529208E-2"/>
          <c:y val="0.22970085470085469"/>
          <c:w val="0.90549828178694158"/>
          <c:h val="0.64680412544585775"/>
        </c:manualLayout>
      </c:layout>
      <c:barChart>
        <c:barDir val="col"/>
        <c:grouping val="clustered"/>
        <c:varyColors val="0"/>
        <c:ser>
          <c:idx val="0"/>
          <c:order val="0"/>
          <c:tx>
            <c:strRef>
              <c:f>WorkSheet!$C$16</c:f>
              <c:strCache>
                <c:ptCount val="1"/>
                <c:pt idx="0">
                  <c:v>Total</c:v>
                </c:pt>
              </c:strCache>
            </c:strRef>
          </c:tx>
          <c:spPr>
            <a:solidFill>
              <a:srgbClr val="FF6B6B"/>
            </a:solidFill>
            <a:ln w="19050" cap="flat" cmpd="sng" algn="ctr">
              <a:solidFill>
                <a:srgbClr val="FF6B6B"/>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WorkSheet!$B$17:$B$23</c:f>
              <c:strCache>
                <c:ptCount val="7"/>
                <c:pt idx="0">
                  <c:v>20's</c:v>
                </c:pt>
                <c:pt idx="1">
                  <c:v>30's</c:v>
                </c:pt>
                <c:pt idx="2">
                  <c:v>40's</c:v>
                </c:pt>
                <c:pt idx="3">
                  <c:v>50's</c:v>
                </c:pt>
                <c:pt idx="4">
                  <c:v>60's</c:v>
                </c:pt>
                <c:pt idx="5">
                  <c:v>70's</c:v>
                </c:pt>
                <c:pt idx="6">
                  <c:v>80's</c:v>
                </c:pt>
              </c:strCache>
            </c:strRef>
          </c:cat>
          <c:val>
            <c:numRef>
              <c:f>WorkSheet!$C$17:$C$23</c:f>
              <c:numCache>
                <c:formatCode>#,##0</c:formatCode>
                <c:ptCount val="7"/>
                <c:pt idx="0">
                  <c:v>9</c:v>
                </c:pt>
                <c:pt idx="1">
                  <c:v>215</c:v>
                </c:pt>
                <c:pt idx="2">
                  <c:v>557</c:v>
                </c:pt>
                <c:pt idx="3">
                  <c:v>676</c:v>
                </c:pt>
                <c:pt idx="4">
                  <c:v>467</c:v>
                </c:pt>
                <c:pt idx="5">
                  <c:v>300</c:v>
                </c:pt>
                <c:pt idx="6">
                  <c:v>16</c:v>
                </c:pt>
              </c:numCache>
            </c:numRef>
          </c:val>
          <c:extLst>
            <c:ext xmlns:c16="http://schemas.microsoft.com/office/drawing/2014/chart" uri="{C3380CC4-5D6E-409C-BE32-E72D297353CC}">
              <c16:uniqueId val="{00000000-19D2-4C23-803D-19B7489692E2}"/>
            </c:ext>
          </c:extLst>
        </c:ser>
        <c:dLbls>
          <c:showLegendKey val="0"/>
          <c:showVal val="0"/>
          <c:showCatName val="0"/>
          <c:showSerName val="0"/>
          <c:showPercent val="0"/>
          <c:showBubbleSize val="0"/>
        </c:dLbls>
        <c:gapWidth val="30"/>
        <c:axId val="289318175"/>
        <c:axId val="289320095"/>
      </c:barChart>
      <c:catAx>
        <c:axId val="289318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A535C"/>
                </a:solidFill>
                <a:latin typeface="+mn-lt"/>
                <a:ea typeface="+mn-ea"/>
                <a:cs typeface="+mn-cs"/>
              </a:defRPr>
            </a:pPr>
            <a:endParaRPr lang="en-US"/>
          </a:p>
        </c:txPr>
        <c:crossAx val="289320095"/>
        <c:crosses val="autoZero"/>
        <c:auto val="1"/>
        <c:lblAlgn val="ctr"/>
        <c:lblOffset val="100"/>
        <c:noMultiLvlLbl val="0"/>
      </c:catAx>
      <c:valAx>
        <c:axId val="289320095"/>
        <c:scaling>
          <c:orientation val="minMax"/>
        </c:scaling>
        <c:delete val="1"/>
        <c:axPos val="l"/>
        <c:numFmt formatCode="#,##0" sourceLinked="1"/>
        <c:majorTickMark val="none"/>
        <c:minorTickMark val="none"/>
        <c:tickLblPos val="nextTo"/>
        <c:crossAx val="289318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3 (Customer Personality Analysis).xlsm]WorkSheet!c.p</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1" i="0" baseline="0">
                <a:solidFill>
                  <a:srgbClr val="1A535C"/>
                </a:solidFill>
                <a:effectLst/>
              </a:rPr>
              <a:t>Customers By Last Purchase</a:t>
            </a:r>
            <a:endParaRPr lang="en-US" b="1">
              <a:solidFill>
                <a:srgbClr val="1A535C"/>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7FFF7"/>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7FFF7"/>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6B6B"/>
          </a:solidFill>
          <a:ln w="19050" cap="flat" cmpd="sng" algn="ctr">
            <a:solidFill>
              <a:srgbClr val="FF6B6B"/>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250859106529208E-2"/>
          <c:y val="0.28769841269841268"/>
          <c:w val="0.90549828178694158"/>
          <c:h val="0.54313835770528684"/>
        </c:manualLayout>
      </c:layout>
      <c:barChart>
        <c:barDir val="col"/>
        <c:grouping val="clustered"/>
        <c:varyColors val="0"/>
        <c:ser>
          <c:idx val="0"/>
          <c:order val="0"/>
          <c:tx>
            <c:strRef>
              <c:f>WorkSheet!$C$105</c:f>
              <c:strCache>
                <c:ptCount val="1"/>
                <c:pt idx="0">
                  <c:v>Total</c:v>
                </c:pt>
              </c:strCache>
            </c:strRef>
          </c:tx>
          <c:spPr>
            <a:solidFill>
              <a:srgbClr val="FF6B6B"/>
            </a:solidFill>
            <a:ln w="19050" cap="flat" cmpd="sng" algn="ctr">
              <a:solidFill>
                <a:srgbClr val="FF6B6B"/>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WorkSheet!$B$106:$B$111</c:f>
              <c:strCache>
                <c:ptCount val="6"/>
                <c:pt idx="0">
                  <c:v>Today</c:v>
                </c:pt>
                <c:pt idx="1">
                  <c:v>This Week</c:v>
                </c:pt>
                <c:pt idx="2">
                  <c:v>This Month</c:v>
                </c:pt>
                <c:pt idx="3">
                  <c:v>Last 2 Months</c:v>
                </c:pt>
                <c:pt idx="4">
                  <c:v>Last 3 Months</c:v>
                </c:pt>
                <c:pt idx="5">
                  <c:v>Last 4 Months</c:v>
                </c:pt>
              </c:strCache>
            </c:strRef>
          </c:cat>
          <c:val>
            <c:numRef>
              <c:f>WorkSheet!$C$106:$C$111</c:f>
              <c:numCache>
                <c:formatCode>#,##0</c:formatCode>
                <c:ptCount val="6"/>
                <c:pt idx="0">
                  <c:v>28</c:v>
                </c:pt>
                <c:pt idx="1">
                  <c:v>156</c:v>
                </c:pt>
                <c:pt idx="2">
                  <c:v>540</c:v>
                </c:pt>
                <c:pt idx="3">
                  <c:v>654</c:v>
                </c:pt>
                <c:pt idx="4">
                  <c:v>664</c:v>
                </c:pt>
                <c:pt idx="5">
                  <c:v>198</c:v>
                </c:pt>
              </c:numCache>
            </c:numRef>
          </c:val>
          <c:extLst>
            <c:ext xmlns:c16="http://schemas.microsoft.com/office/drawing/2014/chart" uri="{C3380CC4-5D6E-409C-BE32-E72D297353CC}">
              <c16:uniqueId val="{00000000-F512-4932-8B68-B3C41CF0BAD2}"/>
            </c:ext>
          </c:extLst>
        </c:ser>
        <c:dLbls>
          <c:showLegendKey val="0"/>
          <c:showVal val="0"/>
          <c:showCatName val="0"/>
          <c:showSerName val="0"/>
          <c:showPercent val="0"/>
          <c:showBubbleSize val="0"/>
        </c:dLbls>
        <c:gapWidth val="20"/>
        <c:axId val="20766112"/>
        <c:axId val="20778112"/>
      </c:barChart>
      <c:catAx>
        <c:axId val="2076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A535C"/>
                </a:solidFill>
                <a:latin typeface="+mn-lt"/>
                <a:ea typeface="+mn-ea"/>
                <a:cs typeface="+mn-cs"/>
              </a:defRPr>
            </a:pPr>
            <a:endParaRPr lang="en-US"/>
          </a:p>
        </c:txPr>
        <c:crossAx val="20778112"/>
        <c:crosses val="autoZero"/>
        <c:auto val="1"/>
        <c:lblAlgn val="ctr"/>
        <c:lblOffset val="100"/>
        <c:noMultiLvlLbl val="0"/>
      </c:catAx>
      <c:valAx>
        <c:axId val="20778112"/>
        <c:scaling>
          <c:orientation val="minMax"/>
        </c:scaling>
        <c:delete val="1"/>
        <c:axPos val="l"/>
        <c:numFmt formatCode="#,##0" sourceLinked="1"/>
        <c:majorTickMark val="none"/>
        <c:minorTickMark val="none"/>
        <c:tickLblPos val="nextTo"/>
        <c:crossAx val="20766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67869641294837"/>
          <c:y val="6.7948611686697052E-2"/>
          <c:w val="0.70930312642795179"/>
          <c:h val="0.8732904176451628"/>
        </c:manualLayout>
      </c:layout>
      <c:barChart>
        <c:barDir val="bar"/>
        <c:grouping val="clustered"/>
        <c:varyColors val="0"/>
        <c:ser>
          <c:idx val="0"/>
          <c:order val="0"/>
          <c:tx>
            <c:strRef>
              <c:f>WorkSheet!$U$89</c:f>
              <c:strCache>
                <c:ptCount val="1"/>
                <c:pt idx="0">
                  <c:v>Wine</c:v>
                </c:pt>
              </c:strCache>
            </c:strRef>
          </c:tx>
          <c:spPr>
            <a:solidFill>
              <a:srgbClr val="FF6B6B"/>
            </a:solidFill>
            <a:ln>
              <a:solidFill>
                <a:srgbClr val="FF6B6B"/>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WorkSheet!$T$90:$T$100</c:f>
              <c:strCache>
                <c:ptCount val="11"/>
                <c:pt idx="0">
                  <c:v>Less than 12K$</c:v>
                </c:pt>
                <c:pt idx="1">
                  <c:v>12K$ TO 24K$</c:v>
                </c:pt>
                <c:pt idx="2">
                  <c:v>24K$ TO 36K$</c:v>
                </c:pt>
                <c:pt idx="3">
                  <c:v>36K$ TO 48K$</c:v>
                </c:pt>
                <c:pt idx="4">
                  <c:v>48K$ TO 60K$</c:v>
                </c:pt>
                <c:pt idx="5">
                  <c:v>60K$ TO 72K$</c:v>
                </c:pt>
                <c:pt idx="6">
                  <c:v>72K$ TO 84K$</c:v>
                </c:pt>
                <c:pt idx="7">
                  <c:v>84K$ TO 96K$</c:v>
                </c:pt>
                <c:pt idx="8">
                  <c:v>96K$ TO 108K$</c:v>
                </c:pt>
                <c:pt idx="9">
                  <c:v>108K$ TO 120K$</c:v>
                </c:pt>
                <c:pt idx="10">
                  <c:v>More than 120K$</c:v>
                </c:pt>
              </c:strCache>
            </c:strRef>
          </c:cat>
          <c:val>
            <c:numRef>
              <c:f>WorkSheet!$U$90:$U$100</c:f>
              <c:numCache>
                <c:formatCode>[&gt;=1000000]"$"0.0,,"M";[&gt;=1000]"$"0.0,"K";0</c:formatCode>
                <c:ptCount val="11"/>
                <c:pt idx="0">
                  <c:v>522</c:v>
                </c:pt>
                <c:pt idx="1">
                  <c:v>1941</c:v>
                </c:pt>
                <c:pt idx="2">
                  <c:v>10582</c:v>
                </c:pt>
                <c:pt idx="3">
                  <c:v>43557</c:v>
                </c:pt>
                <c:pt idx="4">
                  <c:v>123746</c:v>
                </c:pt>
                <c:pt idx="5">
                  <c:v>217739</c:v>
                </c:pt>
                <c:pt idx="6">
                  <c:v>205265</c:v>
                </c:pt>
                <c:pt idx="7">
                  <c:v>70780</c:v>
                </c:pt>
                <c:pt idx="8">
                  <c:v>6466</c:v>
                </c:pt>
                <c:pt idx="9">
                  <c:v>6</c:v>
                </c:pt>
                <c:pt idx="10">
                  <c:v>212</c:v>
                </c:pt>
              </c:numCache>
            </c:numRef>
          </c:val>
          <c:extLst>
            <c:ext xmlns:c16="http://schemas.microsoft.com/office/drawing/2014/chart" uri="{C3380CC4-5D6E-409C-BE32-E72D297353CC}">
              <c16:uniqueId val="{00000000-CF47-49AE-AC08-78DD3CA6136C}"/>
            </c:ext>
          </c:extLst>
        </c:ser>
        <c:dLbls>
          <c:showLegendKey val="0"/>
          <c:showVal val="0"/>
          <c:showCatName val="0"/>
          <c:showSerName val="0"/>
          <c:showPercent val="0"/>
          <c:showBubbleSize val="0"/>
        </c:dLbls>
        <c:gapWidth val="30"/>
        <c:axId val="188335119"/>
        <c:axId val="188327919"/>
      </c:barChart>
      <c:catAx>
        <c:axId val="188335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88327919"/>
        <c:crosses val="autoZero"/>
        <c:auto val="1"/>
        <c:lblAlgn val="ctr"/>
        <c:lblOffset val="100"/>
        <c:noMultiLvlLbl val="0"/>
      </c:catAx>
      <c:valAx>
        <c:axId val="188327919"/>
        <c:scaling>
          <c:orientation val="minMax"/>
        </c:scaling>
        <c:delete val="1"/>
        <c:axPos val="b"/>
        <c:numFmt formatCode="[&gt;=1000000]&quot;$&quot;0.0,,&quot;M&quot;;[&gt;=1000]&quot;$&quot;0.0,&quot;K&quot;;0" sourceLinked="1"/>
        <c:majorTickMark val="none"/>
        <c:minorTickMark val="none"/>
        <c:tickLblPos val="nextTo"/>
        <c:crossAx val="1883351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08547008547008E-2"/>
          <c:y val="7.0017504376094025E-2"/>
          <c:w val="0.90598290598290598"/>
          <c:h val="0.81436225198031786"/>
        </c:manualLayout>
      </c:layout>
      <c:barChart>
        <c:barDir val="col"/>
        <c:grouping val="clustered"/>
        <c:varyColors val="0"/>
        <c:ser>
          <c:idx val="0"/>
          <c:order val="0"/>
          <c:tx>
            <c:strRef>
              <c:f>WorkSheet!$U$25</c:f>
              <c:strCache>
                <c:ptCount val="1"/>
                <c:pt idx="0">
                  <c:v>Wine</c:v>
                </c:pt>
              </c:strCache>
            </c:strRef>
          </c:tx>
          <c:spPr>
            <a:solidFill>
              <a:srgbClr val="FF6B6B"/>
            </a:solidFill>
            <a:ln>
              <a:solidFill>
                <a:srgbClr val="FF6B6B"/>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WorkSheet!$T$26:$T$32</c:f>
              <c:strCache>
                <c:ptCount val="7"/>
                <c:pt idx="0">
                  <c:v>20's</c:v>
                </c:pt>
                <c:pt idx="1">
                  <c:v>30's</c:v>
                </c:pt>
                <c:pt idx="2">
                  <c:v>40's</c:v>
                </c:pt>
                <c:pt idx="3">
                  <c:v>50's</c:v>
                </c:pt>
                <c:pt idx="4">
                  <c:v>60's</c:v>
                </c:pt>
                <c:pt idx="5">
                  <c:v>70's</c:v>
                </c:pt>
                <c:pt idx="6">
                  <c:v>80's</c:v>
                </c:pt>
              </c:strCache>
            </c:strRef>
          </c:cat>
          <c:val>
            <c:numRef>
              <c:f>WorkSheet!$U$26:$U$32</c:f>
              <c:numCache>
                <c:formatCode>[&gt;=1000000]"$"0.0,,"M";[&gt;=1000]"$"0.0,"K";0</c:formatCode>
                <c:ptCount val="7"/>
                <c:pt idx="0">
                  <c:v>2194</c:v>
                </c:pt>
                <c:pt idx="1">
                  <c:v>55488</c:v>
                </c:pt>
                <c:pt idx="2">
                  <c:v>135284</c:v>
                </c:pt>
                <c:pt idx="3">
                  <c:v>192663</c:v>
                </c:pt>
                <c:pt idx="4">
                  <c:v>169924</c:v>
                </c:pt>
                <c:pt idx="5">
                  <c:v>115426</c:v>
                </c:pt>
                <c:pt idx="6">
                  <c:v>9837</c:v>
                </c:pt>
              </c:numCache>
            </c:numRef>
          </c:val>
          <c:extLst>
            <c:ext xmlns:c16="http://schemas.microsoft.com/office/drawing/2014/chart" uri="{C3380CC4-5D6E-409C-BE32-E72D297353CC}">
              <c16:uniqueId val="{00000000-21ED-405C-995B-5E7057FBEDD5}"/>
            </c:ext>
          </c:extLst>
        </c:ser>
        <c:dLbls>
          <c:showLegendKey val="0"/>
          <c:showVal val="0"/>
          <c:showCatName val="0"/>
          <c:showSerName val="0"/>
          <c:showPercent val="0"/>
          <c:showBubbleSize val="0"/>
        </c:dLbls>
        <c:gapWidth val="30"/>
        <c:overlap val="-27"/>
        <c:axId val="171568047"/>
        <c:axId val="171567087"/>
      </c:barChart>
      <c:catAx>
        <c:axId val="17156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1567087"/>
        <c:crosses val="autoZero"/>
        <c:auto val="1"/>
        <c:lblAlgn val="ctr"/>
        <c:lblOffset val="100"/>
        <c:noMultiLvlLbl val="0"/>
      </c:catAx>
      <c:valAx>
        <c:axId val="171567087"/>
        <c:scaling>
          <c:orientation val="minMax"/>
        </c:scaling>
        <c:delete val="1"/>
        <c:axPos val="l"/>
        <c:numFmt formatCode="[&gt;=1000000]&quot;$&quot;0.0,,&quot;M&quot;;[&gt;=1000]&quot;$&quot;0.0,&quot;K&quot;;0" sourceLinked="1"/>
        <c:majorTickMark val="none"/>
        <c:minorTickMark val="none"/>
        <c:tickLblPos val="nextTo"/>
        <c:crossAx val="17156804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428769017980636E-2"/>
          <c:y val="3.2706473563984075E-2"/>
          <c:w val="0.93914246196403872"/>
          <c:h val="0.84127402445002042"/>
        </c:manualLayout>
      </c:layout>
      <c:barChart>
        <c:barDir val="col"/>
        <c:grouping val="clustered"/>
        <c:varyColors val="0"/>
        <c:ser>
          <c:idx val="0"/>
          <c:order val="0"/>
          <c:tx>
            <c:strRef>
              <c:f>WorkSheet!$U$65</c:f>
              <c:strCache>
                <c:ptCount val="1"/>
                <c:pt idx="0">
                  <c:v>Wine</c:v>
                </c:pt>
              </c:strCache>
            </c:strRef>
          </c:tx>
          <c:spPr>
            <a:solidFill>
              <a:srgbClr val="FF6B6B"/>
            </a:solidFill>
            <a:ln>
              <a:solidFill>
                <a:srgbClr val="FF6B6B"/>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WorkSheet!$T$66:$T$73</c:f>
              <c:strCache>
                <c:ptCount val="8"/>
                <c:pt idx="0">
                  <c:v>Absurd</c:v>
                </c:pt>
                <c:pt idx="1">
                  <c:v>Alone</c:v>
                </c:pt>
                <c:pt idx="2">
                  <c:v>Divorced</c:v>
                </c:pt>
                <c:pt idx="3">
                  <c:v>Married</c:v>
                </c:pt>
                <c:pt idx="4">
                  <c:v>Single</c:v>
                </c:pt>
                <c:pt idx="5">
                  <c:v>Together</c:v>
                </c:pt>
                <c:pt idx="6">
                  <c:v>Widow</c:v>
                </c:pt>
                <c:pt idx="7">
                  <c:v>Yolo</c:v>
                </c:pt>
              </c:strCache>
            </c:strRef>
          </c:cat>
          <c:val>
            <c:numRef>
              <c:f>WorkSheet!$U$66:$U$73</c:f>
              <c:numCache>
                <c:formatCode>[&gt;=1000000]"$"0.0,,"M";[&gt;=1000]"$"0.0,"K";0</c:formatCode>
                <c:ptCount val="8"/>
                <c:pt idx="0">
                  <c:v>711</c:v>
                </c:pt>
                <c:pt idx="1">
                  <c:v>554</c:v>
                </c:pt>
                <c:pt idx="2">
                  <c:v>75364</c:v>
                </c:pt>
                <c:pt idx="3">
                  <c:v>258751</c:v>
                </c:pt>
                <c:pt idx="4">
                  <c:v>138399</c:v>
                </c:pt>
                <c:pt idx="5">
                  <c:v>177959</c:v>
                </c:pt>
                <c:pt idx="6">
                  <c:v>28434</c:v>
                </c:pt>
                <c:pt idx="7">
                  <c:v>644</c:v>
                </c:pt>
              </c:numCache>
            </c:numRef>
          </c:val>
          <c:extLst>
            <c:ext xmlns:c16="http://schemas.microsoft.com/office/drawing/2014/chart" uri="{C3380CC4-5D6E-409C-BE32-E72D297353CC}">
              <c16:uniqueId val="{00000000-7667-46AD-B108-770AD781DD1B}"/>
            </c:ext>
          </c:extLst>
        </c:ser>
        <c:dLbls>
          <c:dLblPos val="outEnd"/>
          <c:showLegendKey val="0"/>
          <c:showVal val="1"/>
          <c:showCatName val="0"/>
          <c:showSerName val="0"/>
          <c:showPercent val="0"/>
          <c:showBubbleSize val="0"/>
        </c:dLbls>
        <c:gapWidth val="30"/>
        <c:overlap val="-27"/>
        <c:axId val="1750275232"/>
        <c:axId val="1750276192"/>
      </c:barChart>
      <c:catAx>
        <c:axId val="175027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50276192"/>
        <c:crosses val="autoZero"/>
        <c:auto val="1"/>
        <c:lblAlgn val="ctr"/>
        <c:lblOffset val="100"/>
        <c:noMultiLvlLbl val="0"/>
      </c:catAx>
      <c:valAx>
        <c:axId val="1750276192"/>
        <c:scaling>
          <c:orientation val="minMax"/>
        </c:scaling>
        <c:delete val="1"/>
        <c:axPos val="l"/>
        <c:numFmt formatCode="[&gt;=1000000]&quot;$&quot;0.0,,&quot;M&quot;;[&gt;=1000]&quot;$&quot;0.0,&quot;K&quot;;0" sourceLinked="1"/>
        <c:majorTickMark val="none"/>
        <c:minorTickMark val="none"/>
        <c:tickLblPos val="nextTo"/>
        <c:crossAx val="17502752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08547008547008E-2"/>
          <c:y val="5.5137844611528819E-2"/>
          <c:w val="0.90598290598290598"/>
          <c:h val="0.82898111420282994"/>
        </c:manualLayout>
      </c:layout>
      <c:barChart>
        <c:barDir val="col"/>
        <c:grouping val="clustered"/>
        <c:varyColors val="0"/>
        <c:ser>
          <c:idx val="0"/>
          <c:order val="0"/>
          <c:tx>
            <c:strRef>
              <c:f>WorkSheet!$U$44</c:f>
              <c:strCache>
                <c:ptCount val="1"/>
                <c:pt idx="0">
                  <c:v>Wine</c:v>
                </c:pt>
              </c:strCache>
            </c:strRef>
          </c:tx>
          <c:spPr>
            <a:solidFill>
              <a:srgbClr val="FF6B6B"/>
            </a:solidFill>
            <a:ln>
              <a:solidFill>
                <a:srgbClr val="FF6B6B"/>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WorkSheet!$T$45:$T$49</c:f>
              <c:strCache>
                <c:ptCount val="5"/>
                <c:pt idx="0">
                  <c:v>2N Cycle</c:v>
                </c:pt>
                <c:pt idx="1">
                  <c:v>Basic</c:v>
                </c:pt>
                <c:pt idx="2">
                  <c:v>Graduation</c:v>
                </c:pt>
                <c:pt idx="3">
                  <c:v>Master</c:v>
                </c:pt>
                <c:pt idx="4">
                  <c:v>Phd</c:v>
                </c:pt>
              </c:strCache>
            </c:strRef>
          </c:cat>
          <c:val>
            <c:numRef>
              <c:f>WorkSheet!$U$45:$U$49</c:f>
              <c:numCache>
                <c:formatCode>[&gt;=1000000]"$"0.0,,"M";[&gt;=1000]"$"0.0,"K";0</c:formatCode>
                <c:ptCount val="5"/>
                <c:pt idx="0">
                  <c:v>40231</c:v>
                </c:pt>
                <c:pt idx="1">
                  <c:v>391</c:v>
                </c:pt>
                <c:pt idx="2">
                  <c:v>320371</c:v>
                </c:pt>
                <c:pt idx="3">
                  <c:v>123238</c:v>
                </c:pt>
                <c:pt idx="4">
                  <c:v>196585</c:v>
                </c:pt>
              </c:numCache>
            </c:numRef>
          </c:val>
          <c:extLst>
            <c:ext xmlns:c16="http://schemas.microsoft.com/office/drawing/2014/chart" uri="{C3380CC4-5D6E-409C-BE32-E72D297353CC}">
              <c16:uniqueId val="{00000000-7EED-490B-922B-AD7BB9637C27}"/>
            </c:ext>
          </c:extLst>
        </c:ser>
        <c:dLbls>
          <c:showLegendKey val="0"/>
          <c:showVal val="0"/>
          <c:showCatName val="0"/>
          <c:showSerName val="0"/>
          <c:showPercent val="0"/>
          <c:showBubbleSize val="0"/>
        </c:dLbls>
        <c:gapWidth val="30"/>
        <c:overlap val="-27"/>
        <c:axId val="180193279"/>
        <c:axId val="180193759"/>
      </c:barChart>
      <c:catAx>
        <c:axId val="180193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80193759"/>
        <c:crosses val="autoZero"/>
        <c:auto val="1"/>
        <c:lblAlgn val="ctr"/>
        <c:lblOffset val="100"/>
        <c:noMultiLvlLbl val="0"/>
      </c:catAx>
      <c:valAx>
        <c:axId val="180193759"/>
        <c:scaling>
          <c:orientation val="minMax"/>
        </c:scaling>
        <c:delete val="1"/>
        <c:axPos val="l"/>
        <c:numFmt formatCode="[&gt;=1000000]&quot;$&quot;0.0,,&quot;M&quot;;[&gt;=1000]&quot;$&quot;0.0,&quot;K&quot;;0" sourceLinked="1"/>
        <c:majorTickMark val="none"/>
        <c:minorTickMark val="none"/>
        <c:tickLblPos val="nextTo"/>
        <c:crossAx val="1801932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472327841149137E-2"/>
          <c:y val="8.1799591002044994E-2"/>
          <c:w val="0.90705534431770174"/>
          <c:h val="0.74384812327906868"/>
        </c:manualLayout>
      </c:layout>
      <c:barChart>
        <c:barDir val="col"/>
        <c:grouping val="clustered"/>
        <c:varyColors val="0"/>
        <c:ser>
          <c:idx val="0"/>
          <c:order val="0"/>
          <c:tx>
            <c:strRef>
              <c:f>WorkSheet!$U$113</c:f>
              <c:strCache>
                <c:ptCount val="1"/>
                <c:pt idx="0">
                  <c:v>Wine</c:v>
                </c:pt>
              </c:strCache>
            </c:strRef>
          </c:tx>
          <c:spPr>
            <a:solidFill>
              <a:srgbClr val="FF6B6B"/>
            </a:solidFill>
            <a:ln>
              <a:solidFill>
                <a:srgbClr val="FF6B6B"/>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WorkSheet!$T$114:$T$119</c:f>
              <c:strCache>
                <c:ptCount val="6"/>
                <c:pt idx="0">
                  <c:v>Today</c:v>
                </c:pt>
                <c:pt idx="1">
                  <c:v>This Week</c:v>
                </c:pt>
                <c:pt idx="2">
                  <c:v>This Month</c:v>
                </c:pt>
                <c:pt idx="3">
                  <c:v>Last 2 Months</c:v>
                </c:pt>
                <c:pt idx="4">
                  <c:v>Last 3 Months</c:v>
                </c:pt>
                <c:pt idx="5">
                  <c:v>Last 4 Months</c:v>
                </c:pt>
              </c:strCache>
            </c:strRef>
          </c:cat>
          <c:val>
            <c:numRef>
              <c:f>WorkSheet!$U$114:$U$119</c:f>
              <c:numCache>
                <c:formatCode>[&gt;=1000000]"$"0.0,,"M";[&gt;=1000]"$"0.0,"K";0</c:formatCode>
                <c:ptCount val="6"/>
                <c:pt idx="0">
                  <c:v>6086</c:v>
                </c:pt>
                <c:pt idx="1">
                  <c:v>47511</c:v>
                </c:pt>
                <c:pt idx="2">
                  <c:v>161939</c:v>
                </c:pt>
                <c:pt idx="3">
                  <c:v>196203</c:v>
                </c:pt>
                <c:pt idx="4">
                  <c:v>211498</c:v>
                </c:pt>
                <c:pt idx="5">
                  <c:v>57579</c:v>
                </c:pt>
              </c:numCache>
            </c:numRef>
          </c:val>
          <c:extLst>
            <c:ext xmlns:c16="http://schemas.microsoft.com/office/drawing/2014/chart" uri="{C3380CC4-5D6E-409C-BE32-E72D297353CC}">
              <c16:uniqueId val="{00000000-B615-4109-AA68-4EBE3525E19D}"/>
            </c:ext>
          </c:extLst>
        </c:ser>
        <c:dLbls>
          <c:dLblPos val="outEnd"/>
          <c:showLegendKey val="0"/>
          <c:showVal val="1"/>
          <c:showCatName val="0"/>
          <c:showSerName val="0"/>
          <c:showPercent val="0"/>
          <c:showBubbleSize val="0"/>
        </c:dLbls>
        <c:gapWidth val="30"/>
        <c:overlap val="-27"/>
        <c:axId val="1759834912"/>
        <c:axId val="188336559"/>
      </c:barChart>
      <c:catAx>
        <c:axId val="175983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88336559"/>
        <c:crosses val="autoZero"/>
        <c:auto val="1"/>
        <c:lblAlgn val="ctr"/>
        <c:lblOffset val="100"/>
        <c:noMultiLvlLbl val="0"/>
      </c:catAx>
      <c:valAx>
        <c:axId val="188336559"/>
        <c:scaling>
          <c:orientation val="minMax"/>
        </c:scaling>
        <c:delete val="1"/>
        <c:axPos val="l"/>
        <c:numFmt formatCode="[&gt;=1000000]&quot;$&quot;0.0,,&quot;M&quot;;[&gt;=1000]&quot;$&quot;0.0,&quot;K&quot;;0" sourceLinked="1"/>
        <c:majorTickMark val="none"/>
        <c:minorTickMark val="none"/>
        <c:tickLblPos val="nextTo"/>
        <c:crossAx val="1759834912"/>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WorkSheet!$O$89</c:f>
              <c:strCache>
                <c:ptCount val="1"/>
                <c:pt idx="0">
                  <c:v>StorePurchases</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WorkSheet!$N$90:$N$100</c:f>
              <c:strCache>
                <c:ptCount val="11"/>
                <c:pt idx="0">
                  <c:v>Less than 12K$</c:v>
                </c:pt>
                <c:pt idx="1">
                  <c:v>12K$ TO 24K$</c:v>
                </c:pt>
                <c:pt idx="2">
                  <c:v>24K$ TO 36K$</c:v>
                </c:pt>
                <c:pt idx="3">
                  <c:v>36K$ TO 48K$</c:v>
                </c:pt>
                <c:pt idx="4">
                  <c:v>48K$ TO 60K$</c:v>
                </c:pt>
                <c:pt idx="5">
                  <c:v>60K$ TO 72K$</c:v>
                </c:pt>
                <c:pt idx="6">
                  <c:v>72K$ TO 84K$</c:v>
                </c:pt>
                <c:pt idx="7">
                  <c:v>84K$ TO 96K$</c:v>
                </c:pt>
                <c:pt idx="8">
                  <c:v>96K$ TO 108K$</c:v>
                </c:pt>
                <c:pt idx="9">
                  <c:v>108K$ TO 120K$</c:v>
                </c:pt>
                <c:pt idx="10">
                  <c:v>More than 120K$</c:v>
                </c:pt>
              </c:strCache>
            </c:strRef>
          </c:cat>
          <c:val>
            <c:numRef>
              <c:f>WorkSheet!$O$90:$O$100</c:f>
              <c:numCache>
                <c:formatCode>[&gt;=1000000]0.0,,"M";[&gt;=1000]0.0,"K";0</c:formatCode>
                <c:ptCount val="11"/>
                <c:pt idx="0">
                  <c:v>65</c:v>
                </c:pt>
                <c:pt idx="1">
                  <c:v>532</c:v>
                </c:pt>
                <c:pt idx="2">
                  <c:v>1133</c:v>
                </c:pt>
                <c:pt idx="3">
                  <c:v>1660</c:v>
                </c:pt>
                <c:pt idx="4">
                  <c:v>2559</c:v>
                </c:pt>
                <c:pt idx="5">
                  <c:v>3454</c:v>
                </c:pt>
                <c:pt idx="6">
                  <c:v>2717</c:v>
                </c:pt>
                <c:pt idx="7">
                  <c:v>750</c:v>
                </c:pt>
                <c:pt idx="8">
                  <c:v>0</c:v>
                </c:pt>
                <c:pt idx="9">
                  <c:v>0</c:v>
                </c:pt>
                <c:pt idx="10">
                  <c:v>6</c:v>
                </c:pt>
              </c:numCache>
            </c:numRef>
          </c:val>
          <c:extLst>
            <c:ext xmlns:c16="http://schemas.microsoft.com/office/drawing/2014/chart" uri="{C3380CC4-5D6E-409C-BE32-E72D297353CC}">
              <c16:uniqueId val="{00000000-EC35-47D3-B56B-FE41C88D5765}"/>
            </c:ext>
          </c:extLst>
        </c:ser>
        <c:dLbls>
          <c:showLegendKey val="0"/>
          <c:showVal val="0"/>
          <c:showCatName val="0"/>
          <c:showSerName val="0"/>
          <c:showPercent val="0"/>
          <c:showBubbleSize val="0"/>
        </c:dLbls>
        <c:gapWidth val="30"/>
        <c:axId val="172763503"/>
        <c:axId val="172763983"/>
      </c:barChart>
      <c:catAx>
        <c:axId val="172763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2763983"/>
        <c:crosses val="autoZero"/>
        <c:auto val="1"/>
        <c:lblAlgn val="ctr"/>
        <c:lblOffset val="100"/>
        <c:noMultiLvlLbl val="0"/>
      </c:catAx>
      <c:valAx>
        <c:axId val="172763983"/>
        <c:scaling>
          <c:orientation val="minMax"/>
        </c:scaling>
        <c:delete val="1"/>
        <c:axPos val="b"/>
        <c:numFmt formatCode="[&gt;=1000000]0.0,,&quot;M&quot;;[&gt;=1000]0.0,&quot;K&quot;;0" sourceLinked="1"/>
        <c:majorTickMark val="none"/>
        <c:minorTickMark val="none"/>
        <c:tickLblPos val="nextTo"/>
        <c:crossAx val="17276350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WorkSheet!$O$65</c:f>
              <c:strCache>
                <c:ptCount val="1"/>
                <c:pt idx="0">
                  <c:v>StorePurchases</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WorkSheet!$N$66:$N$73</c:f>
              <c:strCache>
                <c:ptCount val="8"/>
                <c:pt idx="0">
                  <c:v>Divorced</c:v>
                </c:pt>
                <c:pt idx="1">
                  <c:v>Married</c:v>
                </c:pt>
                <c:pt idx="2">
                  <c:v>Single</c:v>
                </c:pt>
                <c:pt idx="3">
                  <c:v>Together</c:v>
                </c:pt>
                <c:pt idx="4">
                  <c:v>Absurd</c:v>
                </c:pt>
                <c:pt idx="5">
                  <c:v>Widow</c:v>
                </c:pt>
                <c:pt idx="6">
                  <c:v>Alone</c:v>
                </c:pt>
                <c:pt idx="7">
                  <c:v>Yolo</c:v>
                </c:pt>
              </c:strCache>
            </c:strRef>
          </c:cat>
          <c:val>
            <c:numRef>
              <c:f>WorkSheet!$O$66:$O$73</c:f>
              <c:numCache>
                <c:formatCode>[&gt;=1000000]0.0,,"M";[&gt;=1000]0.0,"K";0</c:formatCode>
                <c:ptCount val="8"/>
                <c:pt idx="0">
                  <c:v>1350</c:v>
                </c:pt>
                <c:pt idx="1">
                  <c:v>5055</c:v>
                </c:pt>
                <c:pt idx="2">
                  <c:v>2707</c:v>
                </c:pt>
                <c:pt idx="3">
                  <c:v>3327</c:v>
                </c:pt>
                <c:pt idx="4">
                  <c:v>13</c:v>
                </c:pt>
                <c:pt idx="5">
                  <c:v>494</c:v>
                </c:pt>
                <c:pt idx="6">
                  <c:v>12</c:v>
                </c:pt>
                <c:pt idx="7">
                  <c:v>12</c:v>
                </c:pt>
              </c:numCache>
            </c:numRef>
          </c:val>
          <c:extLst>
            <c:ext xmlns:c16="http://schemas.microsoft.com/office/drawing/2014/chart" uri="{C3380CC4-5D6E-409C-BE32-E72D297353CC}">
              <c16:uniqueId val="{00000000-979E-4191-8F8E-899A71B5A239}"/>
            </c:ext>
          </c:extLst>
        </c:ser>
        <c:dLbls>
          <c:showLegendKey val="0"/>
          <c:showVal val="0"/>
          <c:showCatName val="0"/>
          <c:showSerName val="0"/>
          <c:showPercent val="0"/>
          <c:showBubbleSize val="0"/>
        </c:dLbls>
        <c:gapWidth val="30"/>
        <c:overlap val="-27"/>
        <c:axId val="1766228144"/>
        <c:axId val="1766229104"/>
      </c:barChart>
      <c:catAx>
        <c:axId val="17662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66229104"/>
        <c:crosses val="autoZero"/>
        <c:auto val="1"/>
        <c:lblAlgn val="ctr"/>
        <c:lblOffset val="100"/>
        <c:noMultiLvlLbl val="0"/>
      </c:catAx>
      <c:valAx>
        <c:axId val="1766229104"/>
        <c:scaling>
          <c:orientation val="minMax"/>
        </c:scaling>
        <c:delete val="1"/>
        <c:axPos val="l"/>
        <c:numFmt formatCode="[&gt;=1000000]0.0,,&quot;M&quot;;[&gt;=1000]0.0,&quot;K&quot;;0" sourceLinked="1"/>
        <c:majorTickMark val="none"/>
        <c:minorTickMark val="none"/>
        <c:tickLblPos val="nextTo"/>
        <c:crossAx val="17662281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WorkSheet!$O$25</c:f>
              <c:strCache>
                <c:ptCount val="1"/>
                <c:pt idx="0">
                  <c:v>StorePurchases</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WorkSheet!$N$26:$N$32</c:f>
              <c:strCache>
                <c:ptCount val="7"/>
                <c:pt idx="0">
                  <c:v>20's</c:v>
                </c:pt>
                <c:pt idx="1">
                  <c:v>30's</c:v>
                </c:pt>
                <c:pt idx="2">
                  <c:v>40's</c:v>
                </c:pt>
                <c:pt idx="3">
                  <c:v>50's</c:v>
                </c:pt>
                <c:pt idx="4">
                  <c:v>60's</c:v>
                </c:pt>
                <c:pt idx="5">
                  <c:v>70's</c:v>
                </c:pt>
                <c:pt idx="6">
                  <c:v>80's</c:v>
                </c:pt>
              </c:strCache>
            </c:strRef>
          </c:cat>
          <c:val>
            <c:numRef>
              <c:f>WorkSheet!$O$26:$O$32</c:f>
              <c:numCache>
                <c:formatCode>[&gt;=1000000]0.0,,"M";[&gt;=1000]0.0,"K";0</c:formatCode>
                <c:ptCount val="7"/>
                <c:pt idx="0">
                  <c:v>47</c:v>
                </c:pt>
                <c:pt idx="1">
                  <c:v>1180</c:v>
                </c:pt>
                <c:pt idx="2">
                  <c:v>2958</c:v>
                </c:pt>
                <c:pt idx="3">
                  <c:v>3772</c:v>
                </c:pt>
                <c:pt idx="4">
                  <c:v>2955</c:v>
                </c:pt>
                <c:pt idx="5">
                  <c:v>1929</c:v>
                </c:pt>
                <c:pt idx="6">
                  <c:v>129</c:v>
                </c:pt>
              </c:numCache>
            </c:numRef>
          </c:val>
          <c:extLst>
            <c:ext xmlns:c16="http://schemas.microsoft.com/office/drawing/2014/chart" uri="{C3380CC4-5D6E-409C-BE32-E72D297353CC}">
              <c16:uniqueId val="{00000000-0DAA-4A7F-8BBC-2DE8DB392DF4}"/>
            </c:ext>
          </c:extLst>
        </c:ser>
        <c:dLbls>
          <c:dLblPos val="outEnd"/>
          <c:showLegendKey val="0"/>
          <c:showVal val="1"/>
          <c:showCatName val="0"/>
          <c:showSerName val="0"/>
          <c:showPercent val="0"/>
          <c:showBubbleSize val="0"/>
        </c:dLbls>
        <c:gapWidth val="30"/>
        <c:overlap val="-27"/>
        <c:axId val="1743627344"/>
        <c:axId val="1743629744"/>
      </c:barChart>
      <c:catAx>
        <c:axId val="174362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43629744"/>
        <c:crosses val="autoZero"/>
        <c:auto val="1"/>
        <c:lblAlgn val="ctr"/>
        <c:lblOffset val="100"/>
        <c:noMultiLvlLbl val="0"/>
      </c:catAx>
      <c:valAx>
        <c:axId val="1743629744"/>
        <c:scaling>
          <c:orientation val="minMax"/>
        </c:scaling>
        <c:delete val="1"/>
        <c:axPos val="l"/>
        <c:numFmt formatCode="[&gt;=1000000]0.0,,&quot;M&quot;;[&gt;=1000]0.0,&quot;K&quot;;0" sourceLinked="1"/>
        <c:majorTickMark val="none"/>
        <c:minorTickMark val="none"/>
        <c:tickLblPos val="nextTo"/>
        <c:crossAx val="174362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WorkSheet!$O$113</c:f>
              <c:strCache>
                <c:ptCount val="1"/>
                <c:pt idx="0">
                  <c:v>StorePurchases</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WorkSheet!$N$114:$N$119</c:f>
              <c:strCache>
                <c:ptCount val="6"/>
                <c:pt idx="0">
                  <c:v>Today</c:v>
                </c:pt>
                <c:pt idx="1">
                  <c:v>This Week</c:v>
                </c:pt>
                <c:pt idx="2">
                  <c:v>This Month</c:v>
                </c:pt>
                <c:pt idx="3">
                  <c:v>Last 2 Months</c:v>
                </c:pt>
                <c:pt idx="4">
                  <c:v>Last 3 Months</c:v>
                </c:pt>
                <c:pt idx="5">
                  <c:v>Last 4 Months</c:v>
                </c:pt>
              </c:strCache>
            </c:strRef>
          </c:cat>
          <c:val>
            <c:numRef>
              <c:f>WorkSheet!$O$114:$O$119</c:f>
              <c:numCache>
                <c:formatCode>[&gt;=1000000]0.0,,"M";[&gt;=1000]0.0,"K";0</c:formatCode>
                <c:ptCount val="6"/>
                <c:pt idx="0">
                  <c:v>147</c:v>
                </c:pt>
                <c:pt idx="1">
                  <c:v>930</c:v>
                </c:pt>
                <c:pt idx="2">
                  <c:v>3119</c:v>
                </c:pt>
                <c:pt idx="3">
                  <c:v>3789</c:v>
                </c:pt>
                <c:pt idx="4">
                  <c:v>3840</c:v>
                </c:pt>
                <c:pt idx="5">
                  <c:v>1145</c:v>
                </c:pt>
              </c:numCache>
            </c:numRef>
          </c:val>
          <c:extLst>
            <c:ext xmlns:c16="http://schemas.microsoft.com/office/drawing/2014/chart" uri="{C3380CC4-5D6E-409C-BE32-E72D297353CC}">
              <c16:uniqueId val="{00000000-2819-4E44-BB15-52E1EEE0A87A}"/>
            </c:ext>
          </c:extLst>
        </c:ser>
        <c:dLbls>
          <c:dLblPos val="outEnd"/>
          <c:showLegendKey val="0"/>
          <c:showVal val="1"/>
          <c:showCatName val="0"/>
          <c:showSerName val="0"/>
          <c:showPercent val="0"/>
          <c:showBubbleSize val="0"/>
        </c:dLbls>
        <c:gapWidth val="30"/>
        <c:overlap val="-27"/>
        <c:axId val="1315074688"/>
        <c:axId val="1315075648"/>
      </c:barChart>
      <c:catAx>
        <c:axId val="131507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315075648"/>
        <c:crosses val="autoZero"/>
        <c:auto val="1"/>
        <c:lblAlgn val="ctr"/>
        <c:lblOffset val="100"/>
        <c:noMultiLvlLbl val="0"/>
      </c:catAx>
      <c:valAx>
        <c:axId val="1315075648"/>
        <c:scaling>
          <c:orientation val="minMax"/>
        </c:scaling>
        <c:delete val="1"/>
        <c:axPos val="l"/>
        <c:numFmt formatCode="[&gt;=1000000]0.0,,&quot;M&quot;;[&gt;=1000]0.0,&quot;K&quot;;0" sourceLinked="1"/>
        <c:majorTickMark val="none"/>
        <c:minorTickMark val="none"/>
        <c:tickLblPos val="nextTo"/>
        <c:crossAx val="13150746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WorkSheet!$O$44</c:f>
              <c:strCache>
                <c:ptCount val="1"/>
                <c:pt idx="0">
                  <c:v>StorePurchases</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WorkSheet!$N$45:$N$49</c:f>
              <c:strCache>
                <c:ptCount val="5"/>
                <c:pt idx="0">
                  <c:v>2N Cycle</c:v>
                </c:pt>
                <c:pt idx="1">
                  <c:v>Basic</c:v>
                </c:pt>
                <c:pt idx="2">
                  <c:v>Graduation</c:v>
                </c:pt>
                <c:pt idx="3">
                  <c:v>Master</c:v>
                </c:pt>
                <c:pt idx="4">
                  <c:v>Phd</c:v>
                </c:pt>
              </c:strCache>
            </c:strRef>
          </c:cat>
          <c:val>
            <c:numRef>
              <c:f>WorkSheet!$O$45:$O$49</c:f>
              <c:numCache>
                <c:formatCode>[&gt;=1000000]0.0,,"M";[&gt;=1000]0.0,"K";0</c:formatCode>
                <c:ptCount val="5"/>
                <c:pt idx="0">
                  <c:v>1118</c:v>
                </c:pt>
                <c:pt idx="1">
                  <c:v>154</c:v>
                </c:pt>
                <c:pt idx="2">
                  <c:v>6570</c:v>
                </c:pt>
                <c:pt idx="3">
                  <c:v>2182</c:v>
                </c:pt>
                <c:pt idx="4">
                  <c:v>2946</c:v>
                </c:pt>
              </c:numCache>
            </c:numRef>
          </c:val>
          <c:extLst>
            <c:ext xmlns:c16="http://schemas.microsoft.com/office/drawing/2014/chart" uri="{C3380CC4-5D6E-409C-BE32-E72D297353CC}">
              <c16:uniqueId val="{00000000-92F3-4529-BACB-3E9DD427E2E7}"/>
            </c:ext>
          </c:extLst>
        </c:ser>
        <c:dLbls>
          <c:dLblPos val="outEnd"/>
          <c:showLegendKey val="0"/>
          <c:showVal val="1"/>
          <c:showCatName val="0"/>
          <c:showSerName val="0"/>
          <c:showPercent val="0"/>
          <c:showBubbleSize val="0"/>
        </c:dLbls>
        <c:gapWidth val="30"/>
        <c:overlap val="-27"/>
        <c:axId val="1773859232"/>
        <c:axId val="1773861632"/>
      </c:barChart>
      <c:catAx>
        <c:axId val="177385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73861632"/>
        <c:crosses val="autoZero"/>
        <c:auto val="1"/>
        <c:lblAlgn val="ctr"/>
        <c:lblOffset val="100"/>
        <c:noMultiLvlLbl val="0"/>
      </c:catAx>
      <c:valAx>
        <c:axId val="1773861632"/>
        <c:scaling>
          <c:orientation val="minMax"/>
        </c:scaling>
        <c:delete val="1"/>
        <c:axPos val="l"/>
        <c:numFmt formatCode="[&gt;=1000000]0.0,,&quot;M&quot;;[&gt;=1000]0.0,&quot;K&quot;;0" sourceLinked="1"/>
        <c:majorTickMark val="none"/>
        <c:minorTickMark val="none"/>
        <c:tickLblPos val="nextTo"/>
        <c:crossAx val="17738592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WorkSheet!$G$89:$G$91</c:f>
              <c:strCache>
                <c:ptCount val="3"/>
                <c:pt idx="0">
                  <c:v>FirstCampain</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WorkSheet!$F$92:$F$100</c:f>
              <c:strCache>
                <c:ptCount val="9"/>
                <c:pt idx="0">
                  <c:v>24K$ TO 36K$</c:v>
                </c:pt>
                <c:pt idx="1">
                  <c:v>36K$ TO 48K$</c:v>
                </c:pt>
                <c:pt idx="2">
                  <c:v>48K$ TO 60K$</c:v>
                </c:pt>
                <c:pt idx="3">
                  <c:v>60K$ TO 72K$</c:v>
                </c:pt>
                <c:pt idx="4">
                  <c:v>72K$ TO 84K$</c:v>
                </c:pt>
                <c:pt idx="5">
                  <c:v>84K$ TO 96K$</c:v>
                </c:pt>
                <c:pt idx="6">
                  <c:v>96K$ TO 108K$</c:v>
                </c:pt>
                <c:pt idx="7">
                  <c:v>108K$ TO 120K$</c:v>
                </c:pt>
                <c:pt idx="8">
                  <c:v>More than 120K$</c:v>
                </c:pt>
              </c:strCache>
            </c:strRef>
          </c:cat>
          <c:val>
            <c:numRef>
              <c:f>WorkSheet!$G$92:$G$100</c:f>
              <c:numCache>
                <c:formatCode>General</c:formatCode>
                <c:ptCount val="9"/>
                <c:pt idx="0">
                  <c:v>0</c:v>
                </c:pt>
                <c:pt idx="1">
                  <c:v>2</c:v>
                </c:pt>
                <c:pt idx="2">
                  <c:v>7</c:v>
                </c:pt>
                <c:pt idx="3">
                  <c:v>20</c:v>
                </c:pt>
                <c:pt idx="4">
                  <c:v>75</c:v>
                </c:pt>
                <c:pt idx="5">
                  <c:v>34</c:v>
                </c:pt>
                <c:pt idx="6">
                  <c:v>6</c:v>
                </c:pt>
                <c:pt idx="7">
                  <c:v>0</c:v>
                </c:pt>
                <c:pt idx="8">
                  <c:v>0</c:v>
                </c:pt>
              </c:numCache>
            </c:numRef>
          </c:val>
          <c:extLst>
            <c:ext xmlns:c16="http://schemas.microsoft.com/office/drawing/2014/chart" uri="{C3380CC4-5D6E-409C-BE32-E72D297353CC}">
              <c16:uniqueId val="{00000000-37A5-4C67-987C-B2F333E399C5}"/>
            </c:ext>
          </c:extLst>
        </c:ser>
        <c:dLbls>
          <c:dLblPos val="outEnd"/>
          <c:showLegendKey val="0"/>
          <c:showVal val="1"/>
          <c:showCatName val="0"/>
          <c:showSerName val="0"/>
          <c:showPercent val="0"/>
          <c:showBubbleSize val="0"/>
        </c:dLbls>
        <c:gapWidth val="30"/>
        <c:axId val="149359119"/>
        <c:axId val="149359599"/>
      </c:barChart>
      <c:catAx>
        <c:axId val="149359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49359599"/>
        <c:crosses val="autoZero"/>
        <c:auto val="1"/>
        <c:lblAlgn val="ctr"/>
        <c:lblOffset val="100"/>
        <c:noMultiLvlLbl val="0"/>
      </c:catAx>
      <c:valAx>
        <c:axId val="149359599"/>
        <c:scaling>
          <c:orientation val="minMax"/>
        </c:scaling>
        <c:delete val="1"/>
        <c:axPos val="b"/>
        <c:numFmt formatCode="General" sourceLinked="1"/>
        <c:majorTickMark val="none"/>
        <c:minorTickMark val="none"/>
        <c:tickLblPos val="nextTo"/>
        <c:crossAx val="1493591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WorkSheet!$G$44</c:f>
              <c:strCache>
                <c:ptCount val="1"/>
                <c:pt idx="0">
                  <c:v>FirstCampain</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WorkSheet!$F$45:$F$49</c:f>
              <c:strCache>
                <c:ptCount val="5"/>
                <c:pt idx="0">
                  <c:v>2N Cycle</c:v>
                </c:pt>
                <c:pt idx="1">
                  <c:v>Basic</c:v>
                </c:pt>
                <c:pt idx="2">
                  <c:v>Graduation</c:v>
                </c:pt>
                <c:pt idx="3">
                  <c:v>Master</c:v>
                </c:pt>
                <c:pt idx="4">
                  <c:v>Phd</c:v>
                </c:pt>
              </c:strCache>
            </c:strRef>
          </c:cat>
          <c:val>
            <c:numRef>
              <c:f>WorkSheet!$G$45:$G$49</c:f>
              <c:numCache>
                <c:formatCode>General</c:formatCode>
                <c:ptCount val="5"/>
                <c:pt idx="0">
                  <c:v>14</c:v>
                </c:pt>
                <c:pt idx="1">
                  <c:v>0</c:v>
                </c:pt>
                <c:pt idx="2">
                  <c:v>82</c:v>
                </c:pt>
                <c:pt idx="3">
                  <c:v>18</c:v>
                </c:pt>
                <c:pt idx="4">
                  <c:v>30</c:v>
                </c:pt>
              </c:numCache>
            </c:numRef>
          </c:val>
          <c:extLst>
            <c:ext xmlns:c16="http://schemas.microsoft.com/office/drawing/2014/chart" uri="{C3380CC4-5D6E-409C-BE32-E72D297353CC}">
              <c16:uniqueId val="{00000000-450F-4A8D-83E3-C29623DC2F51}"/>
            </c:ext>
          </c:extLst>
        </c:ser>
        <c:dLbls>
          <c:dLblPos val="outEnd"/>
          <c:showLegendKey val="0"/>
          <c:showVal val="1"/>
          <c:showCatName val="0"/>
          <c:showSerName val="0"/>
          <c:showPercent val="0"/>
          <c:showBubbleSize val="0"/>
        </c:dLbls>
        <c:gapWidth val="30"/>
        <c:overlap val="-27"/>
        <c:axId val="1772826559"/>
        <c:axId val="1772841439"/>
      </c:barChart>
      <c:catAx>
        <c:axId val="1772826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72841439"/>
        <c:crosses val="autoZero"/>
        <c:auto val="1"/>
        <c:lblAlgn val="ctr"/>
        <c:lblOffset val="100"/>
        <c:noMultiLvlLbl val="0"/>
      </c:catAx>
      <c:valAx>
        <c:axId val="1772841439"/>
        <c:scaling>
          <c:orientation val="minMax"/>
        </c:scaling>
        <c:delete val="1"/>
        <c:axPos val="l"/>
        <c:numFmt formatCode="General" sourceLinked="1"/>
        <c:majorTickMark val="none"/>
        <c:minorTickMark val="none"/>
        <c:tickLblPos val="nextTo"/>
        <c:crossAx val="17728265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WorkSheet!$G$25:$G$26</c:f>
              <c:strCache>
                <c:ptCount val="2"/>
                <c:pt idx="0">
                  <c:v>FirstCampain</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WorkSheet!$F$27:$F$32</c:f>
              <c:strCache>
                <c:ptCount val="6"/>
                <c:pt idx="0">
                  <c:v>30's</c:v>
                </c:pt>
                <c:pt idx="1">
                  <c:v>40's</c:v>
                </c:pt>
                <c:pt idx="2">
                  <c:v>50's</c:v>
                </c:pt>
                <c:pt idx="3">
                  <c:v>60's</c:v>
                </c:pt>
                <c:pt idx="4">
                  <c:v>70's</c:v>
                </c:pt>
                <c:pt idx="5">
                  <c:v>80's</c:v>
                </c:pt>
              </c:strCache>
            </c:strRef>
          </c:cat>
          <c:val>
            <c:numRef>
              <c:f>WorkSheet!$G$27:$G$32</c:f>
              <c:numCache>
                <c:formatCode>General</c:formatCode>
                <c:ptCount val="6"/>
                <c:pt idx="0">
                  <c:v>23</c:v>
                </c:pt>
                <c:pt idx="1">
                  <c:v>33</c:v>
                </c:pt>
                <c:pt idx="2">
                  <c:v>26</c:v>
                </c:pt>
                <c:pt idx="3">
                  <c:v>37</c:v>
                </c:pt>
                <c:pt idx="4">
                  <c:v>23</c:v>
                </c:pt>
                <c:pt idx="5">
                  <c:v>2</c:v>
                </c:pt>
              </c:numCache>
            </c:numRef>
          </c:val>
          <c:extLst>
            <c:ext xmlns:c16="http://schemas.microsoft.com/office/drawing/2014/chart" uri="{C3380CC4-5D6E-409C-BE32-E72D297353CC}">
              <c16:uniqueId val="{00000000-42B4-45F5-951A-07E24BB0A0E5}"/>
            </c:ext>
          </c:extLst>
        </c:ser>
        <c:dLbls>
          <c:dLblPos val="outEnd"/>
          <c:showLegendKey val="0"/>
          <c:showVal val="1"/>
          <c:showCatName val="0"/>
          <c:showSerName val="0"/>
          <c:showPercent val="0"/>
          <c:showBubbleSize val="0"/>
        </c:dLbls>
        <c:gapWidth val="30"/>
        <c:overlap val="-27"/>
        <c:axId val="1750275712"/>
        <c:axId val="1750277632"/>
      </c:barChart>
      <c:catAx>
        <c:axId val="175027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50277632"/>
        <c:crosses val="autoZero"/>
        <c:auto val="1"/>
        <c:lblAlgn val="ctr"/>
        <c:lblOffset val="100"/>
        <c:noMultiLvlLbl val="0"/>
      </c:catAx>
      <c:valAx>
        <c:axId val="1750277632"/>
        <c:scaling>
          <c:orientation val="minMax"/>
        </c:scaling>
        <c:delete val="1"/>
        <c:axPos val="l"/>
        <c:numFmt formatCode="General" sourceLinked="1"/>
        <c:majorTickMark val="none"/>
        <c:minorTickMark val="none"/>
        <c:tickLblPos val="nextTo"/>
        <c:crossAx val="17502757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WorkSheet!$G$65:$G$67</c:f>
              <c:strCache>
                <c:ptCount val="3"/>
                <c:pt idx="0">
                  <c:v>FirstCampain</c:v>
                </c:pt>
                <c:pt idx="1">
                  <c:v>12</c:v>
                </c:pt>
                <c:pt idx="2">
                  <c:v>63</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WorkSheet!$F$68:$F$73</c:f>
              <c:strCache>
                <c:ptCount val="6"/>
                <c:pt idx="0">
                  <c:v>Single</c:v>
                </c:pt>
                <c:pt idx="1">
                  <c:v>Together</c:v>
                </c:pt>
                <c:pt idx="2">
                  <c:v>Widow</c:v>
                </c:pt>
                <c:pt idx="3">
                  <c:v>Absurd</c:v>
                </c:pt>
                <c:pt idx="4">
                  <c:v>Alone</c:v>
                </c:pt>
                <c:pt idx="5">
                  <c:v>Yolo</c:v>
                </c:pt>
              </c:strCache>
            </c:strRef>
          </c:cat>
          <c:val>
            <c:numRef>
              <c:f>WorkSheet!$G$68:$G$73</c:f>
              <c:numCache>
                <c:formatCode>General</c:formatCode>
                <c:ptCount val="6"/>
                <c:pt idx="0">
                  <c:v>31</c:v>
                </c:pt>
                <c:pt idx="1">
                  <c:v>32</c:v>
                </c:pt>
                <c:pt idx="2">
                  <c:v>5</c:v>
                </c:pt>
                <c:pt idx="3">
                  <c:v>1</c:v>
                </c:pt>
                <c:pt idx="4">
                  <c:v>0</c:v>
                </c:pt>
                <c:pt idx="5">
                  <c:v>0</c:v>
                </c:pt>
              </c:numCache>
            </c:numRef>
          </c:val>
          <c:extLst>
            <c:ext xmlns:c16="http://schemas.microsoft.com/office/drawing/2014/chart" uri="{C3380CC4-5D6E-409C-BE32-E72D297353CC}">
              <c16:uniqueId val="{00000000-BD08-4B78-93B3-EAC4D7209D88}"/>
            </c:ext>
          </c:extLst>
        </c:ser>
        <c:dLbls>
          <c:dLblPos val="outEnd"/>
          <c:showLegendKey val="0"/>
          <c:showVal val="1"/>
          <c:showCatName val="0"/>
          <c:showSerName val="0"/>
          <c:showPercent val="0"/>
          <c:showBubbleSize val="0"/>
        </c:dLbls>
        <c:gapWidth val="30"/>
        <c:overlap val="-27"/>
        <c:axId val="1762428464"/>
        <c:axId val="1762429424"/>
      </c:barChart>
      <c:catAx>
        <c:axId val="176242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762429424"/>
        <c:crosses val="autoZero"/>
        <c:auto val="1"/>
        <c:lblAlgn val="ctr"/>
        <c:lblOffset val="100"/>
        <c:noMultiLvlLbl val="0"/>
      </c:catAx>
      <c:valAx>
        <c:axId val="1762429424"/>
        <c:scaling>
          <c:orientation val="minMax"/>
        </c:scaling>
        <c:delete val="1"/>
        <c:axPos val="l"/>
        <c:numFmt formatCode="General" sourceLinked="1"/>
        <c:majorTickMark val="none"/>
        <c:minorTickMark val="none"/>
        <c:tickLblPos val="nextTo"/>
        <c:crossAx val="17624284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9144488224025181E-2"/>
          <c:y val="0.19556968763685575"/>
          <c:w val="0.91085551177597479"/>
          <c:h val="0.72024442598054117"/>
        </c:manualLayout>
      </c:layout>
      <c:barChart>
        <c:barDir val="col"/>
        <c:grouping val="clustered"/>
        <c:varyColors val="0"/>
        <c:ser>
          <c:idx val="0"/>
          <c:order val="0"/>
          <c:tx>
            <c:strRef>
              <c:f>WorkSheet!$G$113:$G$114</c:f>
              <c:strCache>
                <c:ptCount val="2"/>
                <c:pt idx="0">
                  <c:v>FirstCampain</c:v>
                </c:pt>
              </c:strCache>
            </c:strRef>
          </c:tx>
          <c:spPr>
            <a:solidFill>
              <a:srgbClr val="FF6B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535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WorkSheet!$F$115:$F$119</c:f>
              <c:strCache>
                <c:ptCount val="5"/>
                <c:pt idx="0">
                  <c:v>This Week</c:v>
                </c:pt>
                <c:pt idx="1">
                  <c:v>This Month</c:v>
                </c:pt>
                <c:pt idx="2">
                  <c:v>Last 2 Months</c:v>
                </c:pt>
                <c:pt idx="3">
                  <c:v>Last 3 Months</c:v>
                </c:pt>
                <c:pt idx="4">
                  <c:v>Last 4 Months</c:v>
                </c:pt>
              </c:strCache>
            </c:strRef>
          </c:cat>
          <c:val>
            <c:numRef>
              <c:f>WorkSheet!$G$115:$G$119</c:f>
              <c:numCache>
                <c:formatCode>General</c:formatCode>
                <c:ptCount val="5"/>
                <c:pt idx="0">
                  <c:v>16</c:v>
                </c:pt>
                <c:pt idx="1">
                  <c:v>35</c:v>
                </c:pt>
                <c:pt idx="2">
                  <c:v>40</c:v>
                </c:pt>
                <c:pt idx="3">
                  <c:v>43</c:v>
                </c:pt>
                <c:pt idx="4">
                  <c:v>10</c:v>
                </c:pt>
              </c:numCache>
            </c:numRef>
          </c:val>
          <c:extLst>
            <c:ext xmlns:c16="http://schemas.microsoft.com/office/drawing/2014/chart" uri="{C3380CC4-5D6E-409C-BE32-E72D297353CC}">
              <c16:uniqueId val="{00000000-9B56-4195-9296-354CCB200C18}"/>
            </c:ext>
          </c:extLst>
        </c:ser>
        <c:dLbls>
          <c:dLblPos val="outEnd"/>
          <c:showLegendKey val="0"/>
          <c:showVal val="1"/>
          <c:showCatName val="0"/>
          <c:showSerName val="0"/>
          <c:showPercent val="0"/>
          <c:showBubbleSize val="0"/>
        </c:dLbls>
        <c:gapWidth val="30"/>
        <c:overlap val="-27"/>
        <c:axId val="149417967"/>
        <c:axId val="149407887"/>
      </c:barChart>
      <c:catAx>
        <c:axId val="14941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A535C"/>
                </a:solidFill>
                <a:latin typeface="+mn-lt"/>
                <a:ea typeface="+mn-ea"/>
                <a:cs typeface="+mn-cs"/>
              </a:defRPr>
            </a:pPr>
            <a:endParaRPr lang="en-US"/>
          </a:p>
        </c:txPr>
        <c:crossAx val="149407887"/>
        <c:crosses val="autoZero"/>
        <c:auto val="1"/>
        <c:lblAlgn val="ctr"/>
        <c:lblOffset val="100"/>
        <c:noMultiLvlLbl val="0"/>
      </c:catAx>
      <c:valAx>
        <c:axId val="149407887"/>
        <c:scaling>
          <c:orientation val="minMax"/>
        </c:scaling>
        <c:delete val="1"/>
        <c:axPos val="l"/>
        <c:numFmt formatCode="General" sourceLinked="1"/>
        <c:majorTickMark val="none"/>
        <c:minorTickMark val="none"/>
        <c:tickLblPos val="nextTo"/>
        <c:crossAx val="1494179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Sheet!$T$7"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firstButton="1" fmlaLink="WorkSheet!$N$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checked="Checked" firstButton="1" fmlaLink="WorkSheet!$F$7"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5.png"/><Relationship Id="rId18" Type="http://schemas.openxmlformats.org/officeDocument/2006/relationships/hyperlink" Target="#CustomersView!A1"/><Relationship Id="rId3" Type="http://schemas.openxmlformats.org/officeDocument/2006/relationships/chart" Target="../charts/chart3.xml"/><Relationship Id="rId21" Type="http://schemas.openxmlformats.org/officeDocument/2006/relationships/image" Target="../media/image11.png"/><Relationship Id="rId7" Type="http://schemas.openxmlformats.org/officeDocument/2006/relationships/hyperlink" Target="#PromotionView!A1"/><Relationship Id="rId12" Type="http://schemas.openxmlformats.org/officeDocument/2006/relationships/image" Target="../media/image4.svg"/><Relationship Id="rId17" Type="http://schemas.openxmlformats.org/officeDocument/2006/relationships/image" Target="../media/image8.svg"/><Relationship Id="rId2" Type="http://schemas.openxmlformats.org/officeDocument/2006/relationships/chart" Target="../charts/chart2.xml"/><Relationship Id="rId16" Type="http://schemas.openxmlformats.org/officeDocument/2006/relationships/image" Target="../media/image7.png"/><Relationship Id="rId20" Type="http://schemas.openxmlformats.org/officeDocument/2006/relationships/image" Target="../media/image10.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png"/><Relationship Id="rId5" Type="http://schemas.openxmlformats.org/officeDocument/2006/relationships/chart" Target="../charts/chart5.xml"/><Relationship Id="rId15" Type="http://schemas.openxmlformats.org/officeDocument/2006/relationships/hyperlink" Target="#ProductsView!A1"/><Relationship Id="rId10" Type="http://schemas.openxmlformats.org/officeDocument/2006/relationships/hyperlink" Target="#PlaceView!A1"/><Relationship Id="rId19" Type="http://schemas.openxmlformats.org/officeDocument/2006/relationships/image" Target="../media/image9.png"/><Relationship Id="rId4" Type="http://schemas.openxmlformats.org/officeDocument/2006/relationships/chart" Target="../charts/chart4.xml"/><Relationship Id="rId9" Type="http://schemas.openxmlformats.org/officeDocument/2006/relationships/image" Target="../media/image2.svg"/><Relationship Id="rId14" Type="http://schemas.openxmlformats.org/officeDocument/2006/relationships/image" Target="../media/image6.svg"/><Relationship Id="rId22" Type="http://schemas.openxmlformats.org/officeDocument/2006/relationships/image" Target="../media/image12.svg"/></Relationships>
</file>

<file path=xl/drawings/_rels/drawing2.xml.rels><?xml version="1.0" encoding="UTF-8" standalone="yes"?>
<Relationships xmlns="http://schemas.openxmlformats.org/package/2006/relationships"><Relationship Id="rId8" Type="http://schemas.openxmlformats.org/officeDocument/2006/relationships/image" Target="../media/image14.svg"/><Relationship Id="rId13" Type="http://schemas.openxmlformats.org/officeDocument/2006/relationships/image" Target="../media/image15.png"/><Relationship Id="rId18" Type="http://schemas.openxmlformats.org/officeDocument/2006/relationships/image" Target="../media/image12.svg"/><Relationship Id="rId3" Type="http://schemas.openxmlformats.org/officeDocument/2006/relationships/chart" Target="../charts/chart9.xml"/><Relationship Id="rId7" Type="http://schemas.openxmlformats.org/officeDocument/2006/relationships/image" Target="../media/image13.png"/><Relationship Id="rId12" Type="http://schemas.openxmlformats.org/officeDocument/2006/relationships/hyperlink" Target="#ProductsView!A1"/><Relationship Id="rId17" Type="http://schemas.openxmlformats.org/officeDocument/2006/relationships/image" Target="../media/image11.png"/><Relationship Id="rId2" Type="http://schemas.openxmlformats.org/officeDocument/2006/relationships/chart" Target="../charts/chart8.xml"/><Relationship Id="rId16" Type="http://schemas.openxmlformats.org/officeDocument/2006/relationships/image" Target="../media/image6.svg"/><Relationship Id="rId20" Type="http://schemas.openxmlformats.org/officeDocument/2006/relationships/image" Target="../media/image17.png"/><Relationship Id="rId1" Type="http://schemas.openxmlformats.org/officeDocument/2006/relationships/chart" Target="../charts/chart7.xml"/><Relationship Id="rId6" Type="http://schemas.openxmlformats.org/officeDocument/2006/relationships/hyperlink" Target="#CustomersView!A1"/><Relationship Id="rId11" Type="http://schemas.openxmlformats.org/officeDocument/2006/relationships/image" Target="../media/image4.svg"/><Relationship Id="rId5" Type="http://schemas.openxmlformats.org/officeDocument/2006/relationships/chart" Target="../charts/chart11.xml"/><Relationship Id="rId15" Type="http://schemas.openxmlformats.org/officeDocument/2006/relationships/image" Target="../media/image5.png"/><Relationship Id="rId10" Type="http://schemas.openxmlformats.org/officeDocument/2006/relationships/image" Target="../media/image3.png"/><Relationship Id="rId19" Type="http://schemas.openxmlformats.org/officeDocument/2006/relationships/hyperlink" Target="#PromotionView!A1"/><Relationship Id="rId4" Type="http://schemas.openxmlformats.org/officeDocument/2006/relationships/chart" Target="../charts/chart10.xml"/><Relationship Id="rId9" Type="http://schemas.openxmlformats.org/officeDocument/2006/relationships/hyperlink" Target="#PlaceView!A1"/><Relationship Id="rId14" Type="http://schemas.openxmlformats.org/officeDocument/2006/relationships/image" Target="../media/image16.svg"/></Relationships>
</file>

<file path=xl/drawings/_rels/drawing3.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8.png"/><Relationship Id="rId18" Type="http://schemas.openxmlformats.org/officeDocument/2006/relationships/image" Target="../media/image7.png"/><Relationship Id="rId3" Type="http://schemas.openxmlformats.org/officeDocument/2006/relationships/chart" Target="../charts/chart14.xml"/><Relationship Id="rId21" Type="http://schemas.openxmlformats.org/officeDocument/2006/relationships/image" Target="../media/image12.svg"/><Relationship Id="rId7" Type="http://schemas.openxmlformats.org/officeDocument/2006/relationships/image" Target="../media/image1.png"/><Relationship Id="rId12" Type="http://schemas.openxmlformats.org/officeDocument/2006/relationships/hyperlink" Target="#PlaceView!A1"/><Relationship Id="rId17" Type="http://schemas.openxmlformats.org/officeDocument/2006/relationships/hyperlink" Target="#ProductsView!A1"/><Relationship Id="rId2" Type="http://schemas.openxmlformats.org/officeDocument/2006/relationships/chart" Target="../charts/chart13.xml"/><Relationship Id="rId16" Type="http://schemas.openxmlformats.org/officeDocument/2006/relationships/image" Target="../media/image6.svg"/><Relationship Id="rId20" Type="http://schemas.openxmlformats.org/officeDocument/2006/relationships/image" Target="../media/image11.png"/><Relationship Id="rId1" Type="http://schemas.openxmlformats.org/officeDocument/2006/relationships/chart" Target="../charts/chart12.xml"/><Relationship Id="rId6" Type="http://schemas.openxmlformats.org/officeDocument/2006/relationships/hyperlink" Target="#PromotionView!A1"/><Relationship Id="rId11" Type="http://schemas.openxmlformats.org/officeDocument/2006/relationships/image" Target="../media/image14.svg"/><Relationship Id="rId5" Type="http://schemas.openxmlformats.org/officeDocument/2006/relationships/chart" Target="../charts/chart16.xml"/><Relationship Id="rId15" Type="http://schemas.openxmlformats.org/officeDocument/2006/relationships/image" Target="../media/image5.png"/><Relationship Id="rId10" Type="http://schemas.openxmlformats.org/officeDocument/2006/relationships/image" Target="../media/image13.png"/><Relationship Id="rId19" Type="http://schemas.openxmlformats.org/officeDocument/2006/relationships/image" Target="../media/image8.svg"/><Relationship Id="rId4" Type="http://schemas.openxmlformats.org/officeDocument/2006/relationships/chart" Target="../charts/chart15.xml"/><Relationship Id="rId9" Type="http://schemas.openxmlformats.org/officeDocument/2006/relationships/hyperlink" Target="#CustomersView!A1"/><Relationship Id="rId14" Type="http://schemas.openxmlformats.org/officeDocument/2006/relationships/image" Target="../media/image19.svg"/></Relationships>
</file>

<file path=xl/drawings/_rels/drawing4.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3.png"/><Relationship Id="rId18" Type="http://schemas.openxmlformats.org/officeDocument/2006/relationships/image" Target="../media/image7.png"/><Relationship Id="rId3" Type="http://schemas.openxmlformats.org/officeDocument/2006/relationships/chart" Target="../charts/chart19.xml"/><Relationship Id="rId21" Type="http://schemas.openxmlformats.org/officeDocument/2006/relationships/image" Target="../media/image12.svg"/><Relationship Id="rId7" Type="http://schemas.openxmlformats.org/officeDocument/2006/relationships/image" Target="../media/image20.png"/><Relationship Id="rId12" Type="http://schemas.openxmlformats.org/officeDocument/2006/relationships/hyperlink" Target="#PlaceView!A1"/><Relationship Id="rId17" Type="http://schemas.openxmlformats.org/officeDocument/2006/relationships/hyperlink" Target="#ProductsView!A1"/><Relationship Id="rId2" Type="http://schemas.openxmlformats.org/officeDocument/2006/relationships/chart" Target="../charts/chart18.xml"/><Relationship Id="rId16" Type="http://schemas.openxmlformats.org/officeDocument/2006/relationships/image" Target="../media/image6.svg"/><Relationship Id="rId20" Type="http://schemas.openxmlformats.org/officeDocument/2006/relationships/image" Target="../media/image11.png"/><Relationship Id="rId1" Type="http://schemas.openxmlformats.org/officeDocument/2006/relationships/chart" Target="../charts/chart17.xml"/><Relationship Id="rId6" Type="http://schemas.openxmlformats.org/officeDocument/2006/relationships/hyperlink" Target="#PromotionView!A1"/><Relationship Id="rId11" Type="http://schemas.openxmlformats.org/officeDocument/2006/relationships/image" Target="../media/image14.svg"/><Relationship Id="rId5" Type="http://schemas.openxmlformats.org/officeDocument/2006/relationships/chart" Target="../charts/chart21.xml"/><Relationship Id="rId15" Type="http://schemas.openxmlformats.org/officeDocument/2006/relationships/image" Target="../media/image5.png"/><Relationship Id="rId10" Type="http://schemas.openxmlformats.org/officeDocument/2006/relationships/image" Target="../media/image13.png"/><Relationship Id="rId19" Type="http://schemas.openxmlformats.org/officeDocument/2006/relationships/image" Target="../media/image8.svg"/><Relationship Id="rId4" Type="http://schemas.openxmlformats.org/officeDocument/2006/relationships/chart" Target="../charts/chart20.xml"/><Relationship Id="rId9" Type="http://schemas.openxmlformats.org/officeDocument/2006/relationships/hyperlink" Target="#CustomersView!A1"/><Relationship Id="rId1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1</xdr:col>
      <xdr:colOff>0</xdr:colOff>
      <xdr:row>16</xdr:row>
      <xdr:rowOff>0</xdr:rowOff>
    </xdr:from>
    <xdr:to>
      <xdr:col>12</xdr:col>
      <xdr:colOff>0</xdr:colOff>
      <xdr:row>30</xdr:row>
      <xdr:rowOff>0</xdr:rowOff>
    </xdr:to>
    <xdr:sp macro="" textlink="">
      <xdr:nvSpPr>
        <xdr:cNvPr id="37" name="Rectangle: Rounded Corners 36">
          <a:extLst>
            <a:ext uri="{FF2B5EF4-FFF2-40B4-BE49-F238E27FC236}">
              <a16:creationId xmlns:a16="http://schemas.microsoft.com/office/drawing/2014/main" id="{2DDAE1E3-1E47-478D-B80D-316A67A3A22C}"/>
            </a:ext>
          </a:extLst>
        </xdr:cNvPr>
        <xdr:cNvSpPr/>
      </xdr:nvSpPr>
      <xdr:spPr>
        <a:xfrm>
          <a:off x="190500" y="2895600"/>
          <a:ext cx="7620000" cy="2533650"/>
        </a:xfrm>
        <a:prstGeom prst="roundRect">
          <a:avLst>
            <a:gd name="adj" fmla="val 9148"/>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31</xdr:row>
      <xdr:rowOff>0</xdr:rowOff>
    </xdr:from>
    <xdr:to>
      <xdr:col>6</xdr:col>
      <xdr:colOff>0</xdr:colOff>
      <xdr:row>45</xdr:row>
      <xdr:rowOff>0</xdr:rowOff>
    </xdr:to>
    <xdr:sp macro="" textlink="">
      <xdr:nvSpPr>
        <xdr:cNvPr id="38" name="Rectangle: Rounded Corners 37">
          <a:extLst>
            <a:ext uri="{FF2B5EF4-FFF2-40B4-BE49-F238E27FC236}">
              <a16:creationId xmlns:a16="http://schemas.microsoft.com/office/drawing/2014/main" id="{96843A58-4BC4-43B2-B47C-B2DA3C7CF857}"/>
            </a:ext>
          </a:extLst>
        </xdr:cNvPr>
        <xdr:cNvSpPr/>
      </xdr:nvSpPr>
      <xdr:spPr>
        <a:xfrm>
          <a:off x="190500" y="5610225"/>
          <a:ext cx="3714750" cy="2533650"/>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31</xdr:row>
      <xdr:rowOff>0</xdr:rowOff>
    </xdr:from>
    <xdr:to>
      <xdr:col>12</xdr:col>
      <xdr:colOff>0</xdr:colOff>
      <xdr:row>45</xdr:row>
      <xdr:rowOff>0</xdr:rowOff>
    </xdr:to>
    <xdr:sp macro="" textlink="">
      <xdr:nvSpPr>
        <xdr:cNvPr id="40" name="Rectangle: Rounded Corners 39">
          <a:extLst>
            <a:ext uri="{FF2B5EF4-FFF2-40B4-BE49-F238E27FC236}">
              <a16:creationId xmlns:a16="http://schemas.microsoft.com/office/drawing/2014/main" id="{4FED40C2-62F0-4F97-9199-41F77051602A}"/>
            </a:ext>
          </a:extLst>
        </xdr:cNvPr>
        <xdr:cNvSpPr/>
      </xdr:nvSpPr>
      <xdr:spPr>
        <a:xfrm>
          <a:off x="4095750" y="5610225"/>
          <a:ext cx="3714750" cy="2533650"/>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16</xdr:row>
      <xdr:rowOff>0</xdr:rowOff>
    </xdr:from>
    <xdr:to>
      <xdr:col>18</xdr:col>
      <xdr:colOff>0</xdr:colOff>
      <xdr:row>30</xdr:row>
      <xdr:rowOff>0</xdr:rowOff>
    </xdr:to>
    <xdr:sp macro="" textlink="">
      <xdr:nvSpPr>
        <xdr:cNvPr id="41" name="Rectangle: Rounded Corners 40">
          <a:extLst>
            <a:ext uri="{FF2B5EF4-FFF2-40B4-BE49-F238E27FC236}">
              <a16:creationId xmlns:a16="http://schemas.microsoft.com/office/drawing/2014/main" id="{39D6C51D-0A42-4176-A8C0-9B51EC418D9B}"/>
            </a:ext>
          </a:extLst>
        </xdr:cNvPr>
        <xdr:cNvSpPr/>
      </xdr:nvSpPr>
      <xdr:spPr>
        <a:xfrm>
          <a:off x="8001000" y="2895600"/>
          <a:ext cx="3714750" cy="2533650"/>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9</xdr:row>
      <xdr:rowOff>0</xdr:rowOff>
    </xdr:from>
    <xdr:to>
      <xdr:col>12</xdr:col>
      <xdr:colOff>0</xdr:colOff>
      <xdr:row>15</xdr:row>
      <xdr:rowOff>0</xdr:rowOff>
    </xdr:to>
    <xdr:sp macro="" textlink="">
      <xdr:nvSpPr>
        <xdr:cNvPr id="19" name="Rectangle: Rounded Corners 18">
          <a:extLst>
            <a:ext uri="{FF2B5EF4-FFF2-40B4-BE49-F238E27FC236}">
              <a16:creationId xmlns:a16="http://schemas.microsoft.com/office/drawing/2014/main" id="{6E01BF81-E511-A38E-1D7F-D23CC31060E3}"/>
            </a:ext>
          </a:extLst>
        </xdr:cNvPr>
        <xdr:cNvSpPr/>
      </xdr:nvSpPr>
      <xdr:spPr>
        <a:xfrm>
          <a:off x="4095750" y="1628775"/>
          <a:ext cx="3714750" cy="1085850"/>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9</xdr:row>
      <xdr:rowOff>0</xdr:rowOff>
    </xdr:from>
    <xdr:to>
      <xdr:col>18</xdr:col>
      <xdr:colOff>0</xdr:colOff>
      <xdr:row>15</xdr:row>
      <xdr:rowOff>0</xdr:rowOff>
    </xdr:to>
    <xdr:sp macro="" textlink="">
      <xdr:nvSpPr>
        <xdr:cNvPr id="26" name="Rectangle: Rounded Corners 25">
          <a:extLst>
            <a:ext uri="{FF2B5EF4-FFF2-40B4-BE49-F238E27FC236}">
              <a16:creationId xmlns:a16="http://schemas.microsoft.com/office/drawing/2014/main" id="{08FBCE8A-721B-3B74-254B-A6412C8102FE}"/>
            </a:ext>
          </a:extLst>
        </xdr:cNvPr>
        <xdr:cNvSpPr/>
      </xdr:nvSpPr>
      <xdr:spPr>
        <a:xfrm>
          <a:off x="8001000" y="1628775"/>
          <a:ext cx="3714750" cy="1085850"/>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19</xdr:col>
      <xdr:colOff>0</xdr:colOff>
      <xdr:row>9</xdr:row>
      <xdr:rowOff>0</xdr:rowOff>
    </xdr:from>
    <xdr:to>
      <xdr:col>24</xdr:col>
      <xdr:colOff>0</xdr:colOff>
      <xdr:row>15</xdr:row>
      <xdr:rowOff>0</xdr:rowOff>
    </xdr:to>
    <xdr:sp macro="" textlink="">
      <xdr:nvSpPr>
        <xdr:cNvPr id="27" name="Rectangle: Rounded Corners 26">
          <a:extLst>
            <a:ext uri="{FF2B5EF4-FFF2-40B4-BE49-F238E27FC236}">
              <a16:creationId xmlns:a16="http://schemas.microsoft.com/office/drawing/2014/main" id="{CEE2D652-821D-96C5-0561-F5D0AD27E3F7}"/>
            </a:ext>
          </a:extLst>
        </xdr:cNvPr>
        <xdr:cNvSpPr/>
      </xdr:nvSpPr>
      <xdr:spPr>
        <a:xfrm>
          <a:off x="11906250" y="1628775"/>
          <a:ext cx="3714750" cy="1085850"/>
        </a:xfrm>
        <a:prstGeom prst="roundRect">
          <a:avLst/>
        </a:prstGeom>
        <a:solidFill>
          <a:srgbClr val="FF6B6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800">
              <a:solidFill>
                <a:srgbClr val="F7FFF7"/>
              </a:solidFill>
              <a:latin typeface="ADLaM Display" panose="02010000000000000000" pitchFamily="2" charset="0"/>
              <a:ea typeface="ADLaM Display" panose="02010000000000000000" pitchFamily="2" charset="0"/>
              <a:cs typeface="ADLaM Display" panose="02010000000000000000" pitchFamily="2" charset="0"/>
            </a:rPr>
            <a:t>Customers AVG Age</a:t>
          </a:r>
        </a:p>
        <a:p>
          <a:pPr marL="0" indent="0" algn="l"/>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13</xdr:col>
      <xdr:colOff>0</xdr:colOff>
      <xdr:row>31</xdr:row>
      <xdr:rowOff>0</xdr:rowOff>
    </xdr:from>
    <xdr:to>
      <xdr:col>18</xdr:col>
      <xdr:colOff>0</xdr:colOff>
      <xdr:row>45</xdr:row>
      <xdr:rowOff>0</xdr:rowOff>
    </xdr:to>
    <xdr:sp macro="" textlink="">
      <xdr:nvSpPr>
        <xdr:cNvPr id="28" name="Rectangle: Rounded Corners 27">
          <a:extLst>
            <a:ext uri="{FF2B5EF4-FFF2-40B4-BE49-F238E27FC236}">
              <a16:creationId xmlns:a16="http://schemas.microsoft.com/office/drawing/2014/main" id="{7F018155-8E75-E4AF-FE30-B736C9561F5F}"/>
            </a:ext>
          </a:extLst>
        </xdr:cNvPr>
        <xdr:cNvSpPr/>
      </xdr:nvSpPr>
      <xdr:spPr>
        <a:xfrm>
          <a:off x="8001000" y="5610225"/>
          <a:ext cx="3714750" cy="2533650"/>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15</xdr:row>
      <xdr:rowOff>180974</xdr:rowOff>
    </xdr:from>
    <xdr:to>
      <xdr:col>24</xdr:col>
      <xdr:colOff>0</xdr:colOff>
      <xdr:row>44</xdr:row>
      <xdr:rowOff>180974</xdr:rowOff>
    </xdr:to>
    <xdr:sp macro="" textlink="">
      <xdr:nvSpPr>
        <xdr:cNvPr id="29" name="Rectangle: Rounded Corners 28">
          <a:extLst>
            <a:ext uri="{FF2B5EF4-FFF2-40B4-BE49-F238E27FC236}">
              <a16:creationId xmlns:a16="http://schemas.microsoft.com/office/drawing/2014/main" id="{4819BAAB-2E99-7E71-7324-417A3B8FF176}"/>
            </a:ext>
          </a:extLst>
        </xdr:cNvPr>
        <xdr:cNvSpPr/>
      </xdr:nvSpPr>
      <xdr:spPr>
        <a:xfrm>
          <a:off x="11906250" y="2895599"/>
          <a:ext cx="3714750" cy="5248275"/>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9</xdr:row>
      <xdr:rowOff>0</xdr:rowOff>
    </xdr:from>
    <xdr:to>
      <xdr:col>6</xdr:col>
      <xdr:colOff>0</xdr:colOff>
      <xdr:row>15</xdr:row>
      <xdr:rowOff>0</xdr:rowOff>
    </xdr:to>
    <xdr:sp macro="" textlink="">
      <xdr:nvSpPr>
        <xdr:cNvPr id="44" name="Rectangle: Rounded Corners 43">
          <a:extLst>
            <a:ext uri="{FF2B5EF4-FFF2-40B4-BE49-F238E27FC236}">
              <a16:creationId xmlns:a16="http://schemas.microsoft.com/office/drawing/2014/main" id="{13BCA90E-77E6-4492-A286-80CAC68F078F}"/>
            </a:ext>
          </a:extLst>
        </xdr:cNvPr>
        <xdr:cNvSpPr/>
      </xdr:nvSpPr>
      <xdr:spPr>
        <a:xfrm>
          <a:off x="190500" y="1628775"/>
          <a:ext cx="3714750" cy="1085850"/>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19</xdr:row>
      <xdr:rowOff>0</xdr:rowOff>
    </xdr:from>
    <xdr:to>
      <xdr:col>11</xdr:col>
      <xdr:colOff>739139</xdr:colOff>
      <xdr:row>30</xdr:row>
      <xdr:rowOff>1</xdr:rowOff>
    </xdr:to>
    <xdr:graphicFrame macro="">
      <xdr:nvGraphicFramePr>
        <xdr:cNvPr id="49" name="Chart 48">
          <a:extLst>
            <a:ext uri="{FF2B5EF4-FFF2-40B4-BE49-F238E27FC236}">
              <a16:creationId xmlns:a16="http://schemas.microsoft.com/office/drawing/2014/main" id="{1B6518BC-BB10-4F0F-8CA1-2AE72BECA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28</xdr:row>
      <xdr:rowOff>76199</xdr:rowOff>
    </xdr:from>
    <xdr:to>
      <xdr:col>24</xdr:col>
      <xdr:colOff>0</xdr:colOff>
      <xdr:row>44</xdr:row>
      <xdr:rowOff>180974</xdr:rowOff>
    </xdr:to>
    <xdr:graphicFrame macro="">
      <xdr:nvGraphicFramePr>
        <xdr:cNvPr id="52" name="Chart 51">
          <a:extLst>
            <a:ext uri="{FF2B5EF4-FFF2-40B4-BE49-F238E27FC236}">
              <a16:creationId xmlns:a16="http://schemas.microsoft.com/office/drawing/2014/main" id="{A380BB96-F3BB-4895-B1C3-6DE08C86E1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xdr:row>
      <xdr:rowOff>0</xdr:rowOff>
    </xdr:from>
    <xdr:to>
      <xdr:col>4</xdr:col>
      <xdr:colOff>327660</xdr:colOff>
      <xdr:row>15</xdr:row>
      <xdr:rowOff>0</xdr:rowOff>
    </xdr:to>
    <xdr:sp macro="" textlink="">
      <xdr:nvSpPr>
        <xdr:cNvPr id="3" name="TextBox 2">
          <a:extLst>
            <a:ext uri="{FF2B5EF4-FFF2-40B4-BE49-F238E27FC236}">
              <a16:creationId xmlns:a16="http://schemas.microsoft.com/office/drawing/2014/main" id="{2B1AFCF6-BD59-F8BF-B908-F37FB394DE77}"/>
            </a:ext>
          </a:extLst>
        </xdr:cNvPr>
        <xdr:cNvSpPr txBox="1"/>
      </xdr:nvSpPr>
      <xdr:spPr>
        <a:xfrm>
          <a:off x="190500" y="1628775"/>
          <a:ext cx="2556510"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800">
              <a:solidFill>
                <a:srgbClr val="F7FFF7"/>
              </a:solidFill>
              <a:latin typeface="ADLaM Display" panose="02010000000000000000" pitchFamily="2" charset="0"/>
              <a:ea typeface="ADLaM Display" panose="02010000000000000000" pitchFamily="2" charset="0"/>
              <a:cs typeface="ADLaM Display" panose="02010000000000000000" pitchFamily="2" charset="0"/>
            </a:rPr>
            <a:t>Total Customers</a:t>
          </a:r>
        </a:p>
      </xdr:txBody>
    </xdr:sp>
    <xdr:clientData/>
  </xdr:twoCellAnchor>
  <xdr:twoCellAnchor>
    <xdr:from>
      <xdr:col>7</xdr:col>
      <xdr:colOff>0</xdr:colOff>
      <xdr:row>9</xdr:row>
      <xdr:rowOff>0</xdr:rowOff>
    </xdr:from>
    <xdr:to>
      <xdr:col>12</xdr:col>
      <xdr:colOff>0</xdr:colOff>
      <xdr:row>15</xdr:row>
      <xdr:rowOff>0</xdr:rowOff>
    </xdr:to>
    <xdr:sp macro="" textlink="">
      <xdr:nvSpPr>
        <xdr:cNvPr id="6" name="TextBox 5">
          <a:extLst>
            <a:ext uri="{FF2B5EF4-FFF2-40B4-BE49-F238E27FC236}">
              <a16:creationId xmlns:a16="http://schemas.microsoft.com/office/drawing/2014/main" id="{CE0C2880-A798-DA1D-EF33-14E32EA770D9}"/>
            </a:ext>
          </a:extLst>
        </xdr:cNvPr>
        <xdr:cNvSpPr txBox="1"/>
      </xdr:nvSpPr>
      <xdr:spPr>
        <a:xfrm>
          <a:off x="4095750" y="1628775"/>
          <a:ext cx="3714750"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solidFill>
                <a:srgbClr val="F7FFF7"/>
              </a:solidFill>
              <a:latin typeface="ADLaM Display" panose="02010000000000000000" pitchFamily="2" charset="0"/>
              <a:ea typeface="ADLaM Display" panose="02010000000000000000" pitchFamily="2" charset="0"/>
              <a:cs typeface="ADLaM Display" panose="02010000000000000000" pitchFamily="2" charset="0"/>
            </a:rPr>
            <a:t>Total Complains</a:t>
          </a:r>
        </a:p>
      </xdr:txBody>
    </xdr:sp>
    <xdr:clientData/>
  </xdr:twoCellAnchor>
  <xdr:twoCellAnchor>
    <xdr:from>
      <xdr:col>3</xdr:col>
      <xdr:colOff>213360</xdr:colOff>
      <xdr:row>9</xdr:row>
      <xdr:rowOff>1</xdr:rowOff>
    </xdr:from>
    <xdr:to>
      <xdr:col>6</xdr:col>
      <xdr:colOff>0</xdr:colOff>
      <xdr:row>15</xdr:row>
      <xdr:rowOff>1</xdr:rowOff>
    </xdr:to>
    <xdr:sp macro="" textlink="WorkSheet!B10">
      <xdr:nvSpPr>
        <xdr:cNvPr id="9" name="TextBox 8">
          <a:extLst>
            <a:ext uri="{FF2B5EF4-FFF2-40B4-BE49-F238E27FC236}">
              <a16:creationId xmlns:a16="http://schemas.microsoft.com/office/drawing/2014/main" id="{93ED2B52-8021-ACE7-7300-A2E83257B26C}"/>
            </a:ext>
          </a:extLst>
        </xdr:cNvPr>
        <xdr:cNvSpPr txBox="1"/>
      </xdr:nvSpPr>
      <xdr:spPr>
        <a:xfrm>
          <a:off x="1889760" y="1628776"/>
          <a:ext cx="2015490"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F33894-9DFC-4183-9D2C-4B99B8865515}" type="TxLink">
            <a:rPr lang="en-US" sz="4400">
              <a:solidFill>
                <a:srgbClr val="FFE66D"/>
              </a:solidFill>
              <a:latin typeface="ADLaM Display" panose="02010000000000000000" pitchFamily="2" charset="0"/>
              <a:ea typeface="ADLaM Display" panose="02010000000000000000" pitchFamily="2" charset="0"/>
              <a:cs typeface="ADLaM Display" panose="02010000000000000000" pitchFamily="2" charset="0"/>
            </a:rPr>
            <a:pPr marL="0" indent="0" algn="ctr"/>
            <a:t>2.2K</a:t>
          </a:fld>
          <a:endParaRPr lang="en-US" sz="4400">
            <a:solidFill>
              <a:srgbClr val="FFE66D"/>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8</xdr:col>
      <xdr:colOff>0</xdr:colOff>
      <xdr:row>9</xdr:row>
      <xdr:rowOff>0</xdr:rowOff>
    </xdr:from>
    <xdr:to>
      <xdr:col>11</xdr:col>
      <xdr:colOff>0</xdr:colOff>
      <xdr:row>15</xdr:row>
      <xdr:rowOff>0</xdr:rowOff>
    </xdr:to>
    <xdr:sp macro="" textlink="WorkSheet!C10">
      <xdr:nvSpPr>
        <xdr:cNvPr id="10" name="TextBox 9">
          <a:extLst>
            <a:ext uri="{FF2B5EF4-FFF2-40B4-BE49-F238E27FC236}">
              <a16:creationId xmlns:a16="http://schemas.microsoft.com/office/drawing/2014/main" id="{60FDBFEC-2F58-CB2C-C69E-08356EAE2E46}"/>
            </a:ext>
          </a:extLst>
        </xdr:cNvPr>
        <xdr:cNvSpPr txBox="1"/>
      </xdr:nvSpPr>
      <xdr:spPr>
        <a:xfrm>
          <a:off x="4838700" y="1628775"/>
          <a:ext cx="2228850"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7F711018-41F1-4045-ACE5-7CE0D32ACD75}" type="TxLink">
            <a:rPr lang="en-US" sz="3600">
              <a:solidFill>
                <a:srgbClr val="FFE66D"/>
              </a:solidFill>
              <a:latin typeface="ADLaM Display" panose="02010000000000000000" pitchFamily="2" charset="0"/>
              <a:ea typeface="ADLaM Display" panose="02010000000000000000" pitchFamily="2" charset="0"/>
              <a:cs typeface="ADLaM Display" panose="02010000000000000000" pitchFamily="2" charset="0"/>
            </a:rPr>
            <a:pPr marL="0" indent="0" algn="ctr"/>
            <a:t>21</a:t>
          </a:fld>
          <a:endParaRPr lang="en-US" sz="3600">
            <a:solidFill>
              <a:srgbClr val="FFE66D"/>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20</xdr:col>
      <xdr:colOff>1</xdr:colOff>
      <xdr:row>9</xdr:row>
      <xdr:rowOff>0</xdr:rowOff>
    </xdr:from>
    <xdr:to>
      <xdr:col>23</xdr:col>
      <xdr:colOff>1</xdr:colOff>
      <xdr:row>15</xdr:row>
      <xdr:rowOff>0</xdr:rowOff>
    </xdr:to>
    <xdr:sp macro="" textlink="WorkSheet!C14">
      <xdr:nvSpPr>
        <xdr:cNvPr id="12" name="TextBox 11">
          <a:extLst>
            <a:ext uri="{FF2B5EF4-FFF2-40B4-BE49-F238E27FC236}">
              <a16:creationId xmlns:a16="http://schemas.microsoft.com/office/drawing/2014/main" id="{4A6BD544-8F6F-9798-26B9-E573F5597C2D}"/>
            </a:ext>
          </a:extLst>
        </xdr:cNvPr>
        <xdr:cNvSpPr txBox="1"/>
      </xdr:nvSpPr>
      <xdr:spPr>
        <a:xfrm>
          <a:off x="12649201" y="1628775"/>
          <a:ext cx="2228850"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B208466A-7376-47F0-8400-F89156031133}" type="TxLink">
            <a:rPr lang="en-US" sz="3600">
              <a:solidFill>
                <a:srgbClr val="FFE66D"/>
              </a:solidFill>
              <a:latin typeface="ADLaM Display" panose="02010000000000000000" pitchFamily="2" charset="0"/>
              <a:ea typeface="ADLaM Display" panose="02010000000000000000" pitchFamily="2" charset="0"/>
              <a:cs typeface="ADLaM Display" panose="02010000000000000000" pitchFamily="2" charset="0"/>
            </a:rPr>
            <a:pPr marL="0" indent="0" algn="ctr"/>
            <a:t> 55 </a:t>
          </a:fld>
          <a:endParaRPr lang="en-US" sz="3600">
            <a:solidFill>
              <a:srgbClr val="FFE66D"/>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13</xdr:col>
      <xdr:colOff>0</xdr:colOff>
      <xdr:row>9</xdr:row>
      <xdr:rowOff>0</xdr:rowOff>
    </xdr:from>
    <xdr:to>
      <xdr:col>16</xdr:col>
      <xdr:colOff>220980</xdr:colOff>
      <xdr:row>15</xdr:row>
      <xdr:rowOff>0</xdr:rowOff>
    </xdr:to>
    <xdr:sp macro="" textlink="">
      <xdr:nvSpPr>
        <xdr:cNvPr id="18" name="TextBox 17">
          <a:extLst>
            <a:ext uri="{FF2B5EF4-FFF2-40B4-BE49-F238E27FC236}">
              <a16:creationId xmlns:a16="http://schemas.microsoft.com/office/drawing/2014/main" id="{32ED04E0-74E6-4402-A904-6F29E814C4C1}"/>
            </a:ext>
          </a:extLst>
        </xdr:cNvPr>
        <xdr:cNvSpPr txBox="1"/>
      </xdr:nvSpPr>
      <xdr:spPr>
        <a:xfrm>
          <a:off x="8001000" y="1628775"/>
          <a:ext cx="2449830"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rgbClr val="F7FFF7"/>
              </a:solidFill>
              <a:latin typeface="ADLaM Display" panose="02010000000000000000" pitchFamily="2" charset="0"/>
              <a:ea typeface="ADLaM Display" panose="02010000000000000000" pitchFamily="2" charset="0"/>
              <a:cs typeface="ADLaM Display" panose="02010000000000000000" pitchFamily="2" charset="0"/>
            </a:rPr>
            <a:t>AVG Annual Income</a:t>
          </a:r>
        </a:p>
      </xdr:txBody>
    </xdr:sp>
    <xdr:clientData/>
  </xdr:twoCellAnchor>
  <xdr:twoCellAnchor>
    <xdr:from>
      <xdr:col>15</xdr:col>
      <xdr:colOff>129540</xdr:colOff>
      <xdr:row>9</xdr:row>
      <xdr:rowOff>0</xdr:rowOff>
    </xdr:from>
    <xdr:to>
      <xdr:col>18</xdr:col>
      <xdr:colOff>0</xdr:colOff>
      <xdr:row>15</xdr:row>
      <xdr:rowOff>0</xdr:rowOff>
    </xdr:to>
    <xdr:sp macro="" textlink="WorkSheet!B14">
      <xdr:nvSpPr>
        <xdr:cNvPr id="20" name="TextBox 19">
          <a:extLst>
            <a:ext uri="{FF2B5EF4-FFF2-40B4-BE49-F238E27FC236}">
              <a16:creationId xmlns:a16="http://schemas.microsoft.com/office/drawing/2014/main" id="{4151C796-3697-409C-BC90-B518CABBA0DC}"/>
            </a:ext>
          </a:extLst>
        </xdr:cNvPr>
        <xdr:cNvSpPr txBox="1"/>
      </xdr:nvSpPr>
      <xdr:spPr>
        <a:xfrm>
          <a:off x="9616440" y="1628775"/>
          <a:ext cx="2099310"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fld id="{1D15D0D8-CCB8-42FE-9BB9-4699C1EAAAB8}" type="TxLink">
            <a:rPr lang="en-US" sz="3600">
              <a:solidFill>
                <a:srgbClr val="FFE66D"/>
              </a:solidFill>
              <a:latin typeface="ADLaM Display" panose="02010000000000000000" pitchFamily="2" charset="0"/>
              <a:ea typeface="ADLaM Display" panose="02010000000000000000" pitchFamily="2" charset="0"/>
              <a:cs typeface="ADLaM Display" panose="02010000000000000000" pitchFamily="2" charset="0"/>
            </a:rPr>
            <a:pPr marL="0" indent="0" algn="ctr"/>
            <a:t>$52.2K</a:t>
          </a:fld>
          <a:endParaRPr lang="en-US" sz="3600">
            <a:solidFill>
              <a:srgbClr val="FFE66D"/>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oneCell">
    <xdr:from>
      <xdr:col>19</xdr:col>
      <xdr:colOff>247650</xdr:colOff>
      <xdr:row>17</xdr:row>
      <xdr:rowOff>0</xdr:rowOff>
    </xdr:from>
    <xdr:to>
      <xdr:col>23</xdr:col>
      <xdr:colOff>552450</xdr:colOff>
      <xdr:row>24</xdr:row>
      <xdr:rowOff>99060</xdr:rowOff>
    </xdr:to>
    <mc:AlternateContent xmlns:mc="http://schemas.openxmlformats.org/markup-compatibility/2006" xmlns:tsle="http://schemas.microsoft.com/office/drawing/2012/timeslicer">
      <mc:Choice Requires="tsle">
        <xdr:graphicFrame macro="">
          <xdr:nvGraphicFramePr>
            <xdr:cNvPr id="4" name="Enrollment Date">
              <a:extLst>
                <a:ext uri="{FF2B5EF4-FFF2-40B4-BE49-F238E27FC236}">
                  <a16:creationId xmlns:a16="http://schemas.microsoft.com/office/drawing/2014/main" id="{4EDFE13B-427B-6364-5805-B719EF1EA07F}"/>
                </a:ext>
              </a:extLst>
            </xdr:cNvPr>
            <xdr:cNvGraphicFramePr/>
          </xdr:nvGraphicFramePr>
          <xdr:xfrm>
            <a:off x="0" y="0"/>
            <a:ext cx="0" cy="0"/>
          </xdr:xfrm>
          <a:graphic>
            <a:graphicData uri="http://schemas.microsoft.com/office/drawing/2012/timeslicer">
              <tsle:timeslicer name="Enrollment Date"/>
            </a:graphicData>
          </a:graphic>
        </xdr:graphicFrame>
      </mc:Choice>
      <mc:Fallback xmlns="">
        <xdr:sp macro="" textlink="">
          <xdr:nvSpPr>
            <xdr:cNvPr id="0" name=""/>
            <xdr:cNvSpPr>
              <a:spLocks noTextEdit="1"/>
            </xdr:cNvSpPr>
          </xdr:nvSpPr>
          <xdr:spPr>
            <a:xfrm>
              <a:off x="12153900" y="3076575"/>
              <a:ext cx="3276600" cy="13658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xdr:col>
      <xdr:colOff>0</xdr:colOff>
      <xdr:row>31</xdr:row>
      <xdr:rowOff>1</xdr:rowOff>
    </xdr:from>
    <xdr:to>
      <xdr:col>6</xdr:col>
      <xdr:colOff>0</xdr:colOff>
      <xdr:row>45</xdr:row>
      <xdr:rowOff>0</xdr:rowOff>
    </xdr:to>
    <xdr:graphicFrame macro="">
      <xdr:nvGraphicFramePr>
        <xdr:cNvPr id="13" name="Chart 12">
          <a:extLst>
            <a:ext uri="{FF2B5EF4-FFF2-40B4-BE49-F238E27FC236}">
              <a16:creationId xmlns:a16="http://schemas.microsoft.com/office/drawing/2014/main" id="{F8C14584-9AA7-48DE-8879-DDB56B2479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38100</xdr:colOff>
      <xdr:row>1</xdr:row>
      <xdr:rowOff>3174</xdr:rowOff>
    </xdr:from>
    <xdr:to>
      <xdr:col>24</xdr:col>
      <xdr:colOff>0</xdr:colOff>
      <xdr:row>8</xdr:row>
      <xdr:rowOff>3174</xdr:rowOff>
    </xdr:to>
    <xdr:sp macro="" textlink="">
      <xdr:nvSpPr>
        <xdr:cNvPr id="17" name="Rectangle: Rounded Corners 16">
          <a:extLst>
            <a:ext uri="{FF2B5EF4-FFF2-40B4-BE49-F238E27FC236}">
              <a16:creationId xmlns:a16="http://schemas.microsoft.com/office/drawing/2014/main" id="{8045E7A7-A64B-EC01-E2DA-AA15C3FDB11A}"/>
            </a:ext>
          </a:extLst>
        </xdr:cNvPr>
        <xdr:cNvSpPr/>
      </xdr:nvSpPr>
      <xdr:spPr>
        <a:xfrm>
          <a:off x="236220" y="186054"/>
          <a:ext cx="15491460" cy="1280160"/>
        </a:xfrm>
        <a:prstGeom prst="roundRect">
          <a:avLst/>
        </a:prstGeom>
        <a:solidFill>
          <a:srgbClr val="1A535C">
            <a:alpha val="9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0">
              <a:latin typeface="ADLaM Display" panose="02010000000000000000" pitchFamily="2" charset="0"/>
              <a:ea typeface="ADLaM Display" panose="02010000000000000000" pitchFamily="2" charset="0"/>
              <a:cs typeface="ADLaM Display" panose="02010000000000000000" pitchFamily="2" charset="0"/>
            </a:rPr>
            <a:t>CustomersView</a:t>
          </a:r>
        </a:p>
      </xdr:txBody>
    </xdr:sp>
    <xdr:clientData/>
  </xdr:twoCellAnchor>
  <xdr:twoCellAnchor>
    <xdr:from>
      <xdr:col>1</xdr:col>
      <xdr:colOff>200025</xdr:colOff>
      <xdr:row>16</xdr:row>
      <xdr:rowOff>57150</xdr:rowOff>
    </xdr:from>
    <xdr:to>
      <xdr:col>7</xdr:col>
      <xdr:colOff>200025</xdr:colOff>
      <xdr:row>18</xdr:row>
      <xdr:rowOff>85725</xdr:rowOff>
    </xdr:to>
    <xdr:sp macro="" textlink="">
      <xdr:nvSpPr>
        <xdr:cNvPr id="31" name="TextBox 30">
          <a:extLst>
            <a:ext uri="{FF2B5EF4-FFF2-40B4-BE49-F238E27FC236}">
              <a16:creationId xmlns:a16="http://schemas.microsoft.com/office/drawing/2014/main" id="{6FF5F5A1-35A2-454D-9AEA-DBB95C1EF2EC}"/>
            </a:ext>
          </a:extLst>
        </xdr:cNvPr>
        <xdr:cNvSpPr txBox="1"/>
      </xdr:nvSpPr>
      <xdr:spPr>
        <a:xfrm>
          <a:off x="390525" y="2952750"/>
          <a:ext cx="39052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2000">
              <a:solidFill>
                <a:srgbClr val="1A535C"/>
              </a:solidFill>
              <a:latin typeface="ADLaM Display" panose="02010000000000000000" pitchFamily="2" charset="0"/>
              <a:ea typeface="ADLaM Display" panose="02010000000000000000" pitchFamily="2" charset="0"/>
              <a:cs typeface="ADLaM Display" panose="02010000000000000000" pitchFamily="2" charset="0"/>
            </a:rPr>
            <a:t>Customers By Enrollment Date</a:t>
          </a:r>
        </a:p>
      </xdr:txBody>
    </xdr:sp>
    <xdr:clientData/>
  </xdr:twoCellAnchor>
  <xdr:twoCellAnchor>
    <xdr:from>
      <xdr:col>13</xdr:col>
      <xdr:colOff>0</xdr:colOff>
      <xdr:row>16</xdr:row>
      <xdr:rowOff>0</xdr:rowOff>
    </xdr:from>
    <xdr:to>
      <xdr:col>18</xdr:col>
      <xdr:colOff>0</xdr:colOff>
      <xdr:row>30</xdr:row>
      <xdr:rowOff>0</xdr:rowOff>
    </xdr:to>
    <xdr:graphicFrame macro="">
      <xdr:nvGraphicFramePr>
        <xdr:cNvPr id="34" name="Chart 33">
          <a:extLst>
            <a:ext uri="{FF2B5EF4-FFF2-40B4-BE49-F238E27FC236}">
              <a16:creationId xmlns:a16="http://schemas.microsoft.com/office/drawing/2014/main" id="{66A23110-0191-4234-B655-AE8FA8C480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31</xdr:row>
      <xdr:rowOff>0</xdr:rowOff>
    </xdr:from>
    <xdr:to>
      <xdr:col>12</xdr:col>
      <xdr:colOff>0</xdr:colOff>
      <xdr:row>45</xdr:row>
      <xdr:rowOff>0</xdr:rowOff>
    </xdr:to>
    <xdr:graphicFrame macro="">
      <xdr:nvGraphicFramePr>
        <xdr:cNvPr id="35" name="Chart 34">
          <a:extLst>
            <a:ext uri="{FF2B5EF4-FFF2-40B4-BE49-F238E27FC236}">
              <a16:creationId xmlns:a16="http://schemas.microsoft.com/office/drawing/2014/main" id="{125ECBA7-8476-4047-9A67-9A8FDC87F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31</xdr:row>
      <xdr:rowOff>0</xdr:rowOff>
    </xdr:from>
    <xdr:to>
      <xdr:col>18</xdr:col>
      <xdr:colOff>0</xdr:colOff>
      <xdr:row>45</xdr:row>
      <xdr:rowOff>0</xdr:rowOff>
    </xdr:to>
    <xdr:graphicFrame macro="">
      <xdr:nvGraphicFramePr>
        <xdr:cNvPr id="51" name="Chart 50">
          <a:extLst>
            <a:ext uri="{FF2B5EF4-FFF2-40B4-BE49-F238E27FC236}">
              <a16:creationId xmlns:a16="http://schemas.microsoft.com/office/drawing/2014/main" id="{CB418B2C-A159-4607-9CEB-7482ABD91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25</xdr:row>
      <xdr:rowOff>66675</xdr:rowOff>
    </xdr:from>
    <xdr:to>
      <xdr:col>24</xdr:col>
      <xdr:colOff>0</xdr:colOff>
      <xdr:row>29</xdr:row>
      <xdr:rowOff>127635</xdr:rowOff>
    </xdr:to>
    <xdr:sp macro="" textlink="">
      <xdr:nvSpPr>
        <xdr:cNvPr id="53" name="TextBox 52">
          <a:extLst>
            <a:ext uri="{FF2B5EF4-FFF2-40B4-BE49-F238E27FC236}">
              <a16:creationId xmlns:a16="http://schemas.microsoft.com/office/drawing/2014/main" id="{BF7B6049-3375-483A-A8FC-367D5933B33D}"/>
            </a:ext>
          </a:extLst>
        </xdr:cNvPr>
        <xdr:cNvSpPr txBox="1"/>
      </xdr:nvSpPr>
      <xdr:spPr>
        <a:xfrm>
          <a:off x="11906250" y="4591050"/>
          <a:ext cx="371475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solidFill>
                <a:srgbClr val="1A535C"/>
              </a:solidFill>
              <a:latin typeface="ADLaM Display" panose="02010000000000000000" pitchFamily="2" charset="0"/>
              <a:ea typeface="ADLaM Display" panose="02010000000000000000" pitchFamily="2" charset="0"/>
              <a:cs typeface="ADLaM Display" panose="02010000000000000000" pitchFamily="2" charset="0"/>
            </a:rPr>
            <a:t>Customers Annual</a:t>
          </a:r>
          <a:r>
            <a:rPr lang="en-US" sz="2000" baseline="0">
              <a:solidFill>
                <a:srgbClr val="1A535C"/>
              </a:solidFill>
              <a:latin typeface="ADLaM Display" panose="02010000000000000000" pitchFamily="2" charset="0"/>
              <a:ea typeface="ADLaM Display" panose="02010000000000000000" pitchFamily="2" charset="0"/>
              <a:cs typeface="ADLaM Display" panose="02010000000000000000" pitchFamily="2" charset="0"/>
            </a:rPr>
            <a:t> income Distribution</a:t>
          </a:r>
          <a:endParaRPr lang="en-US" sz="2000">
            <a:solidFill>
              <a:srgbClr val="1A535C"/>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oneCell">
    <xdr:from>
      <xdr:col>1</xdr:col>
      <xdr:colOff>251600</xdr:colOff>
      <xdr:row>1</xdr:row>
      <xdr:rowOff>168274</xdr:rowOff>
    </xdr:from>
    <xdr:to>
      <xdr:col>2</xdr:col>
      <xdr:colOff>429400</xdr:colOff>
      <xdr:row>7</xdr:row>
      <xdr:rowOff>15874</xdr:rowOff>
    </xdr:to>
    <xdr:pic>
      <xdr:nvPicPr>
        <xdr:cNvPr id="14" name="Graphic 13" descr="Advertising outline">
          <a:hlinkClick xmlns:r="http://schemas.openxmlformats.org/officeDocument/2006/relationships" r:id="rId7"/>
          <a:extLst>
            <a:ext uri="{FF2B5EF4-FFF2-40B4-BE49-F238E27FC236}">
              <a16:creationId xmlns:a16="http://schemas.microsoft.com/office/drawing/2014/main" id="{A352F590-30D9-F3C6-7F1B-31445BF3490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42100" y="346074"/>
          <a:ext cx="914400" cy="914400"/>
        </a:xfrm>
        <a:prstGeom prst="rect">
          <a:avLst/>
        </a:prstGeom>
      </xdr:spPr>
    </xdr:pic>
    <xdr:clientData/>
  </xdr:twoCellAnchor>
  <xdr:twoCellAnchor editAs="oneCell">
    <xdr:from>
      <xdr:col>2</xdr:col>
      <xdr:colOff>576650</xdr:colOff>
      <xdr:row>1</xdr:row>
      <xdr:rowOff>168274</xdr:rowOff>
    </xdr:from>
    <xdr:to>
      <xdr:col>4</xdr:col>
      <xdr:colOff>17850</xdr:colOff>
      <xdr:row>7</xdr:row>
      <xdr:rowOff>15874</xdr:rowOff>
    </xdr:to>
    <xdr:pic>
      <xdr:nvPicPr>
        <xdr:cNvPr id="39" name="Graphic 38" descr="Marker outline">
          <a:hlinkClick xmlns:r="http://schemas.openxmlformats.org/officeDocument/2006/relationships" r:id="rId10"/>
          <a:extLst>
            <a:ext uri="{FF2B5EF4-FFF2-40B4-BE49-F238E27FC236}">
              <a16:creationId xmlns:a16="http://schemas.microsoft.com/office/drawing/2014/main" id="{34A167AF-34BB-C499-6656-5F5A5CCCBF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503750" y="346074"/>
          <a:ext cx="914400" cy="914400"/>
        </a:xfrm>
        <a:prstGeom prst="rect">
          <a:avLst/>
        </a:prstGeom>
      </xdr:spPr>
    </xdr:pic>
    <xdr:clientData/>
  </xdr:twoCellAnchor>
  <xdr:twoCellAnchor editAs="oneCell">
    <xdr:from>
      <xdr:col>22</xdr:col>
      <xdr:colOff>326292</xdr:colOff>
      <xdr:row>1</xdr:row>
      <xdr:rowOff>173354</xdr:rowOff>
    </xdr:from>
    <xdr:to>
      <xdr:col>23</xdr:col>
      <xdr:colOff>469313</xdr:colOff>
      <xdr:row>7</xdr:row>
      <xdr:rowOff>15874</xdr:rowOff>
    </xdr:to>
    <xdr:pic macro="[0]!Cufilters">
      <xdr:nvPicPr>
        <xdr:cNvPr id="48" name="Graphic 47" descr="Filter with solid fill">
          <a:extLst>
            <a:ext uri="{FF2B5EF4-FFF2-40B4-BE49-F238E27FC236}">
              <a16:creationId xmlns:a16="http://schemas.microsoft.com/office/drawing/2014/main" id="{F39FD964-F6BC-1805-F450-53729F52B81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4560452" y="356234"/>
          <a:ext cx="889781" cy="939800"/>
        </a:xfrm>
        <a:prstGeom prst="rect">
          <a:avLst/>
        </a:prstGeom>
      </xdr:spPr>
    </xdr:pic>
    <xdr:clientData/>
  </xdr:twoCellAnchor>
  <xdr:twoCellAnchor editAs="oneCell">
    <xdr:from>
      <xdr:col>4</xdr:col>
      <xdr:colOff>165100</xdr:colOff>
      <xdr:row>1</xdr:row>
      <xdr:rowOff>168274</xdr:rowOff>
    </xdr:from>
    <xdr:to>
      <xdr:col>5</xdr:col>
      <xdr:colOff>342900</xdr:colOff>
      <xdr:row>7</xdr:row>
      <xdr:rowOff>15874</xdr:rowOff>
    </xdr:to>
    <xdr:pic>
      <xdr:nvPicPr>
        <xdr:cNvPr id="57" name="Graphic 56" descr="Continuous Improvement outline">
          <a:hlinkClick xmlns:r="http://schemas.openxmlformats.org/officeDocument/2006/relationships" r:id="rId15"/>
          <a:extLst>
            <a:ext uri="{FF2B5EF4-FFF2-40B4-BE49-F238E27FC236}">
              <a16:creationId xmlns:a16="http://schemas.microsoft.com/office/drawing/2014/main" id="{B0AB9560-45D0-3DD7-345E-0D76D4E4CC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565400" y="346074"/>
          <a:ext cx="914400" cy="914400"/>
        </a:xfrm>
        <a:prstGeom prst="rect">
          <a:avLst/>
        </a:prstGeom>
      </xdr:spPr>
    </xdr:pic>
    <xdr:clientData/>
  </xdr:twoCellAnchor>
  <xdr:twoCellAnchor editAs="oneCell">
    <xdr:from>
      <xdr:col>21</xdr:col>
      <xdr:colOff>127000</xdr:colOff>
      <xdr:row>1</xdr:row>
      <xdr:rowOff>168274</xdr:rowOff>
    </xdr:from>
    <xdr:to>
      <xdr:col>22</xdr:col>
      <xdr:colOff>304800</xdr:colOff>
      <xdr:row>7</xdr:row>
      <xdr:rowOff>15874</xdr:rowOff>
    </xdr:to>
    <xdr:pic>
      <xdr:nvPicPr>
        <xdr:cNvPr id="62" name="Graphic 61" descr="User with solid fill">
          <a:hlinkClick xmlns:r="http://schemas.openxmlformats.org/officeDocument/2006/relationships" r:id="rId18"/>
          <a:extLst>
            <a:ext uri="{FF2B5EF4-FFF2-40B4-BE49-F238E27FC236}">
              <a16:creationId xmlns:a16="http://schemas.microsoft.com/office/drawing/2014/main" id="{A57137D2-8589-330E-7327-C1E9D31EAF9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3411200" y="346074"/>
          <a:ext cx="914400" cy="914400"/>
        </a:xfrm>
        <a:prstGeom prst="rect">
          <a:avLst/>
        </a:prstGeom>
      </xdr:spPr>
    </xdr:pic>
    <xdr:clientData/>
  </xdr:twoCellAnchor>
  <xdr:twoCellAnchor>
    <xdr:from>
      <xdr:col>25</xdr:col>
      <xdr:colOff>0</xdr:colOff>
      <xdr:row>1</xdr:row>
      <xdr:rowOff>0</xdr:rowOff>
    </xdr:from>
    <xdr:to>
      <xdr:col>32</xdr:col>
      <xdr:colOff>59056</xdr:colOff>
      <xdr:row>45</xdr:row>
      <xdr:rowOff>0</xdr:rowOff>
    </xdr:to>
    <xdr:grpSp>
      <xdr:nvGrpSpPr>
        <xdr:cNvPr id="2" name="Group 1" hidden="1">
          <a:extLst>
            <a:ext uri="{FF2B5EF4-FFF2-40B4-BE49-F238E27FC236}">
              <a16:creationId xmlns:a16="http://schemas.microsoft.com/office/drawing/2014/main" id="{C094F05F-B198-AA02-356C-E0D73F55D42F}"/>
            </a:ext>
          </a:extLst>
        </xdr:cNvPr>
        <xdr:cNvGrpSpPr/>
      </xdr:nvGrpSpPr>
      <xdr:grpSpPr>
        <a:xfrm>
          <a:off x="15784286" y="185057"/>
          <a:ext cx="4043227" cy="8142514"/>
          <a:chOff x="15925800" y="182880"/>
          <a:chExt cx="4051936" cy="8046720"/>
        </a:xfrm>
      </xdr:grpSpPr>
      <xdr:grpSp>
        <xdr:nvGrpSpPr>
          <xdr:cNvPr id="60" name="Group 59" hidden="1">
            <a:extLst>
              <a:ext uri="{FF2B5EF4-FFF2-40B4-BE49-F238E27FC236}">
                <a16:creationId xmlns:a16="http://schemas.microsoft.com/office/drawing/2014/main" id="{AB5CCF79-6A97-9B74-222F-2A63147EED69}"/>
              </a:ext>
            </a:extLst>
          </xdr:cNvPr>
          <xdr:cNvGrpSpPr/>
        </xdr:nvGrpSpPr>
        <xdr:grpSpPr>
          <a:xfrm>
            <a:off x="15925800" y="182880"/>
            <a:ext cx="4051936" cy="8046720"/>
            <a:chOff x="23279100" y="9761220"/>
            <a:chExt cx="4055746" cy="7419975"/>
          </a:xfrm>
        </xdr:grpSpPr>
        <xdr:sp macro="" textlink="">
          <xdr:nvSpPr>
            <xdr:cNvPr id="58" name="Rectangle: Rounded Corners 57" hidden="1">
              <a:extLst>
                <a:ext uri="{FF2B5EF4-FFF2-40B4-BE49-F238E27FC236}">
                  <a16:creationId xmlns:a16="http://schemas.microsoft.com/office/drawing/2014/main" id="{997EAD08-58FF-46AE-90F8-9516082D1538}"/>
                </a:ext>
              </a:extLst>
            </xdr:cNvPr>
            <xdr:cNvSpPr/>
          </xdr:nvSpPr>
          <xdr:spPr>
            <a:xfrm>
              <a:off x="23279100" y="9761220"/>
              <a:ext cx="4055746" cy="7419975"/>
            </a:xfrm>
            <a:prstGeom prst="roundRect">
              <a:avLst>
                <a:gd name="adj" fmla="val 5200"/>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latin typeface="ADLaM Display" panose="02010000000000000000" pitchFamily="2" charset="0"/>
                  <a:ea typeface="ADLaM Display" panose="02010000000000000000" pitchFamily="2" charset="0"/>
                  <a:cs typeface="ADLaM Display" panose="02010000000000000000" pitchFamily="2" charset="0"/>
                </a:rPr>
                <a:t>       </a:t>
              </a:r>
            </a:p>
          </xdr:txBody>
        </xdr:sp>
        <xdr:grpSp>
          <xdr:nvGrpSpPr>
            <xdr:cNvPr id="59" name="Group 58" hidden="1">
              <a:extLst>
                <a:ext uri="{FF2B5EF4-FFF2-40B4-BE49-F238E27FC236}">
                  <a16:creationId xmlns:a16="http://schemas.microsoft.com/office/drawing/2014/main" id="{3D73CEA5-D5C6-9BEB-90CD-D519F94FB418}"/>
                </a:ext>
              </a:extLst>
            </xdr:cNvPr>
            <xdr:cNvGrpSpPr/>
          </xdr:nvGrpSpPr>
          <xdr:grpSpPr>
            <a:xfrm>
              <a:off x="23379113" y="9981247"/>
              <a:ext cx="3855720" cy="6979920"/>
              <a:chOff x="23379113" y="9981247"/>
              <a:chExt cx="3855720" cy="6979920"/>
            </a:xfrm>
          </xdr:grpSpPr>
          <mc:AlternateContent xmlns:mc="http://schemas.openxmlformats.org/markup-compatibility/2006" xmlns:a14="http://schemas.microsoft.com/office/drawing/2010/main">
            <mc:Choice Requires="a14">
              <xdr:graphicFrame macro="">
                <xdr:nvGraphicFramePr>
                  <xdr:cNvPr id="21" name="c.AGE BRKETS" hidden="1">
                    <a:extLst>
                      <a:ext uri="{FF2B5EF4-FFF2-40B4-BE49-F238E27FC236}">
                        <a16:creationId xmlns:a16="http://schemas.microsoft.com/office/drawing/2014/main" id="{D0BABBD2-2B9E-7FB5-B018-5427AD44280C}"/>
                      </a:ext>
                    </a:extLst>
                  </xdr:cNvPr>
                  <xdr:cNvGraphicFramePr/>
                </xdr:nvGraphicFramePr>
                <xdr:xfrm>
                  <a:off x="23379113" y="15937879"/>
                  <a:ext cx="3848102" cy="1023288"/>
                </xdr:xfrm>
                <a:graphic>
                  <a:graphicData uri="http://schemas.microsoft.com/office/drawing/2010/slicer">
                    <sle:slicer xmlns:sle="http://schemas.microsoft.com/office/drawing/2010/slicer" name="c.AGE BRKETS"/>
                  </a:graphicData>
                </a:graphic>
              </xdr:graphicFrame>
            </mc:Choice>
            <mc:Fallback xmlns="">
              <xdr:sp macro="" textlink="">
                <xdr:nvSpPr>
                  <xdr:cNvPr id="0" name=""/>
                  <xdr:cNvSpPr>
                    <a:spLocks noTextEdit="1"/>
                  </xdr:cNvSpPr>
                </xdr:nvSpPr>
                <xdr:spPr>
                  <a:xfrm>
                    <a:off x="16025719" y="6881265"/>
                    <a:ext cx="3844487" cy="11097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INCOME BRACKETS" hidden="1">
                    <a:extLst>
                      <a:ext uri="{FF2B5EF4-FFF2-40B4-BE49-F238E27FC236}">
                        <a16:creationId xmlns:a16="http://schemas.microsoft.com/office/drawing/2014/main" id="{D1A5FD4B-4177-0EF0-85BC-F70ED4612C55}"/>
                      </a:ext>
                    </a:extLst>
                  </xdr:cNvPr>
                  <xdr:cNvGraphicFramePr/>
                </xdr:nvGraphicFramePr>
                <xdr:xfrm>
                  <a:off x="25207913" y="11527034"/>
                  <a:ext cx="2026920" cy="3422453"/>
                </xdr:xfrm>
                <a:graphic>
                  <a:graphicData uri="http://schemas.microsoft.com/office/drawing/2010/slicer">
                    <sle:slicer xmlns:sle="http://schemas.microsoft.com/office/drawing/2010/slicer" name="INCOME BRACKETS"/>
                  </a:graphicData>
                </a:graphic>
              </xdr:graphicFrame>
            </mc:Choice>
            <mc:Fallback xmlns="">
              <xdr:sp macro="" textlink="">
                <xdr:nvSpPr>
                  <xdr:cNvPr id="0" name=""/>
                  <xdr:cNvSpPr>
                    <a:spLocks noTextEdit="1"/>
                  </xdr:cNvSpPr>
                </xdr:nvSpPr>
                <xdr:spPr>
                  <a:xfrm>
                    <a:off x="17852801" y="2097847"/>
                    <a:ext cx="2025016" cy="37115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Marital_Status" hidden="1">
                    <a:extLst>
                      <a:ext uri="{FF2B5EF4-FFF2-40B4-BE49-F238E27FC236}">
                        <a16:creationId xmlns:a16="http://schemas.microsoft.com/office/drawing/2014/main" id="{631E6FEF-2A4A-E2F6-3307-5AA351851A84}"/>
                      </a:ext>
                    </a:extLst>
                  </xdr:cNvPr>
                  <xdr:cNvGraphicFramePr/>
                </xdr:nvGraphicFramePr>
                <xdr:xfrm>
                  <a:off x="23379113" y="9981247"/>
                  <a:ext cx="1818588" cy="259080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16025719" y="421492"/>
                    <a:ext cx="1816880" cy="28096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Last Purchase" hidden="1">
                    <a:extLst>
                      <a:ext uri="{FF2B5EF4-FFF2-40B4-BE49-F238E27FC236}">
                        <a16:creationId xmlns:a16="http://schemas.microsoft.com/office/drawing/2014/main" id="{67B7DE97-53EF-B338-8E9A-058C0C1B34E8}"/>
                      </a:ext>
                    </a:extLst>
                  </xdr:cNvPr>
                  <xdr:cNvGraphicFramePr/>
                </xdr:nvGraphicFramePr>
                <xdr:xfrm>
                  <a:off x="23379113" y="12572047"/>
                  <a:ext cx="1828800" cy="2377440"/>
                </xdr:xfrm>
                <a:graphic>
                  <a:graphicData uri="http://schemas.microsoft.com/office/drawing/2010/slicer">
                    <sle:slicer xmlns:sle="http://schemas.microsoft.com/office/drawing/2010/slicer" name="Last Purchase"/>
                  </a:graphicData>
                </a:graphic>
              </xdr:graphicFrame>
            </mc:Choice>
            <mc:Fallback xmlns="">
              <xdr:sp macro="" textlink="">
                <xdr:nvSpPr>
                  <xdr:cNvPr id="0" name=""/>
                  <xdr:cNvSpPr>
                    <a:spLocks noTextEdit="1"/>
                  </xdr:cNvSpPr>
                </xdr:nvSpPr>
                <xdr:spPr>
                  <a:xfrm>
                    <a:off x="16025719" y="3231130"/>
                    <a:ext cx="1827082" cy="2578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5" name="Sons" hidden="1">
                    <a:extLst>
                      <a:ext uri="{FF2B5EF4-FFF2-40B4-BE49-F238E27FC236}">
                        <a16:creationId xmlns:a16="http://schemas.microsoft.com/office/drawing/2014/main" id="{8E07F078-4B43-A4A1-D6CF-64EFEB3BCD0F}"/>
                      </a:ext>
                    </a:extLst>
                  </xdr:cNvPr>
                  <xdr:cNvGraphicFramePr/>
                </xdr:nvGraphicFramePr>
                <xdr:xfrm>
                  <a:off x="25207913" y="9981248"/>
                  <a:ext cx="2026920" cy="1569719"/>
                </xdr:xfrm>
                <a:graphic>
                  <a:graphicData uri="http://schemas.microsoft.com/office/drawing/2010/slicer">
                    <sle:slicer xmlns:sle="http://schemas.microsoft.com/office/drawing/2010/slicer" name="Sons"/>
                  </a:graphicData>
                </a:graphic>
              </xdr:graphicFrame>
            </mc:Choice>
            <mc:Fallback xmlns="">
              <xdr:sp macro="" textlink="">
                <xdr:nvSpPr>
                  <xdr:cNvPr id="0" name=""/>
                  <xdr:cNvSpPr>
                    <a:spLocks noTextEdit="1"/>
                  </xdr:cNvSpPr>
                </xdr:nvSpPr>
                <xdr:spPr>
                  <a:xfrm>
                    <a:off x="17852801" y="421493"/>
                    <a:ext cx="2025016" cy="17023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4" name="Education 3" hidden="1">
                    <a:extLst>
                      <a:ext uri="{FF2B5EF4-FFF2-40B4-BE49-F238E27FC236}">
                        <a16:creationId xmlns:a16="http://schemas.microsoft.com/office/drawing/2014/main" id="{96887878-2793-FA79-FF59-424B70510A1C}"/>
                      </a:ext>
                    </a:extLst>
                  </xdr:cNvPr>
                  <xdr:cNvGraphicFramePr/>
                </xdr:nvGraphicFramePr>
                <xdr:xfrm>
                  <a:off x="23379113" y="14949487"/>
                  <a:ext cx="3855720" cy="998220"/>
                </xdr:xfrm>
                <a:graphic>
                  <a:graphicData uri="http://schemas.microsoft.com/office/drawing/2010/slicer">
                    <sle:slicer xmlns:sle="http://schemas.microsoft.com/office/drawing/2010/slicer" name="Education 3"/>
                  </a:graphicData>
                </a:graphic>
              </xdr:graphicFrame>
            </mc:Choice>
            <mc:Fallback xmlns="">
              <xdr:sp macro="" textlink="">
                <xdr:nvSpPr>
                  <xdr:cNvPr id="0" name=""/>
                  <xdr:cNvSpPr>
                    <a:spLocks noTextEdit="1"/>
                  </xdr:cNvSpPr>
                </xdr:nvSpPr>
                <xdr:spPr>
                  <a:xfrm>
                    <a:off x="16025719" y="5809386"/>
                    <a:ext cx="3852098" cy="10825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pic macro="[0]!Cushide">
        <xdr:nvPicPr>
          <xdr:cNvPr id="32" name="Graphic 31" descr="Arrow: Straight with solid fill" hidden="1">
            <a:extLst>
              <a:ext uri="{FF2B5EF4-FFF2-40B4-BE49-F238E27FC236}">
                <a16:creationId xmlns:a16="http://schemas.microsoft.com/office/drawing/2014/main" id="{D60F3433-1D51-E633-B3CC-1F825FCFB15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8898088" y="7300094"/>
            <a:ext cx="1020592" cy="92950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11</xdr:row>
      <xdr:rowOff>0</xdr:rowOff>
    </xdr:from>
    <xdr:to>
      <xdr:col>13</xdr:col>
      <xdr:colOff>734786</xdr:colOff>
      <xdr:row>26</xdr:row>
      <xdr:rowOff>40822</xdr:rowOff>
    </xdr:to>
    <xdr:sp macro="" textlink="">
      <xdr:nvSpPr>
        <xdr:cNvPr id="10" name="Rectangle: Rounded Corners 9">
          <a:extLst>
            <a:ext uri="{FF2B5EF4-FFF2-40B4-BE49-F238E27FC236}">
              <a16:creationId xmlns:a16="http://schemas.microsoft.com/office/drawing/2014/main" id="{1275C61B-9BEC-47CE-A980-486FF1949E44}"/>
            </a:ext>
          </a:extLst>
        </xdr:cNvPr>
        <xdr:cNvSpPr/>
      </xdr:nvSpPr>
      <xdr:spPr>
        <a:xfrm>
          <a:off x="4095750" y="1990725"/>
          <a:ext cx="4640036" cy="2755447"/>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11</xdr:row>
      <xdr:rowOff>0</xdr:rowOff>
    </xdr:from>
    <xdr:to>
      <xdr:col>21</xdr:col>
      <xdr:colOff>734786</xdr:colOff>
      <xdr:row>26</xdr:row>
      <xdr:rowOff>40822</xdr:rowOff>
    </xdr:to>
    <xdr:sp macro="" textlink="">
      <xdr:nvSpPr>
        <xdr:cNvPr id="11" name="Rectangle: Rounded Corners 10">
          <a:extLst>
            <a:ext uri="{FF2B5EF4-FFF2-40B4-BE49-F238E27FC236}">
              <a16:creationId xmlns:a16="http://schemas.microsoft.com/office/drawing/2014/main" id="{FAC30B12-B4BD-7122-C3F5-004BAFAF6499}"/>
            </a:ext>
          </a:extLst>
        </xdr:cNvPr>
        <xdr:cNvSpPr/>
      </xdr:nvSpPr>
      <xdr:spPr>
        <a:xfrm>
          <a:off x="8934450" y="1990725"/>
          <a:ext cx="4640036" cy="2755447"/>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27</xdr:row>
      <xdr:rowOff>0</xdr:rowOff>
    </xdr:from>
    <xdr:to>
      <xdr:col>10</xdr:col>
      <xdr:colOff>737508</xdr:colOff>
      <xdr:row>42</xdr:row>
      <xdr:rowOff>40821</xdr:rowOff>
    </xdr:to>
    <xdr:sp macro="" textlink="">
      <xdr:nvSpPr>
        <xdr:cNvPr id="12" name="Rectangle: Rounded Corners 11">
          <a:extLst>
            <a:ext uri="{FF2B5EF4-FFF2-40B4-BE49-F238E27FC236}">
              <a16:creationId xmlns:a16="http://schemas.microsoft.com/office/drawing/2014/main" id="{24C6C2B3-CC0B-4698-BD5F-A43552A02E8C}"/>
            </a:ext>
          </a:extLst>
        </xdr:cNvPr>
        <xdr:cNvSpPr/>
      </xdr:nvSpPr>
      <xdr:spPr>
        <a:xfrm>
          <a:off x="4095750" y="4886325"/>
          <a:ext cx="2966358" cy="2755446"/>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27</xdr:row>
      <xdr:rowOff>0</xdr:rowOff>
    </xdr:from>
    <xdr:to>
      <xdr:col>17</xdr:col>
      <xdr:colOff>0</xdr:colOff>
      <xdr:row>42</xdr:row>
      <xdr:rowOff>40821</xdr:rowOff>
    </xdr:to>
    <xdr:sp macro="" textlink="">
      <xdr:nvSpPr>
        <xdr:cNvPr id="13" name="Rectangle: Rounded Corners 12">
          <a:extLst>
            <a:ext uri="{FF2B5EF4-FFF2-40B4-BE49-F238E27FC236}">
              <a16:creationId xmlns:a16="http://schemas.microsoft.com/office/drawing/2014/main" id="{92B908E6-DCC4-4C83-836A-E20C2DA94051}"/>
            </a:ext>
          </a:extLst>
        </xdr:cNvPr>
        <xdr:cNvSpPr/>
      </xdr:nvSpPr>
      <xdr:spPr>
        <a:xfrm>
          <a:off x="7258050" y="4886325"/>
          <a:ext cx="3162300" cy="2755446"/>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0</xdr:colOff>
      <xdr:row>27</xdr:row>
      <xdr:rowOff>0</xdr:rowOff>
    </xdr:from>
    <xdr:to>
      <xdr:col>21</xdr:col>
      <xdr:colOff>737508</xdr:colOff>
      <xdr:row>42</xdr:row>
      <xdr:rowOff>40821</xdr:rowOff>
    </xdr:to>
    <xdr:sp macro="" textlink="">
      <xdr:nvSpPr>
        <xdr:cNvPr id="14" name="Rectangle: Rounded Corners 13">
          <a:extLst>
            <a:ext uri="{FF2B5EF4-FFF2-40B4-BE49-F238E27FC236}">
              <a16:creationId xmlns:a16="http://schemas.microsoft.com/office/drawing/2014/main" id="{9063A68E-3EC3-4CB8-AB49-36C83BA7E83B}"/>
            </a:ext>
          </a:extLst>
        </xdr:cNvPr>
        <xdr:cNvSpPr/>
      </xdr:nvSpPr>
      <xdr:spPr>
        <a:xfrm>
          <a:off x="10610850" y="4886325"/>
          <a:ext cx="2966358" cy="2755446"/>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xdr:row>
      <xdr:rowOff>0</xdr:rowOff>
    </xdr:from>
    <xdr:to>
      <xdr:col>6</xdr:col>
      <xdr:colOff>0</xdr:colOff>
      <xdr:row>6</xdr:row>
      <xdr:rowOff>13607</xdr:rowOff>
    </xdr:to>
    <xdr:sp macro="" textlink="">
      <xdr:nvSpPr>
        <xdr:cNvPr id="45" name="Rectangle: Rounded Corners 44">
          <a:extLst>
            <a:ext uri="{FF2B5EF4-FFF2-40B4-BE49-F238E27FC236}">
              <a16:creationId xmlns:a16="http://schemas.microsoft.com/office/drawing/2014/main" id="{D21FD191-6563-414F-B07C-1B1B39A44569}"/>
            </a:ext>
          </a:extLst>
        </xdr:cNvPr>
        <xdr:cNvSpPr/>
      </xdr:nvSpPr>
      <xdr:spPr>
        <a:xfrm>
          <a:off x="190500" y="180975"/>
          <a:ext cx="3714750" cy="9184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7</xdr:row>
      <xdr:rowOff>0</xdr:rowOff>
    </xdr:from>
    <xdr:to>
      <xdr:col>6</xdr:col>
      <xdr:colOff>0</xdr:colOff>
      <xdr:row>12</xdr:row>
      <xdr:rowOff>13607</xdr:rowOff>
    </xdr:to>
    <xdr:sp macro="" textlink="">
      <xdr:nvSpPr>
        <xdr:cNvPr id="50" name="Rectangle: Rounded Corners 49">
          <a:extLst>
            <a:ext uri="{FF2B5EF4-FFF2-40B4-BE49-F238E27FC236}">
              <a16:creationId xmlns:a16="http://schemas.microsoft.com/office/drawing/2014/main" id="{EC8AD181-508B-0AE2-BDDE-2792613F8BF7}"/>
            </a:ext>
          </a:extLst>
        </xdr:cNvPr>
        <xdr:cNvSpPr/>
      </xdr:nvSpPr>
      <xdr:spPr>
        <a:xfrm>
          <a:off x="190500" y="1266825"/>
          <a:ext cx="3714750" cy="9184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13</xdr:row>
      <xdr:rowOff>0</xdr:rowOff>
    </xdr:from>
    <xdr:to>
      <xdr:col>6</xdr:col>
      <xdr:colOff>0</xdr:colOff>
      <xdr:row>18</xdr:row>
      <xdr:rowOff>13607</xdr:rowOff>
    </xdr:to>
    <xdr:sp macro="" textlink="">
      <xdr:nvSpPr>
        <xdr:cNvPr id="58" name="Rectangle: Rounded Corners 57">
          <a:extLst>
            <a:ext uri="{FF2B5EF4-FFF2-40B4-BE49-F238E27FC236}">
              <a16:creationId xmlns:a16="http://schemas.microsoft.com/office/drawing/2014/main" id="{FC31A3A6-9692-120D-7B84-1210B4F9AEBF}"/>
            </a:ext>
          </a:extLst>
        </xdr:cNvPr>
        <xdr:cNvSpPr/>
      </xdr:nvSpPr>
      <xdr:spPr>
        <a:xfrm>
          <a:off x="190500" y="2352675"/>
          <a:ext cx="3714750" cy="9184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19</xdr:row>
      <xdr:rowOff>0</xdr:rowOff>
    </xdr:from>
    <xdr:to>
      <xdr:col>6</xdr:col>
      <xdr:colOff>0</xdr:colOff>
      <xdr:row>24</xdr:row>
      <xdr:rowOff>13607</xdr:rowOff>
    </xdr:to>
    <xdr:sp macro="" textlink="">
      <xdr:nvSpPr>
        <xdr:cNvPr id="59" name="Rectangle: Rounded Corners 58">
          <a:extLst>
            <a:ext uri="{FF2B5EF4-FFF2-40B4-BE49-F238E27FC236}">
              <a16:creationId xmlns:a16="http://schemas.microsoft.com/office/drawing/2014/main" id="{D6C91E73-8566-C2CC-C4B8-F65A15735444}"/>
            </a:ext>
          </a:extLst>
        </xdr:cNvPr>
        <xdr:cNvSpPr/>
      </xdr:nvSpPr>
      <xdr:spPr>
        <a:xfrm>
          <a:off x="190500" y="3438525"/>
          <a:ext cx="3714750" cy="9184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25</xdr:row>
      <xdr:rowOff>0</xdr:rowOff>
    </xdr:from>
    <xdr:to>
      <xdr:col>6</xdr:col>
      <xdr:colOff>0</xdr:colOff>
      <xdr:row>30</xdr:row>
      <xdr:rowOff>13607</xdr:rowOff>
    </xdr:to>
    <xdr:sp macro="" textlink="">
      <xdr:nvSpPr>
        <xdr:cNvPr id="61" name="Rectangle: Rounded Corners 60">
          <a:extLst>
            <a:ext uri="{FF2B5EF4-FFF2-40B4-BE49-F238E27FC236}">
              <a16:creationId xmlns:a16="http://schemas.microsoft.com/office/drawing/2014/main" id="{AF655B32-D404-03AC-CA28-EDA960936B3B}"/>
            </a:ext>
          </a:extLst>
        </xdr:cNvPr>
        <xdr:cNvSpPr/>
      </xdr:nvSpPr>
      <xdr:spPr>
        <a:xfrm>
          <a:off x="190500" y="4524375"/>
          <a:ext cx="3714750" cy="9184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31</xdr:row>
      <xdr:rowOff>0</xdr:rowOff>
    </xdr:from>
    <xdr:to>
      <xdr:col>6</xdr:col>
      <xdr:colOff>0</xdr:colOff>
      <xdr:row>36</xdr:row>
      <xdr:rowOff>13607</xdr:rowOff>
    </xdr:to>
    <xdr:sp macro="" textlink="">
      <xdr:nvSpPr>
        <xdr:cNvPr id="62" name="Rectangle: Rounded Corners 61">
          <a:extLst>
            <a:ext uri="{FF2B5EF4-FFF2-40B4-BE49-F238E27FC236}">
              <a16:creationId xmlns:a16="http://schemas.microsoft.com/office/drawing/2014/main" id="{EB458390-245F-DF63-FE43-2695C3114B96}"/>
            </a:ext>
          </a:extLst>
        </xdr:cNvPr>
        <xdr:cNvSpPr/>
      </xdr:nvSpPr>
      <xdr:spPr>
        <a:xfrm>
          <a:off x="190500" y="5610225"/>
          <a:ext cx="3714750" cy="9184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37</xdr:row>
      <xdr:rowOff>0</xdr:rowOff>
    </xdr:from>
    <xdr:to>
      <xdr:col>6</xdr:col>
      <xdr:colOff>0</xdr:colOff>
      <xdr:row>42</xdr:row>
      <xdr:rowOff>13607</xdr:rowOff>
    </xdr:to>
    <xdr:sp macro="" textlink="">
      <xdr:nvSpPr>
        <xdr:cNvPr id="63" name="Rectangle: Rounded Corners 62">
          <a:extLst>
            <a:ext uri="{FF2B5EF4-FFF2-40B4-BE49-F238E27FC236}">
              <a16:creationId xmlns:a16="http://schemas.microsoft.com/office/drawing/2014/main" id="{0268AA2D-9628-35D2-616C-062F9EAAEAD5}"/>
            </a:ext>
          </a:extLst>
        </xdr:cNvPr>
        <xdr:cNvSpPr/>
      </xdr:nvSpPr>
      <xdr:spPr>
        <a:xfrm>
          <a:off x="190500" y="6696075"/>
          <a:ext cx="3714750" cy="9184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7</xdr:col>
      <xdr:colOff>1</xdr:colOff>
      <xdr:row>14</xdr:row>
      <xdr:rowOff>0</xdr:rowOff>
    </xdr:from>
    <xdr:to>
      <xdr:col>14</xdr:col>
      <xdr:colOff>1</xdr:colOff>
      <xdr:row>26</xdr:row>
      <xdr:rowOff>0</xdr:rowOff>
    </xdr:to>
    <xdr:graphicFrame macro="">
      <xdr:nvGraphicFramePr>
        <xdr:cNvPr id="3" name="Chart 2">
          <a:extLst>
            <a:ext uri="{FF2B5EF4-FFF2-40B4-BE49-F238E27FC236}">
              <a16:creationId xmlns:a16="http://schemas.microsoft.com/office/drawing/2014/main" id="{404FD9BE-A206-492B-82FD-FE376227A8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30</xdr:row>
      <xdr:rowOff>0</xdr:rowOff>
    </xdr:from>
    <xdr:to>
      <xdr:col>17</xdr:col>
      <xdr:colOff>0</xdr:colOff>
      <xdr:row>42</xdr:row>
      <xdr:rowOff>0</xdr:rowOff>
    </xdr:to>
    <xdr:graphicFrame macro="">
      <xdr:nvGraphicFramePr>
        <xdr:cNvPr id="4" name="Chart 3">
          <a:extLst>
            <a:ext uri="{FF2B5EF4-FFF2-40B4-BE49-F238E27FC236}">
              <a16:creationId xmlns:a16="http://schemas.microsoft.com/office/drawing/2014/main" id="{73237FF1-B2AE-4046-B70B-486C692A60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xdr:colOff>
      <xdr:row>14</xdr:row>
      <xdr:rowOff>0</xdr:rowOff>
    </xdr:from>
    <xdr:to>
      <xdr:col>22</xdr:col>
      <xdr:colOff>1</xdr:colOff>
      <xdr:row>26</xdr:row>
      <xdr:rowOff>0</xdr:rowOff>
    </xdr:to>
    <xdr:graphicFrame macro="">
      <xdr:nvGraphicFramePr>
        <xdr:cNvPr id="31" name="Chart 30">
          <a:extLst>
            <a:ext uri="{FF2B5EF4-FFF2-40B4-BE49-F238E27FC236}">
              <a16:creationId xmlns:a16="http://schemas.microsoft.com/office/drawing/2014/main" id="{C10FCAB5-64CE-4AE4-8958-4A687F9E8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7</xdr:row>
      <xdr:rowOff>0</xdr:rowOff>
    </xdr:from>
    <xdr:to>
      <xdr:col>22</xdr:col>
      <xdr:colOff>0</xdr:colOff>
      <xdr:row>10</xdr:row>
      <xdr:rowOff>6533</xdr:rowOff>
    </xdr:to>
    <xdr:grpSp>
      <xdr:nvGrpSpPr>
        <xdr:cNvPr id="41" name="Group 40">
          <a:extLst>
            <a:ext uri="{FF2B5EF4-FFF2-40B4-BE49-F238E27FC236}">
              <a16:creationId xmlns:a16="http://schemas.microsoft.com/office/drawing/2014/main" id="{6C8882ED-2F4D-95B6-8553-611B7BAD6724}"/>
            </a:ext>
          </a:extLst>
        </xdr:cNvPr>
        <xdr:cNvGrpSpPr/>
      </xdr:nvGrpSpPr>
      <xdr:grpSpPr>
        <a:xfrm>
          <a:off x="4052047" y="1255059"/>
          <a:ext cx="9386047" cy="544415"/>
          <a:chOff x="2830213" y="180975"/>
          <a:chExt cx="10752437" cy="549458"/>
        </a:xfrm>
      </xdr:grpSpPr>
      <xdr:sp macro="" textlink="">
        <xdr:nvSpPr>
          <xdr:cNvPr id="24" name="Rectangle: Rounded Corners 23">
            <a:extLst>
              <a:ext uri="{FF2B5EF4-FFF2-40B4-BE49-F238E27FC236}">
                <a16:creationId xmlns:a16="http://schemas.microsoft.com/office/drawing/2014/main" id="{B716CBDD-D4DA-46E8-AFF4-179B895C7E88}"/>
              </a:ext>
            </a:extLst>
          </xdr:cNvPr>
          <xdr:cNvSpPr/>
        </xdr:nvSpPr>
        <xdr:spPr>
          <a:xfrm>
            <a:off x="2830213" y="180976"/>
            <a:ext cx="10752437" cy="549457"/>
          </a:xfrm>
          <a:prstGeom prst="roundRect">
            <a:avLst>
              <a:gd name="adj" fmla="val 50000"/>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A9480D6C-1261-46DF-9D1A-1A1AE5E3BD41}"/>
              </a:ext>
            </a:extLst>
          </xdr:cNvPr>
          <xdr:cNvSpPr txBox="1"/>
        </xdr:nvSpPr>
        <xdr:spPr>
          <a:xfrm>
            <a:off x="3430039" y="180975"/>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Wine</a:t>
            </a:r>
            <a:endParaRPr lang="en-US" sz="110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35" name="TextBox 34">
            <a:extLst>
              <a:ext uri="{FF2B5EF4-FFF2-40B4-BE49-F238E27FC236}">
                <a16:creationId xmlns:a16="http://schemas.microsoft.com/office/drawing/2014/main" id="{683DDB29-6E7A-B0BC-57A9-C85639428C5D}"/>
              </a:ext>
            </a:extLst>
          </xdr:cNvPr>
          <xdr:cNvSpPr txBox="1"/>
        </xdr:nvSpPr>
        <xdr:spPr>
          <a:xfrm>
            <a:off x="5017077" y="180975"/>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rgbClr val="FF6B6B"/>
                </a:solidFill>
                <a:latin typeface="ADLaM Display" panose="02010000000000000000" pitchFamily="2" charset="0"/>
                <a:ea typeface="ADLaM Display" panose="02010000000000000000" pitchFamily="2" charset="0"/>
                <a:cs typeface="ADLaM Display" panose="02010000000000000000" pitchFamily="2" charset="0"/>
              </a:rPr>
              <a:t>Meat</a:t>
            </a:r>
            <a:endParaRPr lang="en-US" sz="1100">
              <a:solidFill>
                <a:srgbClr val="FF6B6B"/>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36" name="TextBox 35">
            <a:extLst>
              <a:ext uri="{FF2B5EF4-FFF2-40B4-BE49-F238E27FC236}">
                <a16:creationId xmlns:a16="http://schemas.microsoft.com/office/drawing/2014/main" id="{99E4B997-F63A-2A60-36B5-40FBD1E74733}"/>
              </a:ext>
            </a:extLst>
          </xdr:cNvPr>
          <xdr:cNvSpPr txBox="1"/>
        </xdr:nvSpPr>
        <xdr:spPr>
          <a:xfrm>
            <a:off x="6600305" y="180975"/>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rgbClr val="4ECDC4"/>
                </a:solidFill>
                <a:latin typeface="ADLaM Display" panose="02010000000000000000" pitchFamily="2" charset="0"/>
                <a:ea typeface="ADLaM Display" panose="02010000000000000000" pitchFamily="2" charset="0"/>
                <a:cs typeface="ADLaM Display" panose="02010000000000000000" pitchFamily="2" charset="0"/>
              </a:rPr>
              <a:t>Fish</a:t>
            </a:r>
            <a:endParaRPr lang="en-US" sz="1100">
              <a:solidFill>
                <a:srgbClr val="4ECDC4"/>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37" name="TextBox 36">
            <a:extLst>
              <a:ext uri="{FF2B5EF4-FFF2-40B4-BE49-F238E27FC236}">
                <a16:creationId xmlns:a16="http://schemas.microsoft.com/office/drawing/2014/main" id="{D0086804-71F6-2D8F-4626-A3863C713E6E}"/>
              </a:ext>
            </a:extLst>
          </xdr:cNvPr>
          <xdr:cNvSpPr txBox="1"/>
        </xdr:nvSpPr>
        <xdr:spPr>
          <a:xfrm>
            <a:off x="8183533" y="180975"/>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rgbClr val="FFC000"/>
                </a:solidFill>
                <a:latin typeface="ADLaM Display" panose="02010000000000000000" pitchFamily="2" charset="0"/>
                <a:ea typeface="ADLaM Display" panose="02010000000000000000" pitchFamily="2" charset="0"/>
                <a:cs typeface="ADLaM Display" panose="02010000000000000000" pitchFamily="2" charset="0"/>
              </a:rPr>
              <a:t>Fruits</a:t>
            </a:r>
            <a:endParaRPr lang="en-US" sz="1100">
              <a:solidFill>
                <a:srgbClr val="FFC000"/>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38" name="TextBox 37">
            <a:extLst>
              <a:ext uri="{FF2B5EF4-FFF2-40B4-BE49-F238E27FC236}">
                <a16:creationId xmlns:a16="http://schemas.microsoft.com/office/drawing/2014/main" id="{C6053617-565F-15DC-6A1B-F0737A6837F0}"/>
              </a:ext>
            </a:extLst>
          </xdr:cNvPr>
          <xdr:cNvSpPr txBox="1"/>
        </xdr:nvSpPr>
        <xdr:spPr>
          <a:xfrm>
            <a:off x="9766761" y="180975"/>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accent5">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Sweets</a:t>
            </a:r>
            <a:endParaRPr lang="en-US" sz="1100">
              <a:solidFill>
                <a:schemeClr val="accent5">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39" name="TextBox 38">
            <a:extLst>
              <a:ext uri="{FF2B5EF4-FFF2-40B4-BE49-F238E27FC236}">
                <a16:creationId xmlns:a16="http://schemas.microsoft.com/office/drawing/2014/main" id="{AA5D365C-1FB2-EACC-D171-6E81D032AFB9}"/>
              </a:ext>
            </a:extLst>
          </xdr:cNvPr>
          <xdr:cNvSpPr txBox="1"/>
        </xdr:nvSpPr>
        <xdr:spPr>
          <a:xfrm>
            <a:off x="11353800" y="180975"/>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rgbClr val="FFE66D"/>
                </a:solidFill>
                <a:latin typeface="ADLaM Display" panose="02010000000000000000" pitchFamily="2" charset="0"/>
                <a:ea typeface="ADLaM Display" panose="02010000000000000000" pitchFamily="2" charset="0"/>
                <a:cs typeface="ADLaM Display" panose="02010000000000000000" pitchFamily="2" charset="0"/>
              </a:rPr>
              <a:t>Gold</a:t>
            </a:r>
            <a:endParaRPr lang="en-US" sz="1100">
              <a:solidFill>
                <a:srgbClr val="FFE66D"/>
              </a:solidFill>
              <a:latin typeface="ADLaM Display" panose="02010000000000000000" pitchFamily="2" charset="0"/>
              <a:ea typeface="ADLaM Display" panose="02010000000000000000" pitchFamily="2" charset="0"/>
              <a:cs typeface="ADLaM Display" panose="02010000000000000000" pitchFamily="2" charset="0"/>
            </a:endParaRPr>
          </a:p>
        </xdr:txBody>
      </xdr:sp>
      <mc:AlternateContent xmlns:mc="http://schemas.openxmlformats.org/markup-compatibility/2006">
        <mc:Choice xmlns:a14="http://schemas.microsoft.com/office/drawing/2010/main" Requires="a14">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3438525" y="338137"/>
                <a:ext cx="22860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5021753" y="339090"/>
                <a:ext cx="232410" cy="2266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6608791" y="340042"/>
                <a:ext cx="228600" cy="2247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8192019" y="339090"/>
                <a:ext cx="228600" cy="2266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600-000006080000}"/>
                  </a:ext>
                </a:extLst>
              </xdr:cNvPr>
              <xdr:cNvSpPr/>
            </xdr:nvSpPr>
            <xdr:spPr bwMode="auto">
              <a:xfrm>
                <a:off x="9775247" y="339090"/>
                <a:ext cx="228600" cy="2266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11358474" y="340042"/>
                <a:ext cx="232410" cy="2247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xdr:col>
      <xdr:colOff>0</xdr:colOff>
      <xdr:row>7</xdr:row>
      <xdr:rowOff>0</xdr:rowOff>
    </xdr:from>
    <xdr:to>
      <xdr:col>3</xdr:col>
      <xdr:colOff>342900</xdr:colOff>
      <xdr:row>12</xdr:row>
      <xdr:rowOff>9525</xdr:rowOff>
    </xdr:to>
    <xdr:sp macro="" textlink="">
      <xdr:nvSpPr>
        <xdr:cNvPr id="27" name="TextBox 26">
          <a:extLst>
            <a:ext uri="{FF2B5EF4-FFF2-40B4-BE49-F238E27FC236}">
              <a16:creationId xmlns:a16="http://schemas.microsoft.com/office/drawing/2014/main" id="{542A6527-435A-4D90-922B-E7A360D9A9DC}"/>
            </a:ext>
          </a:extLst>
        </xdr:cNvPr>
        <xdr:cNvSpPr txBox="1"/>
      </xdr:nvSpPr>
      <xdr:spPr>
        <a:xfrm>
          <a:off x="190500" y="1266825"/>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a:solidFill>
                <a:srgbClr val="F7FFF7"/>
              </a:solidFill>
              <a:latin typeface="ADLaM Display" panose="02010000000000000000" pitchFamily="2" charset="0"/>
              <a:ea typeface="ADLaM Display" panose="02010000000000000000" pitchFamily="2" charset="0"/>
              <a:cs typeface="ADLaM Display" panose="02010000000000000000" pitchFamily="2" charset="0"/>
            </a:rPr>
            <a:t>Wine Returns</a:t>
          </a:r>
        </a:p>
      </xdr:txBody>
    </xdr:sp>
    <xdr:clientData/>
  </xdr:twoCellAnchor>
  <xdr:twoCellAnchor>
    <xdr:from>
      <xdr:col>3</xdr:col>
      <xdr:colOff>400050</xdr:colOff>
      <xdr:row>7</xdr:row>
      <xdr:rowOff>0</xdr:rowOff>
    </xdr:from>
    <xdr:to>
      <xdr:col>6</xdr:col>
      <xdr:colOff>0</xdr:colOff>
      <xdr:row>12</xdr:row>
      <xdr:rowOff>9525</xdr:rowOff>
    </xdr:to>
    <xdr:sp macro="" textlink="WorkSheet!T11">
      <xdr:nvSpPr>
        <xdr:cNvPr id="49" name="TextBox 48">
          <a:extLst>
            <a:ext uri="{FF2B5EF4-FFF2-40B4-BE49-F238E27FC236}">
              <a16:creationId xmlns:a16="http://schemas.microsoft.com/office/drawing/2014/main" id="{D60B2FD1-85C0-88E7-087D-EC6357F91019}"/>
            </a:ext>
          </a:extLst>
        </xdr:cNvPr>
        <xdr:cNvSpPr txBox="1"/>
      </xdr:nvSpPr>
      <xdr:spPr>
        <a:xfrm>
          <a:off x="2076450" y="1266825"/>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3A0DF7-0E5D-49A8-B8EF-82365A25FD40}" type="TxLink">
            <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algn="r"/>
            <a:t>$680.8K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24</xdr:row>
      <xdr:rowOff>171450</xdr:rowOff>
    </xdr:from>
    <xdr:to>
      <xdr:col>3</xdr:col>
      <xdr:colOff>342900</xdr:colOff>
      <xdr:row>30</xdr:row>
      <xdr:rowOff>0</xdr:rowOff>
    </xdr:to>
    <xdr:sp macro="" textlink="">
      <xdr:nvSpPr>
        <xdr:cNvPr id="33" name="TextBox 32">
          <a:extLst>
            <a:ext uri="{FF2B5EF4-FFF2-40B4-BE49-F238E27FC236}">
              <a16:creationId xmlns:a16="http://schemas.microsoft.com/office/drawing/2014/main" id="{9BC6BBF1-1190-41F8-8560-7E0967164B69}"/>
            </a:ext>
          </a:extLst>
        </xdr:cNvPr>
        <xdr:cNvSpPr txBox="1"/>
      </xdr:nvSpPr>
      <xdr:spPr>
        <a:xfrm>
          <a:off x="190500" y="4514850"/>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a:solidFill>
                <a:srgbClr val="F7FFF7"/>
              </a:solidFill>
              <a:latin typeface="ADLaM Display" panose="02010000000000000000" pitchFamily="2" charset="0"/>
              <a:ea typeface="ADLaM Display" panose="02010000000000000000" pitchFamily="2" charset="0"/>
              <a:cs typeface="ADLaM Display" panose="02010000000000000000" pitchFamily="2" charset="0"/>
            </a:rPr>
            <a:t>Fruits Returns</a:t>
          </a:r>
        </a:p>
      </xdr:txBody>
    </xdr:sp>
    <xdr:clientData/>
  </xdr:twoCellAnchor>
  <xdr:twoCellAnchor>
    <xdr:from>
      <xdr:col>3</xdr:col>
      <xdr:colOff>400050</xdr:colOff>
      <xdr:row>25</xdr:row>
      <xdr:rowOff>0</xdr:rowOff>
    </xdr:from>
    <xdr:to>
      <xdr:col>6</xdr:col>
      <xdr:colOff>0</xdr:colOff>
      <xdr:row>30</xdr:row>
      <xdr:rowOff>9525</xdr:rowOff>
    </xdr:to>
    <xdr:sp macro="" textlink="WorkSheet!U11">
      <xdr:nvSpPr>
        <xdr:cNvPr id="19" name="TextBox 18">
          <a:extLst>
            <a:ext uri="{FF2B5EF4-FFF2-40B4-BE49-F238E27FC236}">
              <a16:creationId xmlns:a16="http://schemas.microsoft.com/office/drawing/2014/main" id="{E3E8C22D-A9C4-94A7-4215-C51F58E4FA59}"/>
            </a:ext>
          </a:extLst>
        </xdr:cNvPr>
        <xdr:cNvSpPr txBox="1"/>
      </xdr:nvSpPr>
      <xdr:spPr>
        <a:xfrm>
          <a:off x="2076450" y="4524375"/>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B081CAB-44C6-42EC-AD2A-0C01C8B31E3F}" type="TxLink">
            <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marL="0" indent="0" algn="r"/>
            <a:t>$58.9K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13</xdr:row>
      <xdr:rowOff>0</xdr:rowOff>
    </xdr:from>
    <xdr:to>
      <xdr:col>3</xdr:col>
      <xdr:colOff>342900</xdr:colOff>
      <xdr:row>18</xdr:row>
      <xdr:rowOff>9525</xdr:rowOff>
    </xdr:to>
    <xdr:sp macro="" textlink="">
      <xdr:nvSpPr>
        <xdr:cNvPr id="29" name="TextBox 28">
          <a:extLst>
            <a:ext uri="{FF2B5EF4-FFF2-40B4-BE49-F238E27FC236}">
              <a16:creationId xmlns:a16="http://schemas.microsoft.com/office/drawing/2014/main" id="{8C74F95F-C6E2-43C5-BEDC-5B7303BDE42B}"/>
            </a:ext>
          </a:extLst>
        </xdr:cNvPr>
        <xdr:cNvSpPr txBox="1"/>
      </xdr:nvSpPr>
      <xdr:spPr>
        <a:xfrm>
          <a:off x="190500" y="2352675"/>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a:solidFill>
                <a:srgbClr val="F7FFF7"/>
              </a:solidFill>
              <a:latin typeface="ADLaM Display" panose="02010000000000000000" pitchFamily="2" charset="0"/>
              <a:ea typeface="ADLaM Display" panose="02010000000000000000" pitchFamily="2" charset="0"/>
              <a:cs typeface="ADLaM Display" panose="02010000000000000000" pitchFamily="2" charset="0"/>
            </a:rPr>
            <a:t>Meat Returns</a:t>
          </a:r>
        </a:p>
      </xdr:txBody>
    </xdr:sp>
    <xdr:clientData/>
  </xdr:twoCellAnchor>
  <xdr:twoCellAnchor>
    <xdr:from>
      <xdr:col>3</xdr:col>
      <xdr:colOff>400050</xdr:colOff>
      <xdr:row>13</xdr:row>
      <xdr:rowOff>0</xdr:rowOff>
    </xdr:from>
    <xdr:to>
      <xdr:col>6</xdr:col>
      <xdr:colOff>0</xdr:colOff>
      <xdr:row>18</xdr:row>
      <xdr:rowOff>9525</xdr:rowOff>
    </xdr:to>
    <xdr:sp macro="" textlink="WorkSheet!V11">
      <xdr:nvSpPr>
        <xdr:cNvPr id="20" name="TextBox 19">
          <a:extLst>
            <a:ext uri="{FF2B5EF4-FFF2-40B4-BE49-F238E27FC236}">
              <a16:creationId xmlns:a16="http://schemas.microsoft.com/office/drawing/2014/main" id="{DA2D3176-CBFB-0F09-692F-E7E53C386A8D}"/>
            </a:ext>
          </a:extLst>
        </xdr:cNvPr>
        <xdr:cNvSpPr txBox="1"/>
      </xdr:nvSpPr>
      <xdr:spPr>
        <a:xfrm>
          <a:off x="2076450" y="2352675"/>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CF8853F-8CC0-41EF-88F5-413A94CE2F1B}" type="TxLink">
            <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marL="0" indent="0" algn="r"/>
            <a:t>$374.0K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19</xdr:row>
      <xdr:rowOff>0</xdr:rowOff>
    </xdr:from>
    <xdr:to>
      <xdr:col>3</xdr:col>
      <xdr:colOff>342900</xdr:colOff>
      <xdr:row>24</xdr:row>
      <xdr:rowOff>9525</xdr:rowOff>
    </xdr:to>
    <xdr:sp macro="" textlink="">
      <xdr:nvSpPr>
        <xdr:cNvPr id="32" name="TextBox 31">
          <a:extLst>
            <a:ext uri="{FF2B5EF4-FFF2-40B4-BE49-F238E27FC236}">
              <a16:creationId xmlns:a16="http://schemas.microsoft.com/office/drawing/2014/main" id="{274B4A9F-751E-4F84-8FBE-D29582480867}"/>
            </a:ext>
          </a:extLst>
        </xdr:cNvPr>
        <xdr:cNvSpPr txBox="1"/>
      </xdr:nvSpPr>
      <xdr:spPr>
        <a:xfrm>
          <a:off x="190500" y="3438525"/>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a:solidFill>
                <a:srgbClr val="F7FFF7"/>
              </a:solidFill>
              <a:latin typeface="ADLaM Display" panose="02010000000000000000" pitchFamily="2" charset="0"/>
              <a:ea typeface="ADLaM Display" panose="02010000000000000000" pitchFamily="2" charset="0"/>
              <a:cs typeface="ADLaM Display" panose="02010000000000000000" pitchFamily="2" charset="0"/>
            </a:rPr>
            <a:t>Fish Returns</a:t>
          </a:r>
        </a:p>
      </xdr:txBody>
    </xdr:sp>
    <xdr:clientData/>
  </xdr:twoCellAnchor>
  <xdr:twoCellAnchor>
    <xdr:from>
      <xdr:col>3</xdr:col>
      <xdr:colOff>400050</xdr:colOff>
      <xdr:row>18</xdr:row>
      <xdr:rowOff>171450</xdr:rowOff>
    </xdr:from>
    <xdr:to>
      <xdr:col>6</xdr:col>
      <xdr:colOff>0</xdr:colOff>
      <xdr:row>24</xdr:row>
      <xdr:rowOff>0</xdr:rowOff>
    </xdr:to>
    <xdr:sp macro="" textlink="WorkSheet!W11">
      <xdr:nvSpPr>
        <xdr:cNvPr id="21" name="TextBox 20">
          <a:extLst>
            <a:ext uri="{FF2B5EF4-FFF2-40B4-BE49-F238E27FC236}">
              <a16:creationId xmlns:a16="http://schemas.microsoft.com/office/drawing/2014/main" id="{84587E91-04C0-608F-7D03-BD380A6D4251}"/>
            </a:ext>
          </a:extLst>
        </xdr:cNvPr>
        <xdr:cNvSpPr txBox="1"/>
      </xdr:nvSpPr>
      <xdr:spPr>
        <a:xfrm>
          <a:off x="2076450" y="3429000"/>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EC0649D-53F9-491C-A8A6-2A8586D2C31E}" type="TxLink">
            <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marL="0" indent="0" algn="r"/>
            <a:t>$84.1K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31</xdr:row>
      <xdr:rowOff>0</xdr:rowOff>
    </xdr:from>
    <xdr:to>
      <xdr:col>3</xdr:col>
      <xdr:colOff>342900</xdr:colOff>
      <xdr:row>36</xdr:row>
      <xdr:rowOff>9525</xdr:rowOff>
    </xdr:to>
    <xdr:sp macro="" textlink="">
      <xdr:nvSpPr>
        <xdr:cNvPr id="40" name="TextBox 39">
          <a:extLst>
            <a:ext uri="{FF2B5EF4-FFF2-40B4-BE49-F238E27FC236}">
              <a16:creationId xmlns:a16="http://schemas.microsoft.com/office/drawing/2014/main" id="{EE0C3259-F45E-411E-AD21-63CC7335EB5D}"/>
            </a:ext>
          </a:extLst>
        </xdr:cNvPr>
        <xdr:cNvSpPr txBox="1"/>
      </xdr:nvSpPr>
      <xdr:spPr>
        <a:xfrm>
          <a:off x="190500" y="5610225"/>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a:solidFill>
                <a:srgbClr val="F7FFF7"/>
              </a:solidFill>
              <a:latin typeface="ADLaM Display" panose="02010000000000000000" pitchFamily="2" charset="0"/>
              <a:ea typeface="ADLaM Display" panose="02010000000000000000" pitchFamily="2" charset="0"/>
              <a:cs typeface="ADLaM Display" panose="02010000000000000000" pitchFamily="2" charset="0"/>
            </a:rPr>
            <a:t>Sweets Returns</a:t>
          </a:r>
        </a:p>
      </xdr:txBody>
    </xdr:sp>
    <xdr:clientData/>
  </xdr:twoCellAnchor>
  <xdr:twoCellAnchor>
    <xdr:from>
      <xdr:col>3</xdr:col>
      <xdr:colOff>400050</xdr:colOff>
      <xdr:row>30</xdr:row>
      <xdr:rowOff>171450</xdr:rowOff>
    </xdr:from>
    <xdr:to>
      <xdr:col>6</xdr:col>
      <xdr:colOff>0</xdr:colOff>
      <xdr:row>36</xdr:row>
      <xdr:rowOff>0</xdr:rowOff>
    </xdr:to>
    <xdr:sp macro="" textlink="WorkSheet!X11">
      <xdr:nvSpPr>
        <xdr:cNvPr id="22" name="TextBox 21">
          <a:extLst>
            <a:ext uri="{FF2B5EF4-FFF2-40B4-BE49-F238E27FC236}">
              <a16:creationId xmlns:a16="http://schemas.microsoft.com/office/drawing/2014/main" id="{9BEDED90-F399-A7FD-65FA-6E49CE1953F3}"/>
            </a:ext>
          </a:extLst>
        </xdr:cNvPr>
        <xdr:cNvSpPr txBox="1"/>
      </xdr:nvSpPr>
      <xdr:spPr>
        <a:xfrm>
          <a:off x="2076450" y="5600700"/>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CC36467-9B5F-40CE-904D-6CA5ACA161BC}" type="TxLink">
            <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marL="0" indent="0" algn="r"/>
            <a:t>$60.6K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36</xdr:row>
      <xdr:rowOff>171450</xdr:rowOff>
    </xdr:from>
    <xdr:to>
      <xdr:col>3</xdr:col>
      <xdr:colOff>342900</xdr:colOff>
      <xdr:row>42</xdr:row>
      <xdr:rowOff>0</xdr:rowOff>
    </xdr:to>
    <xdr:sp macro="" textlink="">
      <xdr:nvSpPr>
        <xdr:cNvPr id="42" name="TextBox 41">
          <a:extLst>
            <a:ext uri="{FF2B5EF4-FFF2-40B4-BE49-F238E27FC236}">
              <a16:creationId xmlns:a16="http://schemas.microsoft.com/office/drawing/2014/main" id="{5BB746E8-35B2-4CB7-8BAF-E2407D166AF0}"/>
            </a:ext>
          </a:extLst>
        </xdr:cNvPr>
        <xdr:cNvSpPr txBox="1"/>
      </xdr:nvSpPr>
      <xdr:spPr>
        <a:xfrm>
          <a:off x="190500" y="6686550"/>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a:solidFill>
                <a:srgbClr val="F7FFF7"/>
              </a:solidFill>
              <a:latin typeface="ADLaM Display" panose="02010000000000000000" pitchFamily="2" charset="0"/>
              <a:ea typeface="ADLaM Display" panose="02010000000000000000" pitchFamily="2" charset="0"/>
              <a:cs typeface="ADLaM Display" panose="02010000000000000000" pitchFamily="2" charset="0"/>
            </a:rPr>
            <a:t>Gold Returns</a:t>
          </a:r>
        </a:p>
      </xdr:txBody>
    </xdr:sp>
    <xdr:clientData/>
  </xdr:twoCellAnchor>
  <xdr:twoCellAnchor>
    <xdr:from>
      <xdr:col>3</xdr:col>
      <xdr:colOff>400050</xdr:colOff>
      <xdr:row>37</xdr:row>
      <xdr:rowOff>0</xdr:rowOff>
    </xdr:from>
    <xdr:to>
      <xdr:col>6</xdr:col>
      <xdr:colOff>0</xdr:colOff>
      <xdr:row>42</xdr:row>
      <xdr:rowOff>9525</xdr:rowOff>
    </xdr:to>
    <xdr:sp macro="" textlink="WorkSheet!Y11">
      <xdr:nvSpPr>
        <xdr:cNvPr id="26" name="TextBox 25">
          <a:extLst>
            <a:ext uri="{FF2B5EF4-FFF2-40B4-BE49-F238E27FC236}">
              <a16:creationId xmlns:a16="http://schemas.microsoft.com/office/drawing/2014/main" id="{07DE741A-A88C-14B8-70F7-D5035F92D585}"/>
            </a:ext>
          </a:extLst>
        </xdr:cNvPr>
        <xdr:cNvSpPr txBox="1"/>
      </xdr:nvSpPr>
      <xdr:spPr>
        <a:xfrm>
          <a:off x="2076450" y="6696075"/>
          <a:ext cx="182880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9D13B1E-7DDA-4BBA-82CF-8A9D5F78DAE0}" type="TxLink">
            <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marL="0" indent="0" algn="r"/>
            <a:t>$98.6K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1</xdr:row>
      <xdr:rowOff>0</xdr:rowOff>
    </xdr:from>
    <xdr:to>
      <xdr:col>4</xdr:col>
      <xdr:colOff>0</xdr:colOff>
      <xdr:row>6</xdr:row>
      <xdr:rowOff>0</xdr:rowOff>
    </xdr:to>
    <xdr:sp macro="" textlink="">
      <xdr:nvSpPr>
        <xdr:cNvPr id="43" name="TextBox 42">
          <a:extLst>
            <a:ext uri="{FF2B5EF4-FFF2-40B4-BE49-F238E27FC236}">
              <a16:creationId xmlns:a16="http://schemas.microsoft.com/office/drawing/2014/main" id="{05405C2A-1018-4EB0-9E22-F040C80CA933}"/>
            </a:ext>
          </a:extLst>
        </xdr:cNvPr>
        <xdr:cNvSpPr txBox="1"/>
      </xdr:nvSpPr>
      <xdr:spPr>
        <a:xfrm>
          <a:off x="190500" y="180975"/>
          <a:ext cx="2228850" cy="904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a:solidFill>
                <a:srgbClr val="F7FFF7"/>
              </a:solidFill>
              <a:latin typeface="ADLaM Display" panose="02010000000000000000" pitchFamily="2" charset="0"/>
              <a:ea typeface="ADLaM Display" panose="02010000000000000000" pitchFamily="2" charset="0"/>
              <a:cs typeface="ADLaM Display" panose="02010000000000000000" pitchFamily="2" charset="0"/>
            </a:rPr>
            <a:t>Total Revenue</a:t>
          </a:r>
        </a:p>
      </xdr:txBody>
    </xdr:sp>
    <xdr:clientData/>
  </xdr:twoCellAnchor>
  <xdr:twoCellAnchor>
    <xdr:from>
      <xdr:col>3</xdr:col>
      <xdr:colOff>304801</xdr:colOff>
      <xdr:row>1</xdr:row>
      <xdr:rowOff>0</xdr:rowOff>
    </xdr:from>
    <xdr:to>
      <xdr:col>6</xdr:col>
      <xdr:colOff>1</xdr:colOff>
      <xdr:row>6</xdr:row>
      <xdr:rowOff>0</xdr:rowOff>
    </xdr:to>
    <xdr:sp macro="" textlink="WorkSheet!Z11">
      <xdr:nvSpPr>
        <xdr:cNvPr id="28" name="TextBox 27">
          <a:extLst>
            <a:ext uri="{FF2B5EF4-FFF2-40B4-BE49-F238E27FC236}">
              <a16:creationId xmlns:a16="http://schemas.microsoft.com/office/drawing/2014/main" id="{5CD15CF4-BCC5-77D5-37A7-5D9AF02E37F6}"/>
            </a:ext>
          </a:extLst>
        </xdr:cNvPr>
        <xdr:cNvSpPr txBox="1"/>
      </xdr:nvSpPr>
      <xdr:spPr>
        <a:xfrm>
          <a:off x="1981201" y="180975"/>
          <a:ext cx="1924050" cy="904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88C2BAC-6602-4436-A166-A552276F38DE}" type="TxLink">
            <a:rPr lang="en-US" sz="3600">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marL="0" indent="0" algn="r"/>
            <a:t>$1.4M</a:t>
          </a:fld>
          <a:endParaRPr lang="en-US" sz="36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7</xdr:col>
      <xdr:colOff>0</xdr:colOff>
      <xdr:row>1</xdr:row>
      <xdr:rowOff>34698</xdr:rowOff>
    </xdr:from>
    <xdr:to>
      <xdr:col>22</xdr:col>
      <xdr:colOff>0</xdr:colOff>
      <xdr:row>6</xdr:row>
      <xdr:rowOff>48305</xdr:rowOff>
    </xdr:to>
    <xdr:sp macro="[0]!RectangleRoundedCorners2047_Click" textlink="">
      <xdr:nvSpPr>
        <xdr:cNvPr id="2048" name="Rectangle: Rounded Corners 2047">
          <a:extLst>
            <a:ext uri="{FF2B5EF4-FFF2-40B4-BE49-F238E27FC236}">
              <a16:creationId xmlns:a16="http://schemas.microsoft.com/office/drawing/2014/main" id="{2E9E0FE6-A449-415C-B1B7-479D62018C80}"/>
            </a:ext>
          </a:extLst>
        </xdr:cNvPr>
        <xdr:cNvSpPr/>
      </xdr:nvSpPr>
      <xdr:spPr>
        <a:xfrm>
          <a:off x="4093029" y="219755"/>
          <a:ext cx="9470571" cy="938893"/>
        </a:xfrm>
        <a:prstGeom prst="roundRect">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a:latin typeface="ADLaM Display" panose="02010000000000000000" pitchFamily="2" charset="0"/>
              <a:ea typeface="ADLaM Display" panose="02010000000000000000" pitchFamily="2" charset="0"/>
              <a:cs typeface="ADLaM Display" panose="02010000000000000000" pitchFamily="2" charset="0"/>
            </a:rPr>
            <a:t>ProductsView</a:t>
          </a:r>
        </a:p>
      </xdr:txBody>
    </xdr:sp>
    <xdr:clientData/>
  </xdr:twoCellAnchor>
  <xdr:twoCellAnchor>
    <xdr:from>
      <xdr:col>7</xdr:col>
      <xdr:colOff>0</xdr:colOff>
      <xdr:row>30</xdr:row>
      <xdr:rowOff>0</xdr:rowOff>
    </xdr:from>
    <xdr:to>
      <xdr:col>11</xdr:col>
      <xdr:colOff>0</xdr:colOff>
      <xdr:row>41</xdr:row>
      <xdr:rowOff>180974</xdr:rowOff>
    </xdr:to>
    <xdr:graphicFrame macro="">
      <xdr:nvGraphicFramePr>
        <xdr:cNvPr id="18" name="Chart 17">
          <a:extLst>
            <a:ext uri="{FF2B5EF4-FFF2-40B4-BE49-F238E27FC236}">
              <a16:creationId xmlns:a16="http://schemas.microsoft.com/office/drawing/2014/main" id="{F2297AE4-26E2-49B3-82A1-04B74ECD83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30</xdr:row>
      <xdr:rowOff>0</xdr:rowOff>
    </xdr:from>
    <xdr:to>
      <xdr:col>22</xdr:col>
      <xdr:colOff>0</xdr:colOff>
      <xdr:row>41</xdr:row>
      <xdr:rowOff>180974</xdr:rowOff>
    </xdr:to>
    <xdr:graphicFrame macro="">
      <xdr:nvGraphicFramePr>
        <xdr:cNvPr id="46" name="Chart 45">
          <a:extLst>
            <a:ext uri="{FF2B5EF4-FFF2-40B4-BE49-F238E27FC236}">
              <a16:creationId xmlns:a16="http://schemas.microsoft.com/office/drawing/2014/main" id="{45D99654-FAD3-4F8E-BD38-62CA4C4C7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276225</xdr:colOff>
      <xdr:row>26</xdr:row>
      <xdr:rowOff>159544</xdr:rowOff>
    </xdr:from>
    <xdr:to>
      <xdr:col>16</xdr:col>
      <xdr:colOff>0</xdr:colOff>
      <xdr:row>30</xdr:row>
      <xdr:rowOff>170429</xdr:rowOff>
    </xdr:to>
    <xdr:grpSp>
      <xdr:nvGrpSpPr>
        <xdr:cNvPr id="2064" name="Group 2063">
          <a:extLst>
            <a:ext uri="{FF2B5EF4-FFF2-40B4-BE49-F238E27FC236}">
              <a16:creationId xmlns:a16="http://schemas.microsoft.com/office/drawing/2014/main" id="{2EB0379B-283A-C499-557F-3196CE564043}"/>
            </a:ext>
          </a:extLst>
        </xdr:cNvPr>
        <xdr:cNvGrpSpPr/>
      </xdr:nvGrpSpPr>
      <xdr:grpSpPr>
        <a:xfrm>
          <a:off x="7456954" y="4821191"/>
          <a:ext cx="2117352" cy="728062"/>
          <a:chOff x="13773150" y="1628775"/>
          <a:chExt cx="2143125" cy="734785"/>
        </a:xfrm>
      </xdr:grpSpPr>
      <xdr:sp macro="" textlink="WorkSheet!W28">
        <xdr:nvSpPr>
          <xdr:cNvPr id="48" name="TextBox 47">
            <a:extLst>
              <a:ext uri="{FF2B5EF4-FFF2-40B4-BE49-F238E27FC236}">
                <a16:creationId xmlns:a16="http://schemas.microsoft.com/office/drawing/2014/main" id="{69B2CB39-C731-2D9C-006B-651117A3C075}"/>
              </a:ext>
            </a:extLst>
          </xdr:cNvPr>
          <xdr:cNvSpPr txBox="1"/>
        </xdr:nvSpPr>
        <xdr:spPr>
          <a:xfrm>
            <a:off x="13773150" y="1628775"/>
            <a:ext cx="2143125"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2A44E9F-A648-483D-9C46-4718D7FAE952}"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Wine Returns By AGE Distribution</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51" name="Rectangle: Rounded Corners 50">
            <a:extLst>
              <a:ext uri="{FF2B5EF4-FFF2-40B4-BE49-F238E27FC236}">
                <a16:creationId xmlns:a16="http://schemas.microsoft.com/office/drawing/2014/main" id="{48B05CAC-B816-9974-FF4F-14D8BCCE96E5}"/>
              </a:ext>
            </a:extLst>
          </xdr:cNvPr>
          <xdr:cNvSpPr/>
        </xdr:nvSpPr>
        <xdr:spPr>
          <a:xfrm>
            <a:off x="13820776" y="1822676"/>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133350</xdr:colOff>
      <xdr:row>26</xdr:row>
      <xdr:rowOff>159544</xdr:rowOff>
    </xdr:from>
    <xdr:to>
      <xdr:col>10</xdr:col>
      <xdr:colOff>47625</xdr:colOff>
      <xdr:row>30</xdr:row>
      <xdr:rowOff>170429</xdr:rowOff>
    </xdr:to>
    <xdr:grpSp>
      <xdr:nvGrpSpPr>
        <xdr:cNvPr id="2065" name="Group 2064">
          <a:extLst>
            <a:ext uri="{FF2B5EF4-FFF2-40B4-BE49-F238E27FC236}">
              <a16:creationId xmlns:a16="http://schemas.microsoft.com/office/drawing/2014/main" id="{B28778EC-FA40-0527-08E7-35DA00DF9BFC}"/>
            </a:ext>
          </a:extLst>
        </xdr:cNvPr>
        <xdr:cNvGrpSpPr/>
      </xdr:nvGrpSpPr>
      <xdr:grpSpPr>
        <a:xfrm>
          <a:off x="4185397" y="4821191"/>
          <a:ext cx="2119593" cy="728062"/>
          <a:chOff x="4229100" y="4857750"/>
          <a:chExt cx="2143125" cy="734785"/>
        </a:xfrm>
      </xdr:grpSpPr>
      <xdr:sp macro="" textlink="WorkSheet!W47">
        <xdr:nvSpPr>
          <xdr:cNvPr id="53" name="TextBox 52">
            <a:extLst>
              <a:ext uri="{FF2B5EF4-FFF2-40B4-BE49-F238E27FC236}">
                <a16:creationId xmlns:a16="http://schemas.microsoft.com/office/drawing/2014/main" id="{5DF66170-0A6D-E009-8722-508B512DCC29}"/>
              </a:ext>
            </a:extLst>
          </xdr:cNvPr>
          <xdr:cNvSpPr txBox="1"/>
        </xdr:nvSpPr>
        <xdr:spPr>
          <a:xfrm>
            <a:off x="4229100" y="4857750"/>
            <a:ext cx="2143125"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6F9FEB-265B-4C99-A074-D0E3FC1B304B}"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Wine Returns By Education Level</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54" name="Rectangle: Rounded Corners 53">
            <a:extLst>
              <a:ext uri="{FF2B5EF4-FFF2-40B4-BE49-F238E27FC236}">
                <a16:creationId xmlns:a16="http://schemas.microsoft.com/office/drawing/2014/main" id="{FFE51C6D-FC3D-C704-301C-28709B27D0D0}"/>
              </a:ext>
            </a:extLst>
          </xdr:cNvPr>
          <xdr:cNvSpPr/>
        </xdr:nvSpPr>
        <xdr:spPr>
          <a:xfrm>
            <a:off x="4276726" y="5051651"/>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126998</xdr:colOff>
      <xdr:row>10</xdr:row>
      <xdr:rowOff>140494</xdr:rowOff>
    </xdr:from>
    <xdr:to>
      <xdr:col>19</xdr:col>
      <xdr:colOff>228598</xdr:colOff>
      <xdr:row>14</xdr:row>
      <xdr:rowOff>151379</xdr:rowOff>
    </xdr:to>
    <xdr:grpSp>
      <xdr:nvGrpSpPr>
        <xdr:cNvPr id="2066" name="Group 2065">
          <a:extLst>
            <a:ext uri="{FF2B5EF4-FFF2-40B4-BE49-F238E27FC236}">
              <a16:creationId xmlns:a16="http://schemas.microsoft.com/office/drawing/2014/main" id="{BD66D27E-892D-363F-A6E5-014D296E1B5D}"/>
            </a:ext>
          </a:extLst>
        </xdr:cNvPr>
        <xdr:cNvGrpSpPr/>
      </xdr:nvGrpSpPr>
      <xdr:grpSpPr>
        <a:xfrm>
          <a:off x="8966198" y="1933435"/>
          <a:ext cx="2495176" cy="728062"/>
          <a:chOff x="14077950" y="4410075"/>
          <a:chExt cx="2524339" cy="734785"/>
        </a:xfrm>
      </xdr:grpSpPr>
      <xdr:sp macro="" textlink="WorkSheet!W69">
        <xdr:nvSpPr>
          <xdr:cNvPr id="56" name="TextBox 55">
            <a:extLst>
              <a:ext uri="{FF2B5EF4-FFF2-40B4-BE49-F238E27FC236}">
                <a16:creationId xmlns:a16="http://schemas.microsoft.com/office/drawing/2014/main" id="{809F2310-6627-CF37-637E-A10EFE292562}"/>
              </a:ext>
            </a:extLst>
          </xdr:cNvPr>
          <xdr:cNvSpPr txBox="1"/>
        </xdr:nvSpPr>
        <xdr:spPr>
          <a:xfrm>
            <a:off x="14077950" y="4410075"/>
            <a:ext cx="2524339"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A484C0C-C3F7-42E7-A81D-CE70A0DD45DD}"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Wine Returns By Marital Status</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60" name="Rectangle: Rounded Corners 59">
            <a:extLst>
              <a:ext uri="{FF2B5EF4-FFF2-40B4-BE49-F238E27FC236}">
                <a16:creationId xmlns:a16="http://schemas.microsoft.com/office/drawing/2014/main" id="{D2A23DF2-7B39-B6A5-B21E-3851E94A8AB5}"/>
              </a:ext>
            </a:extLst>
          </xdr:cNvPr>
          <xdr:cNvSpPr/>
        </xdr:nvSpPr>
        <xdr:spPr>
          <a:xfrm>
            <a:off x="14125576" y="4603976"/>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314325</xdr:colOff>
      <xdr:row>10</xdr:row>
      <xdr:rowOff>140494</xdr:rowOff>
    </xdr:from>
    <xdr:to>
      <xdr:col>10</xdr:col>
      <xdr:colOff>561975</xdr:colOff>
      <xdr:row>14</xdr:row>
      <xdr:rowOff>151379</xdr:rowOff>
    </xdr:to>
    <xdr:grpSp>
      <xdr:nvGrpSpPr>
        <xdr:cNvPr id="2068" name="Group 2067">
          <a:extLst>
            <a:ext uri="{FF2B5EF4-FFF2-40B4-BE49-F238E27FC236}">
              <a16:creationId xmlns:a16="http://schemas.microsoft.com/office/drawing/2014/main" id="{75EFEAA7-468A-FB9B-8A3E-732EAB32E7B5}"/>
            </a:ext>
          </a:extLst>
        </xdr:cNvPr>
        <xdr:cNvGrpSpPr/>
      </xdr:nvGrpSpPr>
      <xdr:grpSpPr>
        <a:xfrm>
          <a:off x="4366372" y="1933435"/>
          <a:ext cx="2452968" cy="728062"/>
          <a:chOff x="14230350" y="5800725"/>
          <a:chExt cx="2476500" cy="734785"/>
        </a:xfrm>
      </xdr:grpSpPr>
      <xdr:sp macro="" textlink="WorkSheet!W94">
        <xdr:nvSpPr>
          <xdr:cNvPr id="2056" name="TextBox 2055">
            <a:extLst>
              <a:ext uri="{FF2B5EF4-FFF2-40B4-BE49-F238E27FC236}">
                <a16:creationId xmlns:a16="http://schemas.microsoft.com/office/drawing/2014/main" id="{BF3A3208-F7E2-5F71-BA98-53B99C55FEEC}"/>
              </a:ext>
            </a:extLst>
          </xdr:cNvPr>
          <xdr:cNvSpPr txBox="1"/>
        </xdr:nvSpPr>
        <xdr:spPr>
          <a:xfrm>
            <a:off x="14230350" y="5800725"/>
            <a:ext cx="2476500"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12F8973-F73D-429E-94BC-B24CA8FEE0BA}"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Wine Returns By Annual Incom</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2057" name="Rectangle: Rounded Corners 2056">
            <a:extLst>
              <a:ext uri="{FF2B5EF4-FFF2-40B4-BE49-F238E27FC236}">
                <a16:creationId xmlns:a16="http://schemas.microsoft.com/office/drawing/2014/main" id="{8AE38C33-C01F-3EC7-D7F2-880A72BC7464}"/>
              </a:ext>
            </a:extLst>
          </xdr:cNvPr>
          <xdr:cNvSpPr/>
        </xdr:nvSpPr>
        <xdr:spPr>
          <a:xfrm>
            <a:off x="14277976" y="5994626"/>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18</xdr:col>
      <xdr:colOff>196852</xdr:colOff>
      <xdr:row>26</xdr:row>
      <xdr:rowOff>159544</xdr:rowOff>
    </xdr:from>
    <xdr:to>
      <xdr:col>20</xdr:col>
      <xdr:colOff>393702</xdr:colOff>
      <xdr:row>30</xdr:row>
      <xdr:rowOff>170429</xdr:rowOff>
    </xdr:to>
    <xdr:grpSp>
      <xdr:nvGrpSpPr>
        <xdr:cNvPr id="2067" name="Group 2066">
          <a:extLst>
            <a:ext uri="{FF2B5EF4-FFF2-40B4-BE49-F238E27FC236}">
              <a16:creationId xmlns:a16="http://schemas.microsoft.com/office/drawing/2014/main" id="{90EF7DED-0048-7413-CF5B-C1065180AE29}"/>
            </a:ext>
          </a:extLst>
        </xdr:cNvPr>
        <xdr:cNvGrpSpPr/>
      </xdr:nvGrpSpPr>
      <xdr:grpSpPr>
        <a:xfrm>
          <a:off x="10694523" y="4821191"/>
          <a:ext cx="1667061" cy="728062"/>
          <a:chOff x="14382750" y="7191375"/>
          <a:chExt cx="1683097" cy="734785"/>
        </a:xfrm>
      </xdr:grpSpPr>
      <xdr:sp macro="" textlink="WorkSheet!W116">
        <xdr:nvSpPr>
          <xdr:cNvPr id="2059" name="TextBox 2058">
            <a:extLst>
              <a:ext uri="{FF2B5EF4-FFF2-40B4-BE49-F238E27FC236}">
                <a16:creationId xmlns:a16="http://schemas.microsoft.com/office/drawing/2014/main" id="{7B720AC4-8558-FE42-1BF4-0C139427703F}"/>
              </a:ext>
            </a:extLst>
          </xdr:cNvPr>
          <xdr:cNvSpPr txBox="1"/>
        </xdr:nvSpPr>
        <xdr:spPr>
          <a:xfrm>
            <a:off x="14382750" y="7191375"/>
            <a:ext cx="1683097"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2C221CC-4C73-422B-B9CF-3E56A28D6A1C}"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Wine Returns By Last Purchase</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2060" name="Rectangle: Rounded Corners 2059">
            <a:extLst>
              <a:ext uri="{FF2B5EF4-FFF2-40B4-BE49-F238E27FC236}">
                <a16:creationId xmlns:a16="http://schemas.microsoft.com/office/drawing/2014/main" id="{83618590-AF5F-0775-72D2-DF90DF6CC75D}"/>
              </a:ext>
            </a:extLst>
          </xdr:cNvPr>
          <xdr:cNvSpPr/>
        </xdr:nvSpPr>
        <xdr:spPr>
          <a:xfrm>
            <a:off x="14430376" y="7385276"/>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9</xdr:col>
      <xdr:colOff>16106</xdr:colOff>
      <xdr:row>1</xdr:row>
      <xdr:rowOff>121103</xdr:rowOff>
    </xdr:from>
    <xdr:to>
      <xdr:col>9</xdr:col>
      <xdr:colOff>723664</xdr:colOff>
      <xdr:row>5</xdr:row>
      <xdr:rowOff>75383</xdr:rowOff>
    </xdr:to>
    <xdr:pic>
      <xdr:nvPicPr>
        <xdr:cNvPr id="30" name="Graphic 29" descr="User outline">
          <a:hlinkClick xmlns:r="http://schemas.openxmlformats.org/officeDocument/2006/relationships" r:id="rId6"/>
          <a:extLst>
            <a:ext uri="{FF2B5EF4-FFF2-40B4-BE49-F238E27FC236}">
              <a16:creationId xmlns:a16="http://schemas.microsoft.com/office/drawing/2014/main" id="{BDA290E5-C28E-4536-B278-1E46706414A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39666" y="303983"/>
          <a:ext cx="707558" cy="685800"/>
        </a:xfrm>
        <a:prstGeom prst="rect">
          <a:avLst/>
        </a:prstGeom>
      </xdr:spPr>
    </xdr:pic>
    <xdr:clientData/>
  </xdr:twoCellAnchor>
  <xdr:twoCellAnchor editAs="oneCell">
    <xdr:from>
      <xdr:col>8</xdr:col>
      <xdr:colOff>80585</xdr:colOff>
      <xdr:row>1</xdr:row>
      <xdr:rowOff>121103</xdr:rowOff>
    </xdr:from>
    <xdr:to>
      <xdr:col>9</xdr:col>
      <xdr:colOff>38584</xdr:colOff>
      <xdr:row>5</xdr:row>
      <xdr:rowOff>75383</xdr:rowOff>
    </xdr:to>
    <xdr:pic>
      <xdr:nvPicPr>
        <xdr:cNvPr id="47" name="Graphic 46" descr="Marker outline">
          <a:hlinkClick xmlns:r="http://schemas.openxmlformats.org/officeDocument/2006/relationships" r:id="rId9"/>
          <a:extLst>
            <a:ext uri="{FF2B5EF4-FFF2-40B4-BE49-F238E27FC236}">
              <a16:creationId xmlns:a16="http://schemas.microsoft.com/office/drawing/2014/main" id="{A049691C-D537-4B87-A469-59B3585A08F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957385" y="303983"/>
          <a:ext cx="704759" cy="685800"/>
        </a:xfrm>
        <a:prstGeom prst="rect">
          <a:avLst/>
        </a:prstGeom>
      </xdr:spPr>
    </xdr:pic>
    <xdr:clientData/>
  </xdr:twoCellAnchor>
  <xdr:twoCellAnchor editAs="oneCell">
    <xdr:from>
      <xdr:col>19</xdr:col>
      <xdr:colOff>245126</xdr:colOff>
      <xdr:row>1</xdr:row>
      <xdr:rowOff>12246</xdr:rowOff>
    </xdr:from>
    <xdr:to>
      <xdr:col>20</xdr:col>
      <xdr:colOff>420386</xdr:colOff>
      <xdr:row>6</xdr:row>
      <xdr:rowOff>1361</xdr:rowOff>
    </xdr:to>
    <xdr:pic>
      <xdr:nvPicPr>
        <xdr:cNvPr id="52" name="Graphic 51" descr="Continuous Improvement with solid fill">
          <a:hlinkClick xmlns:r="http://schemas.openxmlformats.org/officeDocument/2006/relationships" r:id="rId12"/>
          <a:extLst>
            <a:ext uri="{FF2B5EF4-FFF2-40B4-BE49-F238E27FC236}">
              <a16:creationId xmlns:a16="http://schemas.microsoft.com/office/drawing/2014/main" id="{8E5D3A67-94EC-4ADC-B945-1CC8E5627A7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690366" y="195126"/>
          <a:ext cx="922020" cy="903515"/>
        </a:xfrm>
        <a:prstGeom prst="rect">
          <a:avLst/>
        </a:prstGeom>
      </xdr:spPr>
    </xdr:pic>
    <xdr:clientData/>
  </xdr:twoCellAnchor>
  <xdr:twoCellAnchor editAs="oneCell">
    <xdr:from>
      <xdr:col>20</xdr:col>
      <xdr:colOff>335684</xdr:colOff>
      <xdr:row>1</xdr:row>
      <xdr:rowOff>48985</xdr:rowOff>
    </xdr:from>
    <xdr:to>
      <xdr:col>21</xdr:col>
      <xdr:colOff>515118</xdr:colOff>
      <xdr:row>6</xdr:row>
      <xdr:rowOff>34017</xdr:rowOff>
    </xdr:to>
    <xdr:pic macro="[0]!Prodfilters">
      <xdr:nvPicPr>
        <xdr:cNvPr id="55" name="Graphic 54" descr="Filter with solid fill">
          <a:extLst>
            <a:ext uri="{FF2B5EF4-FFF2-40B4-BE49-F238E27FC236}">
              <a16:creationId xmlns:a16="http://schemas.microsoft.com/office/drawing/2014/main" id="{36B71597-6255-4DEA-88EB-2278E64F82C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2418827" y="234042"/>
          <a:ext cx="919662" cy="910318"/>
        </a:xfrm>
        <a:prstGeom prst="rect">
          <a:avLst/>
        </a:prstGeom>
      </xdr:spPr>
    </xdr:pic>
    <xdr:clientData/>
  </xdr:twoCellAnchor>
  <xdr:twoCellAnchor>
    <xdr:from>
      <xdr:col>23</xdr:col>
      <xdr:colOff>0</xdr:colOff>
      <xdr:row>1</xdr:row>
      <xdr:rowOff>0</xdr:rowOff>
    </xdr:from>
    <xdr:to>
      <xdr:col>29</xdr:col>
      <xdr:colOff>417196</xdr:colOff>
      <xdr:row>42</xdr:row>
      <xdr:rowOff>63500</xdr:rowOff>
    </xdr:to>
    <xdr:grpSp>
      <xdr:nvGrpSpPr>
        <xdr:cNvPr id="2063" name="Group 2062" hidden="1">
          <a:extLst>
            <a:ext uri="{FF2B5EF4-FFF2-40B4-BE49-F238E27FC236}">
              <a16:creationId xmlns:a16="http://schemas.microsoft.com/office/drawing/2014/main" id="{F8FF6C65-AA8D-4E9A-2E8B-BF856EDCEDE0}"/>
            </a:ext>
          </a:extLst>
        </xdr:cNvPr>
        <xdr:cNvGrpSpPr/>
      </xdr:nvGrpSpPr>
      <xdr:grpSpPr>
        <a:xfrm>
          <a:off x="13626353" y="179294"/>
          <a:ext cx="4029972" cy="7414559"/>
          <a:chOff x="13773150" y="180975"/>
          <a:chExt cx="4055746" cy="7483475"/>
        </a:xfrm>
      </xdr:grpSpPr>
      <xdr:grpSp>
        <xdr:nvGrpSpPr>
          <xdr:cNvPr id="16" name="Group 15" hidden="1">
            <a:extLst>
              <a:ext uri="{FF2B5EF4-FFF2-40B4-BE49-F238E27FC236}">
                <a16:creationId xmlns:a16="http://schemas.microsoft.com/office/drawing/2014/main" id="{2AD79EFA-99E3-F5F7-1E5A-587118B9780E}"/>
              </a:ext>
            </a:extLst>
          </xdr:cNvPr>
          <xdr:cNvGrpSpPr/>
        </xdr:nvGrpSpPr>
        <xdr:grpSpPr>
          <a:xfrm>
            <a:off x="13773150" y="180975"/>
            <a:ext cx="4055746" cy="7419975"/>
            <a:chOff x="13773150" y="4659085"/>
            <a:chExt cx="4055746" cy="7419975"/>
          </a:xfrm>
        </xdr:grpSpPr>
        <xdr:sp macro="" textlink="">
          <xdr:nvSpPr>
            <xdr:cNvPr id="7" name="Rectangle: Rounded Corners 6" hidden="1">
              <a:extLst>
                <a:ext uri="{FF2B5EF4-FFF2-40B4-BE49-F238E27FC236}">
                  <a16:creationId xmlns:a16="http://schemas.microsoft.com/office/drawing/2014/main" id="{465B8D77-CE57-4739-830B-975D5832010B}"/>
                </a:ext>
              </a:extLst>
            </xdr:cNvPr>
            <xdr:cNvSpPr/>
          </xdr:nvSpPr>
          <xdr:spPr>
            <a:xfrm>
              <a:off x="13773150" y="4659085"/>
              <a:ext cx="4055746" cy="7419975"/>
            </a:xfrm>
            <a:prstGeom prst="roundRect">
              <a:avLst>
                <a:gd name="adj" fmla="val 5200"/>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latin typeface="ADLaM Display" panose="02010000000000000000" pitchFamily="2" charset="0"/>
                  <a:ea typeface="ADLaM Display" panose="02010000000000000000" pitchFamily="2" charset="0"/>
                  <a:cs typeface="ADLaM Display" panose="02010000000000000000" pitchFamily="2" charset="0"/>
                </a:rPr>
                <a:t>       </a:t>
              </a:r>
            </a:p>
          </xdr:txBody>
        </xdr:sp>
        <xdr:grpSp>
          <xdr:nvGrpSpPr>
            <xdr:cNvPr id="15" name="Group 14" hidden="1">
              <a:extLst>
                <a:ext uri="{FF2B5EF4-FFF2-40B4-BE49-F238E27FC236}">
                  <a16:creationId xmlns:a16="http://schemas.microsoft.com/office/drawing/2014/main" id="{0C0630F3-C23C-3006-86AD-145FDD9BCC19}"/>
                </a:ext>
              </a:extLst>
            </xdr:cNvPr>
            <xdr:cNvGrpSpPr/>
          </xdr:nvGrpSpPr>
          <xdr:grpSpPr>
            <a:xfrm>
              <a:off x="13905548" y="5067299"/>
              <a:ext cx="3790950" cy="6715126"/>
              <a:chOff x="13773150" y="9953624"/>
              <a:chExt cx="3790950" cy="6715126"/>
            </a:xfrm>
          </xdr:grpSpPr>
          <mc:AlternateContent xmlns:mc="http://schemas.openxmlformats.org/markup-compatibility/2006" xmlns:a14="http://schemas.microsoft.com/office/drawing/2010/main">
            <mc:Choice Requires="a14">
              <xdr:graphicFrame macro="">
                <xdr:nvGraphicFramePr>
                  <xdr:cNvPr id="9" name="Last Purchase 1" hidden="1">
                    <a:extLst>
                      <a:ext uri="{FF2B5EF4-FFF2-40B4-BE49-F238E27FC236}">
                        <a16:creationId xmlns:a16="http://schemas.microsoft.com/office/drawing/2014/main" id="{508BB15C-70B1-43DE-8F32-335B53FC294D}"/>
                      </a:ext>
                    </a:extLst>
                  </xdr:cNvPr>
                  <xdr:cNvGraphicFramePr/>
                </xdr:nvGraphicFramePr>
                <xdr:xfrm>
                  <a:off x="13773150" y="12651105"/>
                  <a:ext cx="1826895" cy="2207895"/>
                </xdr:xfrm>
                <a:graphic>
                  <a:graphicData uri="http://schemas.microsoft.com/office/drawing/2010/slicer">
                    <sle:slicer xmlns:sle="http://schemas.microsoft.com/office/drawing/2010/slicer" name="Last Purchase 1"/>
                  </a:graphicData>
                </a:graphic>
              </xdr:graphicFrame>
            </mc:Choice>
            <mc:Fallback xmlns="">
              <xdr:sp macro="" textlink="">
                <xdr:nvSpPr>
                  <xdr:cNvPr id="0" name=""/>
                  <xdr:cNvSpPr>
                    <a:spLocks noTextEdit="1"/>
                  </xdr:cNvSpPr>
                </xdr:nvSpPr>
                <xdr:spPr>
                  <a:xfrm>
                    <a:off x="13891852" y="3360211"/>
                    <a:ext cx="1825669" cy="2257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 name="Education" hidden="1">
                    <a:extLst>
                      <a:ext uri="{FF2B5EF4-FFF2-40B4-BE49-F238E27FC236}">
                        <a16:creationId xmlns:a16="http://schemas.microsoft.com/office/drawing/2014/main" id="{171A9A8C-F1A5-4132-A34E-FA88EFEB940E}"/>
                      </a:ext>
                    </a:extLst>
                  </xdr:cNvPr>
                  <xdr:cNvGraphicFramePr/>
                </xdr:nvGraphicFramePr>
                <xdr:xfrm>
                  <a:off x="13773150" y="14830426"/>
                  <a:ext cx="3790950" cy="904874"/>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3891852" y="5588273"/>
                    <a:ext cx="3788406" cy="9251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AGE BRKETS" hidden="1">
                    <a:extLst>
                      <a:ext uri="{FF2B5EF4-FFF2-40B4-BE49-F238E27FC236}">
                        <a16:creationId xmlns:a16="http://schemas.microsoft.com/office/drawing/2014/main" id="{A9C49987-F844-4D02-932F-29A40B0B5F91}"/>
                      </a:ext>
                    </a:extLst>
                  </xdr:cNvPr>
                  <xdr:cNvGraphicFramePr/>
                </xdr:nvGraphicFramePr>
                <xdr:xfrm>
                  <a:off x="13773150" y="15725776"/>
                  <a:ext cx="3761184" cy="942974"/>
                </xdr:xfrm>
                <a:graphic>
                  <a:graphicData uri="http://schemas.microsoft.com/office/drawing/2010/slicer">
                    <sle:slicer xmlns:sle="http://schemas.microsoft.com/office/drawing/2010/slicer" name="AGE BRKETS"/>
                  </a:graphicData>
                </a:graphic>
              </xdr:graphicFrame>
            </mc:Choice>
            <mc:Fallback xmlns="">
              <xdr:sp macro="" textlink="">
                <xdr:nvSpPr>
                  <xdr:cNvPr id="0" name=""/>
                  <xdr:cNvSpPr>
                    <a:spLocks noTextEdit="1"/>
                  </xdr:cNvSpPr>
                </xdr:nvSpPr>
                <xdr:spPr>
                  <a:xfrm>
                    <a:off x="13891852" y="6503647"/>
                    <a:ext cx="3758660" cy="9640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Sons 1" hidden="1">
                    <a:extLst>
                      <a:ext uri="{FF2B5EF4-FFF2-40B4-BE49-F238E27FC236}">
                        <a16:creationId xmlns:a16="http://schemas.microsoft.com/office/drawing/2014/main" id="{31860E5F-5EEF-4E7B-8E6C-6BB941870838}"/>
                      </a:ext>
                    </a:extLst>
                  </xdr:cNvPr>
                  <xdr:cNvGraphicFramePr/>
                </xdr:nvGraphicFramePr>
                <xdr:xfrm>
                  <a:off x="15528130" y="9953624"/>
                  <a:ext cx="1988345" cy="1627632"/>
                </xdr:xfrm>
                <a:graphic>
                  <a:graphicData uri="http://schemas.microsoft.com/office/drawing/2010/slicer">
                    <sle:slicer xmlns:sle="http://schemas.microsoft.com/office/drawing/2010/slicer" name="Sons 1"/>
                  </a:graphicData>
                </a:graphic>
              </xdr:graphicFrame>
            </mc:Choice>
            <mc:Fallback xmlns="">
              <xdr:sp macro="" textlink="">
                <xdr:nvSpPr>
                  <xdr:cNvPr id="0" name=""/>
                  <xdr:cNvSpPr>
                    <a:spLocks noTextEdit="1"/>
                  </xdr:cNvSpPr>
                </xdr:nvSpPr>
                <xdr:spPr>
                  <a:xfrm>
                    <a:off x="15645654" y="602401"/>
                    <a:ext cx="1987011" cy="16640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Marital_Status 1" hidden="1">
                    <a:extLst>
                      <a:ext uri="{FF2B5EF4-FFF2-40B4-BE49-F238E27FC236}">
                        <a16:creationId xmlns:a16="http://schemas.microsoft.com/office/drawing/2014/main" id="{0326DA8B-BD1E-4CB3-A3A1-B52E6E5C37BA}"/>
                      </a:ext>
                    </a:extLst>
                  </xdr:cNvPr>
                  <xdr:cNvGraphicFramePr/>
                </xdr:nvGraphicFramePr>
                <xdr:xfrm>
                  <a:off x="13773150" y="9953625"/>
                  <a:ext cx="1819656" cy="2697480"/>
                </xdr:xfrm>
                <a:graphic>
                  <a:graphicData uri="http://schemas.microsoft.com/office/drawing/2010/slicer">
                    <sle:slicer xmlns:sle="http://schemas.microsoft.com/office/drawing/2010/slicer" name="Marital_Status 1"/>
                  </a:graphicData>
                </a:graphic>
              </xdr:graphicFrame>
            </mc:Choice>
            <mc:Fallback xmlns="">
              <xdr:sp macro="" textlink="">
                <xdr:nvSpPr>
                  <xdr:cNvPr id="0" name=""/>
                  <xdr:cNvSpPr>
                    <a:spLocks noTextEdit="1"/>
                  </xdr:cNvSpPr>
                </xdr:nvSpPr>
                <xdr:spPr>
                  <a:xfrm>
                    <a:off x="13891852" y="602402"/>
                    <a:ext cx="1818435" cy="27578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5" name="INCOME BRACKETS 1" hidden="1">
                    <a:extLst>
                      <a:ext uri="{FF2B5EF4-FFF2-40B4-BE49-F238E27FC236}">
                        <a16:creationId xmlns:a16="http://schemas.microsoft.com/office/drawing/2014/main" id="{7E3F61FD-E8CC-4B58-B430-C5DA020DF51D}"/>
                      </a:ext>
                    </a:extLst>
                  </xdr:cNvPr>
                  <xdr:cNvGraphicFramePr/>
                </xdr:nvGraphicFramePr>
                <xdr:xfrm>
                  <a:off x="15528130" y="11588651"/>
                  <a:ext cx="1998345" cy="3251300"/>
                </xdr:xfrm>
                <a:graphic>
                  <a:graphicData uri="http://schemas.microsoft.com/office/drawing/2010/slicer">
                    <sle:slicer xmlns:sle="http://schemas.microsoft.com/office/drawing/2010/slicer" name="INCOME BRACKETS 1"/>
                  </a:graphicData>
                </a:graphic>
              </xdr:graphicFrame>
            </mc:Choice>
            <mc:Fallback xmlns="">
              <xdr:sp macro="" textlink="">
                <xdr:nvSpPr>
                  <xdr:cNvPr id="0" name=""/>
                  <xdr:cNvSpPr>
                    <a:spLocks noTextEdit="1"/>
                  </xdr:cNvSpPr>
                </xdr:nvSpPr>
                <xdr:spPr>
                  <a:xfrm>
                    <a:off x="15645654" y="2273995"/>
                    <a:ext cx="1997004" cy="33240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pic macro="[0]!prodhide">
        <xdr:nvPicPr>
          <xdr:cNvPr id="2058" name="Graphic 2057" descr="Arrow: Straight with solid fill" hidden="1">
            <a:extLst>
              <a:ext uri="{FF2B5EF4-FFF2-40B4-BE49-F238E27FC236}">
                <a16:creationId xmlns:a16="http://schemas.microsoft.com/office/drawing/2014/main" id="{9B7C420F-1AD3-4AAA-85A6-FACC2C08D55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764000" y="6749549"/>
            <a:ext cx="1020592" cy="914901"/>
          </a:xfrm>
          <a:prstGeom prst="rect">
            <a:avLst/>
          </a:prstGeom>
        </xdr:spPr>
      </xdr:pic>
    </xdr:grpSp>
    <xdr:clientData/>
  </xdr:twoCellAnchor>
  <xdr:twoCellAnchor editAs="oneCell">
    <xdr:from>
      <xdr:col>7</xdr:col>
      <xdr:colOff>152399</xdr:colOff>
      <xdr:row>1</xdr:row>
      <xdr:rowOff>121103</xdr:rowOff>
    </xdr:from>
    <xdr:to>
      <xdr:col>8</xdr:col>
      <xdr:colOff>103063</xdr:colOff>
      <xdr:row>5</xdr:row>
      <xdr:rowOff>75383</xdr:rowOff>
    </xdr:to>
    <xdr:pic>
      <xdr:nvPicPr>
        <xdr:cNvPr id="2062" name="Picture 2061" descr="Advertising outline">
          <a:hlinkClick xmlns:r="http://schemas.openxmlformats.org/officeDocument/2006/relationships" r:id="rId19"/>
          <a:extLst>
            <a:ext uri="{FF2B5EF4-FFF2-40B4-BE49-F238E27FC236}">
              <a16:creationId xmlns:a16="http://schemas.microsoft.com/office/drawing/2014/main" id="{E045D429-9579-767F-F1EE-767947308573}"/>
            </a:ext>
          </a:extLst>
        </xdr:cNvPr>
        <xdr:cNvPicPr>
          <a:picLocks noChangeAspect="1"/>
        </xdr:cNvPicPr>
      </xdr:nvPicPr>
      <xdr:blipFill>
        <a:blip xmlns:r="http://schemas.openxmlformats.org/officeDocument/2006/relationships" r:embed="rId20"/>
        <a:stretch>
          <a:fillRect/>
        </a:stretch>
      </xdr:blipFill>
      <xdr:spPr>
        <a:xfrm>
          <a:off x="4282439" y="303983"/>
          <a:ext cx="697424" cy="685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162265</xdr:rowOff>
    </xdr:from>
    <xdr:to>
      <xdr:col>26</xdr:col>
      <xdr:colOff>1</xdr:colOff>
      <xdr:row>6</xdr:row>
      <xdr:rowOff>160359</xdr:rowOff>
    </xdr:to>
    <xdr:sp macro="" textlink="">
      <xdr:nvSpPr>
        <xdr:cNvPr id="6" name="Rectangle: Rounded Corners 5">
          <a:extLst>
            <a:ext uri="{FF2B5EF4-FFF2-40B4-BE49-F238E27FC236}">
              <a16:creationId xmlns:a16="http://schemas.microsoft.com/office/drawing/2014/main" id="{CC9F1DE1-881D-5DBB-BDF2-5490D4A0E456}"/>
            </a:ext>
          </a:extLst>
        </xdr:cNvPr>
        <xdr:cNvSpPr/>
      </xdr:nvSpPr>
      <xdr:spPr>
        <a:xfrm>
          <a:off x="198120" y="162265"/>
          <a:ext cx="15377161" cy="1095374"/>
        </a:xfrm>
        <a:prstGeom prst="roundRect">
          <a:avLst>
            <a:gd name="adj" fmla="val 50000"/>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66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PlaceView</a:t>
          </a:r>
          <a:endParaRPr lang="en-US" sz="5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7</xdr:col>
      <xdr:colOff>0</xdr:colOff>
      <xdr:row>12</xdr:row>
      <xdr:rowOff>2</xdr:rowOff>
    </xdr:from>
    <xdr:to>
      <xdr:col>16</xdr:col>
      <xdr:colOff>0</xdr:colOff>
      <xdr:row>29</xdr:row>
      <xdr:rowOff>1</xdr:rowOff>
    </xdr:to>
    <xdr:sp macro="" textlink="">
      <xdr:nvSpPr>
        <xdr:cNvPr id="26" name="Rectangle: Rounded Corners 25">
          <a:extLst>
            <a:ext uri="{FF2B5EF4-FFF2-40B4-BE49-F238E27FC236}">
              <a16:creationId xmlns:a16="http://schemas.microsoft.com/office/drawing/2014/main" id="{10C37588-1A40-4C84-BAA9-02B863D4C624}"/>
            </a:ext>
          </a:extLst>
        </xdr:cNvPr>
        <xdr:cNvSpPr/>
      </xdr:nvSpPr>
      <xdr:spPr>
        <a:xfrm>
          <a:off x="4095750" y="2171702"/>
          <a:ext cx="5581650" cy="3076574"/>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8</xdr:row>
      <xdr:rowOff>1</xdr:rowOff>
    </xdr:from>
    <xdr:to>
      <xdr:col>6</xdr:col>
      <xdr:colOff>0</xdr:colOff>
      <xdr:row>16</xdr:row>
      <xdr:rowOff>0</xdr:rowOff>
    </xdr:to>
    <xdr:sp macro="" textlink="">
      <xdr:nvSpPr>
        <xdr:cNvPr id="33" name="Rectangle: Rounded Corners 32">
          <a:extLst>
            <a:ext uri="{FF2B5EF4-FFF2-40B4-BE49-F238E27FC236}">
              <a16:creationId xmlns:a16="http://schemas.microsoft.com/office/drawing/2014/main" id="{A0D0CC99-2659-4C21-A3F2-BAE57F1532A1}"/>
            </a:ext>
          </a:extLst>
        </xdr:cNvPr>
        <xdr:cNvSpPr/>
      </xdr:nvSpPr>
      <xdr:spPr>
        <a:xfrm>
          <a:off x="190500" y="1447801"/>
          <a:ext cx="3714750" cy="1447799"/>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32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WebVisits</a:t>
          </a:r>
        </a:p>
      </xdr:txBody>
    </xdr:sp>
    <xdr:clientData/>
  </xdr:twoCellAnchor>
  <xdr:twoCellAnchor>
    <xdr:from>
      <xdr:col>7</xdr:col>
      <xdr:colOff>0</xdr:colOff>
      <xdr:row>8</xdr:row>
      <xdr:rowOff>0</xdr:rowOff>
    </xdr:from>
    <xdr:to>
      <xdr:col>26</xdr:col>
      <xdr:colOff>1</xdr:colOff>
      <xdr:row>11</xdr:row>
      <xdr:rowOff>85725</xdr:rowOff>
    </xdr:to>
    <xdr:sp macro="" textlink="">
      <xdr:nvSpPr>
        <xdr:cNvPr id="2" name="Rectangle: Rounded Corners 1">
          <a:extLst>
            <a:ext uri="{FF2B5EF4-FFF2-40B4-BE49-F238E27FC236}">
              <a16:creationId xmlns:a16="http://schemas.microsoft.com/office/drawing/2014/main" id="{A11ED625-8BD5-4C14-B310-26C4179A67C3}"/>
            </a:ext>
          </a:extLst>
        </xdr:cNvPr>
        <xdr:cNvSpPr/>
      </xdr:nvSpPr>
      <xdr:spPr>
        <a:xfrm>
          <a:off x="4095750" y="1447800"/>
          <a:ext cx="11353801" cy="628650"/>
        </a:xfrm>
        <a:prstGeom prst="roundRect">
          <a:avLst>
            <a:gd name="adj" fmla="val 50000"/>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5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10</xdr:col>
      <xdr:colOff>297771</xdr:colOff>
      <xdr:row>8</xdr:row>
      <xdr:rowOff>38337</xdr:rowOff>
    </xdr:from>
    <xdr:to>
      <xdr:col>22</xdr:col>
      <xdr:colOff>445180</xdr:colOff>
      <xdr:row>11</xdr:row>
      <xdr:rowOff>95250</xdr:rowOff>
    </xdr:to>
    <xdr:grpSp>
      <xdr:nvGrpSpPr>
        <xdr:cNvPr id="3089" name="Group 3088">
          <a:extLst>
            <a:ext uri="{FF2B5EF4-FFF2-40B4-BE49-F238E27FC236}">
              <a16:creationId xmlns:a16="http://schemas.microsoft.com/office/drawing/2014/main" id="{4202B23F-F13C-EEB1-CEBB-503598D9D258}"/>
            </a:ext>
          </a:extLst>
        </xdr:cNvPr>
        <xdr:cNvGrpSpPr/>
      </xdr:nvGrpSpPr>
      <xdr:grpSpPr>
        <a:xfrm>
          <a:off x="6611485" y="1518794"/>
          <a:ext cx="6308724" cy="612085"/>
          <a:chOff x="8375244" y="307153"/>
          <a:chExt cx="6300556" cy="466250"/>
        </a:xfrm>
      </xdr:grpSpPr>
      <xdr:sp macro="" textlink="">
        <xdr:nvSpPr>
          <xdr:cNvPr id="3" name="TextBox 2">
            <a:extLst>
              <a:ext uri="{FF2B5EF4-FFF2-40B4-BE49-F238E27FC236}">
                <a16:creationId xmlns:a16="http://schemas.microsoft.com/office/drawing/2014/main" id="{5EA8EFAA-A2FC-4A57-BFD6-D2F01A7B2AA7}"/>
              </a:ext>
            </a:extLst>
          </xdr:cNvPr>
          <xdr:cNvSpPr txBox="1"/>
        </xdr:nvSpPr>
        <xdr:spPr>
          <a:xfrm>
            <a:off x="8663050" y="307153"/>
            <a:ext cx="1829957" cy="46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b="0">
                <a:solidFill>
                  <a:srgbClr val="FFE66D"/>
                </a:solidFill>
                <a:latin typeface="ADLaM Display" panose="02010000000000000000" pitchFamily="2" charset="0"/>
                <a:ea typeface="ADLaM Display" panose="02010000000000000000" pitchFamily="2" charset="0"/>
                <a:cs typeface="ADLaM Display" panose="02010000000000000000" pitchFamily="2" charset="0"/>
              </a:rPr>
              <a:t>Website</a:t>
            </a:r>
            <a:endParaRPr lang="en-US" sz="1100" b="0">
              <a:solidFill>
                <a:srgbClr val="FFE66D"/>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4" name="TextBox 3">
            <a:extLst>
              <a:ext uri="{FF2B5EF4-FFF2-40B4-BE49-F238E27FC236}">
                <a16:creationId xmlns:a16="http://schemas.microsoft.com/office/drawing/2014/main" id="{FC61D076-E803-456A-A3AA-E459692F432C}"/>
              </a:ext>
            </a:extLst>
          </xdr:cNvPr>
          <xdr:cNvSpPr txBox="1"/>
        </xdr:nvSpPr>
        <xdr:spPr>
          <a:xfrm>
            <a:off x="10874371" y="307154"/>
            <a:ext cx="1872525" cy="46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b="0">
                <a:solidFill>
                  <a:srgbClr val="FF6B6B"/>
                </a:solidFill>
                <a:latin typeface="ADLaM Display" panose="02010000000000000000" pitchFamily="2" charset="0"/>
                <a:ea typeface="ADLaM Display" panose="02010000000000000000" pitchFamily="2" charset="0"/>
                <a:cs typeface="ADLaM Display" panose="02010000000000000000" pitchFamily="2" charset="0"/>
              </a:rPr>
              <a:t>Catalog</a:t>
            </a:r>
            <a:endParaRPr lang="en-US" sz="1100" b="0">
              <a:solidFill>
                <a:srgbClr val="FF6B6B"/>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5" name="TextBox 4">
            <a:extLst>
              <a:ext uri="{FF2B5EF4-FFF2-40B4-BE49-F238E27FC236}">
                <a16:creationId xmlns:a16="http://schemas.microsoft.com/office/drawing/2014/main" id="{A2617D6B-67A5-4DE2-B23E-75B936524DE8}"/>
              </a:ext>
            </a:extLst>
          </xdr:cNvPr>
          <xdr:cNvSpPr txBox="1"/>
        </xdr:nvSpPr>
        <xdr:spPr>
          <a:xfrm>
            <a:off x="13126106" y="307154"/>
            <a:ext cx="1549694" cy="46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b="0">
                <a:solidFill>
                  <a:srgbClr val="4ECDC4"/>
                </a:solidFill>
                <a:latin typeface="ADLaM Display" panose="02010000000000000000" pitchFamily="2" charset="0"/>
                <a:ea typeface="ADLaM Display" panose="02010000000000000000" pitchFamily="2" charset="0"/>
                <a:cs typeface="ADLaM Display" panose="02010000000000000000" pitchFamily="2" charset="0"/>
              </a:rPr>
              <a:t>Store</a:t>
            </a:r>
            <a:endParaRPr lang="en-US" sz="1100" b="0">
              <a:solidFill>
                <a:srgbClr val="4ECDC4"/>
              </a:solidFill>
              <a:latin typeface="ADLaM Display" panose="02010000000000000000" pitchFamily="2" charset="0"/>
              <a:ea typeface="ADLaM Display" panose="02010000000000000000" pitchFamily="2" charset="0"/>
              <a:cs typeface="ADLaM Display" panose="02010000000000000000" pitchFamily="2" charset="0"/>
            </a:endParaRPr>
          </a:p>
        </xdr:txBody>
      </xdr:sp>
      <mc:AlternateContent xmlns:mc="http://schemas.openxmlformats.org/markup-compatibility/2006">
        <mc:Choice xmlns:a14="http://schemas.microsoft.com/office/drawing/2010/main" Requires="a14">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8375244" y="440457"/>
                <a:ext cx="194251" cy="1996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10586563" y="440457"/>
                <a:ext cx="194251" cy="19964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700-0000030C0000}"/>
                  </a:ext>
                </a:extLst>
              </xdr:cNvPr>
              <xdr:cNvSpPr/>
            </xdr:nvSpPr>
            <xdr:spPr bwMode="auto">
              <a:xfrm>
                <a:off x="12840454" y="440457"/>
                <a:ext cx="192093" cy="199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xdr:col>
      <xdr:colOff>0</xdr:colOff>
      <xdr:row>17</xdr:row>
      <xdr:rowOff>9525</xdr:rowOff>
    </xdr:from>
    <xdr:to>
      <xdr:col>6</xdr:col>
      <xdr:colOff>0</xdr:colOff>
      <xdr:row>25</xdr:row>
      <xdr:rowOff>9525</xdr:rowOff>
    </xdr:to>
    <xdr:sp macro="" textlink="">
      <xdr:nvSpPr>
        <xdr:cNvPr id="8" name="Rectangle: Rounded Corners 7">
          <a:extLst>
            <a:ext uri="{FF2B5EF4-FFF2-40B4-BE49-F238E27FC236}">
              <a16:creationId xmlns:a16="http://schemas.microsoft.com/office/drawing/2014/main" id="{ACCCEFFF-3197-9E52-1ABC-4600C333266B}"/>
            </a:ext>
          </a:extLst>
        </xdr:cNvPr>
        <xdr:cNvSpPr/>
      </xdr:nvSpPr>
      <xdr:spPr>
        <a:xfrm>
          <a:off x="190500" y="3086100"/>
          <a:ext cx="3714750" cy="1447800"/>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WebPurchase</a:t>
          </a:r>
          <a:endParaRPr lang="en-US" sz="36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19051</xdr:colOff>
      <xdr:row>26</xdr:row>
      <xdr:rowOff>0</xdr:rowOff>
    </xdr:from>
    <xdr:to>
      <xdr:col>6</xdr:col>
      <xdr:colOff>19051</xdr:colOff>
      <xdr:row>34</xdr:row>
      <xdr:rowOff>0</xdr:rowOff>
    </xdr:to>
    <xdr:sp macro="" textlink="">
      <xdr:nvSpPr>
        <xdr:cNvPr id="9" name="Rectangle: Rounded Corners 8">
          <a:extLst>
            <a:ext uri="{FF2B5EF4-FFF2-40B4-BE49-F238E27FC236}">
              <a16:creationId xmlns:a16="http://schemas.microsoft.com/office/drawing/2014/main" id="{1B66C8AE-8271-7E76-D9E9-C428A51474DB}"/>
            </a:ext>
          </a:extLst>
        </xdr:cNvPr>
        <xdr:cNvSpPr/>
      </xdr:nvSpPr>
      <xdr:spPr>
        <a:xfrm>
          <a:off x="209551" y="4705350"/>
          <a:ext cx="3714750" cy="1447800"/>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47625</xdr:colOff>
      <xdr:row>35</xdr:row>
      <xdr:rowOff>0</xdr:rowOff>
    </xdr:from>
    <xdr:to>
      <xdr:col>6</xdr:col>
      <xdr:colOff>47625</xdr:colOff>
      <xdr:row>43</xdr:row>
      <xdr:rowOff>0</xdr:rowOff>
    </xdr:to>
    <xdr:sp macro="" textlink="">
      <xdr:nvSpPr>
        <xdr:cNvPr id="12" name="Rectangle: Rounded Corners 11">
          <a:extLst>
            <a:ext uri="{FF2B5EF4-FFF2-40B4-BE49-F238E27FC236}">
              <a16:creationId xmlns:a16="http://schemas.microsoft.com/office/drawing/2014/main" id="{558BF745-5C1F-2585-27BA-C9496ED23A6E}"/>
            </a:ext>
          </a:extLst>
        </xdr:cNvPr>
        <xdr:cNvSpPr/>
      </xdr:nvSpPr>
      <xdr:spPr>
        <a:xfrm>
          <a:off x="238125" y="6334125"/>
          <a:ext cx="3714750" cy="1447800"/>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StorePurchase</a:t>
          </a:r>
        </a:p>
      </xdr:txBody>
    </xdr:sp>
    <xdr:clientData/>
  </xdr:twoCellAnchor>
  <xdr:twoCellAnchor>
    <xdr:from>
      <xdr:col>7</xdr:col>
      <xdr:colOff>0</xdr:colOff>
      <xdr:row>29</xdr:row>
      <xdr:rowOff>133350</xdr:rowOff>
    </xdr:from>
    <xdr:to>
      <xdr:col>12</xdr:col>
      <xdr:colOff>0</xdr:colOff>
      <xdr:row>42</xdr:row>
      <xdr:rowOff>133349</xdr:rowOff>
    </xdr:to>
    <xdr:sp macro="" textlink="">
      <xdr:nvSpPr>
        <xdr:cNvPr id="13" name="Rectangle: Rounded Corners 12">
          <a:extLst>
            <a:ext uri="{FF2B5EF4-FFF2-40B4-BE49-F238E27FC236}">
              <a16:creationId xmlns:a16="http://schemas.microsoft.com/office/drawing/2014/main" id="{54CC8BC7-92F1-6B33-6C47-7B6E09526370}"/>
            </a:ext>
          </a:extLst>
        </xdr:cNvPr>
        <xdr:cNvSpPr/>
      </xdr:nvSpPr>
      <xdr:spPr>
        <a:xfrm>
          <a:off x="4095750" y="5381625"/>
          <a:ext cx="3714750" cy="2352674"/>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29</xdr:row>
      <xdr:rowOff>133350</xdr:rowOff>
    </xdr:from>
    <xdr:to>
      <xdr:col>20</xdr:col>
      <xdr:colOff>0</xdr:colOff>
      <xdr:row>42</xdr:row>
      <xdr:rowOff>133350</xdr:rowOff>
    </xdr:to>
    <xdr:sp macro="" textlink="">
      <xdr:nvSpPr>
        <xdr:cNvPr id="14" name="Rectangle: Rounded Corners 13">
          <a:extLst>
            <a:ext uri="{FF2B5EF4-FFF2-40B4-BE49-F238E27FC236}">
              <a16:creationId xmlns:a16="http://schemas.microsoft.com/office/drawing/2014/main" id="{6908A978-4A7C-2714-D66E-A89D81CF0BD9}"/>
            </a:ext>
          </a:extLst>
        </xdr:cNvPr>
        <xdr:cNvSpPr/>
      </xdr:nvSpPr>
      <xdr:spPr>
        <a:xfrm>
          <a:off x="8001000" y="5381625"/>
          <a:ext cx="3543300" cy="2352675"/>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29</xdr:row>
      <xdr:rowOff>133350</xdr:rowOff>
    </xdr:from>
    <xdr:to>
      <xdr:col>26</xdr:col>
      <xdr:colOff>0</xdr:colOff>
      <xdr:row>42</xdr:row>
      <xdr:rowOff>133349</xdr:rowOff>
    </xdr:to>
    <xdr:sp macro="" textlink="">
      <xdr:nvSpPr>
        <xdr:cNvPr id="15" name="Rectangle: Rounded Corners 14">
          <a:extLst>
            <a:ext uri="{FF2B5EF4-FFF2-40B4-BE49-F238E27FC236}">
              <a16:creationId xmlns:a16="http://schemas.microsoft.com/office/drawing/2014/main" id="{F8941BAC-F688-9A8F-4B9F-911DFB5AFFF4}"/>
            </a:ext>
          </a:extLst>
        </xdr:cNvPr>
        <xdr:cNvSpPr/>
      </xdr:nvSpPr>
      <xdr:spPr>
        <a:xfrm>
          <a:off x="11734800" y="5381625"/>
          <a:ext cx="3714750" cy="2352674"/>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12</xdr:row>
      <xdr:rowOff>0</xdr:rowOff>
    </xdr:from>
    <xdr:to>
      <xdr:col>26</xdr:col>
      <xdr:colOff>0</xdr:colOff>
      <xdr:row>29</xdr:row>
      <xdr:rowOff>0</xdr:rowOff>
    </xdr:to>
    <xdr:sp macro="" textlink="">
      <xdr:nvSpPr>
        <xdr:cNvPr id="16" name="Rectangle: Rounded Corners 15">
          <a:extLst>
            <a:ext uri="{FF2B5EF4-FFF2-40B4-BE49-F238E27FC236}">
              <a16:creationId xmlns:a16="http://schemas.microsoft.com/office/drawing/2014/main" id="{7779C9F5-D96C-C9A5-F3D5-4B2422476635}"/>
            </a:ext>
          </a:extLst>
        </xdr:cNvPr>
        <xdr:cNvSpPr/>
      </xdr:nvSpPr>
      <xdr:spPr>
        <a:xfrm>
          <a:off x="9867900" y="2171700"/>
          <a:ext cx="5581650" cy="3076575"/>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15</xdr:row>
      <xdr:rowOff>1</xdr:rowOff>
    </xdr:from>
    <xdr:to>
      <xdr:col>16</xdr:col>
      <xdr:colOff>0</xdr:colOff>
      <xdr:row>29</xdr:row>
      <xdr:rowOff>1</xdr:rowOff>
    </xdr:to>
    <xdr:graphicFrame macro="">
      <xdr:nvGraphicFramePr>
        <xdr:cNvPr id="17" name="Chart 16">
          <a:extLst>
            <a:ext uri="{FF2B5EF4-FFF2-40B4-BE49-F238E27FC236}">
              <a16:creationId xmlns:a16="http://schemas.microsoft.com/office/drawing/2014/main" id="{90BB3220-03A0-407D-B47C-17F4B8FE2B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xdr:rowOff>
    </xdr:from>
    <xdr:to>
      <xdr:col>26</xdr:col>
      <xdr:colOff>0</xdr:colOff>
      <xdr:row>29</xdr:row>
      <xdr:rowOff>1</xdr:rowOff>
    </xdr:to>
    <xdr:graphicFrame macro="">
      <xdr:nvGraphicFramePr>
        <xdr:cNvPr id="18" name="Chart 17">
          <a:extLst>
            <a:ext uri="{FF2B5EF4-FFF2-40B4-BE49-F238E27FC236}">
              <a16:creationId xmlns:a16="http://schemas.microsoft.com/office/drawing/2014/main" id="{B85BB07B-6F55-4B3E-8880-DEDD0470CB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32</xdr:row>
      <xdr:rowOff>133350</xdr:rowOff>
    </xdr:from>
    <xdr:to>
      <xdr:col>26</xdr:col>
      <xdr:colOff>0</xdr:colOff>
      <xdr:row>42</xdr:row>
      <xdr:rowOff>133350</xdr:rowOff>
    </xdr:to>
    <xdr:graphicFrame macro="">
      <xdr:nvGraphicFramePr>
        <xdr:cNvPr id="19" name="Chart 18">
          <a:extLst>
            <a:ext uri="{FF2B5EF4-FFF2-40B4-BE49-F238E27FC236}">
              <a16:creationId xmlns:a16="http://schemas.microsoft.com/office/drawing/2014/main" id="{6F29A162-91E1-427E-9CBB-EB2AD0B1A3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xdr:colOff>
      <xdr:row>32</xdr:row>
      <xdr:rowOff>133350</xdr:rowOff>
    </xdr:from>
    <xdr:to>
      <xdr:col>20</xdr:col>
      <xdr:colOff>1</xdr:colOff>
      <xdr:row>42</xdr:row>
      <xdr:rowOff>133350</xdr:rowOff>
    </xdr:to>
    <xdr:graphicFrame macro="">
      <xdr:nvGraphicFramePr>
        <xdr:cNvPr id="20" name="Chart 19">
          <a:extLst>
            <a:ext uri="{FF2B5EF4-FFF2-40B4-BE49-F238E27FC236}">
              <a16:creationId xmlns:a16="http://schemas.microsoft.com/office/drawing/2014/main" id="{06FD4786-FB1A-424A-9AFC-CF68976F7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32</xdr:row>
      <xdr:rowOff>133350</xdr:rowOff>
    </xdr:from>
    <xdr:to>
      <xdr:col>12</xdr:col>
      <xdr:colOff>1</xdr:colOff>
      <xdr:row>42</xdr:row>
      <xdr:rowOff>133350</xdr:rowOff>
    </xdr:to>
    <xdr:graphicFrame macro="">
      <xdr:nvGraphicFramePr>
        <xdr:cNvPr id="21" name="Chart 20">
          <a:extLst>
            <a:ext uri="{FF2B5EF4-FFF2-40B4-BE49-F238E27FC236}">
              <a16:creationId xmlns:a16="http://schemas.microsoft.com/office/drawing/2014/main" id="{99EFF13A-68D6-4B33-950A-4ADF4F6EE4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266700</xdr:colOff>
      <xdr:row>29</xdr:row>
      <xdr:rowOff>67015</xdr:rowOff>
    </xdr:from>
    <xdr:to>
      <xdr:col>24</xdr:col>
      <xdr:colOff>180975</xdr:colOff>
      <xdr:row>33</xdr:row>
      <xdr:rowOff>74635</xdr:rowOff>
    </xdr:to>
    <xdr:grpSp>
      <xdr:nvGrpSpPr>
        <xdr:cNvPr id="53" name="Group 52">
          <a:extLst>
            <a:ext uri="{FF2B5EF4-FFF2-40B4-BE49-F238E27FC236}">
              <a16:creationId xmlns:a16="http://schemas.microsoft.com/office/drawing/2014/main" id="{F1EF4197-B3E2-7413-4696-A42D2544D332}"/>
            </a:ext>
          </a:extLst>
        </xdr:cNvPr>
        <xdr:cNvGrpSpPr/>
      </xdr:nvGrpSpPr>
      <xdr:grpSpPr>
        <a:xfrm>
          <a:off x="12001500" y="5433672"/>
          <a:ext cx="2134961" cy="747849"/>
          <a:chOff x="8191500" y="7419975"/>
          <a:chExt cx="2143125" cy="734785"/>
        </a:xfrm>
      </xdr:grpSpPr>
      <xdr:sp macro="" textlink="WorkSheet!Q28">
        <xdr:nvSpPr>
          <xdr:cNvPr id="23" name="TextBox 22">
            <a:extLst>
              <a:ext uri="{FF2B5EF4-FFF2-40B4-BE49-F238E27FC236}">
                <a16:creationId xmlns:a16="http://schemas.microsoft.com/office/drawing/2014/main" id="{75CB0BEF-012E-846F-1D00-47F54D58EA5A}"/>
              </a:ext>
            </a:extLst>
          </xdr:cNvPr>
          <xdr:cNvSpPr txBox="1"/>
        </xdr:nvSpPr>
        <xdr:spPr>
          <a:xfrm>
            <a:off x="8191500" y="7419975"/>
            <a:ext cx="2143125"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57DABC6-E386-474C-906B-546FED9954AC}"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Total Putchase Through Stores By AGE Distribution</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25" name="Rectangle: Rounded Corners 24">
            <a:extLst>
              <a:ext uri="{FF2B5EF4-FFF2-40B4-BE49-F238E27FC236}">
                <a16:creationId xmlns:a16="http://schemas.microsoft.com/office/drawing/2014/main" id="{0291ED57-6143-A0E0-A612-E7FC3C3C3EFF}"/>
              </a:ext>
            </a:extLst>
          </xdr:cNvPr>
          <xdr:cNvSpPr/>
        </xdr:nvSpPr>
        <xdr:spPr>
          <a:xfrm>
            <a:off x="8239126" y="7613876"/>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104775</xdr:colOff>
      <xdr:row>29</xdr:row>
      <xdr:rowOff>65383</xdr:rowOff>
    </xdr:from>
    <xdr:to>
      <xdr:col>17</xdr:col>
      <xdr:colOff>381000</xdr:colOff>
      <xdr:row>33</xdr:row>
      <xdr:rowOff>76268</xdr:rowOff>
    </xdr:to>
    <xdr:grpSp>
      <xdr:nvGrpSpPr>
        <xdr:cNvPr id="55" name="Group 54">
          <a:extLst>
            <a:ext uri="{FF2B5EF4-FFF2-40B4-BE49-F238E27FC236}">
              <a16:creationId xmlns:a16="http://schemas.microsoft.com/office/drawing/2014/main" id="{2206B02A-ED6D-48DE-9045-B73B8355BE82}"/>
            </a:ext>
          </a:extLst>
        </xdr:cNvPr>
        <xdr:cNvGrpSpPr/>
      </xdr:nvGrpSpPr>
      <xdr:grpSpPr>
        <a:xfrm>
          <a:off x="8094889" y="5432040"/>
          <a:ext cx="2148568" cy="751114"/>
          <a:chOff x="8934450" y="10134600"/>
          <a:chExt cx="2143125" cy="734785"/>
        </a:xfrm>
      </xdr:grpSpPr>
      <xdr:sp macro="" textlink="WorkSheet!Q116">
        <xdr:nvSpPr>
          <xdr:cNvPr id="56" name="TextBox 55">
            <a:extLst>
              <a:ext uri="{FF2B5EF4-FFF2-40B4-BE49-F238E27FC236}">
                <a16:creationId xmlns:a16="http://schemas.microsoft.com/office/drawing/2014/main" id="{90AE3DEE-3A1D-CDAC-7673-02513E05DCAC}"/>
              </a:ext>
            </a:extLst>
          </xdr:cNvPr>
          <xdr:cNvSpPr txBox="1"/>
        </xdr:nvSpPr>
        <xdr:spPr>
          <a:xfrm>
            <a:off x="8934450" y="10134600"/>
            <a:ext cx="2143125"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AA1EC19-3519-4AEF-B612-55121433E46F}"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Total Putchase Through Store By Last Purchase</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57" name="Rectangle: Rounded Corners 56">
            <a:extLst>
              <a:ext uri="{FF2B5EF4-FFF2-40B4-BE49-F238E27FC236}">
                <a16:creationId xmlns:a16="http://schemas.microsoft.com/office/drawing/2014/main" id="{A6440270-A2ED-3FD0-2D71-9F56BB60B642}"/>
              </a:ext>
            </a:extLst>
          </xdr:cNvPr>
          <xdr:cNvSpPr/>
        </xdr:nvSpPr>
        <xdr:spPr>
          <a:xfrm>
            <a:off x="8982076" y="10328501"/>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114300</xdr:colOff>
      <xdr:row>29</xdr:row>
      <xdr:rowOff>65383</xdr:rowOff>
    </xdr:from>
    <xdr:to>
      <xdr:col>10</xdr:col>
      <xdr:colOff>28575</xdr:colOff>
      <xdr:row>33</xdr:row>
      <xdr:rowOff>76268</xdr:rowOff>
    </xdr:to>
    <xdr:grpSp>
      <xdr:nvGrpSpPr>
        <xdr:cNvPr id="59" name="Group 58">
          <a:extLst>
            <a:ext uri="{FF2B5EF4-FFF2-40B4-BE49-F238E27FC236}">
              <a16:creationId xmlns:a16="http://schemas.microsoft.com/office/drawing/2014/main" id="{11BFCC58-B9CF-400B-9F8E-968AFBF2E41B}"/>
            </a:ext>
          </a:extLst>
        </xdr:cNvPr>
        <xdr:cNvGrpSpPr/>
      </xdr:nvGrpSpPr>
      <xdr:grpSpPr>
        <a:xfrm>
          <a:off x="4207329" y="5432040"/>
          <a:ext cx="2134960" cy="751114"/>
          <a:chOff x="4095750" y="7600950"/>
          <a:chExt cx="2143125" cy="734785"/>
        </a:xfrm>
      </xdr:grpSpPr>
      <xdr:sp macro="" textlink="WorkSheet!Q47">
        <xdr:nvSpPr>
          <xdr:cNvPr id="60" name="TextBox 59">
            <a:extLst>
              <a:ext uri="{FF2B5EF4-FFF2-40B4-BE49-F238E27FC236}">
                <a16:creationId xmlns:a16="http://schemas.microsoft.com/office/drawing/2014/main" id="{D114EB72-E919-3229-685E-A501EB78CE86}"/>
              </a:ext>
            </a:extLst>
          </xdr:cNvPr>
          <xdr:cNvSpPr txBox="1"/>
        </xdr:nvSpPr>
        <xdr:spPr>
          <a:xfrm>
            <a:off x="4095750" y="7600950"/>
            <a:ext cx="2143125"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47AEF4-5E81-41F4-8609-FB6C3C5CFAFE}"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Total Putchase Through Stores By Education Level</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61" name="Rectangle: Rounded Corners 60">
            <a:extLst>
              <a:ext uri="{FF2B5EF4-FFF2-40B4-BE49-F238E27FC236}">
                <a16:creationId xmlns:a16="http://schemas.microsoft.com/office/drawing/2014/main" id="{85A677B0-3A21-EB44-783B-A0DA96BBEB5A}"/>
              </a:ext>
            </a:extLst>
          </xdr:cNvPr>
          <xdr:cNvSpPr/>
        </xdr:nvSpPr>
        <xdr:spPr>
          <a:xfrm>
            <a:off x="4143376" y="7794851"/>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228600</xdr:colOff>
      <xdr:row>12</xdr:row>
      <xdr:rowOff>28576</xdr:rowOff>
    </xdr:from>
    <xdr:to>
      <xdr:col>11</xdr:col>
      <xdr:colOff>361950</xdr:colOff>
      <xdr:row>16</xdr:row>
      <xdr:rowOff>39461</xdr:rowOff>
    </xdr:to>
    <xdr:grpSp>
      <xdr:nvGrpSpPr>
        <xdr:cNvPr id="3072" name="Group 3071">
          <a:extLst>
            <a:ext uri="{FF2B5EF4-FFF2-40B4-BE49-F238E27FC236}">
              <a16:creationId xmlns:a16="http://schemas.microsoft.com/office/drawing/2014/main" id="{378CE74D-D17C-44AE-9C33-8D762FAA3A96}"/>
            </a:ext>
          </a:extLst>
        </xdr:cNvPr>
        <xdr:cNvGrpSpPr/>
      </xdr:nvGrpSpPr>
      <xdr:grpSpPr>
        <a:xfrm>
          <a:off x="4321629" y="2249262"/>
          <a:ext cx="3094264" cy="751113"/>
          <a:chOff x="4838700" y="10858500"/>
          <a:chExt cx="3105150" cy="734785"/>
        </a:xfrm>
      </xdr:grpSpPr>
      <xdr:sp macro="" textlink="WorkSheet!Q95">
        <xdr:nvSpPr>
          <xdr:cNvPr id="3076" name="TextBox 3075">
            <a:extLst>
              <a:ext uri="{FF2B5EF4-FFF2-40B4-BE49-F238E27FC236}">
                <a16:creationId xmlns:a16="http://schemas.microsoft.com/office/drawing/2014/main" id="{DE936FF3-829D-95AE-68E9-843389EE884C}"/>
              </a:ext>
            </a:extLst>
          </xdr:cNvPr>
          <xdr:cNvSpPr txBox="1"/>
        </xdr:nvSpPr>
        <xdr:spPr>
          <a:xfrm>
            <a:off x="4838700" y="10858500"/>
            <a:ext cx="3105150"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4800EDC-BAA7-4823-82BE-DA98725F2F20}"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Total Putchase Through  Stores By Annual Income</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3077" name="Rectangle: Rounded Corners 3076">
            <a:extLst>
              <a:ext uri="{FF2B5EF4-FFF2-40B4-BE49-F238E27FC236}">
                <a16:creationId xmlns:a16="http://schemas.microsoft.com/office/drawing/2014/main" id="{84B75A8F-C74D-6BED-7141-4B33D4AE4C39}"/>
              </a:ext>
            </a:extLst>
          </xdr:cNvPr>
          <xdr:cNvSpPr/>
        </xdr:nvSpPr>
        <xdr:spPr>
          <a:xfrm>
            <a:off x="4886326" y="11052401"/>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361950</xdr:colOff>
      <xdr:row>12</xdr:row>
      <xdr:rowOff>28576</xdr:rowOff>
    </xdr:from>
    <xdr:to>
      <xdr:col>22</xdr:col>
      <xdr:colOff>609600</xdr:colOff>
      <xdr:row>16</xdr:row>
      <xdr:rowOff>39461</xdr:rowOff>
    </xdr:to>
    <xdr:grpSp>
      <xdr:nvGrpSpPr>
        <xdr:cNvPr id="3078" name="Group 3077">
          <a:extLst>
            <a:ext uri="{FF2B5EF4-FFF2-40B4-BE49-F238E27FC236}">
              <a16:creationId xmlns:a16="http://schemas.microsoft.com/office/drawing/2014/main" id="{D291716E-2D50-460B-B6D0-6EE2A3E28D7A}"/>
            </a:ext>
          </a:extLst>
        </xdr:cNvPr>
        <xdr:cNvGrpSpPr/>
      </xdr:nvGrpSpPr>
      <xdr:grpSpPr>
        <a:xfrm>
          <a:off x="10224407" y="2249262"/>
          <a:ext cx="2860222" cy="751113"/>
          <a:chOff x="4838700" y="9048750"/>
          <a:chExt cx="2857500" cy="734785"/>
        </a:xfrm>
      </xdr:grpSpPr>
      <xdr:sp macro="" textlink="WorkSheet!Q69">
        <xdr:nvSpPr>
          <xdr:cNvPr id="3079" name="TextBox 3078">
            <a:extLst>
              <a:ext uri="{FF2B5EF4-FFF2-40B4-BE49-F238E27FC236}">
                <a16:creationId xmlns:a16="http://schemas.microsoft.com/office/drawing/2014/main" id="{226FB84E-77C5-344C-042E-5E735D67DB5E}"/>
              </a:ext>
            </a:extLst>
          </xdr:cNvPr>
          <xdr:cNvSpPr txBox="1"/>
        </xdr:nvSpPr>
        <xdr:spPr>
          <a:xfrm>
            <a:off x="4838700" y="9048750"/>
            <a:ext cx="2857500"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C6F0169-6815-4A22-B34B-BD466786BC47}"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Total Putchase Through Store By Marital Status</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3080" name="Rectangle: Rounded Corners 3079">
            <a:extLst>
              <a:ext uri="{FF2B5EF4-FFF2-40B4-BE49-F238E27FC236}">
                <a16:creationId xmlns:a16="http://schemas.microsoft.com/office/drawing/2014/main" id="{6EAE2DD9-EAE8-A1CC-63A3-66BB4BA7CDF3}"/>
              </a:ext>
            </a:extLst>
          </xdr:cNvPr>
          <xdr:cNvSpPr/>
        </xdr:nvSpPr>
        <xdr:spPr>
          <a:xfrm>
            <a:off x="4886326" y="9242651"/>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0</xdr:colOff>
      <xdr:row>8</xdr:row>
      <xdr:rowOff>2</xdr:rowOff>
    </xdr:from>
    <xdr:to>
      <xdr:col>6</xdr:col>
      <xdr:colOff>0</xdr:colOff>
      <xdr:row>16</xdr:row>
      <xdr:rowOff>1</xdr:rowOff>
    </xdr:to>
    <xdr:sp macro="" textlink="WorkSheet!Q12">
      <xdr:nvSpPr>
        <xdr:cNvPr id="3081" name="TextBox 3080">
          <a:extLst>
            <a:ext uri="{FF2B5EF4-FFF2-40B4-BE49-F238E27FC236}">
              <a16:creationId xmlns:a16="http://schemas.microsoft.com/office/drawing/2014/main" id="{5E153517-9A24-6A24-1BD2-4ECE164159A9}"/>
            </a:ext>
          </a:extLst>
        </xdr:cNvPr>
        <xdr:cNvSpPr txBox="1"/>
      </xdr:nvSpPr>
      <xdr:spPr>
        <a:xfrm>
          <a:off x="2419350" y="1447802"/>
          <a:ext cx="1485900" cy="1447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B1B3B46-A201-4002-BC26-C76E0D43E149}" type="TxLink">
            <a:rPr lang="en-US" sz="3200" b="0" i="0" u="none" strike="noStrike">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algn="ctr"/>
            <a:t>11.9K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1</xdr:colOff>
      <xdr:row>17</xdr:row>
      <xdr:rowOff>9525</xdr:rowOff>
    </xdr:from>
    <xdr:to>
      <xdr:col>6</xdr:col>
      <xdr:colOff>1</xdr:colOff>
      <xdr:row>25</xdr:row>
      <xdr:rowOff>9525</xdr:rowOff>
    </xdr:to>
    <xdr:sp macro="" textlink="WorkSheet!N12">
      <xdr:nvSpPr>
        <xdr:cNvPr id="3082" name="TextBox 3081">
          <a:extLst>
            <a:ext uri="{FF2B5EF4-FFF2-40B4-BE49-F238E27FC236}">
              <a16:creationId xmlns:a16="http://schemas.microsoft.com/office/drawing/2014/main" id="{D4B08566-5FCF-06E0-0555-71570E4E1AAC}"/>
            </a:ext>
          </a:extLst>
        </xdr:cNvPr>
        <xdr:cNvSpPr txBox="1"/>
      </xdr:nvSpPr>
      <xdr:spPr>
        <a:xfrm>
          <a:off x="2419351" y="3086100"/>
          <a:ext cx="1485900" cy="144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781B8B-AB6D-4891-9698-D83FDC545AD4}" type="TxLink">
            <a:rPr lang="en-US" sz="3200" b="0" i="0" u="none" strike="noStrike">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algn="ctr"/>
            <a:t>9.2K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19052</xdr:colOff>
      <xdr:row>26</xdr:row>
      <xdr:rowOff>0</xdr:rowOff>
    </xdr:from>
    <xdr:to>
      <xdr:col>6</xdr:col>
      <xdr:colOff>19052</xdr:colOff>
      <xdr:row>34</xdr:row>
      <xdr:rowOff>2</xdr:rowOff>
    </xdr:to>
    <xdr:sp macro="" textlink="WorkSheet!O12">
      <xdr:nvSpPr>
        <xdr:cNvPr id="3083" name="TextBox 3082">
          <a:extLst>
            <a:ext uri="{FF2B5EF4-FFF2-40B4-BE49-F238E27FC236}">
              <a16:creationId xmlns:a16="http://schemas.microsoft.com/office/drawing/2014/main" id="{56D56714-B975-7E53-8A4E-09BCCE7FC9D9}"/>
            </a:ext>
          </a:extLst>
        </xdr:cNvPr>
        <xdr:cNvSpPr txBox="1"/>
      </xdr:nvSpPr>
      <xdr:spPr>
        <a:xfrm>
          <a:off x="2438402" y="4705350"/>
          <a:ext cx="1485900" cy="1447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6199D3-7B19-4226-8079-C484C89AB1BD}" type="TxLink">
            <a:rPr lang="en-US" sz="3200" b="0" i="0" u="none" strike="noStrike">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algn="ctr"/>
            <a:t>6.0K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47625</xdr:colOff>
      <xdr:row>35</xdr:row>
      <xdr:rowOff>0</xdr:rowOff>
    </xdr:from>
    <xdr:to>
      <xdr:col>6</xdr:col>
      <xdr:colOff>47625</xdr:colOff>
      <xdr:row>43</xdr:row>
      <xdr:rowOff>0</xdr:rowOff>
    </xdr:to>
    <xdr:sp macro="" textlink="WorkSheet!P12">
      <xdr:nvSpPr>
        <xdr:cNvPr id="3084" name="TextBox 3083">
          <a:extLst>
            <a:ext uri="{FF2B5EF4-FFF2-40B4-BE49-F238E27FC236}">
              <a16:creationId xmlns:a16="http://schemas.microsoft.com/office/drawing/2014/main" id="{7E193717-B2D3-1874-182C-2D5BAF781D9D}"/>
            </a:ext>
          </a:extLst>
        </xdr:cNvPr>
        <xdr:cNvSpPr txBox="1"/>
      </xdr:nvSpPr>
      <xdr:spPr>
        <a:xfrm>
          <a:off x="2466975" y="6334125"/>
          <a:ext cx="1485900" cy="144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31DF05-FF04-45CC-B558-032ABC6B1DC8}" type="TxLink">
            <a:rPr lang="en-US" sz="3200" b="0" i="0" u="none" strike="noStrike">
              <a:solidFill>
                <a:srgbClr val="F7FFF7"/>
              </a:solidFill>
              <a:latin typeface="ADLaM Display" panose="02010000000000000000" pitchFamily="2" charset="0"/>
              <a:ea typeface="ADLaM Display" panose="02010000000000000000" pitchFamily="2" charset="0"/>
              <a:cs typeface="ADLaM Display" panose="02010000000000000000" pitchFamily="2" charset="0"/>
            </a:rPr>
            <a:pPr algn="ctr"/>
            <a:t>13.0K</a:t>
          </a:fld>
          <a:endParaRPr lang="en-US" sz="3200">
            <a:solidFill>
              <a:srgbClr val="F7FFF7"/>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19052</xdr:colOff>
      <xdr:row>25</xdr:row>
      <xdr:rowOff>180974</xdr:rowOff>
    </xdr:from>
    <xdr:to>
      <xdr:col>3</xdr:col>
      <xdr:colOff>419101</xdr:colOff>
      <xdr:row>34</xdr:row>
      <xdr:rowOff>0</xdr:rowOff>
    </xdr:to>
    <xdr:sp macro="" textlink="">
      <xdr:nvSpPr>
        <xdr:cNvPr id="3087" name="TextBox 3086">
          <a:extLst>
            <a:ext uri="{FF2B5EF4-FFF2-40B4-BE49-F238E27FC236}">
              <a16:creationId xmlns:a16="http://schemas.microsoft.com/office/drawing/2014/main" id="{16D0E921-7C8A-4E15-B8CD-034E08A9DA51}"/>
            </a:ext>
          </a:extLst>
        </xdr:cNvPr>
        <xdr:cNvSpPr txBox="1"/>
      </xdr:nvSpPr>
      <xdr:spPr>
        <a:xfrm>
          <a:off x="209552" y="4705349"/>
          <a:ext cx="1885949" cy="1447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28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Catalog Purchase</a:t>
          </a:r>
        </a:p>
        <a:p>
          <a:pPr algn="l"/>
          <a:endParaRPr lang="en-US" sz="3200" b="0" i="0" u="none" strike="noStrike">
            <a:solidFill>
              <a:srgbClr val="FF6B6B"/>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oneCell">
    <xdr:from>
      <xdr:col>1</xdr:col>
      <xdr:colOff>640080</xdr:colOff>
      <xdr:row>1</xdr:row>
      <xdr:rowOff>75315</xdr:rowOff>
    </xdr:from>
    <xdr:to>
      <xdr:col>3</xdr:col>
      <xdr:colOff>67492</xdr:colOff>
      <xdr:row>6</xdr:row>
      <xdr:rowOff>64429</xdr:rowOff>
    </xdr:to>
    <xdr:pic>
      <xdr:nvPicPr>
        <xdr:cNvPr id="31" name="Graphic 30" descr="Advertising outline">
          <a:hlinkClick xmlns:r="http://schemas.openxmlformats.org/officeDocument/2006/relationships" r:id="rId6"/>
          <a:extLst>
            <a:ext uri="{FF2B5EF4-FFF2-40B4-BE49-F238E27FC236}">
              <a16:creationId xmlns:a16="http://schemas.microsoft.com/office/drawing/2014/main" id="{6BCE7694-A4EA-4591-B959-B07D73FE5C1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38200" y="258195"/>
          <a:ext cx="920932" cy="903514"/>
        </a:xfrm>
        <a:prstGeom prst="rect">
          <a:avLst/>
        </a:prstGeom>
      </xdr:spPr>
    </xdr:pic>
    <xdr:clientData/>
  </xdr:twoCellAnchor>
  <xdr:twoCellAnchor editAs="oneCell">
    <xdr:from>
      <xdr:col>4</xdr:col>
      <xdr:colOff>249423</xdr:colOff>
      <xdr:row>1</xdr:row>
      <xdr:rowOff>75315</xdr:rowOff>
    </xdr:from>
    <xdr:to>
      <xdr:col>5</xdr:col>
      <xdr:colOff>417063</xdr:colOff>
      <xdr:row>6</xdr:row>
      <xdr:rowOff>64429</xdr:rowOff>
    </xdr:to>
    <xdr:pic>
      <xdr:nvPicPr>
        <xdr:cNvPr id="32" name="Graphic 31" descr="User outline">
          <a:hlinkClick xmlns:r="http://schemas.openxmlformats.org/officeDocument/2006/relationships" r:id="rId9"/>
          <a:extLst>
            <a:ext uri="{FF2B5EF4-FFF2-40B4-BE49-F238E27FC236}">
              <a16:creationId xmlns:a16="http://schemas.microsoft.com/office/drawing/2014/main" id="{D9081DEF-5921-41BB-9CDD-BF547219931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687823" y="258195"/>
          <a:ext cx="914400" cy="903514"/>
        </a:xfrm>
        <a:prstGeom prst="rect">
          <a:avLst/>
        </a:prstGeom>
      </xdr:spPr>
    </xdr:pic>
    <xdr:clientData/>
  </xdr:twoCellAnchor>
  <xdr:twoCellAnchor editAs="oneCell">
    <xdr:from>
      <xdr:col>22</xdr:col>
      <xdr:colOff>465463</xdr:colOff>
      <xdr:row>1</xdr:row>
      <xdr:rowOff>75315</xdr:rowOff>
    </xdr:from>
    <xdr:to>
      <xdr:col>23</xdr:col>
      <xdr:colOff>633103</xdr:colOff>
      <xdr:row>6</xdr:row>
      <xdr:rowOff>64429</xdr:rowOff>
    </xdr:to>
    <xdr:pic>
      <xdr:nvPicPr>
        <xdr:cNvPr id="34" name="Graphic 33" descr="Marker with solid fill">
          <a:hlinkClick xmlns:r="http://schemas.openxmlformats.org/officeDocument/2006/relationships" r:id="rId12"/>
          <a:extLst>
            <a:ext uri="{FF2B5EF4-FFF2-40B4-BE49-F238E27FC236}">
              <a16:creationId xmlns:a16="http://schemas.microsoft.com/office/drawing/2014/main" id="{DF8EE76E-E654-413A-9004-B91525E3112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053703" y="258195"/>
          <a:ext cx="914400" cy="903514"/>
        </a:xfrm>
        <a:prstGeom prst="rect">
          <a:avLst/>
        </a:prstGeom>
      </xdr:spPr>
    </xdr:pic>
    <xdr:clientData/>
  </xdr:twoCellAnchor>
  <xdr:twoCellAnchor editAs="oneCell">
    <xdr:from>
      <xdr:col>23</xdr:col>
      <xdr:colOff>711423</xdr:colOff>
      <xdr:row>1</xdr:row>
      <xdr:rowOff>75315</xdr:rowOff>
    </xdr:from>
    <xdr:to>
      <xdr:col>25</xdr:col>
      <xdr:colOff>117063</xdr:colOff>
      <xdr:row>6</xdr:row>
      <xdr:rowOff>64429</xdr:rowOff>
    </xdr:to>
    <xdr:pic macro="[0]!PLFilters">
      <xdr:nvPicPr>
        <xdr:cNvPr id="37" name="Graphic 36" descr="Filter with solid fill">
          <a:extLst>
            <a:ext uri="{FF2B5EF4-FFF2-40B4-BE49-F238E27FC236}">
              <a16:creationId xmlns:a16="http://schemas.microsoft.com/office/drawing/2014/main" id="{A28517E5-0870-4CDF-82C9-975BD630EED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4046423" y="258195"/>
          <a:ext cx="899160" cy="903514"/>
        </a:xfrm>
        <a:prstGeom prst="rect">
          <a:avLst/>
        </a:prstGeom>
      </xdr:spPr>
    </xdr:pic>
    <xdr:clientData/>
  </xdr:twoCellAnchor>
  <xdr:twoCellAnchor editAs="oneCell">
    <xdr:from>
      <xdr:col>3</xdr:col>
      <xdr:colOff>75182</xdr:colOff>
      <xdr:row>1</xdr:row>
      <xdr:rowOff>75315</xdr:rowOff>
    </xdr:from>
    <xdr:to>
      <xdr:col>4</xdr:col>
      <xdr:colOff>241733</xdr:colOff>
      <xdr:row>6</xdr:row>
      <xdr:rowOff>64429</xdr:rowOff>
    </xdr:to>
    <xdr:pic>
      <xdr:nvPicPr>
        <xdr:cNvPr id="39" name="Graphic 38" descr="Continuous Improvement outline">
          <a:hlinkClick xmlns:r="http://schemas.openxmlformats.org/officeDocument/2006/relationships" r:id="rId17"/>
          <a:extLst>
            <a:ext uri="{FF2B5EF4-FFF2-40B4-BE49-F238E27FC236}">
              <a16:creationId xmlns:a16="http://schemas.microsoft.com/office/drawing/2014/main" id="{364E3B05-466B-465A-B142-273A28AFA6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766822" y="258195"/>
          <a:ext cx="913311" cy="903514"/>
        </a:xfrm>
        <a:prstGeom prst="rect">
          <a:avLst/>
        </a:prstGeom>
      </xdr:spPr>
    </xdr:pic>
    <xdr:clientData/>
  </xdr:twoCellAnchor>
  <xdr:twoCellAnchor>
    <xdr:from>
      <xdr:col>27</xdr:col>
      <xdr:colOff>0</xdr:colOff>
      <xdr:row>1</xdr:row>
      <xdr:rowOff>0</xdr:rowOff>
    </xdr:from>
    <xdr:to>
      <xdr:col>34</xdr:col>
      <xdr:colOff>74296</xdr:colOff>
      <xdr:row>42</xdr:row>
      <xdr:rowOff>111579</xdr:rowOff>
    </xdr:to>
    <xdr:grpSp>
      <xdr:nvGrpSpPr>
        <xdr:cNvPr id="30" name="Group 29" hidden="1">
          <a:extLst>
            <a:ext uri="{FF2B5EF4-FFF2-40B4-BE49-F238E27FC236}">
              <a16:creationId xmlns:a16="http://schemas.microsoft.com/office/drawing/2014/main" id="{245D6EA4-32CD-CD6C-28EE-E1C0B57F5C48}"/>
            </a:ext>
          </a:extLst>
        </xdr:cNvPr>
        <xdr:cNvGrpSpPr/>
      </xdr:nvGrpSpPr>
      <xdr:grpSpPr>
        <a:xfrm>
          <a:off x="15631886" y="185057"/>
          <a:ext cx="4058467" cy="7698922"/>
          <a:chOff x="15773400" y="182880"/>
          <a:chExt cx="4067176" cy="7609659"/>
        </a:xfrm>
        <a:solidFill>
          <a:srgbClr val="1A535C"/>
        </a:solidFill>
      </xdr:grpSpPr>
      <xdr:grpSp>
        <xdr:nvGrpSpPr>
          <xdr:cNvPr id="29" name="Group 28" hidden="1">
            <a:extLst>
              <a:ext uri="{FF2B5EF4-FFF2-40B4-BE49-F238E27FC236}">
                <a16:creationId xmlns:a16="http://schemas.microsoft.com/office/drawing/2014/main" id="{B985D4B5-9E19-0041-9AA6-4BFAEAC5E122}"/>
              </a:ext>
            </a:extLst>
          </xdr:cNvPr>
          <xdr:cNvGrpSpPr/>
        </xdr:nvGrpSpPr>
        <xdr:grpSpPr>
          <a:xfrm>
            <a:off x="15773400" y="182880"/>
            <a:ext cx="4067176" cy="7609659"/>
            <a:chOff x="15449550" y="1544410"/>
            <a:chExt cx="4055746" cy="7531554"/>
          </a:xfrm>
          <a:grpFill/>
        </xdr:grpSpPr>
        <xdr:sp macro="" textlink="">
          <xdr:nvSpPr>
            <xdr:cNvPr id="3088" name="Rectangle: Rounded Corners 3087" hidden="1">
              <a:extLst>
                <a:ext uri="{FF2B5EF4-FFF2-40B4-BE49-F238E27FC236}">
                  <a16:creationId xmlns:a16="http://schemas.microsoft.com/office/drawing/2014/main" id="{C58D8515-BE2B-432D-8904-39F24E2C5D09}"/>
                </a:ext>
              </a:extLst>
            </xdr:cNvPr>
            <xdr:cNvSpPr/>
          </xdr:nvSpPr>
          <xdr:spPr>
            <a:xfrm>
              <a:off x="15449550" y="1544410"/>
              <a:ext cx="4055746" cy="7531554"/>
            </a:xfrm>
            <a:prstGeom prst="roundRect">
              <a:avLst>
                <a:gd name="adj" fmla="val 520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latin typeface="ADLaM Display" panose="02010000000000000000" pitchFamily="2" charset="0"/>
                  <a:ea typeface="ADLaM Display" panose="02010000000000000000" pitchFamily="2" charset="0"/>
                  <a:cs typeface="ADLaM Display" panose="02010000000000000000" pitchFamily="2" charset="0"/>
                </a:rPr>
                <a:t>       </a:t>
              </a:r>
            </a:p>
          </xdr:txBody>
        </xdr:sp>
        <xdr:grpSp>
          <xdr:nvGrpSpPr>
            <xdr:cNvPr id="28" name="Group 27" hidden="1">
              <a:extLst>
                <a:ext uri="{FF2B5EF4-FFF2-40B4-BE49-F238E27FC236}">
                  <a16:creationId xmlns:a16="http://schemas.microsoft.com/office/drawing/2014/main" id="{8EB52E8F-1FF6-D45B-55A6-AA6CCA401C81}"/>
                </a:ext>
              </a:extLst>
            </xdr:cNvPr>
            <xdr:cNvGrpSpPr/>
          </xdr:nvGrpSpPr>
          <xdr:grpSpPr>
            <a:xfrm>
              <a:off x="15525180" y="1804987"/>
              <a:ext cx="3904487" cy="7010400"/>
              <a:chOff x="12477750" y="9591675"/>
              <a:chExt cx="3904487" cy="7010400"/>
            </a:xfrm>
            <a:grpFill/>
          </xdr:grpSpPr>
          <mc:AlternateContent xmlns:mc="http://schemas.openxmlformats.org/markup-compatibility/2006" xmlns:a14="http://schemas.microsoft.com/office/drawing/2010/main">
            <mc:Choice Requires="a14">
              <xdr:graphicFrame macro="">
                <xdr:nvGraphicFramePr>
                  <xdr:cNvPr id="7" name="Education 2" hidden="1">
                    <a:extLst>
                      <a:ext uri="{FF2B5EF4-FFF2-40B4-BE49-F238E27FC236}">
                        <a16:creationId xmlns:a16="http://schemas.microsoft.com/office/drawing/2014/main" id="{304ECDA5-2B91-49A6-B99E-8675E3317EB1}"/>
                      </a:ext>
                    </a:extLst>
                  </xdr:cNvPr>
                  <xdr:cNvGraphicFramePr/>
                </xdr:nvGraphicFramePr>
                <xdr:xfrm>
                  <a:off x="12477750" y="14658976"/>
                  <a:ext cx="3867150" cy="977671"/>
                </xdr:xfrm>
                <a:graphic>
                  <a:graphicData uri="http://schemas.microsoft.com/office/drawing/2010/slicer">
                    <sle:slicer xmlns:sle="http://schemas.microsoft.com/office/drawing/2010/slicer" name="Education 2"/>
                  </a:graphicData>
                </a:graphic>
              </xdr:graphicFrame>
            </mc:Choice>
            <mc:Fallback xmlns="">
              <xdr:sp macro="" textlink="">
                <xdr:nvSpPr>
                  <xdr:cNvPr id="0" name=""/>
                  <xdr:cNvSpPr>
                    <a:spLocks noTextEdit="1"/>
                  </xdr:cNvSpPr>
                </xdr:nvSpPr>
                <xdr:spPr>
                  <a:xfrm>
                    <a:off x="15849243" y="5566009"/>
                    <a:ext cx="3878049" cy="9878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INCOME BRACKETS 3" hidden="1">
                    <a:extLst>
                      <a:ext uri="{FF2B5EF4-FFF2-40B4-BE49-F238E27FC236}">
                        <a16:creationId xmlns:a16="http://schemas.microsoft.com/office/drawing/2014/main" id="{E6CB0230-9ED2-4D86-B0AE-6BEE807EA50E}"/>
                      </a:ext>
                    </a:extLst>
                  </xdr:cNvPr>
                  <xdr:cNvGraphicFramePr/>
                </xdr:nvGraphicFramePr>
                <xdr:xfrm>
                  <a:off x="14306549" y="11228069"/>
                  <a:ext cx="2059305" cy="3430906"/>
                </xdr:xfrm>
                <a:graphic>
                  <a:graphicData uri="http://schemas.microsoft.com/office/drawing/2010/slicer">
                    <sle:slicer xmlns:sle="http://schemas.microsoft.com/office/drawing/2010/slicer" name="INCOME BRACKETS 3"/>
                  </a:graphicData>
                </a:graphic>
              </xdr:graphicFrame>
            </mc:Choice>
            <mc:Fallback xmlns="">
              <xdr:sp macro="" textlink="">
                <xdr:nvSpPr>
                  <xdr:cNvPr id="0" name=""/>
                  <xdr:cNvSpPr>
                    <a:spLocks noTextEdit="1"/>
                  </xdr:cNvSpPr>
                </xdr:nvSpPr>
                <xdr:spPr>
                  <a:xfrm>
                    <a:off x="17683196" y="2099523"/>
                    <a:ext cx="2065109" cy="34664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Sons 3" hidden="1">
                    <a:extLst>
                      <a:ext uri="{FF2B5EF4-FFF2-40B4-BE49-F238E27FC236}">
                        <a16:creationId xmlns:a16="http://schemas.microsoft.com/office/drawing/2014/main" id="{EED7AFD0-812C-4253-81E4-736BFC9A4711}"/>
                      </a:ext>
                    </a:extLst>
                  </xdr:cNvPr>
                  <xdr:cNvGraphicFramePr/>
                </xdr:nvGraphicFramePr>
                <xdr:xfrm>
                  <a:off x="14306549" y="9591676"/>
                  <a:ext cx="2075688" cy="1627632"/>
                </xdr:xfrm>
                <a:graphic>
                  <a:graphicData uri="http://schemas.microsoft.com/office/drawing/2010/slicer">
                    <sle:slicer xmlns:sle="http://schemas.microsoft.com/office/drawing/2010/slicer" name="Sons 3"/>
                  </a:graphicData>
                </a:graphic>
              </xdr:graphicFrame>
            </mc:Choice>
            <mc:Fallback xmlns="">
              <xdr:sp macro="" textlink="">
                <xdr:nvSpPr>
                  <xdr:cNvPr id="0" name=""/>
                  <xdr:cNvSpPr>
                    <a:spLocks noTextEdit="1"/>
                  </xdr:cNvSpPr>
                </xdr:nvSpPr>
                <xdr:spPr>
                  <a:xfrm>
                    <a:off x="17683196" y="446160"/>
                    <a:ext cx="2081538" cy="1644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Marital_Status 3" hidden="1">
                    <a:extLst>
                      <a:ext uri="{FF2B5EF4-FFF2-40B4-BE49-F238E27FC236}">
                        <a16:creationId xmlns:a16="http://schemas.microsoft.com/office/drawing/2014/main" id="{B8AA6272-13F6-4F19-8448-79DE28E1FC3E}"/>
                      </a:ext>
                    </a:extLst>
                  </xdr:cNvPr>
                  <xdr:cNvGraphicFramePr/>
                </xdr:nvGraphicFramePr>
                <xdr:xfrm>
                  <a:off x="12477750" y="9591675"/>
                  <a:ext cx="1819656" cy="2697480"/>
                </xdr:xfrm>
                <a:graphic>
                  <a:graphicData uri="http://schemas.microsoft.com/office/drawing/2010/slicer">
                    <sle:slicer xmlns:sle="http://schemas.microsoft.com/office/drawing/2010/slicer" name="Marital_Status 3"/>
                  </a:graphicData>
                </a:graphic>
              </xdr:graphicFrame>
            </mc:Choice>
            <mc:Fallback xmlns="">
              <xdr:sp macro="" textlink="">
                <xdr:nvSpPr>
                  <xdr:cNvPr id="0" name=""/>
                  <xdr:cNvSpPr>
                    <a:spLocks noTextEdit="1"/>
                  </xdr:cNvSpPr>
                </xdr:nvSpPr>
                <xdr:spPr>
                  <a:xfrm>
                    <a:off x="15849243" y="446159"/>
                    <a:ext cx="1824784" cy="27254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Last Purchase 3" hidden="1">
                    <a:extLst>
                      <a:ext uri="{FF2B5EF4-FFF2-40B4-BE49-F238E27FC236}">
                        <a16:creationId xmlns:a16="http://schemas.microsoft.com/office/drawing/2014/main" id="{300A5DAB-9963-4864-A617-05BAFC7B61B7}"/>
                      </a:ext>
                    </a:extLst>
                  </xdr:cNvPr>
                  <xdr:cNvGraphicFramePr/>
                </xdr:nvGraphicFramePr>
                <xdr:xfrm>
                  <a:off x="12477750" y="12296775"/>
                  <a:ext cx="1828800" cy="2371725"/>
                </xdr:xfrm>
                <a:graphic>
                  <a:graphicData uri="http://schemas.microsoft.com/office/drawing/2010/slicer">
                    <sle:slicer xmlns:sle="http://schemas.microsoft.com/office/drawing/2010/slicer" name="Last Purchase 3"/>
                  </a:graphicData>
                </a:graphic>
              </xdr:graphicFrame>
            </mc:Choice>
            <mc:Fallback xmlns="">
              <xdr:sp macro="" textlink="">
                <xdr:nvSpPr>
                  <xdr:cNvPr id="0" name=""/>
                  <xdr:cNvSpPr>
                    <a:spLocks noTextEdit="1"/>
                  </xdr:cNvSpPr>
                </xdr:nvSpPr>
                <xdr:spPr>
                  <a:xfrm>
                    <a:off x="15849243" y="3179312"/>
                    <a:ext cx="1833954" cy="23963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AGE BRKETS 2" hidden="1">
                    <a:extLst>
                      <a:ext uri="{FF2B5EF4-FFF2-40B4-BE49-F238E27FC236}">
                        <a16:creationId xmlns:a16="http://schemas.microsoft.com/office/drawing/2014/main" id="{907F3AA0-4DF5-46CF-A553-E4F8CBDB8EA7}"/>
                      </a:ext>
                    </a:extLst>
                  </xdr:cNvPr>
                  <xdr:cNvGraphicFramePr/>
                </xdr:nvGraphicFramePr>
                <xdr:xfrm>
                  <a:off x="12477750" y="15563851"/>
                  <a:ext cx="3848100" cy="1038224"/>
                </xdr:xfrm>
                <a:graphic>
                  <a:graphicData uri="http://schemas.microsoft.com/office/drawing/2010/slicer">
                    <sle:slicer xmlns:sle="http://schemas.microsoft.com/office/drawing/2010/slicer" name="AGE BRKETS 2"/>
                  </a:graphicData>
                </a:graphic>
              </xdr:graphicFrame>
            </mc:Choice>
            <mc:Fallback xmlns="">
              <xdr:sp macro="" textlink="">
                <xdr:nvSpPr>
                  <xdr:cNvPr id="0" name=""/>
                  <xdr:cNvSpPr>
                    <a:spLocks noTextEdit="1"/>
                  </xdr:cNvSpPr>
                </xdr:nvSpPr>
                <xdr:spPr>
                  <a:xfrm>
                    <a:off x="15849243" y="6480268"/>
                    <a:ext cx="3858945" cy="10489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pic macro="[0]!PLHide">
        <xdr:nvPicPr>
          <xdr:cNvPr id="40" name="Graphic 39" descr="Arrow: Straight with solid fill" hidden="1">
            <a:extLst>
              <a:ext uri="{FF2B5EF4-FFF2-40B4-BE49-F238E27FC236}">
                <a16:creationId xmlns:a16="http://schemas.microsoft.com/office/drawing/2014/main" id="{DF9AC962-A52D-48F1-8798-C61ECC0187C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8699480" y="6897188"/>
            <a:ext cx="1020592" cy="88814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27</xdr:row>
      <xdr:rowOff>0</xdr:rowOff>
    </xdr:from>
    <xdr:to>
      <xdr:col>11</xdr:col>
      <xdr:colOff>0</xdr:colOff>
      <xdr:row>42</xdr:row>
      <xdr:rowOff>0</xdr:rowOff>
    </xdr:to>
    <xdr:sp macro="" textlink="">
      <xdr:nvSpPr>
        <xdr:cNvPr id="16" name="Rectangle: Rounded Corners 15">
          <a:extLst>
            <a:ext uri="{FF2B5EF4-FFF2-40B4-BE49-F238E27FC236}">
              <a16:creationId xmlns:a16="http://schemas.microsoft.com/office/drawing/2014/main" id="{EB647826-35BE-4B3C-A31F-4E57F510DD49}"/>
            </a:ext>
          </a:extLst>
        </xdr:cNvPr>
        <xdr:cNvSpPr/>
      </xdr:nvSpPr>
      <xdr:spPr>
        <a:xfrm>
          <a:off x="4093029" y="4996543"/>
          <a:ext cx="2960914" cy="2775857"/>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11</xdr:row>
      <xdr:rowOff>-1</xdr:rowOff>
    </xdr:from>
    <xdr:to>
      <xdr:col>14</xdr:col>
      <xdr:colOff>0</xdr:colOff>
      <xdr:row>26</xdr:row>
      <xdr:rowOff>0</xdr:rowOff>
    </xdr:to>
    <xdr:sp macro="" textlink="">
      <xdr:nvSpPr>
        <xdr:cNvPr id="17" name="Rectangle: Rounded Corners 16">
          <a:extLst>
            <a:ext uri="{FF2B5EF4-FFF2-40B4-BE49-F238E27FC236}">
              <a16:creationId xmlns:a16="http://schemas.microsoft.com/office/drawing/2014/main" id="{50E75A9C-45F8-4DBF-8308-239E89F04CB5}"/>
            </a:ext>
          </a:extLst>
        </xdr:cNvPr>
        <xdr:cNvSpPr/>
      </xdr:nvSpPr>
      <xdr:spPr>
        <a:xfrm>
          <a:off x="4093029" y="2035628"/>
          <a:ext cx="5181600" cy="2775858"/>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11</xdr:row>
      <xdr:rowOff>-1</xdr:rowOff>
    </xdr:from>
    <xdr:to>
      <xdr:col>22</xdr:col>
      <xdr:colOff>0</xdr:colOff>
      <xdr:row>26</xdr:row>
      <xdr:rowOff>0</xdr:rowOff>
    </xdr:to>
    <xdr:sp macro="" textlink="">
      <xdr:nvSpPr>
        <xdr:cNvPr id="19" name="Rectangle: Rounded Corners 18">
          <a:extLst>
            <a:ext uri="{FF2B5EF4-FFF2-40B4-BE49-F238E27FC236}">
              <a16:creationId xmlns:a16="http://schemas.microsoft.com/office/drawing/2014/main" id="{72468763-47EF-4F4F-A973-4360720E645B}"/>
            </a:ext>
          </a:extLst>
        </xdr:cNvPr>
        <xdr:cNvSpPr/>
      </xdr:nvSpPr>
      <xdr:spPr>
        <a:xfrm>
          <a:off x="8926286" y="2035628"/>
          <a:ext cx="4637314" cy="2775858"/>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0</xdr:rowOff>
    </xdr:from>
    <xdr:to>
      <xdr:col>6</xdr:col>
      <xdr:colOff>7620</xdr:colOff>
      <xdr:row>12</xdr:row>
      <xdr:rowOff>-1</xdr:rowOff>
    </xdr:to>
    <xdr:sp macro="" textlink="">
      <xdr:nvSpPr>
        <xdr:cNvPr id="24" name="Rectangle: Rounded Corners 23">
          <a:extLst>
            <a:ext uri="{FF2B5EF4-FFF2-40B4-BE49-F238E27FC236}">
              <a16:creationId xmlns:a16="http://schemas.microsoft.com/office/drawing/2014/main" id="{291D22F9-1B9A-40B9-8C4E-9D2F3BFAFD57}"/>
            </a:ext>
          </a:extLst>
        </xdr:cNvPr>
        <xdr:cNvSpPr/>
      </xdr:nvSpPr>
      <xdr:spPr>
        <a:xfrm>
          <a:off x="195943" y="1295400"/>
          <a:ext cx="3708763" cy="925285"/>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32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LastCamp</a:t>
          </a:r>
        </a:p>
      </xdr:txBody>
    </xdr:sp>
    <xdr:clientData/>
  </xdr:twoCellAnchor>
  <xdr:twoCellAnchor>
    <xdr:from>
      <xdr:col>1</xdr:col>
      <xdr:colOff>0</xdr:colOff>
      <xdr:row>31</xdr:row>
      <xdr:rowOff>0</xdr:rowOff>
    </xdr:from>
    <xdr:to>
      <xdr:col>6</xdr:col>
      <xdr:colOff>7620</xdr:colOff>
      <xdr:row>36</xdr:row>
      <xdr:rowOff>0</xdr:rowOff>
    </xdr:to>
    <xdr:sp macro="" textlink="">
      <xdr:nvSpPr>
        <xdr:cNvPr id="25" name="Rectangle: Rounded Corners 24">
          <a:extLst>
            <a:ext uri="{FF2B5EF4-FFF2-40B4-BE49-F238E27FC236}">
              <a16:creationId xmlns:a16="http://schemas.microsoft.com/office/drawing/2014/main" id="{5A38A96A-A6F0-4C08-BD8D-F89110401FB8}"/>
            </a:ext>
          </a:extLst>
        </xdr:cNvPr>
        <xdr:cNvSpPr/>
      </xdr:nvSpPr>
      <xdr:spPr>
        <a:xfrm>
          <a:off x="195943" y="5736771"/>
          <a:ext cx="3708763" cy="925286"/>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32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2dCamp</a:t>
          </a:r>
        </a:p>
      </xdr:txBody>
    </xdr:sp>
    <xdr:clientData/>
  </xdr:twoCellAnchor>
  <xdr:twoCellAnchor>
    <xdr:from>
      <xdr:col>1</xdr:col>
      <xdr:colOff>0</xdr:colOff>
      <xdr:row>12</xdr:row>
      <xdr:rowOff>185055</xdr:rowOff>
    </xdr:from>
    <xdr:to>
      <xdr:col>6</xdr:col>
      <xdr:colOff>7620</xdr:colOff>
      <xdr:row>18</xdr:row>
      <xdr:rowOff>-1</xdr:rowOff>
    </xdr:to>
    <xdr:sp macro="" textlink="">
      <xdr:nvSpPr>
        <xdr:cNvPr id="28" name="Rectangle: Rounded Corners 27">
          <a:extLst>
            <a:ext uri="{FF2B5EF4-FFF2-40B4-BE49-F238E27FC236}">
              <a16:creationId xmlns:a16="http://schemas.microsoft.com/office/drawing/2014/main" id="{A77F15C6-367D-3286-B1F9-BECFB4444609}"/>
            </a:ext>
          </a:extLst>
        </xdr:cNvPr>
        <xdr:cNvSpPr/>
      </xdr:nvSpPr>
      <xdr:spPr>
        <a:xfrm>
          <a:off x="195943" y="2405741"/>
          <a:ext cx="3708763" cy="925287"/>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32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5thCamp</a:t>
          </a:r>
        </a:p>
      </xdr:txBody>
    </xdr:sp>
    <xdr:clientData/>
  </xdr:twoCellAnchor>
  <xdr:twoCellAnchor>
    <xdr:from>
      <xdr:col>1</xdr:col>
      <xdr:colOff>0</xdr:colOff>
      <xdr:row>18</xdr:row>
      <xdr:rowOff>185055</xdr:rowOff>
    </xdr:from>
    <xdr:to>
      <xdr:col>6</xdr:col>
      <xdr:colOff>7620</xdr:colOff>
      <xdr:row>24</xdr:row>
      <xdr:rowOff>0</xdr:rowOff>
    </xdr:to>
    <xdr:sp macro="" textlink="">
      <xdr:nvSpPr>
        <xdr:cNvPr id="29" name="Rectangle: Rounded Corners 28">
          <a:extLst>
            <a:ext uri="{FF2B5EF4-FFF2-40B4-BE49-F238E27FC236}">
              <a16:creationId xmlns:a16="http://schemas.microsoft.com/office/drawing/2014/main" id="{D650F4CC-E848-E751-690A-3BC2FEB1EBF4}"/>
            </a:ext>
          </a:extLst>
        </xdr:cNvPr>
        <xdr:cNvSpPr/>
      </xdr:nvSpPr>
      <xdr:spPr>
        <a:xfrm>
          <a:off x="195943" y="3516084"/>
          <a:ext cx="3708763" cy="925287"/>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32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4thCamp</a:t>
          </a:r>
        </a:p>
      </xdr:txBody>
    </xdr:sp>
    <xdr:clientData/>
  </xdr:twoCellAnchor>
  <xdr:twoCellAnchor>
    <xdr:from>
      <xdr:col>1</xdr:col>
      <xdr:colOff>0</xdr:colOff>
      <xdr:row>24</xdr:row>
      <xdr:rowOff>185056</xdr:rowOff>
    </xdr:from>
    <xdr:to>
      <xdr:col>6</xdr:col>
      <xdr:colOff>7620</xdr:colOff>
      <xdr:row>30</xdr:row>
      <xdr:rowOff>0</xdr:rowOff>
    </xdr:to>
    <xdr:sp macro="" textlink="">
      <xdr:nvSpPr>
        <xdr:cNvPr id="30" name="Rectangle: Rounded Corners 29">
          <a:extLst>
            <a:ext uri="{FF2B5EF4-FFF2-40B4-BE49-F238E27FC236}">
              <a16:creationId xmlns:a16="http://schemas.microsoft.com/office/drawing/2014/main" id="{1271CC3A-117D-0068-74BA-5A0D9E28A3EA}"/>
            </a:ext>
          </a:extLst>
        </xdr:cNvPr>
        <xdr:cNvSpPr/>
      </xdr:nvSpPr>
      <xdr:spPr>
        <a:xfrm>
          <a:off x="195943" y="4626427"/>
          <a:ext cx="3708763" cy="925287"/>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32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3rdCamp</a:t>
          </a:r>
        </a:p>
      </xdr:txBody>
    </xdr:sp>
    <xdr:clientData/>
  </xdr:twoCellAnchor>
  <xdr:twoCellAnchor>
    <xdr:from>
      <xdr:col>7</xdr:col>
      <xdr:colOff>0</xdr:colOff>
      <xdr:row>7</xdr:row>
      <xdr:rowOff>5713</xdr:rowOff>
    </xdr:from>
    <xdr:to>
      <xdr:col>22</xdr:col>
      <xdr:colOff>0</xdr:colOff>
      <xdr:row>10</xdr:row>
      <xdr:rowOff>0</xdr:rowOff>
    </xdr:to>
    <xdr:grpSp>
      <xdr:nvGrpSpPr>
        <xdr:cNvPr id="35" name="Group 34">
          <a:extLst>
            <a:ext uri="{FF2B5EF4-FFF2-40B4-BE49-F238E27FC236}">
              <a16:creationId xmlns:a16="http://schemas.microsoft.com/office/drawing/2014/main" id="{4CD39646-FF1A-D852-D78F-760B96825BCD}"/>
            </a:ext>
          </a:extLst>
        </xdr:cNvPr>
        <xdr:cNvGrpSpPr/>
      </xdr:nvGrpSpPr>
      <xdr:grpSpPr>
        <a:xfrm>
          <a:off x="4052047" y="1260772"/>
          <a:ext cx="9386047" cy="532169"/>
          <a:chOff x="195943" y="185056"/>
          <a:chExt cx="13432427" cy="549458"/>
        </a:xfrm>
      </xdr:grpSpPr>
      <xdr:sp macro="" textlink="">
        <xdr:nvSpPr>
          <xdr:cNvPr id="8" name="Rectangle: Rounded Corners 7">
            <a:extLst>
              <a:ext uri="{FF2B5EF4-FFF2-40B4-BE49-F238E27FC236}">
                <a16:creationId xmlns:a16="http://schemas.microsoft.com/office/drawing/2014/main" id="{FCA4BEA8-7E4D-44A8-A607-9A889C889292}"/>
              </a:ext>
            </a:extLst>
          </xdr:cNvPr>
          <xdr:cNvSpPr/>
        </xdr:nvSpPr>
        <xdr:spPr>
          <a:xfrm>
            <a:off x="195943" y="185057"/>
            <a:ext cx="13432427" cy="549457"/>
          </a:xfrm>
          <a:prstGeom prst="roundRect">
            <a:avLst>
              <a:gd name="adj" fmla="val 50000"/>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863B3BDD-C2F0-4119-9B3F-A608AF4E42E3}"/>
              </a:ext>
            </a:extLst>
          </xdr:cNvPr>
          <xdr:cNvSpPr txBox="1"/>
        </xdr:nvSpPr>
        <xdr:spPr>
          <a:xfrm>
            <a:off x="1197740" y="185056"/>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1stCamp</a:t>
            </a:r>
            <a:endParaRPr lang="en-US" sz="110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12" name="TextBox 11">
            <a:extLst>
              <a:ext uri="{FF2B5EF4-FFF2-40B4-BE49-F238E27FC236}">
                <a16:creationId xmlns:a16="http://schemas.microsoft.com/office/drawing/2014/main" id="{59E13613-C434-4CCB-88D8-30802D22F7A8}"/>
              </a:ext>
            </a:extLst>
          </xdr:cNvPr>
          <xdr:cNvSpPr txBox="1"/>
        </xdr:nvSpPr>
        <xdr:spPr>
          <a:xfrm>
            <a:off x="3273150" y="185056"/>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rgbClr val="FF6B6B"/>
                </a:solidFill>
                <a:latin typeface="ADLaM Display" panose="02010000000000000000" pitchFamily="2" charset="0"/>
                <a:ea typeface="ADLaM Display" panose="02010000000000000000" pitchFamily="2" charset="0"/>
                <a:cs typeface="ADLaM Display" panose="02010000000000000000" pitchFamily="2" charset="0"/>
              </a:rPr>
              <a:t>2dCamp</a:t>
            </a:r>
            <a:endParaRPr lang="en-US" sz="1100">
              <a:solidFill>
                <a:srgbClr val="FF6B6B"/>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26" name="TextBox 25">
            <a:extLst>
              <a:ext uri="{FF2B5EF4-FFF2-40B4-BE49-F238E27FC236}">
                <a16:creationId xmlns:a16="http://schemas.microsoft.com/office/drawing/2014/main" id="{096D7419-C427-481C-9A5D-33F1BFEC4F82}"/>
              </a:ext>
            </a:extLst>
          </xdr:cNvPr>
          <xdr:cNvSpPr txBox="1"/>
        </xdr:nvSpPr>
        <xdr:spPr>
          <a:xfrm>
            <a:off x="5348560" y="185056"/>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rgbClr val="4ECDC4"/>
                </a:solidFill>
                <a:latin typeface="ADLaM Display" panose="02010000000000000000" pitchFamily="2" charset="0"/>
                <a:ea typeface="ADLaM Display" panose="02010000000000000000" pitchFamily="2" charset="0"/>
                <a:cs typeface="ADLaM Display" panose="02010000000000000000" pitchFamily="2" charset="0"/>
              </a:rPr>
              <a:t>3rdCamp</a:t>
            </a:r>
            <a:endParaRPr lang="en-US" sz="1100">
              <a:solidFill>
                <a:srgbClr val="4ECDC4"/>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27" name="TextBox 26">
            <a:extLst>
              <a:ext uri="{FF2B5EF4-FFF2-40B4-BE49-F238E27FC236}">
                <a16:creationId xmlns:a16="http://schemas.microsoft.com/office/drawing/2014/main" id="{9E8AE396-BC86-4E2D-8485-AF689EC620B4}"/>
              </a:ext>
            </a:extLst>
          </xdr:cNvPr>
          <xdr:cNvSpPr txBox="1"/>
        </xdr:nvSpPr>
        <xdr:spPr>
          <a:xfrm>
            <a:off x="7425059" y="185056"/>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rgbClr val="FFC000"/>
                </a:solidFill>
                <a:latin typeface="ADLaM Display" panose="02010000000000000000" pitchFamily="2" charset="0"/>
                <a:ea typeface="ADLaM Display" panose="02010000000000000000" pitchFamily="2" charset="0"/>
                <a:cs typeface="ADLaM Display" panose="02010000000000000000" pitchFamily="2" charset="0"/>
              </a:rPr>
              <a:t>4thCamp</a:t>
            </a:r>
            <a:endParaRPr lang="en-US" sz="1100">
              <a:solidFill>
                <a:srgbClr val="FFC000"/>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33" name="TextBox 32">
            <a:extLst>
              <a:ext uri="{FF2B5EF4-FFF2-40B4-BE49-F238E27FC236}">
                <a16:creationId xmlns:a16="http://schemas.microsoft.com/office/drawing/2014/main" id="{93B9D808-A23C-458F-883E-7DD33649F7FD}"/>
              </a:ext>
            </a:extLst>
          </xdr:cNvPr>
          <xdr:cNvSpPr txBox="1"/>
        </xdr:nvSpPr>
        <xdr:spPr>
          <a:xfrm>
            <a:off x="9501558" y="185056"/>
            <a:ext cx="182880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accent5">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5thCamp</a:t>
            </a:r>
            <a:endParaRPr lang="en-US" sz="1100">
              <a:solidFill>
                <a:schemeClr val="accent5">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34" name="TextBox 33">
            <a:extLst>
              <a:ext uri="{FF2B5EF4-FFF2-40B4-BE49-F238E27FC236}">
                <a16:creationId xmlns:a16="http://schemas.microsoft.com/office/drawing/2014/main" id="{AFE53603-D76B-4CF1-910A-2114A94221E5}"/>
              </a:ext>
            </a:extLst>
          </xdr:cNvPr>
          <xdr:cNvSpPr txBox="1"/>
        </xdr:nvSpPr>
        <xdr:spPr>
          <a:xfrm>
            <a:off x="11576966" y="185056"/>
            <a:ext cx="2011680"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rgbClr val="FFE66D"/>
                </a:solidFill>
                <a:latin typeface="ADLaM Display" panose="02010000000000000000" pitchFamily="2" charset="0"/>
                <a:ea typeface="ADLaM Display" panose="02010000000000000000" pitchFamily="2" charset="0"/>
                <a:cs typeface="ADLaM Display" panose="02010000000000000000" pitchFamily="2" charset="0"/>
              </a:rPr>
              <a:t>LastCamp</a:t>
            </a:r>
            <a:endParaRPr lang="en-US" sz="1100">
              <a:solidFill>
                <a:srgbClr val="FFE66D"/>
              </a:solidFill>
              <a:latin typeface="ADLaM Display" panose="02010000000000000000" pitchFamily="2" charset="0"/>
              <a:ea typeface="ADLaM Display" panose="02010000000000000000" pitchFamily="2" charset="0"/>
              <a:cs typeface="ADLaM Display" panose="02010000000000000000" pitchFamily="2" charset="0"/>
            </a:endParaRPr>
          </a:p>
        </xdr:txBody>
      </xdr:sp>
      <mc:AlternateContent xmlns:mc="http://schemas.openxmlformats.org/markup-compatibility/2006">
        <mc:Choice xmlns:a14="http://schemas.microsoft.com/office/drawing/2010/main" Requires="a14">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960136" y="355965"/>
                <a:ext cx="228600" cy="23295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3035544" y="357054"/>
                <a:ext cx="228600" cy="2307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Option Button 3" hidden="1">
                <a:extLst>
                  <a:ext uri="{63B3BB69-23CF-44E3-9099-C40C66FF867C}">
                    <a14:compatExt spid="_x0000_s4099"/>
                  </a:ext>
                  <a:ext uri="{FF2B5EF4-FFF2-40B4-BE49-F238E27FC236}">
                    <a16:creationId xmlns:a16="http://schemas.microsoft.com/office/drawing/2014/main" id="{00000000-0008-0000-0800-000003100000}"/>
                  </a:ext>
                </a:extLst>
              </xdr:cNvPr>
              <xdr:cNvSpPr/>
            </xdr:nvSpPr>
            <xdr:spPr bwMode="auto">
              <a:xfrm>
                <a:off x="5110956" y="357054"/>
                <a:ext cx="228600" cy="2307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Option Button 4" hidden="1">
                <a:extLst>
                  <a:ext uri="{63B3BB69-23CF-44E3-9099-C40C66FF867C}">
                    <a14:compatExt spid="_x0000_s4100"/>
                  </a:ext>
                  <a:ext uri="{FF2B5EF4-FFF2-40B4-BE49-F238E27FC236}">
                    <a16:creationId xmlns:a16="http://schemas.microsoft.com/office/drawing/2014/main" id="{00000000-0008-0000-0800-000004100000}"/>
                  </a:ext>
                </a:extLst>
              </xdr:cNvPr>
              <xdr:cNvSpPr/>
            </xdr:nvSpPr>
            <xdr:spPr bwMode="auto">
              <a:xfrm>
                <a:off x="7186366" y="357054"/>
                <a:ext cx="229689" cy="2307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800-000005100000}"/>
                  </a:ext>
                </a:extLst>
              </xdr:cNvPr>
              <xdr:cNvSpPr/>
            </xdr:nvSpPr>
            <xdr:spPr bwMode="auto">
              <a:xfrm>
                <a:off x="9262865" y="357054"/>
                <a:ext cx="229689" cy="2307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800-000006100000}"/>
                  </a:ext>
                </a:extLst>
              </xdr:cNvPr>
              <xdr:cNvSpPr/>
            </xdr:nvSpPr>
            <xdr:spPr bwMode="auto">
              <a:xfrm>
                <a:off x="11339362" y="357053"/>
                <a:ext cx="228600" cy="2307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14</xdr:row>
      <xdr:rowOff>0</xdr:rowOff>
    </xdr:from>
    <xdr:to>
      <xdr:col>14</xdr:col>
      <xdr:colOff>0</xdr:colOff>
      <xdr:row>26</xdr:row>
      <xdr:rowOff>0</xdr:rowOff>
    </xdr:to>
    <xdr:graphicFrame macro="">
      <xdr:nvGraphicFramePr>
        <xdr:cNvPr id="37" name="Chart 36">
          <a:extLst>
            <a:ext uri="{FF2B5EF4-FFF2-40B4-BE49-F238E27FC236}">
              <a16:creationId xmlns:a16="http://schemas.microsoft.com/office/drawing/2014/main" id="{B54CCAA3-8530-4B13-8265-3290887934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6</xdr:col>
      <xdr:colOff>7620</xdr:colOff>
      <xdr:row>42</xdr:row>
      <xdr:rowOff>0</xdr:rowOff>
    </xdr:to>
    <xdr:sp macro="" textlink="">
      <xdr:nvSpPr>
        <xdr:cNvPr id="2" name="Rectangle: Rounded Corners 1">
          <a:extLst>
            <a:ext uri="{FF2B5EF4-FFF2-40B4-BE49-F238E27FC236}">
              <a16:creationId xmlns:a16="http://schemas.microsoft.com/office/drawing/2014/main" id="{7BA3C986-AD14-C41E-1348-17664821D345}"/>
            </a:ext>
          </a:extLst>
        </xdr:cNvPr>
        <xdr:cNvSpPr/>
      </xdr:nvSpPr>
      <xdr:spPr>
        <a:xfrm>
          <a:off x="195943" y="6847114"/>
          <a:ext cx="3708763" cy="925286"/>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32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1stCamp</a:t>
          </a:r>
        </a:p>
      </xdr:txBody>
    </xdr:sp>
    <xdr:clientData/>
  </xdr:twoCellAnchor>
  <xdr:twoCellAnchor>
    <xdr:from>
      <xdr:col>1</xdr:col>
      <xdr:colOff>0</xdr:colOff>
      <xdr:row>1</xdr:row>
      <xdr:rowOff>1</xdr:rowOff>
    </xdr:from>
    <xdr:to>
      <xdr:col>6</xdr:col>
      <xdr:colOff>7620</xdr:colOff>
      <xdr:row>6</xdr:row>
      <xdr:rowOff>0</xdr:rowOff>
    </xdr:to>
    <xdr:sp macro="" textlink="">
      <xdr:nvSpPr>
        <xdr:cNvPr id="4" name="Rectangle: Rounded Corners 3">
          <a:extLst>
            <a:ext uri="{FF2B5EF4-FFF2-40B4-BE49-F238E27FC236}">
              <a16:creationId xmlns:a16="http://schemas.microsoft.com/office/drawing/2014/main" id="{3AAA9676-E5DA-4A7F-E4D1-C30855EBFE59}"/>
            </a:ext>
          </a:extLst>
        </xdr:cNvPr>
        <xdr:cNvSpPr/>
      </xdr:nvSpPr>
      <xdr:spPr>
        <a:xfrm>
          <a:off x="195943" y="185058"/>
          <a:ext cx="3708763" cy="925285"/>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2400" b="0">
              <a:solidFill>
                <a:srgbClr val="F7FFF7"/>
              </a:solidFill>
              <a:latin typeface="ADLaM Display" panose="02010000000000000000" pitchFamily="2" charset="0"/>
              <a:ea typeface="ADLaM Display" panose="02010000000000000000" pitchFamily="2" charset="0"/>
              <a:cs typeface="ADLaM Display" panose="02010000000000000000" pitchFamily="2" charset="0"/>
            </a:rPr>
            <a:t>TotalDiscounts</a:t>
          </a:r>
        </a:p>
      </xdr:txBody>
    </xdr:sp>
    <xdr:clientData/>
  </xdr:twoCellAnchor>
  <xdr:twoCellAnchor>
    <xdr:from>
      <xdr:col>6</xdr:col>
      <xdr:colOff>188323</xdr:colOff>
      <xdr:row>1</xdr:row>
      <xdr:rowOff>14733</xdr:rowOff>
    </xdr:from>
    <xdr:to>
      <xdr:col>22</xdr:col>
      <xdr:colOff>1</xdr:colOff>
      <xdr:row>6</xdr:row>
      <xdr:rowOff>14732</xdr:rowOff>
    </xdr:to>
    <xdr:sp macro="" textlink="">
      <xdr:nvSpPr>
        <xdr:cNvPr id="31" name="Rectangle: Rounded Corners 30">
          <a:extLst>
            <a:ext uri="{FF2B5EF4-FFF2-40B4-BE49-F238E27FC236}">
              <a16:creationId xmlns:a16="http://schemas.microsoft.com/office/drawing/2014/main" id="{3D181AEB-F987-2B5D-5B3D-8707E5C09472}"/>
            </a:ext>
          </a:extLst>
        </xdr:cNvPr>
        <xdr:cNvSpPr/>
      </xdr:nvSpPr>
      <xdr:spPr>
        <a:xfrm>
          <a:off x="4061823" y="192533"/>
          <a:ext cx="9412878" cy="888999"/>
        </a:xfrm>
        <a:prstGeom prst="roundRect">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a:latin typeface="ADLaM Display" panose="02010000000000000000" pitchFamily="2" charset="0"/>
              <a:ea typeface="ADLaM Display" panose="02010000000000000000" pitchFamily="2" charset="0"/>
              <a:cs typeface="ADLaM Display" panose="02010000000000000000" pitchFamily="2" charset="0"/>
            </a:rPr>
            <a:t>PromotionView</a:t>
          </a:r>
        </a:p>
      </xdr:txBody>
    </xdr:sp>
    <xdr:clientData/>
  </xdr:twoCellAnchor>
  <xdr:twoCellAnchor>
    <xdr:from>
      <xdr:col>12</xdr:col>
      <xdr:colOff>0</xdr:colOff>
      <xdr:row>27</xdr:row>
      <xdr:rowOff>0</xdr:rowOff>
    </xdr:from>
    <xdr:to>
      <xdr:col>17</xdr:col>
      <xdr:colOff>0</xdr:colOff>
      <xdr:row>42</xdr:row>
      <xdr:rowOff>0</xdr:rowOff>
    </xdr:to>
    <xdr:sp macro="" textlink="">
      <xdr:nvSpPr>
        <xdr:cNvPr id="32" name="Rectangle: Rounded Corners 31">
          <a:extLst>
            <a:ext uri="{FF2B5EF4-FFF2-40B4-BE49-F238E27FC236}">
              <a16:creationId xmlns:a16="http://schemas.microsoft.com/office/drawing/2014/main" id="{E6B7B104-D942-C51B-8D13-E136EB025E19}"/>
            </a:ext>
          </a:extLst>
        </xdr:cNvPr>
        <xdr:cNvSpPr/>
      </xdr:nvSpPr>
      <xdr:spPr>
        <a:xfrm>
          <a:off x="7794171" y="4996543"/>
          <a:ext cx="3156858" cy="2775857"/>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0</xdr:colOff>
      <xdr:row>27</xdr:row>
      <xdr:rowOff>0</xdr:rowOff>
    </xdr:from>
    <xdr:to>
      <xdr:col>22</xdr:col>
      <xdr:colOff>0</xdr:colOff>
      <xdr:row>42</xdr:row>
      <xdr:rowOff>0</xdr:rowOff>
    </xdr:to>
    <xdr:sp macro="" textlink="">
      <xdr:nvSpPr>
        <xdr:cNvPr id="36" name="Rectangle: Rounded Corners 35">
          <a:extLst>
            <a:ext uri="{FF2B5EF4-FFF2-40B4-BE49-F238E27FC236}">
              <a16:creationId xmlns:a16="http://schemas.microsoft.com/office/drawing/2014/main" id="{349F42C0-EAB8-7FE3-430B-2B51CEED2F63}"/>
            </a:ext>
          </a:extLst>
        </xdr:cNvPr>
        <xdr:cNvSpPr/>
      </xdr:nvSpPr>
      <xdr:spPr>
        <a:xfrm>
          <a:off x="12235543" y="4996543"/>
          <a:ext cx="2960914" cy="2775857"/>
        </a:xfrm>
        <a:prstGeom prst="roundRect">
          <a:avLst/>
        </a:prstGeom>
        <a:solidFill>
          <a:srgbClr val="F7FF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0</xdr:colOff>
      <xdr:row>30</xdr:row>
      <xdr:rowOff>0</xdr:rowOff>
    </xdr:from>
    <xdr:to>
      <xdr:col>22</xdr:col>
      <xdr:colOff>1</xdr:colOff>
      <xdr:row>42</xdr:row>
      <xdr:rowOff>0</xdr:rowOff>
    </xdr:to>
    <xdr:graphicFrame macro="">
      <xdr:nvGraphicFramePr>
        <xdr:cNvPr id="40" name="Chart 39">
          <a:extLst>
            <a:ext uri="{FF2B5EF4-FFF2-40B4-BE49-F238E27FC236}">
              <a16:creationId xmlns:a16="http://schemas.microsoft.com/office/drawing/2014/main" id="{1729FF58-C426-474B-A798-2938352F49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43543</xdr:colOff>
      <xdr:row>30</xdr:row>
      <xdr:rowOff>0</xdr:rowOff>
    </xdr:from>
    <xdr:to>
      <xdr:col>17</xdr:col>
      <xdr:colOff>0</xdr:colOff>
      <xdr:row>42</xdr:row>
      <xdr:rowOff>0</xdr:rowOff>
    </xdr:to>
    <xdr:graphicFrame macro="">
      <xdr:nvGraphicFramePr>
        <xdr:cNvPr id="38" name="Chart 37">
          <a:extLst>
            <a:ext uri="{FF2B5EF4-FFF2-40B4-BE49-F238E27FC236}">
              <a16:creationId xmlns:a16="http://schemas.microsoft.com/office/drawing/2014/main" id="{410A0876-D609-4F16-B012-31621283D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14</xdr:row>
      <xdr:rowOff>0</xdr:rowOff>
    </xdr:from>
    <xdr:to>
      <xdr:col>22</xdr:col>
      <xdr:colOff>0</xdr:colOff>
      <xdr:row>26</xdr:row>
      <xdr:rowOff>0</xdr:rowOff>
    </xdr:to>
    <xdr:graphicFrame macro="">
      <xdr:nvGraphicFramePr>
        <xdr:cNvPr id="43" name="Chart 42">
          <a:extLst>
            <a:ext uri="{FF2B5EF4-FFF2-40B4-BE49-F238E27FC236}">
              <a16:creationId xmlns:a16="http://schemas.microsoft.com/office/drawing/2014/main" id="{1F85BACE-6135-4247-BEA0-695D8CC505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119741</xdr:colOff>
      <xdr:row>29</xdr:row>
      <xdr:rowOff>97969</xdr:rowOff>
    </xdr:from>
    <xdr:to>
      <xdr:col>10</xdr:col>
      <xdr:colOff>664027</xdr:colOff>
      <xdr:row>41</xdr:row>
      <xdr:rowOff>97968</xdr:rowOff>
    </xdr:to>
    <xdr:graphicFrame macro="">
      <xdr:nvGraphicFramePr>
        <xdr:cNvPr id="44" name="Chart 43">
          <a:extLst>
            <a:ext uri="{FF2B5EF4-FFF2-40B4-BE49-F238E27FC236}">
              <a16:creationId xmlns:a16="http://schemas.microsoft.com/office/drawing/2014/main" id="{97DC3894-28DA-4264-B2C7-425125274A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0</xdr:colOff>
      <xdr:row>1</xdr:row>
      <xdr:rowOff>0</xdr:rowOff>
    </xdr:from>
    <xdr:to>
      <xdr:col>6</xdr:col>
      <xdr:colOff>0</xdr:colOff>
      <xdr:row>6</xdr:row>
      <xdr:rowOff>0</xdr:rowOff>
    </xdr:to>
    <xdr:sp macro="" textlink="WorkSheet!L12">
      <xdr:nvSpPr>
        <xdr:cNvPr id="45" name="TextBox 44">
          <a:extLst>
            <a:ext uri="{FF2B5EF4-FFF2-40B4-BE49-F238E27FC236}">
              <a16:creationId xmlns:a16="http://schemas.microsoft.com/office/drawing/2014/main" id="{76BBBD8C-6516-DC0B-BBBC-2F2ED8F5BD3B}"/>
            </a:ext>
          </a:extLst>
        </xdr:cNvPr>
        <xdr:cNvSpPr txBox="1"/>
      </xdr:nvSpPr>
      <xdr:spPr>
        <a:xfrm>
          <a:off x="2416629" y="185057"/>
          <a:ext cx="1480457" cy="925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72571F-DC6E-4983-A310-039F3C308247}" type="TxLink">
            <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lgn="ctr"/>
            <a:t>5.2K</a:t>
          </a:fld>
          <a:endParaRPr lang="en-US" sz="36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0</xdr:colOff>
      <xdr:row>7</xdr:row>
      <xdr:rowOff>0</xdr:rowOff>
    </xdr:from>
    <xdr:to>
      <xdr:col>6</xdr:col>
      <xdr:colOff>0</xdr:colOff>
      <xdr:row>12</xdr:row>
      <xdr:rowOff>0</xdr:rowOff>
    </xdr:to>
    <xdr:sp macro="" textlink="WorkSheet!K12">
      <xdr:nvSpPr>
        <xdr:cNvPr id="46" name="TextBox 45">
          <a:extLst>
            <a:ext uri="{FF2B5EF4-FFF2-40B4-BE49-F238E27FC236}">
              <a16:creationId xmlns:a16="http://schemas.microsoft.com/office/drawing/2014/main" id="{AAA7BC31-C42A-DF10-3AD4-245AB019D7F3}"/>
            </a:ext>
          </a:extLst>
        </xdr:cNvPr>
        <xdr:cNvSpPr txBox="1"/>
      </xdr:nvSpPr>
      <xdr:spPr>
        <a:xfrm>
          <a:off x="2416629" y="1295400"/>
          <a:ext cx="1480457" cy="925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BE6822-E8C6-4C68-A685-594DC0ECF065}" type="TxLink">
            <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marL="0" indent="0" algn="ctr"/>
            <a:t>334</a:t>
          </a:fld>
          <a:endPar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0</xdr:colOff>
      <xdr:row>13</xdr:row>
      <xdr:rowOff>0</xdr:rowOff>
    </xdr:from>
    <xdr:to>
      <xdr:col>6</xdr:col>
      <xdr:colOff>0</xdr:colOff>
      <xdr:row>18</xdr:row>
      <xdr:rowOff>0</xdr:rowOff>
    </xdr:to>
    <xdr:sp macro="" textlink="WorkSheet!J12">
      <xdr:nvSpPr>
        <xdr:cNvPr id="47" name="TextBox 46">
          <a:extLst>
            <a:ext uri="{FF2B5EF4-FFF2-40B4-BE49-F238E27FC236}">
              <a16:creationId xmlns:a16="http://schemas.microsoft.com/office/drawing/2014/main" id="{D079451E-F50D-8240-FB38-4F69F5DCE860}"/>
            </a:ext>
          </a:extLst>
        </xdr:cNvPr>
        <xdr:cNvSpPr txBox="1"/>
      </xdr:nvSpPr>
      <xdr:spPr>
        <a:xfrm>
          <a:off x="2416629" y="2405743"/>
          <a:ext cx="1480457" cy="925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70584D-F9D0-479C-806B-F381048D4112}" type="TxLink">
            <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marL="0" indent="0" algn="ctr"/>
            <a:t>163</a:t>
          </a:fld>
          <a:endPar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0</xdr:colOff>
      <xdr:row>19</xdr:row>
      <xdr:rowOff>0</xdr:rowOff>
    </xdr:from>
    <xdr:to>
      <xdr:col>6</xdr:col>
      <xdr:colOff>0</xdr:colOff>
      <xdr:row>24</xdr:row>
      <xdr:rowOff>1</xdr:rowOff>
    </xdr:to>
    <xdr:sp macro="" textlink="WorkSheet!I12">
      <xdr:nvSpPr>
        <xdr:cNvPr id="48" name="TextBox 47">
          <a:extLst>
            <a:ext uri="{FF2B5EF4-FFF2-40B4-BE49-F238E27FC236}">
              <a16:creationId xmlns:a16="http://schemas.microsoft.com/office/drawing/2014/main" id="{E75770D8-B56C-5652-9984-DDEA83C0A5FC}"/>
            </a:ext>
          </a:extLst>
        </xdr:cNvPr>
        <xdr:cNvSpPr txBox="1"/>
      </xdr:nvSpPr>
      <xdr:spPr>
        <a:xfrm>
          <a:off x="2416629" y="3516086"/>
          <a:ext cx="1480457" cy="925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3963916-D923-4935-AB0A-97C6285A4AC7}" type="TxLink">
            <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marL="0" indent="0" algn="ctr"/>
            <a:t>167</a:t>
          </a:fld>
          <a:endPar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0</xdr:colOff>
      <xdr:row>25</xdr:row>
      <xdr:rowOff>0</xdr:rowOff>
    </xdr:from>
    <xdr:to>
      <xdr:col>6</xdr:col>
      <xdr:colOff>0</xdr:colOff>
      <xdr:row>30</xdr:row>
      <xdr:rowOff>1</xdr:rowOff>
    </xdr:to>
    <xdr:sp macro="" textlink="WorkSheet!H12">
      <xdr:nvSpPr>
        <xdr:cNvPr id="49" name="TextBox 48">
          <a:extLst>
            <a:ext uri="{FF2B5EF4-FFF2-40B4-BE49-F238E27FC236}">
              <a16:creationId xmlns:a16="http://schemas.microsoft.com/office/drawing/2014/main" id="{1AC406DE-5B54-D9A1-1C56-6BE473378D56}"/>
            </a:ext>
          </a:extLst>
        </xdr:cNvPr>
        <xdr:cNvSpPr txBox="1"/>
      </xdr:nvSpPr>
      <xdr:spPr>
        <a:xfrm>
          <a:off x="2416629" y="4626429"/>
          <a:ext cx="1480457" cy="925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2F33C1-519A-4542-B8FD-B3BD6AF45511}" type="TxLink">
            <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marL="0" indent="0" algn="ctr"/>
            <a:t>163</a:t>
          </a:fld>
          <a:endPar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0</xdr:colOff>
      <xdr:row>31</xdr:row>
      <xdr:rowOff>1</xdr:rowOff>
    </xdr:from>
    <xdr:to>
      <xdr:col>6</xdr:col>
      <xdr:colOff>0</xdr:colOff>
      <xdr:row>36</xdr:row>
      <xdr:rowOff>1</xdr:rowOff>
    </xdr:to>
    <xdr:sp macro="" textlink="WorkSheet!G12">
      <xdr:nvSpPr>
        <xdr:cNvPr id="50" name="TextBox 49">
          <a:extLst>
            <a:ext uri="{FF2B5EF4-FFF2-40B4-BE49-F238E27FC236}">
              <a16:creationId xmlns:a16="http://schemas.microsoft.com/office/drawing/2014/main" id="{DF0CBC47-744D-138E-81D4-90B32C09E2A2}"/>
            </a:ext>
          </a:extLst>
        </xdr:cNvPr>
        <xdr:cNvSpPr txBox="1"/>
      </xdr:nvSpPr>
      <xdr:spPr>
        <a:xfrm>
          <a:off x="2416629" y="5736772"/>
          <a:ext cx="1480457" cy="925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4A622C-B2BE-4F36-8A3B-9E37151F8D7D}" type="TxLink">
            <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marL="0" indent="0" algn="ctr"/>
            <a:t>30</a:t>
          </a:fld>
          <a:endPar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4</xdr:col>
      <xdr:colOff>0</xdr:colOff>
      <xdr:row>37</xdr:row>
      <xdr:rowOff>1</xdr:rowOff>
    </xdr:from>
    <xdr:to>
      <xdr:col>6</xdr:col>
      <xdr:colOff>0</xdr:colOff>
      <xdr:row>42</xdr:row>
      <xdr:rowOff>1</xdr:rowOff>
    </xdr:to>
    <xdr:sp macro="" textlink="WorkSheet!F12">
      <xdr:nvSpPr>
        <xdr:cNvPr id="51" name="TextBox 50">
          <a:extLst>
            <a:ext uri="{FF2B5EF4-FFF2-40B4-BE49-F238E27FC236}">
              <a16:creationId xmlns:a16="http://schemas.microsoft.com/office/drawing/2014/main" id="{2CAFEA07-DCAB-1392-6B87-4D07F499078C}"/>
            </a:ext>
          </a:extLst>
        </xdr:cNvPr>
        <xdr:cNvSpPr txBox="1"/>
      </xdr:nvSpPr>
      <xdr:spPr>
        <a:xfrm>
          <a:off x="2416629" y="6847115"/>
          <a:ext cx="1480457" cy="925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07C05A-0518-48DF-9EF8-BF64CC8A7668}" type="TxLink">
            <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marL="0" indent="0" algn="ctr"/>
            <a:t>144</a:t>
          </a:fld>
          <a:endParaRPr lang="en-US" sz="3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12</xdr:col>
      <xdr:colOff>340879</xdr:colOff>
      <xdr:row>27</xdr:row>
      <xdr:rowOff>2720</xdr:rowOff>
    </xdr:from>
    <xdr:to>
      <xdr:col>16</xdr:col>
      <xdr:colOff>68737</xdr:colOff>
      <xdr:row>31</xdr:row>
      <xdr:rowOff>2720</xdr:rowOff>
    </xdr:to>
    <xdr:grpSp>
      <xdr:nvGrpSpPr>
        <xdr:cNvPr id="4110" name="Group 4109">
          <a:extLst>
            <a:ext uri="{FF2B5EF4-FFF2-40B4-BE49-F238E27FC236}">
              <a16:creationId xmlns:a16="http://schemas.microsoft.com/office/drawing/2014/main" id="{D805935A-DE12-9DDD-AB0D-0BF9B19044A7}"/>
            </a:ext>
          </a:extLst>
        </xdr:cNvPr>
        <xdr:cNvGrpSpPr/>
      </xdr:nvGrpSpPr>
      <xdr:grpSpPr>
        <a:xfrm>
          <a:off x="7521608" y="4843661"/>
          <a:ext cx="2121435" cy="717177"/>
          <a:chOff x="7585982" y="4959803"/>
          <a:chExt cx="2143125" cy="734785"/>
        </a:xfrm>
      </xdr:grpSpPr>
      <xdr:sp macro="" textlink="WorkSheet!I28">
        <xdr:nvSpPr>
          <xdr:cNvPr id="4107" name="TextBox 4106">
            <a:extLst>
              <a:ext uri="{FF2B5EF4-FFF2-40B4-BE49-F238E27FC236}">
                <a16:creationId xmlns:a16="http://schemas.microsoft.com/office/drawing/2014/main" id="{9D5D0732-B9E2-443E-940C-4F177CED8D22}"/>
              </a:ext>
            </a:extLst>
          </xdr:cNvPr>
          <xdr:cNvSpPr txBox="1"/>
        </xdr:nvSpPr>
        <xdr:spPr>
          <a:xfrm>
            <a:off x="7585982" y="4959803"/>
            <a:ext cx="2143125"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CE6CF2B-E645-458A-8EFB-AF3843FD9BF9}"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Responding to  1stCamp By AGE Distribution</a:t>
            </a:fld>
            <a:endParaRPr lang="en-US" sz="4400" b="0" i="0" u="none" strike="noStrike">
              <a:solidFill>
                <a:srgbClr val="1A535C"/>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4108" name="Rectangle: Rounded Corners 4107">
            <a:extLst>
              <a:ext uri="{FF2B5EF4-FFF2-40B4-BE49-F238E27FC236}">
                <a16:creationId xmlns:a16="http://schemas.microsoft.com/office/drawing/2014/main" id="{969EE789-9917-DD9B-99A9-3C24C3E960AA}"/>
              </a:ext>
            </a:extLst>
          </xdr:cNvPr>
          <xdr:cNvSpPr/>
        </xdr:nvSpPr>
        <xdr:spPr>
          <a:xfrm>
            <a:off x="7633608" y="5153704"/>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193222</xdr:colOff>
      <xdr:row>27</xdr:row>
      <xdr:rowOff>2720</xdr:rowOff>
    </xdr:from>
    <xdr:to>
      <xdr:col>10</xdr:col>
      <xdr:colOff>111579</xdr:colOff>
      <xdr:row>31</xdr:row>
      <xdr:rowOff>2720</xdr:rowOff>
    </xdr:to>
    <xdr:grpSp>
      <xdr:nvGrpSpPr>
        <xdr:cNvPr id="4121" name="Group 4120">
          <a:extLst>
            <a:ext uri="{FF2B5EF4-FFF2-40B4-BE49-F238E27FC236}">
              <a16:creationId xmlns:a16="http://schemas.microsoft.com/office/drawing/2014/main" id="{E94846DB-7949-1048-B6BF-F39AAB73DDBA}"/>
            </a:ext>
          </a:extLst>
        </xdr:cNvPr>
        <xdr:cNvGrpSpPr/>
      </xdr:nvGrpSpPr>
      <xdr:grpSpPr>
        <a:xfrm>
          <a:off x="4245269" y="4843661"/>
          <a:ext cx="2123675" cy="717177"/>
          <a:chOff x="4282168" y="4962524"/>
          <a:chExt cx="2143125" cy="734785"/>
        </a:xfrm>
      </xdr:grpSpPr>
      <xdr:sp macro="" textlink="WorkSheet!I116">
        <xdr:nvSpPr>
          <xdr:cNvPr id="4112" name="TextBox 4111">
            <a:extLst>
              <a:ext uri="{FF2B5EF4-FFF2-40B4-BE49-F238E27FC236}">
                <a16:creationId xmlns:a16="http://schemas.microsoft.com/office/drawing/2014/main" id="{FBCB6401-8F86-910C-4C3A-48EF0521CD33}"/>
              </a:ext>
            </a:extLst>
          </xdr:cNvPr>
          <xdr:cNvSpPr txBox="1"/>
        </xdr:nvSpPr>
        <xdr:spPr>
          <a:xfrm>
            <a:off x="4282168" y="4962524"/>
            <a:ext cx="2143125"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4D240BE-0F93-48AA-8001-F9F5F037AF5D}"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Responding to  1stCamp By Last Purchase</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4113" name="Rectangle: Rounded Corners 4112">
            <a:extLst>
              <a:ext uri="{FF2B5EF4-FFF2-40B4-BE49-F238E27FC236}">
                <a16:creationId xmlns:a16="http://schemas.microsoft.com/office/drawing/2014/main" id="{C953E31C-1531-9BEF-0DB8-CA59235DAE22}"/>
              </a:ext>
            </a:extLst>
          </xdr:cNvPr>
          <xdr:cNvSpPr/>
        </xdr:nvSpPr>
        <xdr:spPr>
          <a:xfrm>
            <a:off x="4329794" y="5156425"/>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18</xdr:col>
      <xdr:colOff>298036</xdr:colOff>
      <xdr:row>27</xdr:row>
      <xdr:rowOff>2720</xdr:rowOff>
    </xdr:from>
    <xdr:to>
      <xdr:col>21</xdr:col>
      <xdr:colOff>216393</xdr:colOff>
      <xdr:row>31</xdr:row>
      <xdr:rowOff>2720</xdr:rowOff>
    </xdr:to>
    <xdr:grpSp>
      <xdr:nvGrpSpPr>
        <xdr:cNvPr id="4120" name="Group 4119">
          <a:extLst>
            <a:ext uri="{FF2B5EF4-FFF2-40B4-BE49-F238E27FC236}">
              <a16:creationId xmlns:a16="http://schemas.microsoft.com/office/drawing/2014/main" id="{F68807A7-5684-1DCD-3B07-9BBFCB979C27}"/>
            </a:ext>
          </a:extLst>
        </xdr:cNvPr>
        <xdr:cNvGrpSpPr/>
      </xdr:nvGrpSpPr>
      <xdr:grpSpPr>
        <a:xfrm>
          <a:off x="10795707" y="4843661"/>
          <a:ext cx="2123674" cy="717177"/>
          <a:chOff x="10891197" y="4965245"/>
          <a:chExt cx="2143125" cy="734785"/>
        </a:xfrm>
      </xdr:grpSpPr>
      <xdr:sp macro="" textlink="WorkSheet!I47">
        <xdr:nvSpPr>
          <xdr:cNvPr id="4115" name="TextBox 4114">
            <a:extLst>
              <a:ext uri="{FF2B5EF4-FFF2-40B4-BE49-F238E27FC236}">
                <a16:creationId xmlns:a16="http://schemas.microsoft.com/office/drawing/2014/main" id="{08E1459C-81FD-893F-F3F1-48AE84E0D180}"/>
              </a:ext>
            </a:extLst>
          </xdr:cNvPr>
          <xdr:cNvSpPr txBox="1"/>
        </xdr:nvSpPr>
        <xdr:spPr>
          <a:xfrm>
            <a:off x="10891197" y="4965245"/>
            <a:ext cx="2143125"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8F7DCE6-F77C-4DEE-B4B1-B8656588FA55}"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Responding to  1stCamp By Education Level</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4116" name="Rectangle: Rounded Corners 4115">
            <a:extLst>
              <a:ext uri="{FF2B5EF4-FFF2-40B4-BE49-F238E27FC236}">
                <a16:creationId xmlns:a16="http://schemas.microsoft.com/office/drawing/2014/main" id="{0E8D53C3-C404-0EEC-0E6E-4F0D962D019F}"/>
              </a:ext>
            </a:extLst>
          </xdr:cNvPr>
          <xdr:cNvSpPr/>
        </xdr:nvSpPr>
        <xdr:spPr>
          <a:xfrm>
            <a:off x="10938823" y="5159146"/>
            <a:ext cx="1828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163285</xdr:colOff>
      <xdr:row>11</xdr:row>
      <xdr:rowOff>0</xdr:rowOff>
    </xdr:from>
    <xdr:to>
      <xdr:col>12</xdr:col>
      <xdr:colOff>435421</xdr:colOff>
      <xdr:row>14</xdr:row>
      <xdr:rowOff>183695</xdr:rowOff>
    </xdr:to>
    <xdr:grpSp>
      <xdr:nvGrpSpPr>
        <xdr:cNvPr id="4128" name="Group 4127">
          <a:extLst>
            <a:ext uri="{FF2B5EF4-FFF2-40B4-BE49-F238E27FC236}">
              <a16:creationId xmlns:a16="http://schemas.microsoft.com/office/drawing/2014/main" id="{BDE217E5-70C0-62FE-8E05-5CA57D634B14}"/>
            </a:ext>
          </a:extLst>
        </xdr:cNvPr>
        <xdr:cNvGrpSpPr/>
      </xdr:nvGrpSpPr>
      <xdr:grpSpPr>
        <a:xfrm>
          <a:off x="4215332" y="1972235"/>
          <a:ext cx="3400818" cy="721578"/>
          <a:chOff x="4252231" y="2020662"/>
          <a:chExt cx="3428994" cy="734784"/>
        </a:xfrm>
      </xdr:grpSpPr>
      <xdr:sp macro="" textlink="WorkSheet!I94">
        <xdr:nvSpPr>
          <xdr:cNvPr id="4126" name="TextBox 4125">
            <a:extLst>
              <a:ext uri="{FF2B5EF4-FFF2-40B4-BE49-F238E27FC236}">
                <a16:creationId xmlns:a16="http://schemas.microsoft.com/office/drawing/2014/main" id="{236FAE0E-67E4-02AC-F696-5B24325F99B8}"/>
              </a:ext>
            </a:extLst>
          </xdr:cNvPr>
          <xdr:cNvSpPr txBox="1"/>
        </xdr:nvSpPr>
        <xdr:spPr>
          <a:xfrm>
            <a:off x="4252231" y="2020662"/>
            <a:ext cx="3428994" cy="734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C829A09-BD9A-412F-B80D-3202EAF27FCE}"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Responding to  1stCamp By Annual Income</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4127" name="Rectangle: Rounded Corners 4126">
            <a:extLst>
              <a:ext uri="{FF2B5EF4-FFF2-40B4-BE49-F238E27FC236}">
                <a16:creationId xmlns:a16="http://schemas.microsoft.com/office/drawing/2014/main" id="{747D1F81-B990-B28E-DAA9-12952CD0E4F5}"/>
              </a:ext>
            </a:extLst>
          </xdr:cNvPr>
          <xdr:cNvSpPr/>
        </xdr:nvSpPr>
        <xdr:spPr>
          <a:xfrm>
            <a:off x="4272640" y="2214563"/>
            <a:ext cx="2940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142880</xdr:colOff>
      <xdr:row>11</xdr:row>
      <xdr:rowOff>0</xdr:rowOff>
    </xdr:from>
    <xdr:to>
      <xdr:col>20</xdr:col>
      <xdr:colOff>415017</xdr:colOff>
      <xdr:row>15</xdr:row>
      <xdr:rowOff>0</xdr:rowOff>
    </xdr:to>
    <xdr:grpSp>
      <xdr:nvGrpSpPr>
        <xdr:cNvPr id="4135" name="Group 4134">
          <a:extLst>
            <a:ext uri="{FF2B5EF4-FFF2-40B4-BE49-F238E27FC236}">
              <a16:creationId xmlns:a16="http://schemas.microsoft.com/office/drawing/2014/main" id="{2C4E2FD5-B80E-33DB-1B3A-D1DC971F0AE6}"/>
            </a:ext>
          </a:extLst>
        </xdr:cNvPr>
        <xdr:cNvGrpSpPr/>
      </xdr:nvGrpSpPr>
      <xdr:grpSpPr>
        <a:xfrm>
          <a:off x="8982080" y="1972235"/>
          <a:ext cx="3400819" cy="717177"/>
          <a:chOff x="9062362" y="2020661"/>
          <a:chExt cx="3428994" cy="734785"/>
        </a:xfrm>
      </xdr:grpSpPr>
      <xdr:sp macro="" textlink="WorkSheet!I69">
        <xdr:nvSpPr>
          <xdr:cNvPr id="4133" name="TextBox 4132">
            <a:extLst>
              <a:ext uri="{FF2B5EF4-FFF2-40B4-BE49-F238E27FC236}">
                <a16:creationId xmlns:a16="http://schemas.microsoft.com/office/drawing/2014/main" id="{93D50FFC-73EB-9BD6-B1DE-B6FBF93500D8}"/>
              </a:ext>
            </a:extLst>
          </xdr:cNvPr>
          <xdr:cNvSpPr txBox="1"/>
        </xdr:nvSpPr>
        <xdr:spPr>
          <a:xfrm>
            <a:off x="9062362" y="2020661"/>
            <a:ext cx="3428994" cy="7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481117F-07DC-482F-8B9F-DB5719B3ACBB}" type="TxLink">
              <a:rPr lang="en-US" sz="1400" b="0" i="0" u="none" strike="noStrike">
                <a:solidFill>
                  <a:srgbClr val="1A535C"/>
                </a:solidFill>
                <a:latin typeface="Aptos Narrow"/>
                <a:ea typeface="ADLaM Display" panose="02010000000000000000" pitchFamily="2" charset="0"/>
                <a:cs typeface="ADLaM Display" panose="02010000000000000000" pitchFamily="2" charset="0"/>
              </a:rPr>
              <a:pPr marL="0" indent="0" algn="l"/>
              <a:t>Responding to  1stCamp By Marital Status</a:t>
            </a:fld>
            <a:endParaRPr lang="en-US" sz="1400" b="0" i="0" u="none" strike="noStrike">
              <a:solidFill>
                <a:srgbClr val="1A535C"/>
              </a:solidFill>
              <a:latin typeface="Aptos Narrow"/>
              <a:ea typeface="ADLaM Display" panose="02010000000000000000" pitchFamily="2" charset="0"/>
              <a:cs typeface="ADLaM Display" panose="02010000000000000000" pitchFamily="2" charset="0"/>
            </a:endParaRPr>
          </a:p>
        </xdr:txBody>
      </xdr:sp>
      <xdr:sp macro="" textlink="">
        <xdr:nvSpPr>
          <xdr:cNvPr id="4134" name="Rectangle: Rounded Corners 4133">
            <a:extLst>
              <a:ext uri="{FF2B5EF4-FFF2-40B4-BE49-F238E27FC236}">
                <a16:creationId xmlns:a16="http://schemas.microsoft.com/office/drawing/2014/main" id="{FB935E90-E4EB-3988-62C1-BCB1DE5A4996}"/>
              </a:ext>
            </a:extLst>
          </xdr:cNvPr>
          <xdr:cNvSpPr/>
        </xdr:nvSpPr>
        <xdr:spPr>
          <a:xfrm>
            <a:off x="9082771" y="2214562"/>
            <a:ext cx="29408" cy="346982"/>
          </a:xfrm>
          <a:prstGeom prst="roundRect">
            <a:avLst/>
          </a:prstGeom>
          <a:solidFill>
            <a:srgbClr val="FF6B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19</xdr:col>
      <xdr:colOff>459000</xdr:colOff>
      <xdr:row>1</xdr:row>
      <xdr:rowOff>510</xdr:rowOff>
    </xdr:from>
    <xdr:to>
      <xdr:col>20</xdr:col>
      <xdr:colOff>636800</xdr:colOff>
      <xdr:row>5</xdr:row>
      <xdr:rowOff>183150</xdr:rowOff>
    </xdr:to>
    <xdr:pic>
      <xdr:nvPicPr>
        <xdr:cNvPr id="3" name="Graphic 2" descr="Advertising with solid fill">
          <a:hlinkClick xmlns:r="http://schemas.openxmlformats.org/officeDocument/2006/relationships" r:id="rId6"/>
          <a:extLst>
            <a:ext uri="{FF2B5EF4-FFF2-40B4-BE49-F238E27FC236}">
              <a16:creationId xmlns:a16="http://schemas.microsoft.com/office/drawing/2014/main" id="{3476535D-9BAE-42FC-BADE-CE6387E77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745067" y="186777"/>
          <a:ext cx="914400" cy="927706"/>
        </a:xfrm>
        <a:prstGeom prst="rect">
          <a:avLst/>
        </a:prstGeom>
      </xdr:spPr>
    </xdr:pic>
    <xdr:clientData/>
  </xdr:twoCellAnchor>
  <xdr:twoCellAnchor editAs="oneCell">
    <xdr:from>
      <xdr:col>7</xdr:col>
      <xdr:colOff>1228</xdr:colOff>
      <xdr:row>1</xdr:row>
      <xdr:rowOff>122767</xdr:rowOff>
    </xdr:from>
    <xdr:to>
      <xdr:col>7</xdr:col>
      <xdr:colOff>676214</xdr:colOff>
      <xdr:row>5</xdr:row>
      <xdr:rowOff>63501</xdr:rowOff>
    </xdr:to>
    <xdr:pic>
      <xdr:nvPicPr>
        <xdr:cNvPr id="6" name="Graphic 5" descr="User outline">
          <a:hlinkClick xmlns:r="http://schemas.openxmlformats.org/officeDocument/2006/relationships" r:id="rId9"/>
          <a:extLst>
            <a:ext uri="{FF2B5EF4-FFF2-40B4-BE49-F238E27FC236}">
              <a16:creationId xmlns:a16="http://schemas.microsoft.com/office/drawing/2014/main" id="{3E82F197-3E13-4716-AF21-0698296334F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073695" y="309034"/>
          <a:ext cx="674986" cy="685800"/>
        </a:xfrm>
        <a:prstGeom prst="rect">
          <a:avLst/>
        </a:prstGeom>
      </xdr:spPr>
    </xdr:pic>
    <xdr:clientData/>
  </xdr:twoCellAnchor>
  <xdr:twoCellAnchor editAs="oneCell">
    <xdr:from>
      <xdr:col>7</xdr:col>
      <xdr:colOff>550648</xdr:colOff>
      <xdr:row>1</xdr:row>
      <xdr:rowOff>122767</xdr:rowOff>
    </xdr:from>
    <xdr:to>
      <xdr:col>8</xdr:col>
      <xdr:colOff>492637</xdr:colOff>
      <xdr:row>5</xdr:row>
      <xdr:rowOff>63501</xdr:rowOff>
    </xdr:to>
    <xdr:pic>
      <xdr:nvPicPr>
        <xdr:cNvPr id="10" name="Graphic 9" descr="Marker outline">
          <a:hlinkClick xmlns:r="http://schemas.openxmlformats.org/officeDocument/2006/relationships" r:id="rId12"/>
          <a:extLst>
            <a:ext uri="{FF2B5EF4-FFF2-40B4-BE49-F238E27FC236}">
              <a16:creationId xmlns:a16="http://schemas.microsoft.com/office/drawing/2014/main" id="{988C8D12-E115-416D-81B2-80842867B96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623115" y="309034"/>
          <a:ext cx="678589" cy="685800"/>
        </a:xfrm>
        <a:prstGeom prst="rect">
          <a:avLst/>
        </a:prstGeom>
      </xdr:spPr>
    </xdr:pic>
    <xdr:clientData/>
  </xdr:twoCellAnchor>
  <xdr:twoCellAnchor editAs="oneCell">
    <xdr:from>
      <xdr:col>20</xdr:col>
      <xdr:colOff>564829</xdr:colOff>
      <xdr:row>1</xdr:row>
      <xdr:rowOff>20175</xdr:rowOff>
    </xdr:from>
    <xdr:to>
      <xdr:col>22</xdr:col>
      <xdr:colOff>6029</xdr:colOff>
      <xdr:row>6</xdr:row>
      <xdr:rowOff>9289</xdr:rowOff>
    </xdr:to>
    <xdr:pic macro="[0]!PromoFilters">
      <xdr:nvPicPr>
        <xdr:cNvPr id="13" name="Graphic 12" descr="Filter with solid fill">
          <a:extLst>
            <a:ext uri="{FF2B5EF4-FFF2-40B4-BE49-F238E27FC236}">
              <a16:creationId xmlns:a16="http://schemas.microsoft.com/office/drawing/2014/main" id="{0BBAE264-9DBC-4B45-824D-AD187C973BF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2566329" y="197975"/>
          <a:ext cx="914400" cy="878114"/>
        </a:xfrm>
        <a:prstGeom prst="rect">
          <a:avLst/>
        </a:prstGeom>
      </xdr:spPr>
    </xdr:pic>
    <xdr:clientData/>
  </xdr:twoCellAnchor>
  <xdr:twoCellAnchor editAs="oneCell">
    <xdr:from>
      <xdr:col>8</xdr:col>
      <xdr:colOff>367072</xdr:colOff>
      <xdr:row>1</xdr:row>
      <xdr:rowOff>122767</xdr:rowOff>
    </xdr:from>
    <xdr:to>
      <xdr:col>9</xdr:col>
      <xdr:colOff>309062</xdr:colOff>
      <xdr:row>5</xdr:row>
      <xdr:rowOff>63501</xdr:rowOff>
    </xdr:to>
    <xdr:pic>
      <xdr:nvPicPr>
        <xdr:cNvPr id="18" name="Graphic 17" descr="Continuous Improvement outline">
          <a:hlinkClick xmlns:r="http://schemas.openxmlformats.org/officeDocument/2006/relationships" r:id="rId17"/>
          <a:extLst>
            <a:ext uri="{FF2B5EF4-FFF2-40B4-BE49-F238E27FC236}">
              <a16:creationId xmlns:a16="http://schemas.microsoft.com/office/drawing/2014/main" id="{4864B942-2710-4EC3-9DBC-92F95E7158D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176139" y="309034"/>
          <a:ext cx="678590" cy="685800"/>
        </a:xfrm>
        <a:prstGeom prst="rect">
          <a:avLst/>
        </a:prstGeom>
      </xdr:spPr>
    </xdr:pic>
    <xdr:clientData/>
  </xdr:twoCellAnchor>
  <xdr:twoCellAnchor>
    <xdr:from>
      <xdr:col>23</xdr:col>
      <xdr:colOff>0</xdr:colOff>
      <xdr:row>1</xdr:row>
      <xdr:rowOff>0</xdr:rowOff>
    </xdr:from>
    <xdr:to>
      <xdr:col>29</xdr:col>
      <xdr:colOff>415835</xdr:colOff>
      <xdr:row>42</xdr:row>
      <xdr:rowOff>126141</xdr:rowOff>
    </xdr:to>
    <xdr:grpSp>
      <xdr:nvGrpSpPr>
        <xdr:cNvPr id="5" name="Group 4" hidden="1">
          <a:extLst>
            <a:ext uri="{FF2B5EF4-FFF2-40B4-BE49-F238E27FC236}">
              <a16:creationId xmlns:a16="http://schemas.microsoft.com/office/drawing/2014/main" id="{9DCAD0A7-8376-EA4A-283B-7720DCE73A56}"/>
            </a:ext>
          </a:extLst>
        </xdr:cNvPr>
        <xdr:cNvGrpSpPr/>
      </xdr:nvGrpSpPr>
      <xdr:grpSpPr>
        <a:xfrm>
          <a:off x="13626353" y="179294"/>
          <a:ext cx="4028611" cy="7477200"/>
          <a:chOff x="13665200" y="177800"/>
          <a:chExt cx="4035335" cy="7415941"/>
        </a:xfrm>
      </xdr:grpSpPr>
      <xdr:grpSp>
        <xdr:nvGrpSpPr>
          <xdr:cNvPr id="4105" name="Group 4104" hidden="1">
            <a:extLst>
              <a:ext uri="{FF2B5EF4-FFF2-40B4-BE49-F238E27FC236}">
                <a16:creationId xmlns:a16="http://schemas.microsoft.com/office/drawing/2014/main" id="{B0FBD1A8-BD99-02B9-3189-CD337FDB670D}"/>
              </a:ext>
            </a:extLst>
          </xdr:cNvPr>
          <xdr:cNvGrpSpPr/>
        </xdr:nvGrpSpPr>
        <xdr:grpSpPr>
          <a:xfrm>
            <a:off x="13665200" y="177800"/>
            <a:ext cx="4035335" cy="7289800"/>
            <a:chOff x="13883640" y="1005840"/>
            <a:chExt cx="4073435" cy="7498080"/>
          </a:xfrm>
        </xdr:grpSpPr>
        <xdr:sp macro="" textlink="">
          <xdr:nvSpPr>
            <xdr:cNvPr id="61" name="Rectangle: Rounded Corners 60" hidden="1">
              <a:extLst>
                <a:ext uri="{FF2B5EF4-FFF2-40B4-BE49-F238E27FC236}">
                  <a16:creationId xmlns:a16="http://schemas.microsoft.com/office/drawing/2014/main" id="{42F2B77E-9C22-465B-9F15-A25969EDE1CB}"/>
                </a:ext>
              </a:extLst>
            </xdr:cNvPr>
            <xdr:cNvSpPr/>
          </xdr:nvSpPr>
          <xdr:spPr>
            <a:xfrm>
              <a:off x="13883640" y="1005840"/>
              <a:ext cx="4073435" cy="7498080"/>
            </a:xfrm>
            <a:prstGeom prst="roundRect">
              <a:avLst>
                <a:gd name="adj" fmla="val 5200"/>
              </a:avLst>
            </a:prstGeom>
            <a:solidFill>
              <a:srgbClr val="1A53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latin typeface="ADLaM Display" panose="02010000000000000000" pitchFamily="2" charset="0"/>
                  <a:ea typeface="ADLaM Display" panose="02010000000000000000" pitchFamily="2" charset="0"/>
                  <a:cs typeface="ADLaM Display" panose="02010000000000000000" pitchFamily="2" charset="0"/>
                </a:rPr>
                <a:t>       </a:t>
              </a:r>
            </a:p>
          </xdr:txBody>
        </xdr:sp>
        <xdr:grpSp>
          <xdr:nvGrpSpPr>
            <xdr:cNvPr id="62" name="Group 61" hidden="1">
              <a:extLst>
                <a:ext uri="{FF2B5EF4-FFF2-40B4-BE49-F238E27FC236}">
                  <a16:creationId xmlns:a16="http://schemas.microsoft.com/office/drawing/2014/main" id="{28DBD1A4-6FF9-CA08-4C1D-D4A09B63E131}"/>
                </a:ext>
              </a:extLst>
            </xdr:cNvPr>
            <xdr:cNvGrpSpPr/>
          </xdr:nvGrpSpPr>
          <xdr:grpSpPr>
            <a:xfrm>
              <a:off x="13992497" y="1066799"/>
              <a:ext cx="3855721" cy="7376162"/>
              <a:chOff x="16524513" y="6662056"/>
              <a:chExt cx="3853544" cy="7587345"/>
            </a:xfrm>
          </xdr:grpSpPr>
          <mc:AlternateContent xmlns:mc="http://schemas.openxmlformats.org/markup-compatibility/2006" xmlns:a14="http://schemas.microsoft.com/office/drawing/2010/main">
            <mc:Choice Requires="a14">
              <xdr:graphicFrame macro="">
                <xdr:nvGraphicFramePr>
                  <xdr:cNvPr id="53" name="AGE BRKETS 1" hidden="1">
                    <a:extLst>
                      <a:ext uri="{FF2B5EF4-FFF2-40B4-BE49-F238E27FC236}">
                        <a16:creationId xmlns:a16="http://schemas.microsoft.com/office/drawing/2014/main" id="{A53D1F24-6081-43DD-906C-D4E72823D270}"/>
                      </a:ext>
                    </a:extLst>
                  </xdr:cNvPr>
                  <xdr:cNvGraphicFramePr/>
                </xdr:nvGraphicFramePr>
                <xdr:xfrm>
                  <a:off x="16524513" y="13148583"/>
                  <a:ext cx="3853543" cy="1100818"/>
                </xdr:xfrm>
                <a:graphic>
                  <a:graphicData uri="http://schemas.microsoft.com/office/drawing/2010/slicer">
                    <sle:slicer xmlns:sle="http://schemas.microsoft.com/office/drawing/2010/slicer" name="AGE BRKETS 1"/>
                  </a:graphicData>
                </a:graphic>
              </xdr:graphicFrame>
            </mc:Choice>
            <mc:Fallback xmlns="">
              <xdr:sp macro="" textlink="">
                <xdr:nvSpPr>
                  <xdr:cNvPr id="0" name=""/>
                  <xdr:cNvSpPr>
                    <a:spLocks noTextEdit="1"/>
                  </xdr:cNvSpPr>
                </xdr:nvSpPr>
                <xdr:spPr>
                  <a:xfrm>
                    <a:off x="13773039" y="6367884"/>
                    <a:ext cx="3819656" cy="10404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4" name="Education 1" hidden="1">
                    <a:extLst>
                      <a:ext uri="{FF2B5EF4-FFF2-40B4-BE49-F238E27FC236}">
                        <a16:creationId xmlns:a16="http://schemas.microsoft.com/office/drawing/2014/main" id="{9A71150D-085C-41DF-9735-73124531E3D1}"/>
                      </a:ext>
                    </a:extLst>
                  </xdr:cNvPr>
                  <xdr:cNvGraphicFramePr/>
                </xdr:nvGraphicFramePr>
                <xdr:xfrm>
                  <a:off x="16524514" y="12028715"/>
                  <a:ext cx="3853543" cy="1110342"/>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13773040" y="5309427"/>
                    <a:ext cx="3819656" cy="10494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 name="INCOME BRACKETS 2" hidden="1">
                    <a:extLst>
                      <a:ext uri="{FF2B5EF4-FFF2-40B4-BE49-F238E27FC236}">
                        <a16:creationId xmlns:a16="http://schemas.microsoft.com/office/drawing/2014/main" id="{12A59E34-725F-49D6-9E09-F4112D371360}"/>
                      </a:ext>
                    </a:extLst>
                  </xdr:cNvPr>
                  <xdr:cNvGraphicFramePr/>
                </xdr:nvGraphicFramePr>
                <xdr:xfrm>
                  <a:off x="18356579" y="8335190"/>
                  <a:ext cx="2021477" cy="3693524"/>
                </xdr:xfrm>
                <a:graphic>
                  <a:graphicData uri="http://schemas.microsoft.com/office/drawing/2010/slicer">
                    <sle:slicer xmlns:sle="http://schemas.microsoft.com/office/drawing/2010/slicer" name="INCOME BRACKETS 2"/>
                  </a:graphicData>
                </a:graphic>
              </xdr:graphicFrame>
            </mc:Choice>
            <mc:Fallback xmlns="">
              <xdr:sp macro="" textlink="">
                <xdr:nvSpPr>
                  <xdr:cNvPr id="0" name=""/>
                  <xdr:cNvSpPr>
                    <a:spLocks noTextEdit="1"/>
                  </xdr:cNvSpPr>
                </xdr:nvSpPr>
                <xdr:spPr>
                  <a:xfrm>
                    <a:off x="15588994" y="1818448"/>
                    <a:ext cx="2003701" cy="34909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6" name="Marital_Status 2" hidden="1">
                    <a:extLst>
                      <a:ext uri="{FF2B5EF4-FFF2-40B4-BE49-F238E27FC236}">
                        <a16:creationId xmlns:a16="http://schemas.microsoft.com/office/drawing/2014/main" id="{9C93230C-5F32-48E4-94C9-B7B3963DCBEF}"/>
                      </a:ext>
                    </a:extLst>
                  </xdr:cNvPr>
                  <xdr:cNvGraphicFramePr/>
                </xdr:nvGraphicFramePr>
                <xdr:xfrm>
                  <a:off x="16524516" y="6662056"/>
                  <a:ext cx="1828800" cy="2839654"/>
                </xdr:xfrm>
                <a:graphic>
                  <a:graphicData uri="http://schemas.microsoft.com/office/drawing/2010/slicer">
                    <sle:slicer xmlns:sle="http://schemas.microsoft.com/office/drawing/2010/slicer" name="Marital_Status 2"/>
                  </a:graphicData>
                </a:graphic>
              </xdr:graphicFrame>
            </mc:Choice>
            <mc:Fallback xmlns="">
              <xdr:sp macro="" textlink="">
                <xdr:nvSpPr>
                  <xdr:cNvPr id="0" name=""/>
                  <xdr:cNvSpPr>
                    <a:spLocks noTextEdit="1"/>
                  </xdr:cNvSpPr>
                </xdr:nvSpPr>
                <xdr:spPr>
                  <a:xfrm>
                    <a:off x="13773042" y="237066"/>
                    <a:ext cx="1812718" cy="26839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7" name="Sons 2" hidden="1">
                    <a:extLst>
                      <a:ext uri="{FF2B5EF4-FFF2-40B4-BE49-F238E27FC236}">
                        <a16:creationId xmlns:a16="http://schemas.microsoft.com/office/drawing/2014/main" id="{6DCC3612-1B95-46DB-A44D-B1F80D381B89}"/>
                      </a:ext>
                    </a:extLst>
                  </xdr:cNvPr>
                  <xdr:cNvGraphicFramePr/>
                </xdr:nvGraphicFramePr>
                <xdr:xfrm>
                  <a:off x="18293443" y="6662057"/>
                  <a:ext cx="2084614" cy="1665513"/>
                </xdr:xfrm>
                <a:graphic>
                  <a:graphicData uri="http://schemas.microsoft.com/office/drawing/2010/slicer">
                    <sle:slicer xmlns:sle="http://schemas.microsoft.com/office/drawing/2010/slicer" name="Sons 2"/>
                  </a:graphicData>
                </a:graphic>
              </xdr:graphicFrame>
            </mc:Choice>
            <mc:Fallback xmlns="">
              <xdr:sp macro="" textlink="">
                <xdr:nvSpPr>
                  <xdr:cNvPr id="0" name=""/>
                  <xdr:cNvSpPr>
                    <a:spLocks noTextEdit="1"/>
                  </xdr:cNvSpPr>
                </xdr:nvSpPr>
                <xdr:spPr>
                  <a:xfrm>
                    <a:off x="15526414" y="237067"/>
                    <a:ext cx="2066282" cy="1574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 name="Last Purchase 2" hidden="1">
                    <a:extLst>
                      <a:ext uri="{FF2B5EF4-FFF2-40B4-BE49-F238E27FC236}">
                        <a16:creationId xmlns:a16="http://schemas.microsoft.com/office/drawing/2014/main" id="{F7D2EE14-3A4F-408C-96DA-36F72DF64296}"/>
                      </a:ext>
                    </a:extLst>
                  </xdr:cNvPr>
                  <xdr:cNvGraphicFramePr/>
                </xdr:nvGraphicFramePr>
                <xdr:xfrm>
                  <a:off x="16524514" y="9437914"/>
                  <a:ext cx="1828800" cy="2590800"/>
                </xdr:xfrm>
                <a:graphic>
                  <a:graphicData uri="http://schemas.microsoft.com/office/drawing/2010/slicer">
                    <sle:slicer xmlns:sle="http://schemas.microsoft.com/office/drawing/2010/slicer" name="Last Purchase 2"/>
                  </a:graphicData>
                </a:graphic>
              </xdr:graphicFrame>
            </mc:Choice>
            <mc:Fallback xmlns="">
              <xdr:sp macro="" textlink="">
                <xdr:nvSpPr>
                  <xdr:cNvPr id="0" name=""/>
                  <xdr:cNvSpPr>
                    <a:spLocks noTextEdit="1"/>
                  </xdr:cNvSpPr>
                </xdr:nvSpPr>
                <xdr:spPr>
                  <a:xfrm>
                    <a:off x="13773040" y="2860701"/>
                    <a:ext cx="1812718" cy="2448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pic macro="[0]!PromoHide">
        <xdr:nvPicPr>
          <xdr:cNvPr id="20" name="Graphic 19" descr="Arrow: Straight with solid fill" hidden="1">
            <a:extLst>
              <a:ext uri="{FF2B5EF4-FFF2-40B4-BE49-F238E27FC236}">
                <a16:creationId xmlns:a16="http://schemas.microsoft.com/office/drawing/2014/main" id="{AF063B2F-45B4-49AC-934D-C999D674AD6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6522700" y="6731001"/>
            <a:ext cx="1020592" cy="862740"/>
          </a:xfrm>
          <a:prstGeom prst="rect">
            <a:avLst/>
          </a:prstGeom>
        </xdr:spPr>
      </xdr:pic>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32523147" backgroundQuery="1" createdVersion="8" refreshedVersion="8" minRefreshableVersion="3" recordCount="0" supportSubquery="1" supportAdvancedDrill="1" xr:uid="{4296197C-E4AF-440D-AD7C-3A6884B10607}">
  <cacheSource type="external" connectionId="10"/>
  <cacheFields count="12">
    <cacheField name="[Measures].[Sum of Wine]" caption="Sum of Wine" numFmtId="0" hierarchy="72" level="32767"/>
    <cacheField name="[Measures].[Sum of Fruits]" caption="Sum of Fruits" numFmtId="0" hierarchy="82" level="32767"/>
    <cacheField name="[Measures].[Sum of Meat Products]" caption="Sum of Meat Products" numFmtId="0" hierarchy="83" level="32767"/>
    <cacheField name="[Measures].[Sum of Fish Products]" caption="Sum of Fish Products" numFmtId="0" hierarchy="84" level="32767"/>
    <cacheField name="[Measures].[Sum of Sweet Products]" caption="Sum of Sweet Products" numFmtId="0" hierarchy="85" level="32767"/>
    <cacheField name="[Measures].[Sum of Gold Products]" caption="Sum of Gold Products" numFmtId="0" hierarchy="86" level="32767"/>
    <cacheField name="[Customers].[INCOME BRACKETS].[INCOME BRACKETS]" caption="INCOME BRACKETS" numFmtId="0" hierarchy="10" level="1">
      <sharedItems count="11">
        <s v="Less than 12K$"/>
        <s v="12K$ TO 24K$"/>
        <s v="24K$ TO 36K$"/>
        <s v="36K$ TO 48K$"/>
        <s v="48K$ TO 60K$"/>
        <s v="60K$ TO 72K$"/>
        <s v="72K$ TO 84K$"/>
        <s v="84K$ TO 96K$"/>
        <s v="96K$ TO 108K$"/>
        <s v="108K$ TO 120K$"/>
        <s v="More than 120K$"/>
      </sharedItems>
    </cacheField>
    <cacheField name="[Customers].[AGE BRKETS].[AGE BRKETS]" caption="AGE BRKETS" numFmtId="0" hierarchy="4"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Sons].[Sons]" caption="Sons" numFmtId="0" hierarchy="15" level="1">
      <sharedItems containsSemiMixedTypes="0" containsNonDate="0" containsString="0"/>
    </cacheField>
    <cacheField name="[Customers].[Marital_Status].[Marital_Status]" caption="Marital_Status" numFmtId="0" hierarchy="6" level="1">
      <sharedItems containsSemiMixedTypes="0" containsNonDate="0" containsString="0"/>
    </cacheField>
    <cacheField name="[Customers].[Last Purchase].[Last Purchase]" caption="Last Purchase" numFmtId="0" hierarchy="12"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7"/>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8"/>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10"/>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6"/>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11"/>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9"/>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oneField="1" hidden="1">
      <fieldsUsage count="1">
        <fieldUsage x="3"/>
      </fieldsUsage>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oneField="1" hidden="1">
      <fieldsUsage count="1">
        <fieldUsage x="4"/>
      </fieldsUsage>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oneField="1" hidden="1">
      <fieldsUsage count="1">
        <fieldUsage x="5"/>
      </fieldsUsage>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3460648" backgroundQuery="1" createdVersion="8" refreshedVersion="8" minRefreshableVersion="3" recordCount="0" supportSubquery="1" supportAdvancedDrill="1" xr:uid="{19507FBF-AEF5-4760-A187-A2A24BA9EBC9}">
  <cacheSource type="external" connectionId="10"/>
  <cacheFields count="13">
    <cacheField name="[Measures].[Sum of Wine]" caption="Sum of Wine" numFmtId="0" hierarchy="72" level="32767"/>
    <cacheField name="[Measures].[Sum of Fruits]" caption="Sum of Fruits" numFmtId="0" hierarchy="82" level="32767"/>
    <cacheField name="[Measures].[Sum of Meat Products]" caption="Sum of Meat Products" numFmtId="0" hierarchy="83" level="32767"/>
    <cacheField name="[Measures].[Sum of Fish Products]" caption="Sum of Fish Products" numFmtId="0" hierarchy="84" level="32767"/>
    <cacheField name="[Measures].[Sum of Sweet Products]" caption="Sum of Sweet Products" numFmtId="0" hierarchy="85" level="32767"/>
    <cacheField name="[Measures].[Sum of Gold Products]" caption="Sum of Gold Products" numFmtId="0" hierarchy="86" level="32767"/>
    <cacheField name="[Measures].[Revenue]" caption="Revenue" numFmtId="0" hierarchy="59" level="32767"/>
    <cacheField name="[Customers].[AGE BRKETS].[AGE BRKETS]" caption="AGE BRKETS" numFmtId="0" hierarchy="4"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Sons].[Sons]" caption="Sons" numFmtId="0" hierarchy="15" level="1">
      <sharedItems containsSemiMixedTypes="0" containsNonDate="0" containsString="0"/>
    </cacheField>
    <cacheField name="[Customers].[Marital_Status].[Marital_Status]" caption="Marital_Status" numFmtId="0" hierarchy="6"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Last Purchase].[Last Purchase]" caption="Last Purchase" numFmtId="0" hierarchy="12"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7"/>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8"/>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10"/>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11"/>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12"/>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9"/>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oneField="1">
      <fieldsUsage count="1">
        <fieldUsage x="6"/>
      </fieldsUsage>
    </cacheHierarchy>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oneField="1" hidden="1">
      <fieldsUsage count="1">
        <fieldUsage x="3"/>
      </fieldsUsage>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oneField="1" hidden="1">
      <fieldsUsage count="1">
        <fieldUsage x="4"/>
      </fieldsUsage>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oneField="1" hidden="1">
      <fieldsUsage count="1">
        <fieldUsage x="5"/>
      </fieldsUsage>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3622685" backgroundQuery="1" createdVersion="8" refreshedVersion="8" minRefreshableVersion="3" recordCount="0" supportSubquery="1" supportAdvancedDrill="1" xr:uid="{59EEC77B-7C0B-42DE-B703-F198725A2FA0}">
  <cacheSource type="external" connectionId="10"/>
  <cacheFields count="12">
    <cacheField name="[Measures].[Sum of Wine]" caption="Sum of Wine" numFmtId="0" hierarchy="72" level="32767"/>
    <cacheField name="[Measures].[Sum of Fruits]" caption="Sum of Fruits" numFmtId="0" hierarchy="82" level="32767"/>
    <cacheField name="[Measures].[Sum of Meat Products]" caption="Sum of Meat Products" numFmtId="0" hierarchy="83" level="32767"/>
    <cacheField name="[Measures].[Sum of Fish Products]" caption="Sum of Fish Products" numFmtId="0" hierarchy="84" level="32767"/>
    <cacheField name="[Measures].[Sum of Sweet Products]" caption="Sum of Sweet Products" numFmtId="0" hierarchy="85" level="32767"/>
    <cacheField name="[Measures].[Sum of Gold Products]" caption="Sum of Gold Products" numFmtId="0" hierarchy="86" level="32767"/>
    <cacheField name="[Customers].[Last Purchase].[Last Purchase]" caption="Last Purchase" numFmtId="0" hierarchy="12" level="1">
      <sharedItems count="6">
        <s v="Today"/>
        <s v="This Week"/>
        <s v="This Month"/>
        <s v="Last 2 Months"/>
        <s v="Last 3 Months"/>
        <s v="Last 4 Months"/>
      </sharedItems>
    </cacheField>
    <cacheField name="[Customers].[AGE BRKETS].[AGE BRKETS]" caption="AGE BRKETS" numFmtId="0" hierarchy="4"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Sons].[Sons]" caption="Sons" numFmtId="0" hierarchy="15" level="1">
      <sharedItems containsSemiMixedTypes="0" containsNonDate="0" containsString="0"/>
    </cacheField>
    <cacheField name="[Customers].[Marital_Status].[Marital_Status]" caption="Marital_Status" numFmtId="0" hierarchy="6"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7"/>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8"/>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10"/>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11"/>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6"/>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9"/>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oneField="1" hidden="1">
      <fieldsUsage count="1">
        <fieldUsage x="3"/>
      </fieldsUsage>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oneField="1" hidden="1">
      <fieldsUsage count="1">
        <fieldUsage x="4"/>
      </fieldsUsage>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oneField="1" hidden="1">
      <fieldsUsage count="1">
        <fieldUsage x="5"/>
      </fieldsUsage>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3784722" backgroundQuery="1" createdVersion="8" refreshedVersion="8" minRefreshableVersion="3" recordCount="0" supportSubquery="1" supportAdvancedDrill="1" xr:uid="{71CE2EB5-6164-4441-945B-AFE7E67244BD}">
  <cacheSource type="external" connectionId="10"/>
  <cacheFields count="12">
    <cacheField name="[Measures].[Sum of Wine]" caption="Sum of Wine" numFmtId="0" hierarchy="72" level="32767"/>
    <cacheField name="[Measures].[Sum of Fruits]" caption="Sum of Fruits" numFmtId="0" hierarchy="82" level="32767"/>
    <cacheField name="[Measures].[Sum of Meat Products]" caption="Sum of Meat Products" numFmtId="0" hierarchy="83" level="32767"/>
    <cacheField name="[Measures].[Sum of Fish Products]" caption="Sum of Fish Products" numFmtId="0" hierarchy="84" level="32767"/>
    <cacheField name="[Measures].[Sum of Sweet Products]" caption="Sum of Sweet Products" numFmtId="0" hierarchy="85" level="32767"/>
    <cacheField name="[Measures].[Sum of Gold Products]" caption="Sum of Gold Products" numFmtId="0" hierarchy="86" level="32767"/>
    <cacheField name="[Customers].[Marital_Status].[Marital_Status]" caption="Marital_Status" numFmtId="0" hierarchy="6" level="1">
      <sharedItems count="8">
        <s v="Absurd"/>
        <s v="Alone"/>
        <s v="Divorced"/>
        <s v="Married"/>
        <s v="Single"/>
        <s v="Together"/>
        <s v="Widow"/>
        <s v="Yolo"/>
      </sharedItems>
    </cacheField>
    <cacheField name="[Customers].[AGE BRKETS].[AGE BRKETS]" caption="AGE BRKETS" numFmtId="0" hierarchy="4"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Sons].[Sons]" caption="Sons" numFmtId="0" hierarchy="15"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Last Purchase].[Last Purchase]" caption="Last Purchase" numFmtId="0" hierarchy="12"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7"/>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8"/>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6"/>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10"/>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11"/>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9"/>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oneField="1" hidden="1">
      <fieldsUsage count="1">
        <fieldUsage x="3"/>
      </fieldsUsage>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oneField="1" hidden="1">
      <fieldsUsage count="1">
        <fieldUsage x="4"/>
      </fieldsUsage>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oneField="1" hidden="1">
      <fieldsUsage count="1">
        <fieldUsage x="5"/>
      </fieldsUsage>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39699075" backgroundQuery="1" createdVersion="8" refreshedVersion="8" minRefreshableVersion="3" recordCount="0" supportSubquery="1" supportAdvancedDrill="1" xr:uid="{03C6210C-B256-42EE-9134-9C8228DED460}">
  <cacheSource type="external" connectionId="10"/>
  <cacheFields count="12">
    <cacheField name="[Measures].[Sum of Wine]" caption="Sum of Wine" numFmtId="0" hierarchy="72" level="32767"/>
    <cacheField name="[Measures].[Sum of Fruits]" caption="Sum of Fruits" numFmtId="0" hierarchy="82" level="32767"/>
    <cacheField name="[Measures].[Sum of Meat Products]" caption="Sum of Meat Products" numFmtId="0" hierarchy="83" level="32767"/>
    <cacheField name="[Measures].[Sum of Fish Products]" caption="Sum of Fish Products" numFmtId="0" hierarchy="84" level="32767"/>
    <cacheField name="[Measures].[Sum of Sweet Products]" caption="Sum of Sweet Products" numFmtId="0" hierarchy="85" level="32767"/>
    <cacheField name="[Measures].[Sum of Gold Products]" caption="Sum of Gold Products" numFmtId="0" hierarchy="86" level="32767"/>
    <cacheField name="[Customers].[AGE BRKETS].[AGE BRKETS]" caption="AGE BRKETS" numFmtId="0" hierarchy="4" level="1">
      <sharedItems count="7">
        <s v="20's"/>
        <s v="30's"/>
        <s v="40's"/>
        <s v="50's"/>
        <s v="60's"/>
        <s v="70's"/>
        <s v="80's"/>
      </sharedItems>
    </cacheField>
    <cacheField name="[Customers].[Education].[Education]" caption="Education" numFmtId="0" hierarchy="5" level="1">
      <sharedItems containsSemiMixedTypes="0" containsNonDate="0" containsString="0"/>
    </cacheField>
    <cacheField name="[Customers].[Sons].[Sons]" caption="Sons" numFmtId="0" hierarchy="15" level="1">
      <sharedItems containsSemiMixedTypes="0" containsNonDate="0" containsString="0"/>
    </cacheField>
    <cacheField name="[Customers].[Marital_Status].[Marital_Status]" caption="Marital_Status" numFmtId="0" hierarchy="6"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Last Purchase].[Last Purchase]" caption="Last Purchase" numFmtId="0" hierarchy="12"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6"/>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7"/>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9"/>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10"/>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11"/>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8"/>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oneField="1" hidden="1">
      <fieldsUsage count="1">
        <fieldUsage x="3"/>
      </fieldsUsage>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oneField="1" hidden="1">
      <fieldsUsage count="1">
        <fieldUsage x="4"/>
      </fieldsUsage>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oneField="1" hidden="1">
      <fieldsUsage count="1">
        <fieldUsage x="5"/>
      </fieldsUsage>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41898146" backgroundQuery="1" createdVersion="8" refreshedVersion="8" minRefreshableVersion="3" recordCount="0" supportSubquery="1" supportAdvancedDrill="1" xr:uid="{892BCA43-FC4A-46BC-B840-849F1CE532CC}">
  <cacheSource type="external" connectionId="10"/>
  <cacheFields count="12">
    <cacheField name="[Measures].[Sum of Wine]" caption="Sum of Wine" numFmtId="0" hierarchy="72" level="32767"/>
    <cacheField name="[Measures].[Sum of Fruits]" caption="Sum of Fruits" numFmtId="0" hierarchy="82" level="32767"/>
    <cacheField name="[Measures].[Sum of Meat Products]" caption="Sum of Meat Products" numFmtId="0" hierarchy="83" level="32767"/>
    <cacheField name="[Measures].[Sum of Fish Products]" caption="Sum of Fish Products" numFmtId="0" hierarchy="84" level="32767"/>
    <cacheField name="[Measures].[Sum of Sweet Products]" caption="Sum of Sweet Products" numFmtId="0" hierarchy="85" level="32767"/>
    <cacheField name="[Measures].[Sum of Gold Products]" caption="Sum of Gold Products" numFmtId="0" hierarchy="86" level="32767"/>
    <cacheField name="[Customers].[Education].[Education]" caption="Education" numFmtId="0" hierarchy="5" level="1">
      <sharedItems count="5">
        <s v="2N Cycle"/>
        <s v="Basic"/>
        <s v="Graduation"/>
        <s v="Master"/>
        <s v="Phd"/>
      </sharedItems>
    </cacheField>
    <cacheField name="[Customers].[AGE BRKETS].[AGE BRKETS]" caption="AGE BRKETS" numFmtId="0" hierarchy="4" level="1">
      <sharedItems containsSemiMixedTypes="0" containsNonDate="0" containsString="0"/>
    </cacheField>
    <cacheField name="[Customers].[Sons].[Sons]" caption="Sons" numFmtId="0" hierarchy="15" level="1">
      <sharedItems containsSemiMixedTypes="0" containsNonDate="0" containsString="0"/>
    </cacheField>
    <cacheField name="[Customers].[Marital_Status].[Marital_Status]" caption="Marital_Status" numFmtId="0" hierarchy="6"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Last Purchase].[Last Purchase]" caption="Last Purchase" numFmtId="0" hierarchy="12"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7"/>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6"/>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9"/>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10"/>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11"/>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8"/>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oneField="1" hidden="1">
      <fieldsUsage count="1">
        <fieldUsage x="3"/>
      </fieldsUsage>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oneField="1" hidden="1">
      <fieldsUsage count="1">
        <fieldUsage x="4"/>
      </fieldsUsage>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oneField="1" hidden="1">
      <fieldsUsage count="1">
        <fieldUsage x="5"/>
      </fieldsUsage>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50231482" backgroundQuery="1" createdVersion="8" refreshedVersion="8" minRefreshableVersion="3" recordCount="0" supportSubquery="1" supportAdvancedDrill="1" xr:uid="{261E226A-C639-4776-859F-CC9393B398FA}">
  <cacheSource type="external" connectionId="10"/>
  <cacheFields count="9">
    <cacheField name="[Customers].[Last Purchase].[Last Purchase]" caption="Last Purchase" numFmtId="0" hierarchy="12" level="1">
      <sharedItems count="6">
        <s v="Today"/>
        <s v="This Week"/>
        <s v="This Month"/>
        <s v="Last 2 Months"/>
        <s v="Last 3 Months"/>
        <s v="Last 4 Months"/>
      </sharedItems>
    </cacheField>
    <cacheField name="[Measures].[Sum of NumWebPurchases]" caption="Sum of NumWebPurchases" numFmtId="0" hierarchy="70" level="32767"/>
    <cacheField name="[Measures].[Sum of NumCatalogPurchases]" caption="Sum of NumCatalogPurchases" numFmtId="0" hierarchy="80" level="32767"/>
    <cacheField name="[Measures].[Sum of NumStorePurchases]" caption="Sum of NumStorePurchases" numFmtId="0" hierarchy="81" level="32767"/>
    <cacheField name="[Customers].[Marital_Status].[Marital_Status]" caption="Marital_Status" numFmtId="0" hierarchy="6"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Sons].[Sons]" caption="Sons" numFmtId="0" hierarchy="15" level="1">
      <sharedItems containsSemiMixedTypes="0" containsNonDate="0" containsString="0"/>
    </cacheField>
    <cacheField name="[Customers].[AGE BRKETS].[AGE BRKETS]" caption="AGE BRKETS" numFmtId="0" hierarchy="4"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8"/>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5"/>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4"/>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6"/>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0"/>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7"/>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51273145" backgroundQuery="1" createdVersion="8" refreshedVersion="8" minRefreshableVersion="3" recordCount="0" supportSubquery="1" supportAdvancedDrill="1" xr:uid="{BA2E8ABD-E40B-4C5D-9260-042A5725EA81}">
  <cacheSource type="external" connectionId="10"/>
  <cacheFields count="9">
    <cacheField name="[Customers].[INCOME BRACKETS].[INCOME BRACKETS]" caption="INCOME BRACKETS" numFmtId="0" hierarchy="10" level="1">
      <sharedItems count="11">
        <s v="Less than 12K$"/>
        <s v="12K$ TO 24K$"/>
        <s v="24K$ TO 36K$"/>
        <s v="36K$ TO 48K$"/>
        <s v="48K$ TO 60K$"/>
        <s v="60K$ TO 72K$"/>
        <s v="72K$ TO 84K$"/>
        <s v="84K$ TO 96K$"/>
        <s v="96K$ TO 108K$"/>
        <s v="108K$ TO 120K$"/>
        <s v="More than 120K$"/>
      </sharedItems>
    </cacheField>
    <cacheField name="[Measures].[Sum of NumWebPurchases]" caption="Sum of NumWebPurchases" numFmtId="0" hierarchy="70" level="32767"/>
    <cacheField name="[Measures].[Sum of NumCatalogPurchases]" caption="Sum of NumCatalogPurchases" numFmtId="0" hierarchy="80" level="32767"/>
    <cacheField name="[Measures].[Sum of NumStorePurchases]" caption="Sum of NumStorePurchases" numFmtId="0" hierarchy="81" level="32767"/>
    <cacheField name="[Customers].[Marital_Status].[Marital_Status]" caption="Marital_Status" numFmtId="0" hierarchy="6"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Sons].[Sons]" caption="Sons" numFmtId="0" hierarchy="15" level="1">
      <sharedItems containsSemiMixedTypes="0" containsNonDate="0" containsString="0"/>
    </cacheField>
    <cacheField name="[Customers].[Last Purchase].[Last Purchase]" caption="Last Purchase" numFmtId="0" hierarchy="12" level="1">
      <sharedItems containsSemiMixedTypes="0" containsNonDate="0" containsString="0"/>
    </cacheField>
    <cacheField name="[Customers].[AGE BRKETS].[AGE BRKETS]" caption="AGE BRKETS" numFmtId="0" hierarchy="4"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8"/>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5"/>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4"/>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0"/>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7"/>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6"/>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52314814" backgroundQuery="1" createdVersion="8" refreshedVersion="8" minRefreshableVersion="3" recordCount="0" supportSubquery="1" supportAdvancedDrill="1" xr:uid="{3BDCFE18-66D5-447A-B01E-653425C9034D}">
  <cacheSource type="external" connectionId="10"/>
  <cacheFields count="10">
    <cacheField name="[Measures].[Sum of NumWebPurchases]" caption="Sum of NumWebPurchases" numFmtId="0" hierarchy="70" level="32767"/>
    <cacheField name="[Measures].[Sum of NumCatalogPurchases]" caption="Sum of NumCatalogPurchases" numFmtId="0" hierarchy="80" level="32767"/>
    <cacheField name="[Measures].[Sum of NumStorePurchases]" caption="Sum of NumStorePurchases" numFmtId="0" hierarchy="81" level="32767"/>
    <cacheField name="[Measures].[Sum of NumWebVisitsMonth]" caption="Sum of NumWebVisitsMonth" numFmtId="0" hierarchy="71" level="32767"/>
    <cacheField name="[Customers].[Marital_Status].[Marital_Status]" caption="Marital_Status" numFmtId="0" hierarchy="6"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Sons].[Sons]" caption="Sons" numFmtId="0" hierarchy="15" level="1">
      <sharedItems containsSemiMixedTypes="0" containsNonDate="0" containsString="0"/>
    </cacheField>
    <cacheField name="[Customers].[Last Purchase].[Last Purchase]" caption="Last Purchase" numFmtId="0" hierarchy="12" level="1">
      <sharedItems containsSemiMixedTypes="0" containsNonDate="0" containsString="0"/>
    </cacheField>
    <cacheField name="[Customers].[AGE BRKETS].[AGE BRKETS]" caption="AGE BRKETS" numFmtId="0" hierarchy="4"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9"/>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5"/>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4"/>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6"/>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8"/>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7"/>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oneField="1" hidden="1">
      <fieldsUsage count="1">
        <fieldUsage x="0"/>
      </fieldsUsage>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oneField="1" hidden="1">
      <fieldsUsage count="1">
        <fieldUsage x="3"/>
      </fieldsUsage>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53472223" backgroundQuery="1" createdVersion="8" refreshedVersion="8" minRefreshableVersion="3" recordCount="0" supportSubquery="1" supportAdvancedDrill="1" xr:uid="{3CF36E06-66EE-4A63-AC96-4A15E4BB2308}">
  <cacheSource type="external" connectionId="10"/>
  <cacheFields count="9">
    <cacheField name="[Customers].[Marital_Status].[Marital_Status]" caption="Marital_Status" numFmtId="0" hierarchy="6" level="1">
      <sharedItems count="8">
        <s v="Absurd"/>
        <s v="Alone"/>
        <s v="Divorced"/>
        <s v="Married"/>
        <s v="Single"/>
        <s v="Together"/>
        <s v="Widow"/>
        <s v="Yolo"/>
      </sharedItems>
    </cacheField>
    <cacheField name="[Measures].[Sum of NumWebPurchases]" caption="Sum of NumWebPurchases" numFmtId="0" hierarchy="70" level="32767"/>
    <cacheField name="[Measures].[Sum of NumCatalogPurchases]" caption="Sum of NumCatalogPurchases" numFmtId="0" hierarchy="80" level="32767"/>
    <cacheField name="[Measures].[Sum of NumStorePurchases]" caption="Sum of NumStorePurchases" numFmtId="0" hierarchy="81" level="32767"/>
    <cacheField name="[Customers].[AGE BRKETS].[AGE BRKETS]" caption="AGE BRKETS" numFmtId="0" hierarchy="4"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Sons].[Sons]" caption="Sons" numFmtId="0" hierarchy="15" level="1">
      <sharedItems containsSemiMixedTypes="0" containsNonDate="0" containsString="0"/>
    </cacheField>
    <cacheField name="[Customers].[Last Purchase].[Last Purchase]" caption="Last Purchase" numFmtId="0" hierarchy="12"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4"/>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5"/>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0"/>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6"/>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8"/>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7"/>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54513885" backgroundQuery="1" createdVersion="8" refreshedVersion="8" minRefreshableVersion="3" recordCount="0" supportSubquery="1" supportAdvancedDrill="1" xr:uid="{3AA03C91-924E-4C44-94E7-B50E64FB050A}">
  <cacheSource type="external" connectionId="10"/>
  <cacheFields count="8">
    <cacheField name="[Customers].[Education].[Education]" caption="Education" numFmtId="0" hierarchy="5" level="1">
      <sharedItems count="5">
        <s v="2N Cycle"/>
        <s v="Basic"/>
        <s v="Graduation"/>
        <s v="Master"/>
        <s v="Phd"/>
      </sharedItems>
    </cacheField>
    <cacheField name="[Measures].[Sum of NumWebPurchases]" caption="Sum of NumWebPurchases" numFmtId="0" hierarchy="70" level="32767"/>
    <cacheField name="[Measures].[Sum of NumCatalogPurchases]" caption="Sum of NumCatalogPurchases" numFmtId="0" hierarchy="80" level="32767"/>
    <cacheField name="[Measures].[Sum of NumStorePurchases]" caption="Sum of NumStorePurchases" numFmtId="0" hierarchy="81" level="32767"/>
    <cacheField name="[Customers].[Marital_Status].[Marital_Status]" caption="Marital_Status" numFmtId="0" hierarchy="6"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Sons].[Sons]" caption="Sons" numFmtId="0" hierarchy="15" level="1">
      <sharedItems containsSemiMixedTypes="0" containsNonDate="0" containsString="0"/>
    </cacheField>
    <cacheField name="[Customers].[AGE BRKETS].[AGE BRKETS]" caption="AGE BRKETS" numFmtId="0" hierarchy="4"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7"/>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0"/>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4"/>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5"/>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6"/>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55555555" backgroundQuery="1" createdVersion="8" refreshedVersion="8" minRefreshableVersion="3" recordCount="0" supportSubquery="1" supportAdvancedDrill="1" xr:uid="{A00AAA4F-5222-4B1C-82A1-BD7F20CE4BB8}">
  <cacheSource type="external" connectionId="10"/>
  <cacheFields count="9">
    <cacheField name="[Customers].[AGE BRKETS].[AGE BRKETS]" caption="AGE BRKETS" numFmtId="0" hierarchy="4" level="1">
      <sharedItems count="7">
        <s v="20's"/>
        <s v="30's"/>
        <s v="40's"/>
        <s v="50's"/>
        <s v="60's"/>
        <s v="70's"/>
        <s v="80's"/>
      </sharedItems>
    </cacheField>
    <cacheField name="[Measures].[Sum of NumWebPurchases]" caption="Sum of NumWebPurchases" numFmtId="0" hierarchy="70" level="32767"/>
    <cacheField name="[Measures].[Sum of NumCatalogPurchases]" caption="Sum of NumCatalogPurchases" numFmtId="0" hierarchy="80" level="32767"/>
    <cacheField name="[Measures].[Sum of NumStorePurchases]" caption="Sum of NumStorePurchases" numFmtId="0" hierarchy="81" level="32767"/>
    <cacheField name="[Customers].[Marital_Status].[Marital_Status]" caption="Marital_Status" numFmtId="0" hierarchy="6"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Sons].[Sons]" caption="Sons" numFmtId="0" hierarchy="15" level="1">
      <sharedItems containsSemiMixedTypes="0" containsNonDate="0" containsString="0"/>
    </cacheField>
    <cacheField name="[Customers].[Last Purchase].[Last Purchase]" caption="Last Purchase" numFmtId="0" hierarchy="12"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0"/>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5"/>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4"/>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6"/>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8"/>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7"/>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69560187" backgroundQuery="1" createdVersion="8" refreshedVersion="8" minRefreshableVersion="3" recordCount="0" supportSubquery="1" supportAdvancedDrill="1" xr:uid="{477C494C-3656-474B-8040-264A1324188C}">
  <cacheSource type="external" connectionId="10"/>
  <cacheFields count="11">
    <cacheField name="[Customers].[Marital_Status].[Marital_Status]" caption="Marital_Status" numFmtId="0" hierarchy="6" level="1">
      <sharedItems count="8">
        <s v="Absurd"/>
        <s v="Alone"/>
        <s v="Divorced"/>
        <s v="Married"/>
        <s v="Single"/>
        <s v="Together"/>
        <s v="Widow"/>
        <s v="Yolo"/>
      </sharedItems>
    </cacheField>
    <cacheField name="[Measures].[Sum of AcceptedCmp1]" caption="Sum of AcceptedCmp1" numFmtId="0" hierarchy="73" level="32767"/>
    <cacheField name="[Measures].[Sum of AcceptedCmp2]" caption="Sum of AcceptedCmp2" numFmtId="0" hierarchy="74" level="32767"/>
    <cacheField name="[Measures].[Sum of AcceptedCmp3]" caption="Sum of AcceptedCmp3" numFmtId="0" hierarchy="75" level="32767"/>
    <cacheField name="[Measures].[Sum of AcceptedCmp4]" caption="Sum of AcceptedCmp4" numFmtId="0" hierarchy="76" level="32767"/>
    <cacheField name="[Measures].[Sum of AcceptedCmp5]" caption="Sum of AcceptedCmp5" numFmtId="0" hierarchy="77" level="32767"/>
    <cacheField name="[Measures].[Sum of AcceptedLastCmp]" caption="Sum of AcceptedLastCmp" numFmtId="0" hierarchy="78" level="32767"/>
    <cacheField name="[Customers].[AGE BRKETS].[AGE BRKETS]" caption="AGE BRKETS" numFmtId="0" hierarchy="4" level="1">
      <sharedItems containsSemiMixedTypes="0" containsNonDate="0" containsString="0"/>
    </cacheField>
    <cacheField name="[Customers].[Education].[Education]" caption="Education" numFmtId="0" hierarchy="5" level="1">
      <sharedItems containsSemiMixedTypes="0" containsNonDate="0" containsString="0"/>
    </cacheField>
    <cacheField name="[Customers].[INCOME BRACKETS].[INCOME BRACKETS]" caption="INCOME BRACKETS" numFmtId="0" hierarchy="10" level="1">
      <sharedItems containsSemiMixedTypes="0" containsNonDate="0" containsString="0"/>
    </cacheField>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7"/>
      </fieldsUsage>
    </cacheHierarchy>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8"/>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0"/>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9"/>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10"/>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oneField="1" hidden="1">
      <fieldsUsage count="1">
        <fieldUsage x="1"/>
      </fieldsUsage>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oneField="1" hidden="1">
      <fieldsUsage count="1">
        <fieldUsage x="2"/>
      </fieldsUsage>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oneField="1" hidden="1">
      <fieldsUsage count="1">
        <fieldUsage x="3"/>
      </fieldsUsage>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oneField="1" hidden="1">
      <fieldsUsage count="1">
        <fieldUsage x="5"/>
      </fieldsUsage>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oneField="1" hidden="1">
      <fieldsUsage count="1">
        <fieldUsage x="6"/>
      </fieldsUsage>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73705787038" backgroundQuery="1" createdVersion="8" refreshedVersion="8" minRefreshableVersion="3" recordCount="0" supportSubquery="1" supportAdvancedDrill="1" xr:uid="{FFF8D6F1-4EF3-423D-8A9E-AE44B71B041A}">
  <cacheSource type="external" connectionId="10"/>
  <cacheFields count="6">
    <cacheField name="[Measures].[Total Customers]" caption="Total Customers" numFmtId="0" hierarchy="40" level="32767"/>
    <cacheField name="[Customers].[Enrollment Date].[Enrollment Date]" caption="Enrollment Date" numFmtId="0" hierarchy="2" level="1">
      <sharedItems containsSemiMixedTypes="0" containsNonDate="0" containsDate="1" containsString="0" minDate="2012-07-30T00:00:00" maxDate="2014-06-30T00:00:00" count="663">
        <d v="2012-07-30T00:00:00"/>
        <d v="2012-07-31T00:00:00"/>
        <d v="2012-08-01T00:00:00"/>
        <d v="2012-08-02T00:00:00"/>
        <d v="2012-08-03T00:00:00"/>
        <d v="2012-08-04T00:00:00"/>
        <d v="2012-08-05T00:00:00"/>
        <d v="2012-08-06T00:00:00"/>
        <d v="2012-08-07T00:00:00"/>
        <d v="2012-08-08T00:00:00"/>
        <d v="2012-08-09T00:00:00"/>
        <d v="2012-08-10T00:00:00"/>
        <d v="2012-08-11T00:00:00"/>
        <d v="2012-08-12T00:00:00"/>
        <d v="2012-08-13T00:00:00"/>
        <d v="2012-08-14T00:00:00"/>
        <d v="2012-08-15T00:00:00"/>
        <d v="2012-08-16T00:00:00"/>
        <d v="2012-08-17T00:00:00"/>
        <d v="2012-08-18T00:00:00"/>
        <d v="2012-08-19T00:00:00"/>
        <d v="2012-08-20T00:00:00"/>
        <d v="2012-08-21T00:00:00"/>
        <d v="2012-08-22T00:00:00"/>
        <d v="2012-08-23T00:00:00"/>
        <d v="2012-08-24T00:00:00"/>
        <d v="2012-08-25T00:00:00"/>
        <d v="2012-08-26T00:00:00"/>
        <d v="2012-08-27T00:00:00"/>
        <d v="2012-08-28T00:00:00"/>
        <d v="2012-08-29T00:00:00"/>
        <d v="2012-08-30T00:00:00"/>
        <d v="2012-08-31T00:00:00"/>
        <d v="2012-09-01T00:00:00"/>
        <d v="2012-09-02T00:00:00"/>
        <d v="2012-09-03T00:00:00"/>
        <d v="2012-09-04T00:00:00"/>
        <d v="2012-09-05T00:00:00"/>
        <d v="2012-09-06T00:00:00"/>
        <d v="2012-09-07T00:00:00"/>
        <d v="2012-09-08T00:00:00"/>
        <d v="2012-09-09T00:00:00"/>
        <d v="2012-09-10T00:00:00"/>
        <d v="2012-09-11T00:00:00"/>
        <d v="2012-09-12T00:00:00"/>
        <d v="2012-09-14T00:00:00"/>
        <d v="2012-09-15T00:00:00"/>
        <d v="2012-09-17T00:00:00"/>
        <d v="2012-09-18T00:00:00"/>
        <d v="2012-09-19T00:00:00"/>
        <d v="2012-09-20T00:00:00"/>
        <d v="2012-09-21T00:00:00"/>
        <d v="2012-09-22T00:00:00"/>
        <d v="2012-09-23T00:00:00"/>
        <d v="2012-09-24T00:00:00"/>
        <d v="2012-09-25T00:00:00"/>
        <d v="2012-09-26T00:00:00"/>
        <d v="2012-09-27T00:00:00"/>
        <d v="2012-09-28T00:00:00"/>
        <d v="2012-09-29T00:00:00"/>
        <d v="2012-09-30T00:00:00"/>
        <d v="2012-10-01T00:00:00"/>
        <d v="2012-10-02T00:00:00"/>
        <d v="2012-10-04T00:00:00"/>
        <d v="2012-10-05T00:00:00"/>
        <d v="2012-10-06T00:00:00"/>
        <d v="2012-10-07T00:00:00"/>
        <d v="2012-10-09T00:00:00"/>
        <d v="2012-10-10T00:00:00"/>
        <d v="2012-10-11T00:00:00"/>
        <d v="2012-10-12T00:00:00"/>
        <d v="2012-10-13T00:00:00"/>
        <d v="2012-10-14T00:00:00"/>
        <d v="2012-10-15T00:00:00"/>
        <d v="2012-10-16T00:00:00"/>
        <d v="2012-10-17T00:00:00"/>
        <d v="2012-10-18T00:00:00"/>
        <d v="2012-10-19T00:00:00"/>
        <d v="2012-10-20T00:00:00"/>
        <d v="2012-10-21T00:00:00"/>
        <d v="2012-10-22T00:00:00"/>
        <d v="2012-10-23T00:00:00"/>
        <d v="2012-10-24T00:00:00"/>
        <d v="2012-10-25T00:00:00"/>
        <d v="2012-10-26T00:00:00"/>
        <d v="2012-10-27T00:00:00"/>
        <d v="2012-10-28T00:00:00"/>
        <d v="2012-10-29T00:00:00"/>
        <d v="2012-10-30T00:00:00"/>
        <d v="2012-10-31T00:00:00"/>
        <d v="2012-11-01T00:00:00"/>
        <d v="2012-11-02T00:00:00"/>
        <d v="2012-11-03T00:00:00"/>
        <d v="2012-11-04T00:00:00"/>
        <d v="2012-11-05T00:00:00"/>
        <d v="2012-11-06T00:00:00"/>
        <d v="2012-11-07T00:00:00"/>
        <d v="2012-11-08T00:00:00"/>
        <d v="2012-11-09T00:00:00"/>
        <d v="2012-11-10T00:00:00"/>
        <d v="2012-11-11T00:00:00"/>
        <d v="2012-11-12T00:00:00"/>
        <d v="2012-11-13T00:00:00"/>
        <d v="2012-11-14T00:00:00"/>
        <d v="2012-11-16T00:00:00"/>
        <d v="2012-11-17T00:00:00"/>
        <d v="2012-11-18T00:00:00"/>
        <d v="2012-11-19T00:00:00"/>
        <d v="2012-11-20T00:00:00"/>
        <d v="2012-11-21T00:00:00"/>
        <d v="2012-11-22T00:00:00"/>
        <d v="2012-11-23T00:00:00"/>
        <d v="2012-11-24T00:00:00"/>
        <d v="2012-11-25T00:00:00"/>
        <d v="2012-11-26T00:00:00"/>
        <d v="2012-11-27T00:00:00"/>
        <d v="2012-11-28T00:00:00"/>
        <d v="2012-11-29T00:00:00"/>
        <d v="2012-11-30T00:00:00"/>
        <d v="2012-12-01T00:00:00"/>
        <d v="2012-12-02T00:00:00"/>
        <d v="2012-12-03T00:00:00"/>
        <d v="2012-12-04T00:00:00"/>
        <d v="2012-12-05T00:00:00"/>
        <d v="2012-12-06T00:00:00"/>
        <d v="2012-12-07T00:00:00"/>
        <d v="2012-12-08T00:00:00"/>
        <d v="2012-12-09T00:00:00"/>
        <d v="2012-12-10T00:00:00"/>
        <d v="2012-12-11T00:00:00"/>
        <d v="2012-12-12T00:00:00"/>
        <d v="2012-12-14T00:00:00"/>
        <d v="2012-12-15T00:00:00"/>
        <d v="2012-12-16T00:00:00"/>
        <d v="2012-12-17T00:00:00"/>
        <d v="2012-12-18T00:00:00"/>
        <d v="2012-12-19T00:00:00"/>
        <d v="2012-12-20T00:00:00"/>
        <d v="2012-12-21T00:00:00"/>
        <d v="2012-12-22T00:00:00"/>
        <d v="2012-12-23T00:00:00"/>
        <d v="2012-12-24T00:00:00"/>
        <d v="2012-12-25T00:00:00"/>
        <d v="2012-12-26T00:00:00"/>
        <d v="2012-12-27T00:00:00"/>
        <d v="2012-12-28T00:00:00"/>
        <d v="2012-12-29T00:00:00"/>
        <d v="2012-12-30T00:00:00"/>
        <d v="2012-12-31T00:00:00"/>
        <d v="2013-01-01T00:00:00"/>
        <d v="2013-01-02T00:00:00"/>
        <d v="2013-01-03T00:00:00"/>
        <d v="2013-01-04T00:00:00"/>
        <d v="2013-01-05T00:00:00"/>
        <d v="2013-01-06T00:00:00"/>
        <d v="2013-01-07T00:00:00"/>
        <d v="2013-01-08T00:00:00"/>
        <d v="2013-01-09T00:00:00"/>
        <d v="2013-01-10T00:00:00"/>
        <d v="2013-01-11T00:00:00"/>
        <d v="2013-01-12T00:00:00"/>
        <d v="2013-01-13T00:00:00"/>
        <d v="2013-01-14T00:00:00"/>
        <d v="2013-01-15T00:00:00"/>
        <d v="2013-01-16T00:00:00"/>
        <d v="2013-01-17T00:00:00"/>
        <d v="2013-01-19T00:00:00"/>
        <d v="2013-01-20T00:00:00"/>
        <d v="2013-01-21T00:00:00"/>
        <d v="2013-01-22T00:00:00"/>
        <d v="2013-01-23T00:00:00"/>
        <d v="2013-01-24T00:00:00"/>
        <d v="2013-01-25T00:00:00"/>
        <d v="2013-01-26T00:00:00"/>
        <d v="2013-01-27T00:00:00"/>
        <d v="2013-01-29T00:00:00"/>
        <d v="2013-01-31T00:00:00"/>
        <d v="2013-02-01T00:00:00"/>
        <d v="2013-02-02T00:00:00"/>
        <d v="2013-02-03T00:00:00"/>
        <d v="2013-02-04T00:00:00"/>
        <d v="2013-02-06T00:00:00"/>
        <d v="2013-02-07T00:00:00"/>
        <d v="2013-02-08T00:00:00"/>
        <d v="2013-02-09T00:00:00"/>
        <d v="2013-02-10T00:00:00"/>
        <d v="2013-02-11T00:00:00"/>
        <d v="2013-02-12T00:00:00"/>
        <d v="2013-02-13T00:00:00"/>
        <d v="2013-02-14T00:00:00"/>
        <d v="2013-02-15T00:00:00"/>
        <d v="2013-02-16T00:00:00"/>
        <d v="2013-02-17T00:00:00"/>
        <d v="2013-02-18T00:00:00"/>
        <d v="2013-02-19T00:00:00"/>
        <d v="2013-02-20T00:00:00"/>
        <d v="2013-02-21T00:00:00"/>
        <d v="2013-02-22T00:00:00"/>
        <d v="2013-02-23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3-29T00:00:00"/>
        <d v="2013-03-30T00:00:00"/>
        <d v="2013-03-31T00:00:00"/>
        <d v="2013-04-01T00:00:00"/>
        <d v="2013-04-02T00:00:00"/>
        <d v="2013-04-03T00:00:00"/>
        <d v="2013-04-05T00:00:00"/>
        <d v="2013-04-06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7T00:00:00"/>
        <d v="2013-04-28T00:00:00"/>
        <d v="2013-04-29T00:00:00"/>
        <d v="2013-04-30T00:00:00"/>
        <d v="2013-05-01T00:00:00"/>
        <d v="2013-05-02T00:00:00"/>
        <d v="2013-05-03T00:00:00"/>
        <d v="2013-05-04T00:00:00"/>
        <d v="2013-05-05T00:00:00"/>
        <d v="2013-05-06T00:00:00"/>
        <d v="2013-05-07T00:00:00"/>
        <d v="2013-05-08T00:00:00"/>
        <d v="2013-05-09T00:00:00"/>
        <d v="2013-05-10T00:00:00"/>
        <d v="2013-05-11T00:00:00"/>
        <d v="2013-05-12T00:00:00"/>
        <d v="2013-05-13T00:00:00"/>
        <d v="2013-05-14T00:00:00"/>
        <d v="2013-05-15T00:00:00"/>
        <d v="2013-05-16T00:00:00"/>
        <d v="2013-05-17T00:00:00"/>
        <d v="2013-05-18T00:00:00"/>
        <d v="2013-05-19T00:00:00"/>
        <d v="2013-05-20T00:00:00"/>
        <d v="2013-05-21T00:00:00"/>
        <d v="2013-05-22T00:00:00"/>
        <d v="2013-05-23T00:00:00"/>
        <d v="2013-05-24T00:00:00"/>
        <d v="2013-05-25T00:00:00"/>
        <d v="2013-05-26T00:00:00"/>
        <d v="2013-05-27T00:00:00"/>
        <d v="2013-05-28T00:00:00"/>
        <d v="2013-05-29T00:00:00"/>
        <d v="2013-05-30T00:00:00"/>
        <d v="2013-05-31T00:00:00"/>
        <d v="2013-06-01T00:00:00"/>
        <d v="2013-06-02T00:00:00"/>
        <d v="2013-06-03T00:00:00"/>
        <d v="2013-06-04T00:00:00"/>
        <d v="2013-06-06T00:00:00"/>
        <d v="2013-06-08T00:00:00"/>
        <d v="2013-06-09T00:00:00"/>
        <d v="2013-06-10T00:00:00"/>
        <d v="2013-06-11T00:00:00"/>
        <d v="2013-06-12T00:00:00"/>
        <d v="2013-06-13T00:00:00"/>
        <d v="2013-06-14T00:00:00"/>
        <d v="2013-06-16T00:00:00"/>
        <d v="2013-06-17T00:00:00"/>
        <d v="2013-06-18T00:00:00"/>
        <d v="2013-06-19T00:00:00"/>
        <d v="2013-06-20T00:00:00"/>
        <d v="2013-06-21T00:00:00"/>
        <d v="2013-06-22T00:00:00"/>
        <d v="2013-06-23T00:00:00"/>
        <d v="2013-06-24T00:00:00"/>
        <d v="2013-06-25T00:00:00"/>
        <d v="2013-06-26T00:00:00"/>
        <d v="2013-06-27T00:00:00"/>
        <d v="2013-06-28T00:00:00"/>
        <d v="2013-06-29T00:00:00"/>
        <d v="2013-06-30T00:00:00"/>
        <d v="2013-07-01T00:00:00"/>
        <d v="2013-07-02T00:00:00"/>
        <d v="2013-07-03T00:00:00"/>
        <d v="2013-07-04T00:00:00"/>
        <d v="2013-07-05T00:00:00"/>
        <d v="2013-07-06T00:00:00"/>
        <d v="2013-07-07T00:00:00"/>
        <d v="2013-07-08T00:00:00"/>
        <d v="2013-07-09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7-29T00:00:00"/>
        <d v="2013-07-30T00:00:00"/>
        <d v="2013-07-31T00:00:00"/>
        <d v="2013-08-01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7T00:00:00"/>
        <d v="2013-08-18T00:00:00"/>
        <d v="2013-08-19T00:00:00"/>
        <d v="2013-08-20T00:00:00"/>
        <d v="2013-08-21T00:00:00"/>
        <d v="2013-08-22T00:00:00"/>
        <d v="2013-08-23T00:00:00"/>
        <d v="2013-08-24T00:00:00"/>
        <d v="2013-08-25T00:00:00"/>
        <d v="2013-08-26T00:00:00"/>
        <d v="2013-08-27T00:00:00"/>
        <d v="2013-08-28T00:00:00"/>
        <d v="2013-08-29T00:00:00"/>
        <d v="2013-08-30T00:00:00"/>
        <d v="2013-08-31T00:00:00"/>
        <d v="2013-09-01T00:00:00"/>
        <d v="2013-09-02T00:00:00"/>
        <d v="2013-09-04T00:00:00"/>
        <d v="2013-09-05T00:00:00"/>
        <d v="2013-09-06T00:00:00"/>
        <d v="2013-09-07T00:00:00"/>
        <d v="2013-09-09T00:00:00"/>
        <d v="2013-09-10T00:00:00"/>
        <d v="2013-09-11T00:00:00"/>
        <d v="2013-09-12T00:00:00"/>
        <d v="2013-09-13T00:00:00"/>
        <d v="2013-09-14T00:00:00"/>
        <d v="2013-09-15T00:00:00"/>
        <d v="2013-09-16T00:00:00"/>
        <d v="2013-09-17T00:00:00"/>
        <d v="2013-09-18T00:00:00"/>
        <d v="2013-09-19T00:00:00"/>
        <d v="2013-09-20T00:00:00"/>
        <d v="2013-09-21T00:00:00"/>
        <d v="2013-09-22T00:00:00"/>
        <d v="2013-09-23T00:00:00"/>
        <d v="2013-09-24T00:00:00"/>
        <d v="2013-09-25T00:00:00"/>
        <d v="2013-09-26T00:00:00"/>
        <d v="2013-09-27T00:00:00"/>
        <d v="2013-09-28T00:00:00"/>
        <d v="2013-09-30T00:00:00"/>
        <d v="2013-10-01T00:00:00"/>
        <d v="2013-10-02T00:00:00"/>
        <d v="2013-10-03T00:00:00"/>
        <d v="2013-10-04T00:00:00"/>
        <d v="2013-10-05T00:00:00"/>
        <d v="2013-10-06T00:00:00"/>
        <d v="2013-10-08T00:00:00"/>
        <d v="2013-10-09T00:00:00"/>
        <d v="2013-10-10T00:00:00"/>
        <d v="2013-10-11T00:00:00"/>
        <d v="2013-10-12T00:00:00"/>
        <d v="2013-10-13T00:00:00"/>
        <d v="2013-10-14T00:00:00"/>
        <d v="2013-10-15T00:00:00"/>
        <d v="2013-10-16T00:00:00"/>
        <d v="2013-10-17T00:00:00"/>
        <d v="2013-10-18T00:00:00"/>
        <d v="2013-10-19T00:00:00"/>
        <d v="2013-10-20T00:00:00"/>
        <d v="2013-10-21T00:00:00"/>
        <d v="2013-10-22T00:00:00"/>
        <d v="2013-10-23T00:00:00"/>
        <d v="2013-10-24T00:00:00"/>
        <d v="2013-10-25T00:00:00"/>
        <d v="2013-10-26T00:00:00"/>
        <d v="2013-10-27T00:00:00"/>
        <d v="2013-10-28T00:00:00"/>
        <d v="2013-10-29T00:00:00"/>
        <d v="2013-10-30T00:00:00"/>
        <d v="2013-11-01T00:00:00"/>
        <d v="2013-11-02T00:00:00"/>
        <d v="2013-11-03T00:00:00"/>
        <d v="2013-11-04T00:00:00"/>
        <d v="2013-11-05T00:00:00"/>
        <d v="2013-11-06T00:00:00"/>
        <d v="2013-11-07T00:00:00"/>
        <d v="2013-11-08T00:00:00"/>
        <d v="2013-11-09T00:00:00"/>
        <d v="2013-11-10T00:00:00"/>
        <d v="2013-11-12T00:00:00"/>
        <d v="2013-11-13T00:00:00"/>
        <d v="2013-11-14T00:00:00"/>
        <d v="2013-11-15T00:00:00"/>
        <d v="2013-11-17T00:00:00"/>
        <d v="2013-11-18T00:00:00"/>
        <d v="2013-11-19T00:00:00"/>
        <d v="2013-11-20T00:00:00"/>
        <d v="2013-11-21T00:00:00"/>
        <d v="2013-11-22T00:00:00"/>
        <d v="2013-11-23T00:00:00"/>
        <d v="2013-11-25T00:00:00"/>
        <d v="2013-11-26T00:00:00"/>
        <d v="2013-11-27T00:00:00"/>
        <d v="2013-11-28T00:00:00"/>
        <d v="2013-11-29T00:00:00"/>
        <d v="2013-11-30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2T00:00:00"/>
        <d v="2013-12-23T00:00:00"/>
        <d v="2013-12-24T00:00:00"/>
        <d v="2013-12-25T00:00:00"/>
        <d v="2013-12-26T00:00:00"/>
        <d v="2013-12-27T00:00:00"/>
        <d v="2013-12-28T00:00:00"/>
        <d v="2013-12-29T00:00:00"/>
        <d v="2013-12-30T00:00:00"/>
        <d v="2013-12-31T00:00:00"/>
        <d v="2014-01-01T00:00:00"/>
        <d v="2014-01-02T00:00:00"/>
        <d v="2014-01-03T00:00:00"/>
        <d v="2014-01-04T00:00:00"/>
        <d v="2014-01-05T00:00:00"/>
        <d v="2014-01-06T00:00:00"/>
        <d v="2014-01-07T00:00:00"/>
        <d v="2014-01-09T00:00:00"/>
        <d v="2014-01-10T00:00:00"/>
        <d v="2014-01-11T00:00:00"/>
        <d v="2014-01-12T00:00:00"/>
        <d v="2014-01-13T00:00:00"/>
        <d v="2014-01-14T00:00:00"/>
        <d v="2014-01-15T00:00:00"/>
        <d v="2014-01-17T00:00:00"/>
        <d v="2014-01-18T00:00:00"/>
        <d v="2014-01-19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5T00:00:00"/>
        <d v="2014-05-16T00:00:00"/>
        <d v="2014-05-17T00:00:00"/>
        <d v="2014-05-18T00:00:00"/>
        <d v="2014-05-19T00:00:00"/>
        <d v="2014-05-22T00:00:00"/>
        <d v="2014-05-23T00:00:00"/>
        <d v="2014-05-24T00:00:00"/>
        <d v="2014-05-25T00:00:00"/>
        <d v="2014-05-26T00:00:00"/>
        <d v="2014-05-27T00:00:00"/>
        <d v="2014-05-28T00:00:00"/>
        <d v="2014-05-29T00:00:00"/>
        <d v="2014-05-30T00:00:00"/>
        <d v="2014-05-3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sharedItems>
    </cacheField>
    <cacheField name="[Customers].[Enrollment Date (Month)].[Enrollment Date (Month)]" caption="Enrollment Date (Month)" numFmtId="0" hierarchy="18" level="1">
      <sharedItems count="3">
        <s v="Jul"/>
        <s v="Aug"/>
        <s v="Sep"/>
      </sharedItems>
    </cacheField>
    <cacheField name="[Customers].[Enrollment Date (Quarter)].[Enrollment Date (Quarter)]" caption="Enrollment Date (Quarter)" numFmtId="0" hierarchy="17" level="1">
      <sharedItems count="4">
        <s v="Qtr3"/>
        <s v="Qtr4"/>
        <s v="Qtr1"/>
        <s v="Qtr2"/>
      </sharedItems>
    </cacheField>
    <cacheField name="[Customers].[Enrollment Date (Year)].[Enrollment Date (Year)]" caption="Enrollment Date (Year)" numFmtId="0" hierarchy="16" level="1">
      <sharedItems count="3">
        <s v="2012"/>
        <s v="2013"/>
        <s v="2014"/>
      </sharedItems>
    </cacheField>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fieldsUsage count="2">
        <fieldUsage x="-1"/>
        <fieldUsage x="1"/>
      </fieldsUsage>
    </cacheHierarchy>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5"/>
      </fieldsUsage>
    </cacheHierarchy>
    <cacheHierarchy uniqueName="[Customers].[Enrollment Date (Year)]" caption="Enrollment Date (Year)" attribute="1" defaultMemberUniqueName="[Customers].[Enrollment Date (Year)].[All]" allUniqueName="[Customers].[Enrollment Date (Year)].[All]" dimensionUniqueName="[Customers]" displayFolder="" count="2" memberValueDatatype="130" unbalanced="0">
      <fieldsUsage count="2">
        <fieldUsage x="-1"/>
        <fieldUsage x="4"/>
      </fieldsUsage>
    </cacheHierarchy>
    <cacheHierarchy uniqueName="[Customers].[Enrollment Date (Quarter)]" caption="Enrollment Date (Quarter)" attribute="1" defaultMemberUniqueName="[Customers].[Enrollment Date (Quarter)].[All]" allUniqueName="[Customers].[Enrollment Date (Quarter)].[All]" dimensionUniqueName="[Customers]" displayFolder="" count="2" memberValueDatatype="130" unbalanced="0">
      <fieldsUsage count="2">
        <fieldUsage x="-1"/>
        <fieldUsage x="3"/>
      </fieldsUsage>
    </cacheHierarchy>
    <cacheHierarchy uniqueName="[Customers].[Enrollment Date (Month)]" caption="Enrollment Date (Month)" attribute="1" defaultMemberUniqueName="[Customers].[Enrollment Date (Month)].[All]" allUniqueName="[Customers].[Enrollment Date (Month)].[All]" dimensionUniqueName="[Customers]" displayFolder="" count="2" memberValueDatatype="130" unbalanced="0">
      <fieldsUsage count="2">
        <fieldUsage x="-1"/>
        <fieldUsage x="2"/>
      </fieldsUsage>
    </cacheHierarchy>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oneField="1">
      <fieldsUsage count="1">
        <fieldUsage x="0"/>
      </fieldsUsage>
    </cacheHierarchy>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7370625" backgroundQuery="1" createdVersion="8" refreshedVersion="8" minRefreshableVersion="3" recordCount="0" supportSubquery="1" supportAdvancedDrill="1" xr:uid="{E51027C7-4A9F-43F2-A8D8-5A2A37B9FD06}">
  <cacheSource type="external" connectionId="10"/>
  <cacheFields count="3">
    <cacheField name="[Customers].[AGE BRKETS].[AGE BRKETS]" caption="AGE BRKETS" numFmtId="0" hierarchy="4" level="1">
      <sharedItems count="7">
        <s v="20's"/>
        <s v="30's"/>
        <s v="40's"/>
        <s v="50's"/>
        <s v="60's"/>
        <s v="70's"/>
        <s v="80's"/>
      </sharedItems>
    </cacheField>
    <cacheField name="[Measures].[Total Customers]" caption="Total Customers" numFmtId="0" hierarchy="40" level="32767"/>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0"/>
      </fieldsUsage>
    </cacheHierarchy>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2"/>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oneField="1">
      <fieldsUsage count="1">
        <fieldUsage x="1"/>
      </fieldsUsage>
    </cacheHierarchy>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73706597224" backgroundQuery="1" createdVersion="8" refreshedVersion="8" minRefreshableVersion="3" recordCount="0" supportSubquery="1" supportAdvancedDrill="1" xr:uid="{A959C5D3-0B68-4B4C-8CD9-7641CEA53F9A}">
  <cacheSource type="external" connectionId="10"/>
  <cacheFields count="3">
    <cacheField name="[Measures].[Total Customers]" caption="Total Customers" numFmtId="0" hierarchy="40" level="32767"/>
    <cacheField name="[Customers].[Education].[Education]" caption="Education" numFmtId="0" hierarchy="5" level="1">
      <sharedItems count="5">
        <s v="2N Cycle"/>
        <s v="Basic"/>
        <s v="Graduation"/>
        <s v="Master"/>
        <s v="Phd"/>
      </sharedItems>
    </cacheField>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1"/>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2"/>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oneField="1">
      <fieldsUsage count="1">
        <fieldUsage x="0"/>
      </fieldsUsage>
    </cacheHierarchy>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73706944447" backgroundQuery="1" createdVersion="8" refreshedVersion="8" minRefreshableVersion="3" recordCount="0" supportSubquery="1" supportAdvancedDrill="1" xr:uid="{04E7B333-33A9-4F78-8FDC-CEF85F47FAD8}">
  <cacheSource type="external" connectionId="10"/>
  <cacheFields count="3">
    <cacheField name="[Measures].[Total Customers]" caption="Total Customers" numFmtId="0" hierarchy="40" level="32767"/>
    <cacheField name="[Customers].[INCOME BRACKETS].[INCOME BRACKETS]" caption="INCOME BRACKETS" numFmtId="0" hierarchy="10" level="1">
      <sharedItems count="11">
        <s v="Less than 12K$"/>
        <s v="12K$ TO 24K$"/>
        <s v="24K$ TO 36K$"/>
        <s v="36K$ TO 48K$"/>
        <s v="48K$ TO 60K$"/>
        <s v="60K$ TO 72K$"/>
        <s v="72K$ TO 84K$"/>
        <s v="84K$ TO 96K$"/>
        <s v="96K$ TO 108K$"/>
        <s v="108K$ TO 120K$"/>
        <s v="More than 120K$"/>
      </sharedItems>
    </cacheField>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2" memberValueDatatype="130" unbalanced="0"/>
    <cacheHierarchy uniqueName="[Customers].[ID]" caption="ID" attribute="1" defaultMemberUniqueName="[Customers].[ID].[All]" allUniqueName="[Customers].[ID].[All]" dimensionUniqueName="[Customers]" displayFolder="" count="2"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cacheHierarchy uniqueName="[Customers].[Age]" caption="Age" attribute="1" defaultMemberUniqueName="[Customers].[Age].[All]" allUniqueName="[Customers].[Age].[All]" dimensionUniqueName="[Customers]" displayFolder="" count="2"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2" memberValueDatatype="20" unbalanced="0"/>
    <cacheHierarchy uniqueName="[Customers].[Teenhome]" caption="Teenhome" attribute="1" defaultMemberUniqueName="[Customers].[Teenhome].[All]" allUniqueName="[Customers].[Teenhome].[All]" dimensionUniqueName="[Customers]" displayFolder="" count="2" memberValueDatatype="20" unbalanced="0"/>
    <cacheHierarchy uniqueName="[Customers].[Annual Income]" caption="Annual Income" attribute="1" defaultMemberUniqueName="[Customers].[Annual Income].[All]" allUniqueName="[Customers].[Annual Income].[All]" dimensionUniqueName="[Customers]" displayFolder="" count="2"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1"/>
      </fieldsUsage>
    </cacheHierarchy>
    <cacheHierarchy uniqueName="[Customers].[Income Brakets Grade]" caption="Income Brakets Grade" attribute="1" defaultMemberUniqueName="[Customers].[Income Brakets Grade].[All]" allUniqueName="[Customers].[Income Brakets Grade].[All]" dimensionUniqueName="[Customers]" displayFolder="" count="2"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2" memberValueDatatype="20" unbalanced="0"/>
    <cacheHierarchy uniqueName="[Customers].[Complain]" caption="Complain" attribute="1" defaultMemberUniqueName="[Customers].[Complain].[All]" allUniqueName="[Customers].[Complain].[All]" dimensionUniqueName="[Customers]" displayFolder="" count="2"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2"/>
      </fieldsUsage>
    </cacheHierarchy>
    <cacheHierarchy uniqueName="[Customers].[Enrollment Date (Year)]" caption="Enrollment Date (Year)" attribute="1" defaultMemberUniqueName="[Customers].[Enrollment Date (Year)].[All]" allUniqueName="[Customers].[Enrollment Date (Year)].[All]" dimensionUniqueName="[Customers]" displayFolder="" count="2"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2"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2" memberValueDatatype="130" unbalanced="0"/>
    <cacheHierarchy uniqueName="[Place].[ID]" caption="ID" attribute="1" defaultMemberUniqueName="[Place].[ID].[All]" allUniqueName="[Place].[ID].[All]" dimensionUniqueName="[Place]" displayFolder="" count="2" memberValueDatatype="20" unbalanced="0"/>
    <cacheHierarchy uniqueName="[Place].[NumWebPurchases]" caption="NumWebPurchases" attribute="1" defaultMemberUniqueName="[Place].[NumWebPurchases].[All]" allUniqueName="[Place].[NumWebPurchases].[All]" dimensionUniqueName="[Place]" displayFolder="" count="2" memberValueDatatype="20" unbalanced="0"/>
    <cacheHierarchy uniqueName="[Place].[NumCatalogPurchases]" caption="NumCatalogPurchases" attribute="1" defaultMemberUniqueName="[Place].[NumCatalogPurchases].[All]" allUniqueName="[Place].[NumCatalogPurchases].[All]" dimensionUniqueName="[Place]" displayFolder="" count="2" memberValueDatatype="20" unbalanced="0"/>
    <cacheHierarchy uniqueName="[Place].[NumStorePurchases]" caption="NumStorePurchases" attribute="1" defaultMemberUniqueName="[Place].[NumStorePurchases].[All]" allUniqueName="[Place].[NumStorePurchases].[All]" dimensionUniqueName="[Place]" displayFolder="" count="2" memberValueDatatype="20" unbalanced="0"/>
    <cacheHierarchy uniqueName="[Place].[NumWebVisitsMonth]" caption="NumWebVisitsMonth" attribute="1" defaultMemberUniqueName="[Place].[NumWebVisitsMonth].[All]" allUniqueName="[Place].[NumWebVisitsMonth].[All]" dimensionUniqueName="[Place]" displayFolder="" count="2" memberValueDatatype="20" unbalanced="0"/>
    <cacheHierarchy uniqueName="[Products].[ID]" caption="ID" attribute="1" defaultMemberUniqueName="[Products].[ID].[All]" allUniqueName="[Products].[ID].[All]" dimensionUniqueName="[Products]" displayFolder="" count="2" memberValueDatatype="20" unbalanced="0"/>
    <cacheHierarchy uniqueName="[Products].[Wine]" caption="Wine" attribute="1" defaultMemberUniqueName="[Products].[Wine].[All]" allUniqueName="[Products].[Wine].[All]" dimensionUniqueName="[Products]" displayFolder="" count="2" memberValueDatatype="5" unbalanced="0"/>
    <cacheHierarchy uniqueName="[Products].[Fruits]" caption="Fruits" attribute="1" defaultMemberUniqueName="[Products].[Fruits].[All]" allUniqueName="[Products].[Fruits].[All]" dimensionUniqueName="[Products]" displayFolder="" count="2" memberValueDatatype="5" unbalanced="0"/>
    <cacheHierarchy uniqueName="[Products].[Meat Products]" caption="Meat Products" attribute="1" defaultMemberUniqueName="[Products].[Meat Products].[All]" allUniqueName="[Products].[Meat Products].[All]" dimensionUniqueName="[Products]" displayFolder="" count="2" memberValueDatatype="5" unbalanced="0"/>
    <cacheHierarchy uniqueName="[Products].[Fish Products]" caption="Fish Products" attribute="1" defaultMemberUniqueName="[Products].[Fish Products].[All]" allUniqueName="[Products].[Fish Products].[All]" dimensionUniqueName="[Products]" displayFolder="" count="2" memberValueDatatype="5" unbalanced="0"/>
    <cacheHierarchy uniqueName="[Products].[Sweet Products]" caption="Sweet Products" attribute="1" defaultMemberUniqueName="[Products].[Sweet Products].[All]" allUniqueName="[Products].[Sweet Products].[All]" dimensionUniqueName="[Products]" displayFolder="" count="2" memberValueDatatype="5" unbalanced="0"/>
    <cacheHierarchy uniqueName="[Products].[Gold Products]" caption="Gold Products" attribute="1" defaultMemberUniqueName="[Products].[Gold Products].[All]" allUniqueName="[Products].[Gold Products].[All]" dimensionUniqueName="[Products]" displayFolder="" count="2" memberValueDatatype="5" unbalanced="0"/>
    <cacheHierarchy uniqueName="[Promotion].[ID]" caption="ID" attribute="1" defaultMemberUniqueName="[Promotion].[ID].[All]" allUniqueName="[Promotion].[ID].[All]" dimensionUniqueName="[Promotion]" displayFolder="" count="2"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2" memberValueDatatype="20" unbalanced="0"/>
    <cacheHierarchy uniqueName="[Promotion].[AcceptedCmp1]" caption="AcceptedCmp1" attribute="1" defaultMemberUniqueName="[Promotion].[AcceptedCmp1].[All]" allUniqueName="[Promotion].[AcceptedCmp1].[All]" dimensionUniqueName="[Promotion]" displayFolder="" count="2" memberValueDatatype="20" unbalanced="0"/>
    <cacheHierarchy uniqueName="[Promotion].[AcceptedCmp2]" caption="AcceptedCmp2" attribute="1" defaultMemberUniqueName="[Promotion].[AcceptedCmp2].[All]" allUniqueName="[Promotion].[AcceptedCmp2].[All]" dimensionUniqueName="[Promotion]" displayFolder="" count="2" memberValueDatatype="20" unbalanced="0"/>
    <cacheHierarchy uniqueName="[Promotion].[AcceptedCmp3]" caption="AcceptedCmp3" attribute="1" defaultMemberUniqueName="[Promotion].[AcceptedCmp3].[All]" allUniqueName="[Promotion].[AcceptedCmp3].[All]" dimensionUniqueName="[Promotion]" displayFolder="" count="2" memberValueDatatype="20" unbalanced="0"/>
    <cacheHierarchy uniqueName="[Promotion].[AcceptedCmp4]" caption="AcceptedCmp4" attribute="1" defaultMemberUniqueName="[Promotion].[AcceptedCmp4].[All]" allUniqueName="[Promotion].[AcceptedCmp4].[All]" dimensionUniqueName="[Promotion]" displayFolder="" count="2" memberValueDatatype="20" unbalanced="0"/>
    <cacheHierarchy uniqueName="[Promotion].[AcceptedCmp5]" caption="AcceptedCmp5" attribute="1" defaultMemberUniqueName="[Promotion].[AcceptedCmp5].[All]" allUniqueName="[Promotion].[AcceptedCmp5].[All]" dimensionUniqueName="[Promotion]" displayFolder="" count="2" memberValueDatatype="20" unbalanced="0"/>
    <cacheHierarchy uniqueName="[Promotion].[AcceptedLastCmp]" caption="AcceptedLastCmp" attribute="1" defaultMemberUniqueName="[Promotion].[AcceptedLastCmp].[All]" allUniqueName="[Promotion].[AcceptedLastCmp].[All]" dimensionUniqueName="[Promotion]" displayFolder="" count="2"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2" memberValueDatatype="20" unbalanced="0" hidden="1"/>
    <cacheHierarchy uniqueName="[Measures].[Total Customers]" caption="Total Customers" measure="1" displayFolder="" measureGroup="A" count="0" oneField="1">
      <fieldsUsage count="1">
        <fieldUsage x="0"/>
      </fieldsUsage>
    </cacheHierarchy>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7370729167" backgroundQuery="1" createdVersion="8" refreshedVersion="8" minRefreshableVersion="3" recordCount="0" supportSubquery="1" supportAdvancedDrill="1" xr:uid="{4CA9280F-DD5A-4389-B68E-46EE4EE316C1}">
  <cacheSource type="external" connectionId="10"/>
  <cacheFields count="4">
    <cacheField name="[Measures].[Total Customers]" caption="Total Customers" numFmtId="0" hierarchy="40" level="32767"/>
    <cacheField name="[Measures].[Total Complain]" caption="Total Complain" numFmtId="0" hierarchy="41" level="32767"/>
    <cacheField name="[Measures].[Revenue]" caption="Revenue" numFmtId="0" hierarchy="59" level="32767"/>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3"/>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oneField="1">
      <fieldsUsage count="1">
        <fieldUsage x="0"/>
      </fieldsUsage>
    </cacheHierarchy>
    <cacheHierarchy uniqueName="[Measures].[Total Complain]" caption="Total Complain" measure="1" displayFolder="" measureGroup="A" count="0" oneField="1">
      <fieldsUsage count="1">
        <fieldUsage x="1"/>
      </fieldsUsage>
    </cacheHierarchy>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oneField="1">
      <fieldsUsage count="1">
        <fieldUsage x="2"/>
      </fieldsUsage>
    </cacheHierarchy>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73707754632" backgroundQuery="1" createdVersion="8" refreshedVersion="8" minRefreshableVersion="3" recordCount="0" supportSubquery="1" supportAdvancedDrill="1" xr:uid="{FC478C17-5303-4CCD-A133-A30B70B38974}">
  <cacheSource type="external" connectionId="10"/>
  <cacheFields count="3">
    <cacheField name="[Measures].[Total Customers]" caption="Total Customers" numFmtId="0" hierarchy="40" level="32767"/>
    <cacheField name="[Customers].[Last Purchase].[Last Purchase]" caption="Last Purchase" numFmtId="0" hierarchy="12" level="1">
      <sharedItems count="6">
        <s v="Today"/>
        <s v="This Week"/>
        <s v="This Month"/>
        <s v="Last 2 Months"/>
        <s v="Last 3 Months"/>
        <s v="Last 4 Months"/>
      </sharedItems>
    </cacheField>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1"/>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2"/>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oneField="1">
      <fieldsUsage count="1">
        <fieldUsage x="0"/>
      </fieldsUsage>
    </cacheHierarchy>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73708217594" backgroundQuery="1" createdVersion="8" refreshedVersion="8" minRefreshableVersion="3" recordCount="0" supportSubquery="1" supportAdvancedDrill="1" xr:uid="{03480BAB-6E17-4326-9EE6-6F50F61D0149}">
  <cacheSource type="external" connectionId="10"/>
  <cacheFields count="3">
    <cacheField name="[Measures].[Total Customers]" caption="Total Customers" numFmtId="0" hierarchy="40" level="32767"/>
    <cacheField name="[Customers].[Marital_Status].[Marital_Status]" caption="Marital_Status" numFmtId="0" hierarchy="6" level="1">
      <sharedItems count="8">
        <s v="Absurd"/>
        <s v="Alone"/>
        <s v="Divorced"/>
        <s v="Married"/>
        <s v="Single"/>
        <s v="Together"/>
        <s v="Widow"/>
        <s v="Yolo"/>
      </sharedItems>
    </cacheField>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1"/>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2"/>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oneField="1">
      <fieldsUsage count="1">
        <fieldUsage x="0"/>
      </fieldsUsage>
    </cacheHierarchy>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73708564817" backgroundQuery="1" createdVersion="8" refreshedVersion="8" minRefreshableVersion="3" recordCount="0" supportSubquery="1" supportAdvancedDrill="1" xr:uid="{CE278E8A-6399-44D2-ABD9-E7EAFA62518C}">
  <cacheSource type="external" connectionId="10"/>
  <cacheFields count="3">
    <cacheField name="[Measures].[Avg income]" caption="Avg income" numFmtId="0" hierarchy="60" level="32767"/>
    <cacheField name="[Measures].[Average of Age]" caption="Average of Age" numFmtId="0" hierarchy="88" level="32767"/>
    <cacheField name="[Customers].[Sons].[Sons]" caption="Sons" numFmtId="0" hierarchy="15"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fieldsUsage count="2">
        <fieldUsage x="-1"/>
        <fieldUsage x="2"/>
      </fieldsUsage>
    </cacheHierarchy>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oneField="1">
      <fieldsUsage count="1">
        <fieldUsage x="0"/>
      </fieldsUsage>
    </cacheHierarchy>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3.045061805555" backgroundQuery="1" createdVersion="8" refreshedVersion="8" minRefreshableVersion="3" recordCount="0" supportSubquery="1" supportAdvancedDrill="1" xr:uid="{51EBC50D-84AC-4B10-9866-1908975F467F}">
  <cacheSource type="external" connectionId="10"/>
  <cacheFields count="9">
    <cacheField name="[Measures].[Sum of AcceptedCmp1]" caption="Sum of AcceptedCmp1" numFmtId="0" hierarchy="73" level="32767"/>
    <cacheField name="[Customers].[AGE BRKETS].[AGE BRKETS]" caption="AGE BRKETS" numFmtId="0" hierarchy="4" level="1">
      <sharedItems count="7">
        <s v="20's"/>
        <s v="30's"/>
        <s v="40's"/>
        <s v="50's"/>
        <s v="60's"/>
        <s v="70's"/>
        <s v="80's"/>
      </sharedItems>
    </cacheField>
    <cacheField name="[Measures].[Sum of AcceptedCmp2]" caption="Sum of AcceptedCmp2" numFmtId="0" hierarchy="74" level="32767"/>
    <cacheField name="[Measures].[Sum of AcceptedCmp3]" caption="Sum of AcceptedCmp3" numFmtId="0" hierarchy="75" level="32767"/>
    <cacheField name="[Measures].[Sum of AcceptedCmp4]" caption="Sum of AcceptedCmp4" numFmtId="0" hierarchy="76" level="32767"/>
    <cacheField name="[Measures].[Sum of AcceptedCmp5]" caption="Sum of AcceptedCmp5" numFmtId="0" hierarchy="77" level="32767"/>
    <cacheField name="[Measures].[Sum of AcceptedLastCmp]" caption="Sum of AcceptedLastCmp" numFmtId="0" hierarchy="78" level="32767"/>
    <cacheField name="[Promotion].[AcceptedCmp2].[AcceptedCmp2]" caption="AcceptedCmp2" numFmtId="0" hierarchy="34" level="1">
      <sharedItems containsSemiMixedTypes="0" containsNonDate="0" containsString="0"/>
    </cacheField>
    <cacheField name="[Customers].[Marital_Status].[Marital_Status]" caption="Marital_Status" numFmtId="0" hierarchy="6"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fieldsUsage count="2">
        <fieldUsage x="-1"/>
        <fieldUsage x="1"/>
      </fieldsUsage>
    </cacheHierarchy>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8"/>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2" memberValueDatatype="20" unbalanced="0">
      <fieldsUsage count="2">
        <fieldUsage x="-1"/>
        <fieldUsage x="7"/>
      </fieldsUsage>
    </cacheHierarchy>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oneField="1" hidden="1">
      <fieldsUsage count="1">
        <fieldUsage x="0"/>
      </fieldsUsage>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oneField="1" hidden="1">
      <fieldsUsage count="1">
        <fieldUsage x="2"/>
      </fieldsUsage>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oneField="1" hidden="1">
      <fieldsUsage count="1">
        <fieldUsage x="3"/>
      </fieldsUsage>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oneField="1" hidden="1">
      <fieldsUsage count="1">
        <fieldUsage x="5"/>
      </fieldsUsage>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oneField="1" hidden="1">
      <fieldsUsage count="1">
        <fieldUsage x="6"/>
      </fieldsUsage>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3.045062268517" backgroundQuery="1" createdVersion="8" refreshedVersion="8" minRefreshableVersion="3" recordCount="0" supportSubquery="1" supportAdvancedDrill="1" xr:uid="{4AB8269E-AB4D-4C3E-B8D1-A91EB9F24132}">
  <cacheSource type="external" connectionId="10"/>
  <cacheFields count="8">
    <cacheField name="[Customers].[Education].[Education]" caption="Education" numFmtId="0" hierarchy="5" level="1">
      <sharedItems count="5">
        <s v="2N Cycle"/>
        <s v="Basic"/>
        <s v="Graduation"/>
        <s v="Master"/>
        <s v="Phd"/>
      </sharedItems>
    </cacheField>
    <cacheField name="[Measures].[Sum of AcceptedCmp1]" caption="Sum of AcceptedCmp1" numFmtId="0" hierarchy="73" level="32767"/>
    <cacheField name="[Measures].[Sum of AcceptedCmp2]" caption="Sum of AcceptedCmp2" numFmtId="0" hierarchy="74" level="32767"/>
    <cacheField name="[Measures].[Sum of AcceptedCmp3]" caption="Sum of AcceptedCmp3" numFmtId="0" hierarchy="75" level="32767"/>
    <cacheField name="[Measures].[Sum of AcceptedCmp4]" caption="Sum of AcceptedCmp4" numFmtId="0" hierarchy="76" level="32767"/>
    <cacheField name="[Measures].[Sum of AcceptedCmp5]" caption="Sum of AcceptedCmp5" numFmtId="0" hierarchy="77" level="32767"/>
    <cacheField name="[Measures].[Sum of AcceptedLastCmp]" caption="Sum of AcceptedLastCmp" numFmtId="0" hierarchy="78" level="32767"/>
    <cacheField name="[Customers].[Marital_Status].[Marital_Status]" caption="Marital_Status" numFmtId="0" hierarchy="6"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fieldsUsage count="2">
        <fieldUsage x="-1"/>
        <fieldUsage x="0"/>
      </fieldsUsage>
    </cacheHierarchy>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7"/>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oneField="1" hidden="1">
      <fieldsUsage count="1">
        <fieldUsage x="1"/>
      </fieldsUsage>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oneField="1" hidden="1">
      <fieldsUsage count="1">
        <fieldUsage x="2"/>
      </fieldsUsage>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oneField="1" hidden="1">
      <fieldsUsage count="1">
        <fieldUsage x="3"/>
      </fieldsUsage>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oneField="1" hidden="1">
      <fieldsUsage count="1">
        <fieldUsage x="5"/>
      </fieldsUsage>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oneField="1" hidden="1">
      <fieldsUsage count="1">
        <fieldUsage x="6"/>
      </fieldsUsage>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3.04506261574" backgroundQuery="1" createdVersion="8" refreshedVersion="8" minRefreshableVersion="3" recordCount="0" supportSubquery="1" supportAdvancedDrill="1" xr:uid="{E1D290B7-2447-4B8B-A8B8-59795D690A0C}">
  <cacheSource type="external" connectionId="10"/>
  <cacheFields count="8">
    <cacheField name="[Customers].[INCOME BRACKETS].[INCOME BRACKETS]" caption="INCOME BRACKETS" numFmtId="0" hierarchy="10" level="1">
      <sharedItems count="11">
        <s v="Less than 12K$"/>
        <s v="12K$ TO 24K$"/>
        <s v="24K$ TO 36K$"/>
        <s v="36K$ TO 48K$"/>
        <s v="48K$ TO 60K$"/>
        <s v="60K$ TO 72K$"/>
        <s v="72K$ TO 84K$"/>
        <s v="84K$ TO 96K$"/>
        <s v="96K$ TO 108K$"/>
        <s v="108K$ TO 120K$"/>
        <s v="More than 120K$"/>
      </sharedItems>
    </cacheField>
    <cacheField name="[Measures].[Sum of AcceptedCmp1]" caption="Sum of AcceptedCmp1" numFmtId="0" hierarchy="73" level="32767"/>
    <cacheField name="[Measures].[Sum of AcceptedCmp2]" caption="Sum of AcceptedCmp2" numFmtId="0" hierarchy="74" level="32767"/>
    <cacheField name="[Measures].[Sum of AcceptedCmp3]" caption="Sum of AcceptedCmp3" numFmtId="0" hierarchy="75" level="32767"/>
    <cacheField name="[Measures].[Sum of AcceptedCmp4]" caption="Sum of AcceptedCmp4" numFmtId="0" hierarchy="76" level="32767"/>
    <cacheField name="[Measures].[Sum of AcceptedCmp5]" caption="Sum of AcceptedCmp5" numFmtId="0" hierarchy="77" level="32767"/>
    <cacheField name="[Measures].[Sum of AcceptedLastCmp]" caption="Sum of AcceptedLastCmp" numFmtId="0" hierarchy="78" level="32767"/>
    <cacheField name="[Customers].[Marital_Status].[Marital_Status]" caption="Marital_Status" numFmtId="0" hierarchy="6"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7"/>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fieldsUsage count="2">
        <fieldUsage x="-1"/>
        <fieldUsage x="0"/>
      </fieldsUsage>
    </cacheHierarchy>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oneField="1" hidden="1">
      <fieldsUsage count="1">
        <fieldUsage x="1"/>
      </fieldsUsage>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oneField="1" hidden="1">
      <fieldsUsage count="1">
        <fieldUsage x="2"/>
      </fieldsUsage>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oneField="1" hidden="1">
      <fieldsUsage count="1">
        <fieldUsage x="3"/>
      </fieldsUsage>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oneField="1" hidden="1">
      <fieldsUsage count="1">
        <fieldUsage x="5"/>
      </fieldsUsage>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oneField="1" hidden="1">
      <fieldsUsage count="1">
        <fieldUsage x="6"/>
      </fieldsUsage>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3.045063078702" backgroundQuery="1" createdVersion="8" refreshedVersion="8" minRefreshableVersion="3" recordCount="0" supportSubquery="1" supportAdvancedDrill="1" xr:uid="{4D428374-A967-4DF6-BDA1-27808435835F}">
  <cacheSource type="external" connectionId="10"/>
  <cacheFields count="8">
    <cacheField name="[Measures].[Total customer accepted the offer in the 2ed campaign]" caption="Total customer accepted the offer in the 2ed campaign" numFmtId="0" hierarchy="49" level="32767"/>
    <cacheField name="[Measures].[Total customer accepted the offer in the 1st campaign]" caption="Total customer accepted the offer in the 1st campaign" numFmtId="0" hierarchy="48" level="32767"/>
    <cacheField name="[Measures].[Total customer accepted the offer in the 3rd campaign]" caption="Total customer accepted the offer in the 3rd campaign" numFmtId="0" hierarchy="50" level="32767"/>
    <cacheField name="[Measures].[Total customer accepted the offer in the 4th campaign]" caption="Total customer accepted the offer in the 4th campaign" numFmtId="0" hierarchy="51" level="32767"/>
    <cacheField name="[Measures].[Total customer accepted the offer in the 5th campaign]" caption="Total customer accepted the offer in the 5th campaign" numFmtId="0" hierarchy="52" level="32767"/>
    <cacheField name="[Measures].[Total customer accepted the offer in the Last campaign]" caption="Total customer accepted the offer in the Last campaign" numFmtId="0" hierarchy="53" level="32767"/>
    <cacheField name="[Measures].[Total discounts]" caption="Total discounts" numFmtId="0" hierarchy="58" level="32767"/>
    <cacheField name="[Customers].[Marital_Status].[Marital_Status]" caption="Marital_Status" numFmtId="0" hierarchy="6"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7"/>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oneField="1">
      <fieldsUsage count="1">
        <fieldUsage x="1"/>
      </fieldsUsage>
    </cacheHierarchy>
    <cacheHierarchy uniqueName="[Measures].[Total customer accepted the offer in the 2ed campaign]" caption="Total customer accepted the offer in the 2ed campaign" measure="1" displayFolder="" measureGroup="A" count="0" oneField="1">
      <fieldsUsage count="1">
        <fieldUsage x="0"/>
      </fieldsUsage>
    </cacheHierarchy>
    <cacheHierarchy uniqueName="[Measures].[Total customer accepted the offer in the 3rd campaign]" caption="Total customer accepted the offer in the 3rd campaign" measure="1" displayFolder="" measureGroup="A" count="0" oneField="1">
      <fieldsUsage count="1">
        <fieldUsage x="2"/>
      </fieldsUsage>
    </cacheHierarchy>
    <cacheHierarchy uniqueName="[Measures].[Total customer accepted the offer in the 4th campaign]" caption="Total customer accepted the offer in the 4th campaign" measure="1" displayFolder="" measureGroup="A" count="0" oneField="1">
      <fieldsUsage count="1">
        <fieldUsage x="3"/>
      </fieldsUsage>
    </cacheHierarchy>
    <cacheHierarchy uniqueName="[Measures].[Total customer accepted the offer in the 5th campaign]" caption="Total customer accepted the offer in the 5th campaign" measure="1" displayFolder="" measureGroup="A" count="0" oneField="1">
      <fieldsUsage count="1">
        <fieldUsage x="4"/>
      </fieldsUsage>
    </cacheHierarchy>
    <cacheHierarchy uniqueName="[Measures].[Total customer accepted the offer in the Last campaign]" caption="Total customer accepted the offer in the Last campaign" measure="1" displayFolder="" measureGroup="A" count="0" oneField="1">
      <fieldsUsage count="1">
        <fieldUsage x="5"/>
      </fieldsUsage>
    </cacheHierarchy>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oneField="1">
      <fieldsUsage count="1">
        <fieldUsage x="6"/>
      </fieldsUsage>
    </cacheHierarchy>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3.045063425925" backgroundQuery="1" createdVersion="8" refreshedVersion="8" minRefreshableVersion="3" recordCount="0" supportSubquery="1" supportAdvancedDrill="1" xr:uid="{D62F6828-B95A-43B9-A8AF-22D3A1531D09}">
  <cacheSource type="external" connectionId="10"/>
  <cacheFields count="8">
    <cacheField name="[Customers].[Last Purchase].[Last Purchase]" caption="Last Purchase" numFmtId="0" hierarchy="12" level="1">
      <sharedItems count="6">
        <s v="Today"/>
        <s v="This Week"/>
        <s v="This Month"/>
        <s v="Last 2 Months"/>
        <s v="Last 3 Months"/>
        <s v="Last 4 Months"/>
      </sharedItems>
    </cacheField>
    <cacheField name="[Measures].[Sum of AcceptedCmp1]" caption="Sum of AcceptedCmp1" numFmtId="0" hierarchy="73" level="32767"/>
    <cacheField name="[Measures].[Sum of AcceptedCmp2]" caption="Sum of AcceptedCmp2" numFmtId="0" hierarchy="74" level="32767"/>
    <cacheField name="[Measures].[Sum of AcceptedCmp3]" caption="Sum of AcceptedCmp3" numFmtId="0" hierarchy="75" level="32767"/>
    <cacheField name="[Measures].[Sum of AcceptedCmp4]" caption="Sum of AcceptedCmp4" numFmtId="0" hierarchy="76" level="32767"/>
    <cacheField name="[Measures].[Sum of AcceptedCmp5]" caption="Sum of AcceptedCmp5" numFmtId="0" hierarchy="77" level="32767"/>
    <cacheField name="[Measures].[Sum of AcceptedLastCmp]" caption="Sum of AcceptedLastCmp" numFmtId="0" hierarchy="78" level="32767"/>
    <cacheField name="[Customers].[Marital_Status].[Marital_Status]" caption="Marital_Status" numFmtId="0" hierarchy="6" level="1">
      <sharedItems containsSemiMixedTypes="0" containsNonDate="0" containsString="0"/>
    </cacheField>
  </cacheFields>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fieldsUsage count="2">
        <fieldUsage x="-1"/>
        <fieldUsage x="7"/>
      </fieldsUsage>
    </cacheHierarchy>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fieldsUsage count="2">
        <fieldUsage x="-1"/>
        <fieldUsage x="0"/>
      </fieldsUsage>
    </cacheHierarchy>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oneField="1" hidden="1">
      <fieldsUsage count="1">
        <fieldUsage x="1"/>
      </fieldsUsage>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oneField="1" hidden="1">
      <fieldsUsage count="1">
        <fieldUsage x="2"/>
      </fieldsUsage>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oneField="1" hidden="1">
      <fieldsUsage count="1">
        <fieldUsage x="3"/>
      </fieldsUsage>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oneField="1" hidden="1">
      <fieldsUsage count="1">
        <fieldUsage x="5"/>
      </fieldsUsage>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oneField="1" hidden="1">
      <fieldsUsage count="1">
        <fieldUsage x="6"/>
      </fieldsUsage>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dimensions count="6">
    <dimension name="A" uniqueName="[A]" caption="A"/>
    <dimension name="Customers" uniqueName="[Customers]" caption="Customers"/>
    <dimension measure="1" name="Measures" uniqueName="[Measures]" caption="Measures"/>
    <dimension name="Place" uniqueName="[Place]" caption="Place"/>
    <dimension name="Products" uniqueName="[Products]" caption="Products"/>
    <dimension name="Promotion" uniqueName="[Promotion]" caption="Promotion"/>
  </dimensions>
  <measureGroups count="5">
    <measureGroup name="A" caption="A"/>
    <measureGroup name="Customers" caption="Customers"/>
    <measureGroup name="Place" caption="Place"/>
    <measureGroup name="Products" caption="Products"/>
    <measureGroup name="Promotion" caption="Promotion"/>
  </measureGroups>
  <maps count="8">
    <map measureGroup="0" dimension="0"/>
    <map measureGroup="1" dimension="1"/>
    <map measureGroup="2" dimension="1"/>
    <map measureGroup="2" dimension="3"/>
    <map measureGroup="3" dimension="1"/>
    <map measureGroup="3" dimension="4"/>
    <map measureGroup="4" dimension="1"/>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31018516" backgroundQuery="1" createdVersion="3" refreshedVersion="8" minRefreshableVersion="3" recordCount="0" supportSubquery="1" supportAdvancedDrill="1" xr:uid="{29FA3A2E-8489-4A08-806A-D2859506644F}">
  <cacheSource type="external" connectionId="10">
    <extLst>
      <ext xmlns:x14="http://schemas.microsoft.com/office/spreadsheetml/2009/9/main" uri="{F057638F-6D5F-4e77-A914-E7F072B9BCA8}">
        <x14:sourceConnection name="ThisWorkbookDataModel"/>
      </ext>
    </extLst>
  </cacheSource>
  <cacheFields count="0"/>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693168803"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49305558" backgroundQuery="1" createdVersion="3" refreshedVersion="8" minRefreshableVersion="3" recordCount="0" supportSubquery="1" supportAdvancedDrill="1" xr:uid="{6DD89D54-3E57-4639-A40A-626CBDA4D73D}">
  <cacheSource type="external" connectionId="10">
    <extLst>
      <ext xmlns:x14="http://schemas.microsoft.com/office/spreadsheetml/2009/9/main" uri="{F057638F-6D5F-4e77-A914-E7F072B9BCA8}">
        <x14:sourceConnection name="ThisWorkbookDataModel"/>
      </ext>
    </extLst>
  </cacheSource>
  <cacheFields count="0"/>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384036471"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62731483" backgroundQuery="1" createdVersion="3" refreshedVersion="8" minRefreshableVersion="3" recordCount="0" supportSubquery="1" supportAdvancedDrill="1" xr:uid="{96B060EF-A98A-4CB8-B590-136D8C0D851B}">
  <cacheSource type="external" connectionId="10">
    <extLst>
      <ext xmlns:x14="http://schemas.microsoft.com/office/spreadsheetml/2009/9/main" uri="{F057638F-6D5F-4e77-A914-E7F072B9BCA8}">
        <x14:sourceConnection name="ThisWorkbookDataModel"/>
      </ext>
    </extLst>
  </cacheSource>
  <cacheFields count="0"/>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2069042968"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78703701" backgroundQuery="1" createdVersion="3" refreshedVersion="8" minRefreshableVersion="3" recordCount="0" supportSubquery="1" supportAdvancedDrill="1" xr:uid="{A1D9BD03-3BD3-4881-99B6-E37538F295F0}">
  <cacheSource type="external" connectionId="10">
    <extLst>
      <ext xmlns:x14="http://schemas.microsoft.com/office/spreadsheetml/2009/9/main" uri="{F057638F-6D5F-4e77-A914-E7F072B9BCA8}">
        <x14:sourceConnection name="ThisWorkbookDataModel"/>
      </ext>
    </extLst>
  </cacheSource>
  <cacheFields count="0"/>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2" memberValueDatatype="130" unbalanced="0"/>
    <cacheHierarchy uniqueName="[Customers].[Education]" caption="Education" attribute="1" defaultMemberUniqueName="[Customers].[Education].[All]" allUniqueName="[Customers].[Education].[All]" dimensionUniqueName="[Customers]" displayFolder="" count="2" memberValueDatatype="130" unbalanced="0"/>
    <cacheHierarchy uniqueName="[Customers].[Marital_Status]" caption="Marital_Status" attribute="1" defaultMemberUniqueName="[Customers].[Marital_Status].[All]" allUniqueName="[Customers].[Marital_Status].[All]" dimensionUniqueName="[Customers]" displayFolder="" count="2"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2"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2"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2"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975995449"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em Elshaaer" refreshedDate="45582.367779282409" backgroundQuery="1" createdVersion="3" refreshedVersion="8" minRefreshableVersion="3" recordCount="0" supportSubquery="1" supportAdvancedDrill="1" xr:uid="{0245D6D8-A86D-4084-A25B-E55B64028E09}">
  <cacheSource type="external" connectionId="10">
    <extLst>
      <ext xmlns:x14="http://schemas.microsoft.com/office/spreadsheetml/2009/9/main" uri="{F057638F-6D5F-4e77-A914-E7F072B9BCA8}">
        <x14:sourceConnection name="ThisWorkbookDataModel"/>
      </ext>
    </extLst>
  </cacheSource>
  <cacheFields count="0"/>
  <cacheHierarchies count="89">
    <cacheHierarchy uniqueName="[A].[Column1]" caption="Column1" attribute="1" defaultMemberUniqueName="[A].[Column1].[All]" allUniqueName="[A].[Column1].[All]" dimensionUniqueName="[A]" displayFolder="" count="0" memberValueDatatype="130" unbalanced="0"/>
    <cacheHierarchy uniqueName="[Customers].[ID]" caption="ID" attribute="1" defaultMemberUniqueName="[Customers].[ID].[All]" allUniqueName="[Customers].[ID].[All]" dimensionUniqueName="[Customers]" displayFolder="" count="0" memberValueDatatype="20" unbalanced="0"/>
    <cacheHierarchy uniqueName="[Customers].[Enrollment Date]" caption="Enrollment Date" attribute="1" time="1" defaultMemberUniqueName="[Customers].[Enrollment Date].[All]" allUniqueName="[Customers].[Enrollment Date].[All]" dimensionUniqueName="[Customers]" displayFolder="" count="2" memberValueDatatype="7" unbalanced="0"/>
    <cacheHierarchy uniqueName="[Customers].[Age]" caption="Age" attribute="1" defaultMemberUniqueName="[Customers].[Age].[All]" allUniqueName="[Customers].[Age].[All]" dimensionUniqueName="[Customers]" displayFolder="" count="0" memberValueDatatype="20" unbalanced="0"/>
    <cacheHierarchy uniqueName="[Customers].[AGE BRKETS]" caption="AGE BRKETS" attribute="1" defaultMemberUniqueName="[Customers].[AGE BRKETS].[All]" allUniqueName="[Customers].[AGE BRKETS].[All]" dimensionUniqueName="[Customers]" displayFolder="" count="0" memberValueDatatype="130" unbalanced="0"/>
    <cacheHierarchy uniqueName="[Customers].[Education]" caption="Education" attribute="1" defaultMemberUniqueName="[Customers].[Education].[All]" allUniqueName="[Customers].[Education].[All]" dimensionUniqueName="[Customers]" displayFolder="" count="0" memberValueDatatype="130" unbalanced="0"/>
    <cacheHierarchy uniqueName="[Customers].[Marital_Status]" caption="Marital_Status" attribute="1" defaultMemberUniqueName="[Customers].[Marital_Status].[All]" allUniqueName="[Customers].[Marital_Status].[All]" dimensionUniqueName="[Customers]" displayFolder="" count="0" memberValueDatatype="130" unbalanced="0"/>
    <cacheHierarchy uniqueName="[Customers].[Kidhome]" caption="Kidhome" attribute="1" defaultMemberUniqueName="[Customers].[Kidhome].[All]" allUniqueName="[Customers].[Kidhome].[All]" dimensionUniqueName="[Customers]" displayFolder="" count="0" memberValueDatatype="20" unbalanced="0"/>
    <cacheHierarchy uniqueName="[Customers].[Teenhome]" caption="Teenhome" attribute="1" defaultMemberUniqueName="[Customers].[Teenhome].[All]" allUniqueName="[Customers].[Teenhome].[All]" dimensionUniqueName="[Customers]" displayFolder="" count="0" memberValueDatatype="20" unbalanced="0"/>
    <cacheHierarchy uniqueName="[Customers].[Annual Income]" caption="Annual Income" attribute="1" defaultMemberUniqueName="[Customers].[Annual Income].[All]" allUniqueName="[Customers].[Annual Income].[All]" dimensionUniqueName="[Customers]" displayFolder="" count="0" memberValueDatatype="5" unbalanced="0"/>
    <cacheHierarchy uniqueName="[Customers].[INCOME BRACKETS]" caption="INCOME BRACKETS" attribute="1" defaultMemberUniqueName="[Customers].[INCOME BRACKETS].[All]" allUniqueName="[Customers].[INCOME BRACKETS].[All]" dimensionUniqueName="[Customers]" displayFolder="" count="0" memberValueDatatype="130" unbalanced="0"/>
    <cacheHierarchy uniqueName="[Customers].[Income Brakets Grade]" caption="Income Brakets Grade" attribute="1" defaultMemberUniqueName="[Customers].[Income Brakets Grade].[All]" allUniqueName="[Customers].[Income Brakets Grade].[All]" dimensionUniqueName="[Customers]" displayFolder="" count="0" memberValueDatatype="20" unbalanced="0"/>
    <cacheHierarchy uniqueName="[Customers].[Last Purchase]" caption="Last Purchase" attribute="1" defaultMemberUniqueName="[Customers].[Last Purchase].[All]" allUniqueName="[Customers].[Last Purchase].[All]" dimensionUniqueName="[Customers]" displayFolder="" count="0" memberValueDatatype="130" unbalanced="0"/>
    <cacheHierarchy uniqueName="[Customers].[Last purchase grade]" caption="Last purchase grade" attribute="1" defaultMemberUniqueName="[Customers].[Last purchase grade].[All]" allUniqueName="[Customers].[Last purchase grade].[All]" dimensionUniqueName="[Customers]" displayFolder="" count="0" memberValueDatatype="20" unbalanced="0"/>
    <cacheHierarchy uniqueName="[Customers].[Complain]" caption="Complain" attribute="1" defaultMemberUniqueName="[Customers].[Complain].[All]" allUniqueName="[Customers].[Complain].[All]" dimensionUniqueName="[Customers]" displayFolder="" count="0" memberValueDatatype="20" unbalanced="0"/>
    <cacheHierarchy uniqueName="[Customers].[Sons]" caption="Sons" attribute="1" defaultMemberUniqueName="[Customers].[Sons].[All]" allUniqueName="[Customers].[Sons].[All]" dimensionUniqueName="[Customers]" displayFolder="" count="0" memberValueDatatype="130" unbalanced="0"/>
    <cacheHierarchy uniqueName="[Customers].[Enrollment Date (Year)]" caption="Enrollment Date (Year)" attribute="1" defaultMemberUniqueName="[Customers].[Enrollment Date (Year)].[All]" allUniqueName="[Customers].[Enrollment Date (Year)].[All]" dimensionUniqueName="[Customers]" displayFolder="" count="0" memberValueDatatype="130" unbalanced="0"/>
    <cacheHierarchy uniqueName="[Customers].[Enrollment Date (Quarter)]" caption="Enrollment Date (Quarter)" attribute="1" defaultMemberUniqueName="[Customers].[Enrollment Date (Quarter)].[All]" allUniqueName="[Customers].[Enrollment Date (Quarter)].[All]" dimensionUniqueName="[Customers]" displayFolder="" count="0" memberValueDatatype="130" unbalanced="0"/>
    <cacheHierarchy uniqueName="[Customers].[Enrollment Date (Month)]" caption="Enrollment Date (Month)" attribute="1" defaultMemberUniqueName="[Customers].[Enrollment Date (Month)].[All]" allUniqueName="[Customers].[Enrollment Date (Month)].[All]" dimensionUniqueName="[Customers]" displayFolder="" count="0" memberValueDatatype="130" unbalanced="0"/>
    <cacheHierarchy uniqueName="[Place].[ID]" caption="ID" attribute="1" defaultMemberUniqueName="[Place].[ID].[All]" allUniqueName="[Place].[ID].[All]" dimensionUniqueName="[Place]" displayFolder="" count="0" memberValueDatatype="20" unbalanced="0"/>
    <cacheHierarchy uniqueName="[Place].[NumWebPurchases]" caption="NumWebPurchases" attribute="1" defaultMemberUniqueName="[Place].[NumWebPurchases].[All]" allUniqueName="[Place].[NumWebPurchases].[All]" dimensionUniqueName="[Place]" displayFolder="" count="0" memberValueDatatype="20" unbalanced="0"/>
    <cacheHierarchy uniqueName="[Place].[NumCatalogPurchases]" caption="NumCatalogPurchases" attribute="1" defaultMemberUniqueName="[Place].[NumCatalogPurchases].[All]" allUniqueName="[Place].[NumCatalogPurchases].[All]" dimensionUniqueName="[Place]" displayFolder="" count="0" memberValueDatatype="20" unbalanced="0"/>
    <cacheHierarchy uniqueName="[Place].[NumStorePurchases]" caption="NumStorePurchases" attribute="1" defaultMemberUniqueName="[Place].[NumStorePurchases].[All]" allUniqueName="[Place].[NumStorePurchases].[All]" dimensionUniqueName="[Place]" displayFolder="" count="0" memberValueDatatype="20" unbalanced="0"/>
    <cacheHierarchy uniqueName="[Place].[NumWebVisitsMonth]" caption="NumWebVisitsMonth" attribute="1" defaultMemberUniqueName="[Place].[NumWebVisitsMonth].[All]" allUniqueName="[Place].[NumWebVisitsMonth].[All]" dimensionUniqueName="[Place]" displayFolder="" count="0" memberValueDatatype="20" unbalanced="0"/>
    <cacheHierarchy uniqueName="[Products].[ID]" caption="ID" attribute="1" defaultMemberUniqueName="[Products].[ID].[All]" allUniqueName="[Products].[ID].[All]" dimensionUniqueName="[Products]" displayFolder="" count="0" memberValueDatatype="20" unbalanced="0"/>
    <cacheHierarchy uniqueName="[Products].[Wine]" caption="Wine" attribute="1" defaultMemberUniqueName="[Products].[Wine].[All]" allUniqueName="[Products].[Wine].[All]" dimensionUniqueName="[Products]" displayFolder="" count="0" memberValueDatatype="5" unbalanced="0"/>
    <cacheHierarchy uniqueName="[Products].[Fruits]" caption="Fruits" attribute="1" defaultMemberUniqueName="[Products].[Fruits].[All]" allUniqueName="[Products].[Fruits].[All]" dimensionUniqueName="[Products]" displayFolder="" count="0" memberValueDatatype="5" unbalanced="0"/>
    <cacheHierarchy uniqueName="[Products].[Meat Products]" caption="Meat Products" attribute="1" defaultMemberUniqueName="[Products].[Meat Products].[All]" allUniqueName="[Products].[Meat Products].[All]" dimensionUniqueName="[Products]" displayFolder="" count="0" memberValueDatatype="5" unbalanced="0"/>
    <cacheHierarchy uniqueName="[Products].[Fish Products]" caption="Fish Products" attribute="1" defaultMemberUniqueName="[Products].[Fish Products].[All]" allUniqueName="[Products].[Fish Products].[All]" dimensionUniqueName="[Products]" displayFolder="" count="0" memberValueDatatype="5" unbalanced="0"/>
    <cacheHierarchy uniqueName="[Products].[Sweet Products]" caption="Sweet Products" attribute="1" defaultMemberUniqueName="[Products].[Sweet Products].[All]" allUniqueName="[Products].[Sweet Products].[All]" dimensionUniqueName="[Products]" displayFolder="" count="0" memberValueDatatype="5" unbalanced="0"/>
    <cacheHierarchy uniqueName="[Products].[Gold Products]" caption="Gold Products" attribute="1" defaultMemberUniqueName="[Products].[Gold Products].[All]" allUniqueName="[Products].[Gold Products].[All]" dimensionUniqueName="[Products]" displayFolder="" count="0" memberValueDatatype="5" unbalanced="0"/>
    <cacheHierarchy uniqueName="[Promotion].[ID]" caption="ID" attribute="1" defaultMemberUniqueName="[Promotion].[ID].[All]" allUniqueName="[Promotion].[ID].[All]" dimensionUniqueName="[Promotion]" displayFolder="" count="0" memberValueDatatype="20" unbalanced="0"/>
    <cacheHierarchy uniqueName="[Promotion].[No.Of purchases with a discount]" caption="No.Of purchases with a discount" attribute="1" defaultMemberUniqueName="[Promotion].[No.Of purchases with a discount].[All]" allUniqueName="[Promotion].[No.Of purchases with a discount].[All]" dimensionUniqueName="[Promotion]" displayFolder="" count="0" memberValueDatatype="20" unbalanced="0"/>
    <cacheHierarchy uniqueName="[Promotion].[AcceptedCmp1]" caption="AcceptedCmp1" attribute="1" defaultMemberUniqueName="[Promotion].[AcceptedCmp1].[All]" allUniqueName="[Promotion].[AcceptedCmp1].[All]" dimensionUniqueName="[Promotion]" displayFolder="" count="0" memberValueDatatype="20" unbalanced="0"/>
    <cacheHierarchy uniqueName="[Promotion].[AcceptedCmp2]" caption="AcceptedCmp2" attribute="1" defaultMemberUniqueName="[Promotion].[AcceptedCmp2].[All]" allUniqueName="[Promotion].[AcceptedCmp2].[All]" dimensionUniqueName="[Promotion]" displayFolder="" count="0" memberValueDatatype="20" unbalanced="0"/>
    <cacheHierarchy uniqueName="[Promotion].[AcceptedCmp3]" caption="AcceptedCmp3" attribute="1" defaultMemberUniqueName="[Promotion].[AcceptedCmp3].[All]" allUniqueName="[Promotion].[AcceptedCmp3].[All]" dimensionUniqueName="[Promotion]" displayFolder="" count="0" memberValueDatatype="20" unbalanced="0"/>
    <cacheHierarchy uniqueName="[Promotion].[AcceptedCmp4]" caption="AcceptedCmp4" attribute="1" defaultMemberUniqueName="[Promotion].[AcceptedCmp4].[All]" allUniqueName="[Promotion].[AcceptedCmp4].[All]" dimensionUniqueName="[Promotion]" displayFolder="" count="0" memberValueDatatype="20" unbalanced="0"/>
    <cacheHierarchy uniqueName="[Promotion].[AcceptedCmp5]" caption="AcceptedCmp5" attribute="1" defaultMemberUniqueName="[Promotion].[AcceptedCmp5].[All]" allUniqueName="[Promotion].[AcceptedCmp5].[All]" dimensionUniqueName="[Promotion]" displayFolder="" count="0" memberValueDatatype="20" unbalanced="0"/>
    <cacheHierarchy uniqueName="[Promotion].[AcceptedLastCmp]" caption="AcceptedLastCmp" attribute="1" defaultMemberUniqueName="[Promotion].[AcceptedLastCmp].[All]" allUniqueName="[Promotion].[AcceptedLastCmp].[All]" dimensionUniqueName="[Promotion]" displayFolder="" count="0" memberValueDatatype="20" unbalanced="0"/>
    <cacheHierarchy uniqueName="[Customers].[Enrollment Date (Month Index)]" caption="Enrollment Date (Month Index)" attribute="1" defaultMemberUniqueName="[Customers].[Enrollment Date (Month Index)].[All]" allUniqueName="[Customers].[Enrollment Date (Month Index)].[All]" dimensionUniqueName="[Customers]" displayFolder="" count="0" memberValueDatatype="20" unbalanced="0" hidden="1"/>
    <cacheHierarchy uniqueName="[Measures].[Total Customers]" caption="Total Customers" measure="1" displayFolder="" measureGroup="A" count="0"/>
    <cacheHierarchy uniqueName="[Measures].[Total Complain]" caption="Total Complain" measure="1" displayFolder="" measureGroup="A" count="0"/>
    <cacheHierarchy uniqueName="[Measures].[Total Amount spent on wine]" caption="Total Amount spent on wine" measure="1" displayFolder="" measureGroup="A" count="0"/>
    <cacheHierarchy uniqueName="[Measures].[Total Amount spent on fruits]" caption="Total Amount spent on fruits" measure="1" displayFolder="" measureGroup="A" count="0"/>
    <cacheHierarchy uniqueName="[Measures].[Total Amount spent on meat products]" caption="Total Amount spent on meat products" measure="1" displayFolder="" measureGroup="A" count="0"/>
    <cacheHierarchy uniqueName="[Measures].[Total Amount spent on gold products]" caption="Total Amount spent on gold products" measure="1" displayFolder="" measureGroup="A" count="0"/>
    <cacheHierarchy uniqueName="[Measures].[Total Amount spent on sweet products]" caption="Total Amount spent on sweet products" measure="1" displayFolder="" measureGroup="A" count="0"/>
    <cacheHierarchy uniqueName="[Measures].[Total Amount spent on fish products]" caption="Total Amount spent on fish products" measure="1" displayFolder="" measureGroup="A" count="0"/>
    <cacheHierarchy uniqueName="[Measures].[Total customer accepted the offer in the 1st campaign]" caption="Total customer accepted the offer in the 1st campaign" measure="1" displayFolder="" measureGroup="A" count="0"/>
    <cacheHierarchy uniqueName="[Measures].[Total customer accepted the offer in the 2ed campaign]" caption="Total customer accepted the offer in the 2ed campaign" measure="1" displayFolder="" measureGroup="A" count="0"/>
    <cacheHierarchy uniqueName="[Measures].[Total customer accepted the offer in the 3rd campaign]" caption="Total customer accepted the offer in the 3rd campaign" measure="1" displayFolder="" measureGroup="A" count="0"/>
    <cacheHierarchy uniqueName="[Measures].[Total customer accepted the offer in the 4th campaign]" caption="Total customer accepted the offer in the 4th campaign" measure="1" displayFolder="" measureGroup="A" count="0"/>
    <cacheHierarchy uniqueName="[Measures].[Total customer accepted the offer in the 5th campaign]" caption="Total customer accepted the offer in the 5th campaign" measure="1" displayFolder="" measureGroup="A" count="0"/>
    <cacheHierarchy uniqueName="[Measures].[Total customer accepted the offer in the Last campaign]" caption="Total customer accepted the offer in the Last campaign" measure="1" displayFolder="" measureGroup="A" count="0"/>
    <cacheHierarchy uniqueName="[Measures].[Number of online purchases]" caption="Number of online purchases" measure="1" displayFolder="" measureGroup="A" count="0"/>
    <cacheHierarchy uniqueName="[Measures].[Number of cataloguepurchases]" caption="Number of cataloguepurchases" measure="1" displayFolder="" measureGroup="A" count="0"/>
    <cacheHierarchy uniqueName="[Measures].[Number of stores purchases]" caption="Number of stores purchases" measure="1" displayFolder="" measureGroup="A" count="0"/>
    <cacheHierarchy uniqueName="[Measures].[visits to company’s website in the last month]" caption="visits to company’s website in the last month" measure="1" displayFolder="" measureGroup="A" count="0"/>
    <cacheHierarchy uniqueName="[Measures].[Total discounts]" caption="Total discounts" measure="1" displayFolder="" measureGroup="A" count="0"/>
    <cacheHierarchy uniqueName="[Measures].[Revenue]" caption="Revenue" measure="1" displayFolder="" measureGroup="A" count="0"/>
    <cacheHierarchy uniqueName="[Measures].[Avg income]" caption="Avg income" measure="1" displayFolder="" measureGroup="Customers" count="0"/>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Promotion]" caption="__XL_Count Promotion" measure="1" displayFolder="" measureGroup="Promotion" count="0" hidden="1"/>
    <cacheHierarchy uniqueName="[Measures].[__XL_Count Place]" caption="__XL_Count Place" measure="1" displayFolder="" measureGroup="Place"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Measures].[Sum of ID]" caption="Sum of ID" measure="1" displayFolder="" measureGroup="Customers" count="0" hidden="1">
      <extLst>
        <ext xmlns:x15="http://schemas.microsoft.com/office/spreadsheetml/2010/11/main" uri="{B97F6D7D-B522-45F9-BDA1-12C45D357490}">
          <x15:cacheHierarchy aggregatedColumn="1"/>
        </ext>
      </extLst>
    </cacheHierarchy>
    <cacheHierarchy uniqueName="[Measures].[Distinct Count of ID]" caption="Distinct Count of ID" measure="1" displayFolder="" measureGroup="Customers" count="0" hidden="1">
      <extLst>
        <ext xmlns:x15="http://schemas.microsoft.com/office/spreadsheetml/2010/11/main" uri="{B97F6D7D-B522-45F9-BDA1-12C45D357490}">
          <x15:cacheHierarchy aggregatedColumn="1"/>
        </ext>
      </extLst>
    </cacheHierarchy>
    <cacheHierarchy uniqueName="[Measures].[Sum of Complain]" caption="Sum of Complain" measure="1" displayFolder="" measureGroup="Customers" count="0" hidden="1">
      <extLst>
        <ext xmlns:x15="http://schemas.microsoft.com/office/spreadsheetml/2010/11/main" uri="{B97F6D7D-B522-45F9-BDA1-12C45D357490}">
          <x15:cacheHierarchy aggregatedColumn="14"/>
        </ext>
      </extLst>
    </cacheHierarchy>
    <cacheHierarchy uniqueName="[Measures].[Sum of NumWebPurchases]" caption="Sum of NumWebPurchases" measure="1" displayFolder="" measureGroup="Place" count="0" hidden="1">
      <extLst>
        <ext xmlns:x15="http://schemas.microsoft.com/office/spreadsheetml/2010/11/main" uri="{B97F6D7D-B522-45F9-BDA1-12C45D357490}">
          <x15:cacheHierarchy aggregatedColumn="20"/>
        </ext>
      </extLst>
    </cacheHierarchy>
    <cacheHierarchy uniqueName="[Measures].[Sum of NumWebVisitsMonth]" caption="Sum of NumWebVisitsMonth" measure="1" displayFolder="" measureGroup="Place" count="0" hidden="1">
      <extLst>
        <ext xmlns:x15="http://schemas.microsoft.com/office/spreadsheetml/2010/11/main" uri="{B97F6D7D-B522-45F9-BDA1-12C45D357490}">
          <x15:cacheHierarchy aggregatedColumn="23"/>
        </ext>
      </extLst>
    </cacheHierarchy>
    <cacheHierarchy uniqueName="[Measures].[Sum of Wine]" caption="Sum of Wine" measure="1" displayFolder="" measureGroup="Products" count="0" hidden="1">
      <extLst>
        <ext xmlns:x15="http://schemas.microsoft.com/office/spreadsheetml/2010/11/main" uri="{B97F6D7D-B522-45F9-BDA1-12C45D357490}">
          <x15:cacheHierarchy aggregatedColumn="25"/>
        </ext>
      </extLst>
    </cacheHierarchy>
    <cacheHierarchy uniqueName="[Measures].[Sum of AcceptedCmp1]" caption="Sum of AcceptedCmp1" measure="1" displayFolder="" measureGroup="Promotion" count="0" hidden="1">
      <extLst>
        <ext xmlns:x15="http://schemas.microsoft.com/office/spreadsheetml/2010/11/main" uri="{B97F6D7D-B522-45F9-BDA1-12C45D357490}">
          <x15:cacheHierarchy aggregatedColumn="33"/>
        </ext>
      </extLst>
    </cacheHierarchy>
    <cacheHierarchy uniqueName="[Measures].[Sum of AcceptedCmp2]" caption="Sum of AcceptedCmp2" measure="1" displayFolder="" measureGroup="Promotion" count="0" hidden="1">
      <extLst>
        <ext xmlns:x15="http://schemas.microsoft.com/office/spreadsheetml/2010/11/main" uri="{B97F6D7D-B522-45F9-BDA1-12C45D357490}">
          <x15:cacheHierarchy aggregatedColumn="34"/>
        </ext>
      </extLst>
    </cacheHierarchy>
    <cacheHierarchy uniqueName="[Measures].[Sum of AcceptedCmp3]" caption="Sum of AcceptedCmp3" measure="1" displayFolder="" measureGroup="Promotion" count="0" hidden="1">
      <extLst>
        <ext xmlns:x15="http://schemas.microsoft.com/office/spreadsheetml/2010/11/main" uri="{B97F6D7D-B522-45F9-BDA1-12C45D357490}">
          <x15:cacheHierarchy aggregatedColumn="35"/>
        </ext>
      </extLst>
    </cacheHierarchy>
    <cacheHierarchy uniqueName="[Measures].[Sum of AcceptedCmp4]" caption="Sum of AcceptedCmp4" measure="1" displayFolder="" measureGroup="Promotion" count="0" hidden="1">
      <extLst>
        <ext xmlns:x15="http://schemas.microsoft.com/office/spreadsheetml/2010/11/main" uri="{B97F6D7D-B522-45F9-BDA1-12C45D357490}">
          <x15:cacheHierarchy aggregatedColumn="36"/>
        </ext>
      </extLst>
    </cacheHierarchy>
    <cacheHierarchy uniqueName="[Measures].[Sum of AcceptedCmp5]" caption="Sum of AcceptedCmp5" measure="1" displayFolder="" measureGroup="Promotion" count="0" hidden="1">
      <extLst>
        <ext xmlns:x15="http://schemas.microsoft.com/office/spreadsheetml/2010/11/main" uri="{B97F6D7D-B522-45F9-BDA1-12C45D357490}">
          <x15:cacheHierarchy aggregatedColumn="37"/>
        </ext>
      </extLst>
    </cacheHierarchy>
    <cacheHierarchy uniqueName="[Measures].[Sum of AcceptedLastCmp]" caption="Sum of AcceptedLastCmp" measure="1" displayFolder="" measureGroup="Promotion" count="0" hidden="1">
      <extLst>
        <ext xmlns:x15="http://schemas.microsoft.com/office/spreadsheetml/2010/11/main" uri="{B97F6D7D-B522-45F9-BDA1-12C45D357490}">
          <x15:cacheHierarchy aggregatedColumn="38"/>
        </ext>
      </extLst>
    </cacheHierarchy>
    <cacheHierarchy uniqueName="[Measures].[Sum of No.Of purchases with a discount]" caption="Sum of No.Of purchases with a discount" measure="1" displayFolder="" measureGroup="Promotion" count="0" hidden="1">
      <extLst>
        <ext xmlns:x15="http://schemas.microsoft.com/office/spreadsheetml/2010/11/main" uri="{B97F6D7D-B522-45F9-BDA1-12C45D357490}">
          <x15:cacheHierarchy aggregatedColumn="32"/>
        </ext>
      </extLst>
    </cacheHierarchy>
    <cacheHierarchy uniqueName="[Measures].[Sum of NumCatalogPurchases]" caption="Sum of NumCatalogPurchases" measure="1" displayFolder="" measureGroup="Place" count="0" hidden="1">
      <extLst>
        <ext xmlns:x15="http://schemas.microsoft.com/office/spreadsheetml/2010/11/main" uri="{B97F6D7D-B522-45F9-BDA1-12C45D357490}">
          <x15:cacheHierarchy aggregatedColumn="21"/>
        </ext>
      </extLst>
    </cacheHierarchy>
    <cacheHierarchy uniqueName="[Measures].[Sum of NumStorePurchases]" caption="Sum of NumStorePurchases" measure="1" displayFolder="" measureGroup="Place" count="0" hidden="1">
      <extLst>
        <ext xmlns:x15="http://schemas.microsoft.com/office/spreadsheetml/2010/11/main" uri="{B97F6D7D-B522-45F9-BDA1-12C45D357490}">
          <x15:cacheHierarchy aggregatedColumn="22"/>
        </ext>
      </extLst>
    </cacheHierarchy>
    <cacheHierarchy uniqueName="[Measures].[Sum of Fruits]" caption="Sum of Fruits" measure="1" displayFolder="" measureGroup="Products" count="0" hidden="1">
      <extLst>
        <ext xmlns:x15="http://schemas.microsoft.com/office/spreadsheetml/2010/11/main" uri="{B97F6D7D-B522-45F9-BDA1-12C45D357490}">
          <x15:cacheHierarchy aggregatedColumn="26"/>
        </ext>
      </extLst>
    </cacheHierarchy>
    <cacheHierarchy uniqueName="[Measures].[Sum of Meat Products]" caption="Sum of Meat Products" measure="1" displayFolder="" measureGroup="Products" count="0" hidden="1">
      <extLst>
        <ext xmlns:x15="http://schemas.microsoft.com/office/spreadsheetml/2010/11/main" uri="{B97F6D7D-B522-45F9-BDA1-12C45D357490}">
          <x15:cacheHierarchy aggregatedColumn="27"/>
        </ext>
      </extLst>
    </cacheHierarchy>
    <cacheHierarchy uniqueName="[Measures].[Sum of Fish Products]" caption="Sum of Fish Products" measure="1" displayFolder="" measureGroup="Products" count="0" hidden="1">
      <extLst>
        <ext xmlns:x15="http://schemas.microsoft.com/office/spreadsheetml/2010/11/main" uri="{B97F6D7D-B522-45F9-BDA1-12C45D357490}">
          <x15:cacheHierarchy aggregatedColumn="28"/>
        </ext>
      </extLst>
    </cacheHierarchy>
    <cacheHierarchy uniqueName="[Measures].[Sum of Sweet Products]" caption="Sum of Sweet Products" measure="1" displayFolder="" measureGroup="Products" count="0" hidden="1">
      <extLst>
        <ext xmlns:x15="http://schemas.microsoft.com/office/spreadsheetml/2010/11/main" uri="{B97F6D7D-B522-45F9-BDA1-12C45D357490}">
          <x15:cacheHierarchy aggregatedColumn="29"/>
        </ext>
      </extLst>
    </cacheHierarchy>
    <cacheHierarchy uniqueName="[Measures].[Sum of Gold Products]" caption="Sum of Gold Products" measure="1" displayFolder="" measureGroup="Products" count="0" hidden="1">
      <extLst>
        <ext xmlns:x15="http://schemas.microsoft.com/office/spreadsheetml/2010/11/main" uri="{B97F6D7D-B522-45F9-BDA1-12C45D357490}">
          <x15:cacheHierarchy aggregatedColumn="30"/>
        </ext>
      </extLst>
    </cacheHierarchy>
    <cacheHierarchy uniqueName="[Measures].[Sum of Age]" caption="Sum of Age" measure="1" displayFolder="" measureGroup="Customers" count="0" hidden="1">
      <extLst>
        <ext xmlns:x15="http://schemas.microsoft.com/office/spreadsheetml/2010/11/main" uri="{B97F6D7D-B522-45F9-BDA1-12C45D357490}">
          <x15:cacheHierarchy aggregatedColumn="3"/>
        </ext>
      </extLst>
    </cacheHierarchy>
    <cacheHierarchy uniqueName="[Measures].[Average of Age]" caption="Average of Age" measure="1" displayFolder="" measureGroup="Customer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pivotCacheId="108146945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0E66D6-6B57-4737-B310-2104425D0663}" name="po.in" cacheId="23" applyNumberFormats="0" applyBorderFormats="0" applyFontFormats="0" applyPatternFormats="0" applyAlignmentFormats="0" applyWidthHeightFormats="1" dataCaption="Values" tag="16aafb44-c4fd-4a98-8c62-02236276defd" updatedVersion="8" minRefreshableVersion="3" useAutoFormatting="1" subtotalHiddenItems="1" rowGrandTotals="0" colGrandTotals="0" itemPrintTitles="1" createdVersion="8" indent="0" outline="1" outlineData="1" multipleFieldFilters="0">
  <location ref="F76:L87" firstHeaderRow="0" firstDataRow="1" firstDataCol="1"/>
  <pivotFields count="8">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x v="10"/>
    </i>
  </rowItems>
  <colFields count="1">
    <field x="-2"/>
  </colFields>
  <colItems count="6">
    <i>
      <x/>
    </i>
    <i i="1">
      <x v="1"/>
    </i>
    <i i="2">
      <x v="2"/>
    </i>
    <i i="3">
      <x v="3"/>
    </i>
    <i i="4">
      <x v="4"/>
    </i>
    <i i="5">
      <x v="5"/>
    </i>
  </colItems>
  <dataFields count="6">
    <dataField name="FirstCampain" fld="1" baseField="0" baseItem="0"/>
    <dataField name="SecondCampain" fld="2" baseField="0" baseItem="0"/>
    <dataField name="ThirdCampain" fld="3" baseField="0" baseItem="0"/>
    <dataField name="FourthCampain" fld="4" baseField="0" baseItem="0"/>
    <dataField name="FifthCampain" fld="5" baseField="0" baseItem="0"/>
    <dataField name="LastCampain" fld="6" baseField="0" baseItem="0"/>
  </dataField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caption="FirstCampain"/>
    <pivotHierarchy dragToData="1" caption="SecondCampain"/>
    <pivotHierarchy dragToData="1" caption="ThirdCampain"/>
    <pivotHierarchy dragToData="1" caption="FourthCampain"/>
    <pivotHierarchy dragToData="1" caption="FifthCampain"/>
    <pivotHierarchy dragToData="1" caption="LastCampa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romo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27D877-A893-40A8-85DB-85F27F0F391E}" name="po.p" cacheId="25" applyNumberFormats="0" applyBorderFormats="0" applyFontFormats="0" applyPatternFormats="0" applyAlignmentFormats="0" applyWidthHeightFormats="1" dataCaption="Values" tag="9e6723e3-0e68-4fe6-9513-3e3c3f329c88" updatedVersion="8" minRefreshableVersion="3" useAutoFormatting="1" subtotalHiddenItems="1" rowGrandTotals="0" colGrandTotals="0" itemPrintTitles="1" createdVersion="8" indent="0" outline="1" outlineData="1" multipleFieldFilters="0">
  <location ref="F105:L111" firstHeaderRow="0" firstDataRow="1" firstDataCol="1"/>
  <pivotFields count="8">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Fields count="1">
    <field x="-2"/>
  </colFields>
  <colItems count="6">
    <i>
      <x/>
    </i>
    <i i="1">
      <x v="1"/>
    </i>
    <i i="2">
      <x v="2"/>
    </i>
    <i i="3">
      <x v="3"/>
    </i>
    <i i="4">
      <x v="4"/>
    </i>
    <i i="5">
      <x v="5"/>
    </i>
  </colItems>
  <dataFields count="6">
    <dataField name="FirstCampain" fld="1" baseField="0" baseItem="0"/>
    <dataField name="SecondCampain" fld="2" baseField="0" baseItem="0"/>
    <dataField name="ThirdCampain" fld="3" baseField="0" baseItem="0"/>
    <dataField name="FourthCampain" fld="4" baseField="0" baseItem="0"/>
    <dataField name="FifthCampain" fld="5" baseField="0" baseItem="0"/>
    <dataField name="LastCampain" fld="6" baseField="0" baseItem="0"/>
  </dataField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caption="FirstCampain"/>
    <pivotHierarchy dragToData="1" caption="SecondCampain"/>
    <pivotHierarchy dragToData="1" caption="ThirdCampain"/>
    <pivotHierarchy dragToData="1" caption="FourthCampain"/>
    <pivotHierarchy dragToData="1" caption="FifthCampain"/>
    <pivotHierarchy dragToData="1" caption="LastCampa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romo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F01F3B-CF30-4488-84D1-C634C3EB3805}" name="PR.ed" cacheId="5" applyNumberFormats="0" applyBorderFormats="0" applyFontFormats="0" applyPatternFormats="0" applyAlignmentFormats="0" applyWidthHeightFormats="1" dataCaption="Values" tag="59a5dd64-682b-488e-ab09-6d758f081638" updatedVersion="8" minRefreshableVersion="3" useAutoFormatting="1" rowGrandTotals="0" colGrandTotals="0" itemPrintTitles="1" createdVersion="8" indent="0" outline="1" outlineData="1" multipleFieldFilters="0">
  <location ref="T37:Z42"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6"/>
  </rowFields>
  <rowItems count="5">
    <i>
      <x/>
    </i>
    <i>
      <x v="1"/>
    </i>
    <i>
      <x v="2"/>
    </i>
    <i>
      <x v="3"/>
    </i>
    <i>
      <x v="4"/>
    </i>
  </rowItems>
  <colFields count="1">
    <field x="-2"/>
  </colFields>
  <colItems count="6">
    <i>
      <x/>
    </i>
    <i i="1">
      <x v="1"/>
    </i>
    <i i="2">
      <x v="2"/>
    </i>
    <i i="3">
      <x v="3"/>
    </i>
    <i i="4">
      <x v="4"/>
    </i>
    <i i="5">
      <x v="5"/>
    </i>
  </colItems>
  <dataFields count="6">
    <dataField name="Wine" fld="0" baseField="0" baseItem="0"/>
    <dataField name="Fruits" fld="1" baseField="0" baseItem="0"/>
    <dataField name="Meat Products" fld="2" baseField="0" baseItem="0"/>
    <dataField name="Fish Products" fld="3" baseField="0" baseItem="0"/>
    <dataField name="Sweet Products" fld="4" baseField="0" baseItem="0"/>
    <dataField name="Gold Products" fld="5" baseField="0" baseItem="0"/>
  </dataFields>
  <formats count="1">
    <format dxfId="0">
      <pivotArea outline="0" collapsedLevelsAreSubtotals="1" fieldPosition="0"/>
    </format>
  </formats>
  <pivotHierarchies count="8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caption="Wine"/>
    <pivotHierarchy dragToData="1"/>
    <pivotHierarchy dragToData="1"/>
    <pivotHierarchy dragToData="1"/>
    <pivotHierarchy dragToData="1"/>
    <pivotHierarchy dragToData="1"/>
    <pivotHierarchy dragToData="1"/>
    <pivotHierarchy dragToData="1"/>
    <pivotHierarchy dragToData="1"/>
    <pivotHierarchy dragToData="1"/>
    <pivotHierarchy dragToData="1" caption="Fruits"/>
    <pivotHierarchy dragToData="1" caption="Meat Products"/>
    <pivotHierarchy dragToData="1" caption="Fish Products"/>
    <pivotHierarchy dragToData="1" caption="Sweet Products"/>
    <pivotHierarchy dragToData="1" caption="Gold Products"/>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20B85E-8A3E-4668-91CE-0E51DC203DFB}" name="C.M" cacheId="17" applyNumberFormats="0" applyBorderFormats="0" applyFontFormats="0" applyPatternFormats="0" applyAlignmentFormats="0" applyWidthHeightFormats="1" dataCaption="Values" tag="454e1226-6619-466a-a6bb-fc3365228fd3" updatedVersion="8" minRefreshableVersion="5" useAutoFormatting="1" subtotalHiddenItems="1" itemPrintTitles="1" createdVersion="8" indent="0" outline="1" outlineData="1" multipleFieldFilters="0">
  <location ref="B8:D9"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numFmtId="164"/>
  </dataFields>
  <formats count="1">
    <format dxfId="1">
      <pivotArea outline="0" collapsedLevelsAreSubtotals="1" fieldPosition="0">
        <references count="1">
          <reference field="4294967294" count="1" selected="0">
            <x v="2"/>
          </reference>
        </references>
      </pivotArea>
    </format>
  </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EA8776-18DC-4DA9-AE7E-1089C9D84B34}" name="PR.age" cacheId="4" applyNumberFormats="0" applyBorderFormats="0" applyFontFormats="0" applyPatternFormats="0" applyAlignmentFormats="0" applyWidthHeightFormats="1" dataCaption="Values" tag="13c903f6-b8d1-4639-aa7b-ca8f7a6b15d4" updatedVersion="8" minRefreshableVersion="3" useAutoFormatting="1" subtotalHiddenItems="1" rowGrandTotals="0" colGrandTotals="0" itemPrintTitles="1" createdVersion="8" indent="0" outline="1" outlineData="1" multipleFieldFilters="0">
  <location ref="T16:Z23"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6"/>
  </rowFields>
  <rowItems count="7">
    <i>
      <x/>
    </i>
    <i>
      <x v="1"/>
    </i>
    <i>
      <x v="2"/>
    </i>
    <i>
      <x v="3"/>
    </i>
    <i>
      <x v="4"/>
    </i>
    <i>
      <x v="5"/>
    </i>
    <i>
      <x v="6"/>
    </i>
  </rowItems>
  <colFields count="1">
    <field x="-2"/>
  </colFields>
  <colItems count="6">
    <i>
      <x/>
    </i>
    <i i="1">
      <x v="1"/>
    </i>
    <i i="2">
      <x v="2"/>
    </i>
    <i i="3">
      <x v="3"/>
    </i>
    <i i="4">
      <x v="4"/>
    </i>
    <i i="5">
      <x v="5"/>
    </i>
  </colItems>
  <dataFields count="6">
    <dataField name="Wine" fld="0" baseField="0" baseItem="0"/>
    <dataField name="Fruits" fld="1" baseField="0" baseItem="0"/>
    <dataField name="Meat Products" fld="2" baseField="0" baseItem="0"/>
    <dataField name="Fish Products" fld="3" baseField="0" baseItem="0"/>
    <dataField name="Sweet Products" fld="4" baseField="0" baseItem="0"/>
    <dataField name="Gold Products" fld="5" baseField="0" baseItem="0"/>
  </dataFields>
  <formats count="1">
    <format dxfId="2">
      <pivotArea outline="0" collapsedLevelsAreSubtotals="1" fieldPosition="0"/>
    </format>
  </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caption="Wine"/>
    <pivotHierarchy dragToData="1"/>
    <pivotHierarchy dragToData="1"/>
    <pivotHierarchy dragToData="1"/>
    <pivotHierarchy dragToData="1"/>
    <pivotHierarchy dragToData="1"/>
    <pivotHierarchy dragToData="1"/>
    <pivotHierarchy dragToData="1"/>
    <pivotHierarchy dragToData="1"/>
    <pivotHierarchy dragToData="1"/>
    <pivotHierarchy dragToData="1" caption="Fruits"/>
    <pivotHierarchy dragToData="1" caption="Meat Products"/>
    <pivotHierarchy dragToData="1" caption="Fish Products"/>
    <pivotHierarchy dragToData="1" caption="Sweet Products"/>
    <pivotHierarchy dragToData="1" caption="Gold Products"/>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236EA5A-2A48-421C-BB44-E24D983DD329}" name="po.age" cacheId="21" applyNumberFormats="0" applyBorderFormats="0" applyFontFormats="0" applyPatternFormats="0" applyAlignmentFormats="0" applyWidthHeightFormats="1" dataCaption="Values" tag="8f80aa42-1039-4b2e-b7f5-5d223a4ec882" updatedVersion="8" minRefreshableVersion="3" useAutoFormatting="1" rowGrandTotals="0" colGrandTotals="0" itemPrintTitles="1" createdVersion="8" indent="0" outline="1" outlineData="1" multipleFieldFilters="0" chartFormat="5">
  <location ref="F16:L23" firstHeaderRow="0" firstDataRow="1" firstDataCol="1"/>
  <pivotFields count="9">
    <pivotField dataField="1" subtotalTop="0" showAll="0" defaultSubtotal="0"/>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7">
    <i>
      <x/>
    </i>
    <i>
      <x v="1"/>
    </i>
    <i>
      <x v="2"/>
    </i>
    <i>
      <x v="3"/>
    </i>
    <i>
      <x v="4"/>
    </i>
    <i>
      <x v="5"/>
    </i>
    <i>
      <x v="6"/>
    </i>
  </rowItems>
  <colFields count="1">
    <field x="-2"/>
  </colFields>
  <colItems count="6">
    <i>
      <x/>
    </i>
    <i i="1">
      <x v="1"/>
    </i>
    <i i="2">
      <x v="2"/>
    </i>
    <i i="3">
      <x v="3"/>
    </i>
    <i i="4">
      <x v="4"/>
    </i>
    <i i="5">
      <x v="5"/>
    </i>
  </colItems>
  <dataFields count="6">
    <dataField name="FirstCampain" fld="0" baseField="1" baseItem="0"/>
    <dataField name="SecondCampain" fld="2" baseField="1" baseItem="0"/>
    <dataField name="ThirdCampain" fld="3" baseField="0" baseItem="0"/>
    <dataField name="FourthCampain" fld="4" baseField="1" baseItem="0"/>
    <dataField name="FifthCampain" fld="5" baseField="1" baseItem="0"/>
    <dataField name="LastCampain" fld="6" baseField="1" baseItem="0"/>
  </dataField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motion].[AcceptedCmp2].&amp;[1]"/>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caption="FirstCampain"/>
    <pivotHierarchy dragToData="1" caption="SecondCampain"/>
    <pivotHierarchy dragToData="1" caption="ThirdCampain"/>
    <pivotHierarchy dragToData="1" caption="FourthCampain"/>
    <pivotHierarchy dragToData="1" caption="FifthCampain"/>
    <pivotHierarchy dragToData="1" caption="LastCampa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activeTabTopLevelEntity name="[Products]"/>
        <x15:activeTabTopLevelEntity name="[Promo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8F3AA77-5F5E-416E-BE0E-8158AD049D1F}" name="PL.in" cacheId="7" applyNumberFormats="0" applyBorderFormats="0" applyFontFormats="0" applyPatternFormats="0" applyAlignmentFormats="0" applyWidthHeightFormats="1" dataCaption="Values" tag="b67d5b2b-6834-4790-8227-90910ec76b16" updatedVersion="8" minRefreshableVersion="3" useAutoFormatting="1" rowGrandTotals="0" colGrandTotals="0" itemPrintTitles="1" createdVersion="8" indent="0" outline="1" outlineData="1" multipleFieldFilters="0">
  <location ref="N76:Q87" firstHeaderRow="0" firstDataRow="1" firstDataCol="1"/>
  <pivotFields count="9">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x v="10"/>
    </i>
  </rowItems>
  <colFields count="1">
    <field x="-2"/>
  </colFields>
  <colItems count="3">
    <i>
      <x/>
    </i>
    <i i="1">
      <x v="1"/>
    </i>
    <i i="2">
      <x v="2"/>
    </i>
  </colItems>
  <dataFields count="3">
    <dataField name="WebPurchases" fld="1" baseField="0" baseItem="0"/>
    <dataField name="CatalogPurchases" fld="2" baseField="0" baseItem="0"/>
    <dataField name="StorePurchases" fld="3" baseField="0" baseItem="0"/>
  </dataField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caption="WebPurchases"/>
    <pivotHierarchy dragToData="1" caption="WebVisitsMonth"/>
    <pivotHierarchy dragToData="1"/>
    <pivotHierarchy dragToData="1"/>
    <pivotHierarchy dragToData="1"/>
    <pivotHierarchy dragToData="1"/>
    <pivotHierarchy dragToData="1"/>
    <pivotHierarchy dragToData="1"/>
    <pivotHierarchy dragToData="1"/>
    <pivotHierarchy dragToData="1"/>
    <pivotHierarchy dragToData="1" caption="CatalogPurchases"/>
    <pivotHierarchy dragToData="1" caption="StorePurchase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romotion]"/>
        <x15:activeTabTopLevelEntity name="[Pla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87C6625-A24D-49F7-9E2F-C8C604CA9320}" name="c.i" cacheId="16" applyNumberFormats="0" applyBorderFormats="0" applyFontFormats="0" applyPatternFormats="0" applyAlignmentFormats="0" applyWidthHeightFormats="1" dataCaption="Values" tag="33a34c4e-3cc9-4af2-93be-cb35344a8fa7" updatedVersion="8" minRefreshableVersion="5" useAutoFormatting="1" subtotalHiddenItems="1" rowGrandTotals="0" colGrandTotals="0" itemPrintTitles="1" createdVersion="8" indent="0" outline="1" outlineData="1" multipleFieldFilters="0" chartFormat="11">
  <location ref="B76:C87" firstHeaderRow="1" firstDataRow="1" firstDataCol="1"/>
  <pivotFields count="3">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s>
  <rowFields count="1">
    <field x="1"/>
  </rowFields>
  <rowItems count="11">
    <i>
      <x/>
    </i>
    <i>
      <x v="1"/>
    </i>
    <i>
      <x v="2"/>
    </i>
    <i>
      <x v="3"/>
    </i>
    <i>
      <x v="4"/>
    </i>
    <i>
      <x v="5"/>
    </i>
    <i>
      <x v="6"/>
    </i>
    <i>
      <x v="7"/>
    </i>
    <i>
      <x v="8"/>
    </i>
    <i>
      <x v="9"/>
    </i>
    <i>
      <x v="10"/>
    </i>
  </rowItems>
  <colItems count="1">
    <i/>
  </colItems>
  <dataFields count="1">
    <dataField fld="0" subtotal="count" baseField="0" baseItem="0"/>
  </dataFields>
  <chartFormats count="2">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62EA80E-B5B8-46F3-977A-227D28F0DF4E}" name="PR.m" cacheId="1" applyNumberFormats="0" applyBorderFormats="0" applyFontFormats="0" applyPatternFormats="0" applyAlignmentFormats="0" applyWidthHeightFormats="1" dataCaption="Values" tag="3e3bb425-2862-4d50-b5b2-26a976db4bab" updatedVersion="8" minRefreshableVersion="3" useAutoFormatting="1" subtotalHiddenItems="1" itemPrintTitles="1" createdVersion="8" indent="0" outline="1" outlineData="1" multipleFieldFilters="0">
  <location ref="T8:Z9" firstHeaderRow="0" firstDataRow="1" firstDataCol="0"/>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name="Wine" fld="0" baseField="0" baseItem="0"/>
    <dataField name="Fruits" fld="1" baseField="0" baseItem="0"/>
    <dataField name="Meat Products" fld="2" baseField="0" baseItem="0"/>
    <dataField name="Fish Products" fld="3" baseField="0" baseItem="0"/>
    <dataField name="Sweet Products" fld="4" baseField="0" baseItem="0"/>
    <dataField name="Gold Products" fld="5" baseField="0" baseItem="0"/>
    <dataField fld="6" subtotal="count" baseField="0" baseItem="0"/>
  </dataFields>
  <formats count="2">
    <format dxfId="4">
      <pivotArea outline="0" collapsedLevelsAreSubtotals="1" fieldPosition="0"/>
    </format>
    <format dxfId="3">
      <pivotArea outline="0" collapsedLevelsAreSubtotals="1" fieldPosition="0"/>
    </format>
  </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caption="Wine"/>
    <pivotHierarchy dragToData="1"/>
    <pivotHierarchy dragToData="1"/>
    <pivotHierarchy dragToData="1"/>
    <pivotHierarchy dragToData="1"/>
    <pivotHierarchy dragToData="1"/>
    <pivotHierarchy dragToData="1"/>
    <pivotHierarchy dragToData="1"/>
    <pivotHierarchy dragToData="1"/>
    <pivotHierarchy dragToData="1"/>
    <pivotHierarchy dragToData="1" caption="Fruits"/>
    <pivotHierarchy dragToData="1" caption="Meat Products"/>
    <pivotHierarchy dragToData="1" caption="Fish Products"/>
    <pivotHierarchy dragToData="1" caption="Sweet Products"/>
    <pivotHierarchy dragToData="1" caption="Gold Products"/>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BDC858A-E2E8-4BC2-A4A5-4F15A64F8A8B}" name="PL.s" cacheId="9" applyNumberFormats="0" applyBorderFormats="0" applyFontFormats="0" applyPatternFormats="0" applyAlignmentFormats="0" applyWidthHeightFormats="1" dataCaption="Values" tag="007efb49-72ef-430a-8f00-f54e0f8c8c45" updatedVersion="8" minRefreshableVersion="3" useAutoFormatting="1" rowGrandTotals="0" colGrandTotals="0" itemPrintTitles="1" createdVersion="8" indent="0" outline="1" outlineData="1" multipleFieldFilters="0">
  <location ref="N55:Q63" firstHeaderRow="0" firstDataRow="1" firstDataCol="1"/>
  <pivotFields count="9">
    <pivotField axis="axisRow" allDrilled="1" subtotalTop="0" showAll="0" defaultSubtotal="0" defaultAttributeDrillState="1">
      <items count="8">
        <item x="2"/>
        <item x="3"/>
        <item x="4"/>
        <item x="5"/>
        <item x="0"/>
        <item x="6"/>
        <item x="1"/>
        <item x="7"/>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x v="7"/>
    </i>
  </rowItems>
  <colFields count="1">
    <field x="-2"/>
  </colFields>
  <colItems count="3">
    <i>
      <x/>
    </i>
    <i i="1">
      <x v="1"/>
    </i>
    <i i="2">
      <x v="2"/>
    </i>
  </colItems>
  <dataFields count="3">
    <dataField name="WebPurchases" fld="1" baseField="0" baseItem="0"/>
    <dataField name="CatalogPurchases" fld="2" baseField="0" baseItem="0"/>
    <dataField name="StorePurchases" fld="3" baseField="0" baseItem="0"/>
  </dataFields>
  <pivotHierarchies count="89">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caption="WebPurchases"/>
    <pivotHierarchy dragToData="1" caption="WebVisitsMonth"/>
    <pivotHierarchy dragToData="1"/>
    <pivotHierarchy dragToData="1"/>
    <pivotHierarchy dragToData="1"/>
    <pivotHierarchy dragToData="1"/>
    <pivotHierarchy dragToData="1"/>
    <pivotHierarchy dragToData="1"/>
    <pivotHierarchy dragToData="1"/>
    <pivotHierarchy dragToData="1"/>
    <pivotHierarchy dragToData="1" caption="CatalogPurchases"/>
    <pivotHierarchy dragToData="1" caption="StorePurchase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romotion]"/>
        <x15:activeTabTopLevelEntity name="[Pla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0747FAE-8EA4-4EC8-ADCA-EFB8CF65F436}" name="PivotTable1" cacheId="20" applyNumberFormats="0" applyBorderFormats="0" applyFontFormats="0" applyPatternFormats="0" applyAlignmentFormats="0" applyWidthHeightFormats="1" dataCaption="Values" tag="0b774279-f1d8-4f5d-844f-9c76628af1c4" updatedVersion="8" minRefreshableVersion="5" useAutoFormatting="1" itemPrintTitles="1" createdVersion="8" indent="0" outline="1" outlineData="1" multipleFieldFilters="0">
  <location ref="B12:C13"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numFmtId="164"/>
    <dataField name="Average of Age" fld="1" subtotal="average" baseField="0" baseItem="0"/>
  </dataFields>
  <formats count="1">
    <format dxfId="5">
      <pivotArea outline="0" collapsedLevelsAreSubtotals="1" fieldPosition="0"/>
    </format>
  </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ge"/>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3B99408-7797-4B08-8136-0131C895A673}" name="po.s" cacheId="12" applyNumberFormats="0" applyBorderFormats="0" applyFontFormats="0" applyPatternFormats="0" applyAlignmentFormats="0" applyWidthHeightFormats="1" dataCaption="Values" tag="123270cd-1605-4ee6-922a-72da52c4678d" updatedVersion="8" minRefreshableVersion="3" useAutoFormatting="1" subtotalHiddenItems="1" rowGrandTotals="0" colGrandTotals="0" itemPrintTitles="1" createdVersion="8" indent="0" outline="1" outlineData="1" multipleFieldFilters="0">
  <location ref="F55:L63" firstHeaderRow="0" firstDataRow="1" firstDataCol="1"/>
  <pivotFields count="11">
    <pivotField axis="axisRow" allDrilled="1" subtotalTop="0" showAll="0" defaultSubtotal="0" defaultAttributeDrillState="1">
      <items count="8">
        <item x="2"/>
        <item x="3"/>
        <item x="4"/>
        <item x="5"/>
        <item x="6"/>
        <item x="0"/>
        <item x="1"/>
        <item x="7"/>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x v="7"/>
    </i>
  </rowItems>
  <colFields count="1">
    <field x="-2"/>
  </colFields>
  <colItems count="6">
    <i>
      <x/>
    </i>
    <i i="1">
      <x v="1"/>
    </i>
    <i i="2">
      <x v="2"/>
    </i>
    <i i="3">
      <x v="3"/>
    </i>
    <i i="4">
      <x v="4"/>
    </i>
    <i i="5">
      <x v="5"/>
    </i>
  </colItems>
  <dataFields count="6">
    <dataField name="FirstCampain" fld="1" baseField="0" baseItem="0"/>
    <dataField name="SecondCampain" fld="2" baseField="0" baseItem="0"/>
    <dataField name="ThirdCampain" fld="3" baseField="0" baseItem="0"/>
    <dataField name="FourthCampain" fld="4" baseField="0" baseItem="0"/>
    <dataField name="FifthCampain" fld="5" baseField="0" baseItem="0"/>
    <dataField name="LastCampain" fld="6" baseField="0" baseItem="0"/>
  </dataFields>
  <pivotHierarchies count="89">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caption="FirstCampain"/>
    <pivotHierarchy dragToData="1" caption="SecondCampain"/>
    <pivotHierarchy dragToData="1" caption="ThirdCampain"/>
    <pivotHierarchy dragToData="1" caption="FourthCampain"/>
    <pivotHierarchy dragToData="1" caption="FifthCampain"/>
    <pivotHierarchy dragToData="1" caption="LastCampa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romo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7973508-5644-4DCE-9F70-40EB9C94FCA1}" name="PL.m" cacheId="8" applyNumberFormats="0" applyBorderFormats="0" applyFontFormats="0" applyPatternFormats="0" applyAlignmentFormats="0" applyWidthHeightFormats="1" dataCaption="Values" tag="65d0643d-2d0c-4f60-84dd-be7231025edb" updatedVersion="8" minRefreshableVersion="3" useAutoFormatting="1" itemPrintTitles="1" createdVersion="8" indent="0" outline="1" outlineData="1" multipleFieldFilters="0">
  <location ref="N8:Q9"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WebPurchases" fld="0" baseField="0" baseItem="0" numFmtId="165"/>
    <dataField name="CatalogPurchases" fld="1" baseField="0" baseItem="0" numFmtId="165"/>
    <dataField name="StorePurchases" fld="2" baseField="0" baseItem="0" numFmtId="165"/>
    <dataField name="WebVisitsMonth" fld="3" baseField="0" baseItem="0"/>
  </dataFields>
  <formats count="2">
    <format dxfId="7">
      <pivotArea outline="0" collapsedLevelsAreSubtotals="1" fieldPosition="0"/>
    </format>
    <format dxfId="6">
      <pivotArea outline="0" collapsedLevelsAreSubtotals="1" fieldPosition="0">
        <references count="1">
          <reference field="4294967294" count="3" selected="0">
            <x v="0"/>
            <x v="1"/>
            <x v="2"/>
          </reference>
        </references>
      </pivotArea>
    </format>
  </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caption="WebPurchases"/>
    <pivotHierarchy dragToData="1" caption="WebVisitsMonth"/>
    <pivotHierarchy dragToData="1"/>
    <pivotHierarchy dragToData="1"/>
    <pivotHierarchy dragToData="1"/>
    <pivotHierarchy dragToData="1"/>
    <pivotHierarchy dragToData="1"/>
    <pivotHierarchy dragToData="1"/>
    <pivotHierarchy dragToData="1"/>
    <pivotHierarchy dragToData="1"/>
    <pivotHierarchy dragToData="1" caption="CatalogPurchases"/>
    <pivotHierarchy dragToData="1" caption="StorePurchase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710795C-EB9F-4F40-8CD9-7831DB64E077}" name="C.age" cacheId="14" applyNumberFormats="0" applyBorderFormats="0" applyFontFormats="0" applyPatternFormats="0" applyAlignmentFormats="0" applyWidthHeightFormats="1" dataCaption="Values" tag="1093b04e-aaa2-43dc-b5aa-5473864cd37c" updatedVersion="8" minRefreshableVersion="5" useAutoFormatting="1" subtotalHiddenItems="1" rowGrandTotals="0" colGrandTotals="0" itemPrintTitles="1" createdVersion="8" indent="0" outline="1" outlineData="1" multipleFieldFilters="0" chartFormat="19">
  <location ref="B16:C23"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dataFields>
  <chartFormats count="1">
    <chartFormat chart="15" format="9" series="1">
      <pivotArea type="data" outline="0" fieldPosition="0">
        <references count="1">
          <reference field="4294967294" count="1" selected="0">
            <x v="0"/>
          </reference>
        </references>
      </pivotArea>
    </chartFormat>
  </chartFormats>
  <pivotHierarchies count="89">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2FC0201-F245-4BAB-91D3-AA3D5F4DCA04}" name="c.s" cacheId="19" applyNumberFormats="0" applyBorderFormats="0" applyFontFormats="0" applyPatternFormats="0" applyAlignmentFormats="0" applyWidthHeightFormats="1" dataCaption="Values" tag="73bb7dbf-8d96-4f1c-a156-bd915f00225c" updatedVersion="8" minRefreshableVersion="5" useAutoFormatting="1" subtotalHiddenItems="1" rowGrandTotals="0" colGrandTotals="0" itemPrintTitles="1" createdVersion="8" indent="0" outline="1" outlineData="1" multipleFieldFilters="0" chartFormat="15">
  <location ref="B55:C63" firstHeaderRow="1" firstDataRow="1" firstDataCol="1"/>
  <pivotFields count="3">
    <pivotField dataField="1" subtotalTop="0" showAll="0" defaultSubtotal="0"/>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8">
    <i>
      <x v="3"/>
    </i>
    <i>
      <x v="5"/>
    </i>
    <i>
      <x v="4"/>
    </i>
    <i>
      <x v="2"/>
    </i>
    <i>
      <x v="6"/>
    </i>
    <i>
      <x v="1"/>
    </i>
    <i>
      <x v="7"/>
    </i>
    <i>
      <x/>
    </i>
  </rowItems>
  <colItems count="1">
    <i/>
  </colItems>
  <dataFields count="1">
    <dataField fld="0" subtotal="count" baseField="0" baseItem="0"/>
  </dataFields>
  <chartFormats count="1">
    <chartFormat chart="11" format="4" series="1">
      <pivotArea type="data" outline="0" fieldPosition="0">
        <references count="1">
          <reference field="4294967294" count="1" selected="0">
            <x v="0"/>
          </reference>
        </references>
      </pivotArea>
    </chartFormat>
  </chartFormats>
  <pivotHierarchies count="89">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FAD077D-BED3-4F8F-B2E4-A1F4D24BA8F9}" name="c.e" cacheId="15" applyNumberFormats="0" applyBorderFormats="0" applyFontFormats="0" applyPatternFormats="0" applyAlignmentFormats="0" applyWidthHeightFormats="1" dataCaption="Values" tag="a3dd4a89-45c1-4ac1-a828-4ddb26769210" updatedVersion="8" minRefreshableVersion="5" useAutoFormatting="1" subtotalHiddenItems="1" rowGrandTotals="0" colGrandTotals="0" itemPrintTitles="1" createdVersion="8" indent="0" outline="1" outlineData="1" multipleFieldFilters="0" chartFormat="15">
  <location ref="B37:C42" firstHeaderRow="1" firstDataRow="1" firstDataCol="1"/>
  <pivotFields count="3">
    <pivotField dataField="1" subtotalTop="0" showAll="0" defaultSubtotal="0"/>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v="1"/>
    </i>
    <i>
      <x/>
    </i>
    <i>
      <x v="3"/>
    </i>
    <i>
      <x v="4"/>
    </i>
    <i>
      <x v="2"/>
    </i>
  </rowItems>
  <colItems count="1">
    <i/>
  </colItems>
  <dataFields count="1">
    <dataField fld="0" subtotal="count" baseField="0" baseItem="0"/>
  </dataFields>
  <chartFormats count="1">
    <chartFormat chart="11" format="7" series="1">
      <pivotArea type="data" outline="0" fieldPosition="0">
        <references count="1">
          <reference field="4294967294" count="1" selected="0">
            <x v="0"/>
          </reference>
        </references>
      </pivotArea>
    </chartFormat>
  </chart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A07FC4B-4415-4803-B48B-BE1F72BF6BF4}" name="PR.s" cacheId="3" applyNumberFormats="0" applyBorderFormats="0" applyFontFormats="0" applyPatternFormats="0" applyAlignmentFormats="0" applyWidthHeightFormats="1" dataCaption="Values" tag="dc102e73-2a0d-409a-9d7e-f0fc653ca571" updatedVersion="8" minRefreshableVersion="3" useAutoFormatting="1" rowGrandTotals="0" colGrandTotals="0" itemPrintTitles="1" createdVersion="8" indent="0" outline="1" outlineData="1" multipleFieldFilters="0">
  <location ref="T55:Z63"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6"/>
  </rowFields>
  <rowItems count="8">
    <i>
      <x/>
    </i>
    <i>
      <x v="1"/>
    </i>
    <i>
      <x v="2"/>
    </i>
    <i>
      <x v="3"/>
    </i>
    <i>
      <x v="4"/>
    </i>
    <i>
      <x v="5"/>
    </i>
    <i>
      <x v="6"/>
    </i>
    <i>
      <x v="7"/>
    </i>
  </rowItems>
  <colFields count="1">
    <field x="-2"/>
  </colFields>
  <colItems count="6">
    <i>
      <x/>
    </i>
    <i i="1">
      <x v="1"/>
    </i>
    <i i="2">
      <x v="2"/>
    </i>
    <i i="3">
      <x v="3"/>
    </i>
    <i i="4">
      <x v="4"/>
    </i>
    <i i="5">
      <x v="5"/>
    </i>
  </colItems>
  <dataFields count="6">
    <dataField name="Wine" fld="0" baseField="0" baseItem="0"/>
    <dataField name="Fruits" fld="1" baseField="0" baseItem="0"/>
    <dataField name="Meat Products" fld="2" baseField="0" baseItem="0"/>
    <dataField name="Fish Products" fld="3" baseField="0" baseItem="0"/>
    <dataField name="Sweet Products" fld="4" baseField="0" baseItem="0"/>
    <dataField name="Gold Products" fld="5" baseField="0" baseItem="0"/>
  </dataFields>
  <formats count="1">
    <format dxfId="8">
      <pivotArea outline="0" collapsedLevelsAreSubtotals="1" fieldPosition="0"/>
    </format>
  </formats>
  <pivotHierarchies count="89">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caption="Wine"/>
    <pivotHierarchy dragToData="1"/>
    <pivotHierarchy dragToData="1"/>
    <pivotHierarchy dragToData="1"/>
    <pivotHierarchy dragToData="1"/>
    <pivotHierarchy dragToData="1"/>
    <pivotHierarchy dragToData="1"/>
    <pivotHierarchy dragToData="1"/>
    <pivotHierarchy dragToData="1"/>
    <pivotHierarchy dragToData="1"/>
    <pivotHierarchy dragToData="1" caption="Fruits"/>
    <pivotHierarchy dragToData="1" caption="Meat Products"/>
    <pivotHierarchy dragToData="1" caption="Fish Products"/>
    <pivotHierarchy dragToData="1" caption="Sweet Products"/>
    <pivotHierarchy dragToData="1" caption="Gold Products"/>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2327055-36FE-4DD3-BFCC-2EA7D7793DDF}" name="PL.ed" cacheId="10" applyNumberFormats="0" applyBorderFormats="0" applyFontFormats="0" applyPatternFormats="0" applyAlignmentFormats="0" applyWidthHeightFormats="1" dataCaption="Values" tag="3c71ab99-e7cf-489b-9052-71ad4b18da84" updatedVersion="8" minRefreshableVersion="3" useAutoFormatting="1" rowGrandTotals="0" colGrandTotals="0" itemPrintTitles="1" createdVersion="8" indent="0" outline="1" outlineData="1" multipleFieldFilters="0">
  <location ref="N37:Q42" firstHeaderRow="0" firstDataRow="1" firstDataCol="1"/>
  <pivotFields count="8">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x v="4"/>
    </i>
  </rowItems>
  <colFields count="1">
    <field x="-2"/>
  </colFields>
  <colItems count="3">
    <i>
      <x/>
    </i>
    <i i="1">
      <x v="1"/>
    </i>
    <i i="2">
      <x v="2"/>
    </i>
  </colItems>
  <dataFields count="3">
    <dataField name="WebPurchases" fld="1" baseField="0" baseItem="0"/>
    <dataField name="CatalogPurchases" fld="2" baseField="0" baseItem="0"/>
    <dataField name="StorePurchases" fld="3" baseField="0" baseItem="0"/>
  </dataFields>
  <pivotHierarchies count="8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caption="WebPurchases"/>
    <pivotHierarchy dragToData="1" caption="WebVisitsMonth"/>
    <pivotHierarchy dragToData="1"/>
    <pivotHierarchy dragToData="1"/>
    <pivotHierarchy dragToData="1"/>
    <pivotHierarchy dragToData="1"/>
    <pivotHierarchy dragToData="1"/>
    <pivotHierarchy dragToData="1"/>
    <pivotHierarchy dragToData="1"/>
    <pivotHierarchy dragToData="1"/>
    <pivotHierarchy dragToData="1" caption="CatalogPurchases"/>
    <pivotHierarchy dragToData="1" caption="StorePurchase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romotion]"/>
        <x15:activeTabTopLevelEntity name="[Pla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2CCE7FC-F5C1-40F1-8343-40BCD4A32E34}" name="po.ed" cacheId="22" applyNumberFormats="0" applyBorderFormats="0" applyFontFormats="0" applyPatternFormats="0" applyAlignmentFormats="0" applyWidthHeightFormats="1" dataCaption="Values" tag="737ffb11-9445-41fc-89b6-b41b7e17d692" updatedVersion="8" minRefreshableVersion="3" useAutoFormatting="1" subtotalHiddenItems="1" rowGrandTotals="0" colGrandTotals="0" itemPrintTitles="1" createdVersion="8" indent="0" outline="1" outlineData="1" multipleFieldFilters="0">
  <location ref="F37:L42" firstHeaderRow="0" firstDataRow="1" firstDataCol="1"/>
  <pivotFields count="8">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6">
    <i>
      <x/>
    </i>
    <i i="1">
      <x v="1"/>
    </i>
    <i i="2">
      <x v="2"/>
    </i>
    <i i="3">
      <x v="3"/>
    </i>
    <i i="4">
      <x v="4"/>
    </i>
    <i i="5">
      <x v="5"/>
    </i>
  </colItems>
  <dataFields count="6">
    <dataField name="FirstCampain" fld="1" baseField="0" baseItem="0"/>
    <dataField name="SecondCampain" fld="2" baseField="0" baseItem="0"/>
    <dataField name="ThirdCampain" fld="3" baseField="0" baseItem="0"/>
    <dataField name="FourthCampain" fld="4" baseField="0" baseItem="0"/>
    <dataField name="FifthCampain" fld="5" baseField="0" baseItem="0"/>
    <dataField name="LastCampain" fld="6" baseField="0" baseItem="0"/>
  </dataFields>
  <pivotHierarchies count="89">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caption="FirstCampain"/>
    <pivotHierarchy dragToData="1" caption="SecondCampain"/>
    <pivotHierarchy dragToData="1" caption="ThirdCampain"/>
    <pivotHierarchy dragToData="1" caption="FourthCampain"/>
    <pivotHierarchy dragToData="1" caption="FifthCampain"/>
    <pivotHierarchy dragToData="1" caption="LastCampai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romo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FD36FAD-607F-4318-8013-F928FEC32FA8}" name="po.m" cacheId="24" applyNumberFormats="0" applyBorderFormats="0" applyFontFormats="0" applyPatternFormats="0" applyAlignmentFormats="0" applyWidthHeightFormats="1" dataCaption="Values" tag="c024ae38-f2a0-4126-86be-6b663cbbd671" updatedVersion="8" minRefreshableVersion="3" useAutoFormatting="1" subtotalHiddenItems="1" itemPrintTitles="1" createdVersion="8" indent="0" outline="1" outlineData="1" multipleFieldFilters="0">
  <location ref="F8:L9"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name="FirstCampain" fld="1" subtotal="count" baseField="0" baseItem="0"/>
    <dataField name="SecondCampain" fld="0" subtotal="count" baseField="0" baseItem="0"/>
    <dataField name="ThirdCampain" fld="2" subtotal="count" baseField="0" baseItem="0"/>
    <dataField name="FourthCampain" fld="3" subtotal="count" baseField="0" baseItem="0"/>
    <dataField name="FifthCampain" fld="4" subtotal="count" baseField="0" baseItem="0"/>
    <dataField name="LastCampain" fld="5" subtotal="count" baseField="0" baseItem="0"/>
    <dataField fld="6" subtotal="count" baseField="0" baseItem="0"/>
  </dataField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FirstCampain"/>
    <pivotHierarchy dragToRow="0" dragToCol="0" dragToPage="0" dragToData="1" caption="SecondCampain"/>
    <pivotHierarchy dragToRow="0" dragToCol="0" dragToPage="0" dragToData="1" caption="ThirdCampain"/>
    <pivotHierarchy dragToRow="0" dragToCol="0" dragToPage="0" dragToData="1" caption="FourthCampain"/>
    <pivotHierarchy dragToRow="0" dragToCol="0" dragToPage="0" dragToData="1" caption="FifthCampain"/>
    <pivotHierarchy dragToRow="0" dragToCol="0" dragToPage="0" dragToData="1" caption="LastCampa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2D12B9C6-AA36-4F5F-927C-7E03AB563558}" name="PR.in" cacheId="0" applyNumberFormats="0" applyBorderFormats="0" applyFontFormats="0" applyPatternFormats="0" applyAlignmentFormats="0" applyWidthHeightFormats="1" dataCaption="Values" tag="c8c68e2e-bca0-4ccd-ba77-97a8cbb7e454" updatedVersion="8" minRefreshableVersion="3" useAutoFormatting="1" rowGrandTotals="0" colGrandTotals="0" itemPrintTitles="1" createdVersion="8" indent="0" outline="1" outlineData="1" multipleFieldFilters="0">
  <location ref="T76:Z87"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6"/>
  </rowFields>
  <rowItems count="11">
    <i>
      <x/>
    </i>
    <i>
      <x v="1"/>
    </i>
    <i>
      <x v="2"/>
    </i>
    <i>
      <x v="3"/>
    </i>
    <i>
      <x v="4"/>
    </i>
    <i>
      <x v="5"/>
    </i>
    <i>
      <x v="6"/>
    </i>
    <i>
      <x v="7"/>
    </i>
    <i>
      <x v="8"/>
    </i>
    <i>
      <x v="9"/>
    </i>
    <i>
      <x v="10"/>
    </i>
  </rowItems>
  <colFields count="1">
    <field x="-2"/>
  </colFields>
  <colItems count="6">
    <i>
      <x/>
    </i>
    <i i="1">
      <x v="1"/>
    </i>
    <i i="2">
      <x v="2"/>
    </i>
    <i i="3">
      <x v="3"/>
    </i>
    <i i="4">
      <x v="4"/>
    </i>
    <i i="5">
      <x v="5"/>
    </i>
  </colItems>
  <dataFields count="6">
    <dataField name="Wine" fld="0" baseField="0" baseItem="0"/>
    <dataField name="Fruits" fld="1" baseField="0" baseItem="0"/>
    <dataField name="Meat Products" fld="2" baseField="0" baseItem="0"/>
    <dataField name="Fish Products" fld="3" baseField="0" baseItem="0"/>
    <dataField name="Sweet Products" fld="4" baseField="0" baseItem="0"/>
    <dataField name="Gold Products" fld="5" baseField="0" baseItem="0"/>
  </dataFields>
  <formats count="1">
    <format dxfId="9">
      <pivotArea outline="0" collapsedLevelsAreSubtotals="1" fieldPosition="0"/>
    </format>
  </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caption="Wine"/>
    <pivotHierarchy dragToData="1"/>
    <pivotHierarchy dragToData="1"/>
    <pivotHierarchy dragToData="1"/>
    <pivotHierarchy dragToData="1"/>
    <pivotHierarchy dragToData="1"/>
    <pivotHierarchy dragToData="1"/>
    <pivotHierarchy dragToData="1"/>
    <pivotHierarchy dragToData="1"/>
    <pivotHierarchy dragToData="1"/>
    <pivotHierarchy dragToData="1" caption="Fruits"/>
    <pivotHierarchy dragToData="1" caption="Meat Products"/>
    <pivotHierarchy dragToData="1" caption="Fish Products"/>
    <pivotHierarchy dragToData="1" caption="Sweet Products"/>
    <pivotHierarchy dragToData="1" caption="Gold Products"/>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FE5E460-69B7-4C99-B5CA-01EC6CC7F29E}" name="PR.p" cacheId="2" applyNumberFormats="0" applyBorderFormats="0" applyFontFormats="0" applyPatternFormats="0" applyAlignmentFormats="0" applyWidthHeightFormats="1" dataCaption="Values" tag="ed117d76-21e8-4798-b389-1dcb4fa35c29" updatedVersion="8" minRefreshableVersion="3" useAutoFormatting="1" rowGrandTotals="0" colGrandTotals="0" itemPrintTitles="1" createdVersion="8" indent="0" outline="1" outlineData="1" multipleFieldFilters="0">
  <location ref="T105:Z111"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6"/>
  </rowFields>
  <rowItems count="6">
    <i>
      <x/>
    </i>
    <i>
      <x v="1"/>
    </i>
    <i>
      <x v="2"/>
    </i>
    <i>
      <x v="3"/>
    </i>
    <i>
      <x v="4"/>
    </i>
    <i>
      <x v="5"/>
    </i>
  </rowItems>
  <colFields count="1">
    <field x="-2"/>
  </colFields>
  <colItems count="6">
    <i>
      <x/>
    </i>
    <i i="1">
      <x v="1"/>
    </i>
    <i i="2">
      <x v="2"/>
    </i>
    <i i="3">
      <x v="3"/>
    </i>
    <i i="4">
      <x v="4"/>
    </i>
    <i i="5">
      <x v="5"/>
    </i>
  </colItems>
  <dataFields count="6">
    <dataField name="Wine" fld="0" baseField="0" baseItem="0"/>
    <dataField name="Fruits" fld="1" baseField="0" baseItem="0"/>
    <dataField name="Meat Products" fld="2" baseField="0" baseItem="0"/>
    <dataField name="Fish Products" fld="3" baseField="0" baseItem="0"/>
    <dataField name="Sweet Products" fld="4" baseField="0" baseItem="0"/>
    <dataField name="Gold Products" fld="5" baseField="0" baseItem="0"/>
  </dataFields>
  <formats count="1">
    <format dxfId="10">
      <pivotArea outline="0" collapsedLevelsAreSubtotals="1" fieldPosition="0"/>
    </format>
  </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caption="Wine"/>
    <pivotHierarchy dragToData="1"/>
    <pivotHierarchy dragToData="1"/>
    <pivotHierarchy dragToData="1"/>
    <pivotHierarchy dragToData="1"/>
    <pivotHierarchy dragToData="1"/>
    <pivotHierarchy dragToData="1"/>
    <pivotHierarchy dragToData="1"/>
    <pivotHierarchy dragToData="1"/>
    <pivotHierarchy dragToData="1"/>
    <pivotHierarchy dragToData="1" caption="Fruits"/>
    <pivotHierarchy dragToData="1" caption="Meat Products"/>
    <pivotHierarchy dragToData="1" caption="Fish Products"/>
    <pivotHierarchy dragToData="1" caption="Sweet Products"/>
    <pivotHierarchy dragToData="1" caption="Gold Products"/>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2C6CD2A-6490-4708-9C81-6572BCA36C27}" name="PL.p" cacheId="6" applyNumberFormats="0" applyBorderFormats="0" applyFontFormats="0" applyPatternFormats="0" applyAlignmentFormats="0" applyWidthHeightFormats="1" dataCaption="Values" tag="431aaa39-3b63-4b82-b895-1d4cc66cf6f6" updatedVersion="8" minRefreshableVersion="3" useAutoFormatting="1" rowGrandTotals="0" colGrandTotals="0" itemPrintTitles="1" createdVersion="8" indent="0" outline="1" outlineData="1" multipleFieldFilters="0">
  <location ref="N105:Q111" firstHeaderRow="0" firstDataRow="1" firstDataCol="1"/>
  <pivotFields count="9">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x v="5"/>
    </i>
  </rowItems>
  <colFields count="1">
    <field x="-2"/>
  </colFields>
  <colItems count="3">
    <i>
      <x/>
    </i>
    <i i="1">
      <x v="1"/>
    </i>
    <i i="2">
      <x v="2"/>
    </i>
  </colItems>
  <dataFields count="3">
    <dataField name="WebPurchases" fld="1" baseField="0" baseItem="0"/>
    <dataField name="CatalogPurchases" fld="2" baseField="0" baseItem="0"/>
    <dataField name="StorePurchases" fld="3" baseField="0" baseItem="0"/>
  </dataField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caption="WebPurchases"/>
    <pivotHierarchy dragToData="1" caption="WebVisitsMonth"/>
    <pivotHierarchy dragToData="1"/>
    <pivotHierarchy dragToData="1"/>
    <pivotHierarchy dragToData="1"/>
    <pivotHierarchy dragToData="1"/>
    <pivotHierarchy dragToData="1"/>
    <pivotHierarchy dragToData="1"/>
    <pivotHierarchy dragToData="1"/>
    <pivotHierarchy dragToData="1"/>
    <pivotHierarchy dragToData="1" caption="CatalogPurchases"/>
    <pivotHierarchy dragToData="1" caption="StorePurchase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romotion]"/>
        <x15:activeTabTopLevelEntity name="[Pla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E2E57EF-B000-4F9D-8A11-512372792599}" name="c.d" cacheId="13" applyNumberFormats="0" applyBorderFormats="0" applyFontFormats="0" applyPatternFormats="0" applyAlignmentFormats="0" applyWidthHeightFormats="1" dataCaption="Values" tag="358dd6af-77a1-43fa-9dcf-985372b38958" updatedVersion="8" minRefreshableVersion="5" useAutoFormatting="1" subtotalHiddenItems="1" rowGrandTotals="0" colGrandTotals="0" itemPrintTitles="1" createdVersion="8" indent="0" outline="1" outlineData="1" multipleFieldFilters="0" chartFormat="12">
  <location ref="B128:C139" firstHeaderRow="1" firstDataRow="1" firstDataCol="1"/>
  <pivotFields count="6">
    <pivotField dataField="1" subtotalTop="0" showAll="0" defaultSubtotal="0"/>
    <pivotField axis="axisRow" allDrilled="1" subtotalTop="0" showAll="0" dataSourceSort="1" defaultSubtotal="0" defaultAttributeDrillState="1">
      <items count="6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s>
    </pivotField>
    <pivotField axis="axisRow" allDrilled="1" subtotalTop="0" showAll="0" dataSourceSort="1" defaultSubtotal="0">
      <items count="3">
        <item x="0" e="0"/>
        <item x="1" e="0"/>
        <item x="2" e="0"/>
      </items>
    </pivotField>
    <pivotField axis="axisRow" allDrilled="1" subtotalTop="0" showAll="0" dataSourceSort="1" defaultSubtotal="0">
      <items count="4">
        <item x="0" e="0"/>
        <item x="1" e="0"/>
        <item x="2" e="0"/>
        <item x="3" e="0"/>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4">
    <field x="4"/>
    <field x="3"/>
    <field x="2"/>
    <field x="1"/>
  </rowFields>
  <rowItems count="11">
    <i>
      <x/>
    </i>
    <i r="1">
      <x/>
    </i>
    <i r="1">
      <x v="1"/>
    </i>
    <i>
      <x v="1"/>
    </i>
    <i r="1">
      <x v="2"/>
    </i>
    <i r="1">
      <x v="3"/>
    </i>
    <i r="1">
      <x/>
    </i>
    <i r="1">
      <x v="1"/>
    </i>
    <i>
      <x v="2"/>
    </i>
    <i r="1">
      <x v="2"/>
    </i>
    <i r="1">
      <x v="3"/>
    </i>
  </rowItems>
  <colItems count="1">
    <i/>
  </colItems>
  <dataFields count="1">
    <dataField fld="0" subtotal="count" baseField="0" baseItem="0"/>
  </dataFields>
  <chartFormats count="3">
    <chartFormat chart="0"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4">
          <reference field="4294967294" count="1" selected="0">
            <x v="0"/>
          </reference>
          <reference field="2" count="1" selected="0">
            <x v="0"/>
          </reference>
          <reference field="3" count="1" selected="0">
            <x v="0"/>
          </reference>
          <reference field="4" count="1" selected="0">
            <x v="0"/>
          </reference>
        </references>
      </pivotArea>
    </chartFormat>
  </chart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6"/>
    <rowHierarchyUsage hierarchyUsage="17"/>
    <rowHierarchyUsage hierarchyUsage="18"/>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10777A21-3742-4D9F-8F5F-C8E97DBEF3E0}" name="c.p" cacheId="18" applyNumberFormats="0" applyBorderFormats="0" applyFontFormats="0" applyPatternFormats="0" applyAlignmentFormats="0" applyWidthHeightFormats="1" dataCaption="Values" tag="7f510302-4016-43df-80b1-5a621ddb2417" updatedVersion="8" minRefreshableVersion="5" useAutoFormatting="1" subtotalHiddenItems="1" rowGrandTotals="0" colGrandTotals="0" itemPrintTitles="1" createdVersion="8" indent="0" outline="1" outlineData="1" multipleFieldFilters="0" chartFormat="16">
  <location ref="B105:C111"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6">
    <i>
      <x/>
    </i>
    <i>
      <x v="1"/>
    </i>
    <i>
      <x v="2"/>
    </i>
    <i>
      <x v="3"/>
    </i>
    <i>
      <x v="4"/>
    </i>
    <i>
      <x v="5"/>
    </i>
  </rowItems>
  <colItems count="1">
    <i/>
  </colItems>
  <dataFields count="1">
    <dataField fld="0" subtotal="count" baseField="0" baseItem="0"/>
  </dataFields>
  <chartFormats count="2">
    <chartFormat chart="0" format="0"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89">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C874393-5773-41E8-B069-F8CF1F95AFEC}" name="PL.age" cacheId="11" applyNumberFormats="0" applyBorderFormats="0" applyFontFormats="0" applyPatternFormats="0" applyAlignmentFormats="0" applyWidthHeightFormats="1" dataCaption="Values" tag="ac679280-6968-4210-915a-8610ed5bbf96" updatedVersion="8" minRefreshableVersion="3" useAutoFormatting="1" rowGrandTotals="0" colGrandTotals="0" itemPrintTitles="1" createdVersion="8" indent="0" outline="1" outlineData="1" multipleFieldFilters="0">
  <location ref="N16:Q23" firstHeaderRow="0" firstDataRow="1" firstDataCol="1"/>
  <pivotFields count="9">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i>
    <i>
      <x v="1"/>
    </i>
    <i>
      <x v="2"/>
    </i>
    <i>
      <x v="3"/>
    </i>
    <i>
      <x v="4"/>
    </i>
    <i>
      <x v="5"/>
    </i>
    <i>
      <x v="6"/>
    </i>
  </rowItems>
  <colFields count="1">
    <field x="-2"/>
  </colFields>
  <colItems count="3">
    <i>
      <x/>
    </i>
    <i i="1">
      <x v="1"/>
    </i>
    <i i="2">
      <x v="2"/>
    </i>
  </colItems>
  <dataFields count="3">
    <dataField name="WebPurchases" fld="1" baseField="0" baseItem="0"/>
    <dataField name="CatalogPurchases" fld="2" baseField="0" baseItem="0"/>
    <dataField name="StorePurchases" fld="3" baseField="0" baseItem="0"/>
  </dataFields>
  <pivotHierarchies count="89">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ID"/>
    <pivotHierarchy dragToData="1"/>
    <pivotHierarchy dragToData="1" caption="WebPurchases"/>
    <pivotHierarchy dragToData="1" caption="WebVisitsMonth"/>
    <pivotHierarchy dragToData="1"/>
    <pivotHierarchy dragToData="1"/>
    <pivotHierarchy dragToData="1"/>
    <pivotHierarchy dragToData="1"/>
    <pivotHierarchy dragToData="1"/>
    <pivotHierarchy dragToData="1"/>
    <pivotHierarchy dragToData="1"/>
    <pivotHierarchy dragToData="1"/>
    <pivotHierarchy dragToData="1" caption="CatalogPurchases"/>
    <pivotHierarchy dragToData="1" caption="StorePurchases"/>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A]"/>
        <x15:activeTabTopLevelEntity name="[Plac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F0B2149A-0BA5-49F8-9DFB-FDD247857579}" autoFormatId="16" applyNumberFormats="0" applyBorderFormats="0" applyFontFormats="0" applyPatternFormats="0" applyAlignmentFormats="0" applyWidthHeightFormats="0">
  <queryTableRefresh nextId="21">
    <queryTableFields count="19">
      <queryTableField id="1" name="ID" tableColumnId="1"/>
      <queryTableField id="2" name="Enrollment Date" tableColumnId="2"/>
      <queryTableField id="3" name="Age" tableColumnId="3"/>
      <queryTableField id="4" name="AGE BRKETS" tableColumnId="4"/>
      <queryTableField id="5" name="Education" tableColumnId="5"/>
      <queryTableField id="6" name="Marital_Status" tableColumnId="6"/>
      <queryTableField id="7" name="Kidhome" tableColumnId="7"/>
      <queryTableField id="8" name="Teenhome" tableColumnId="8"/>
      <queryTableField id="9" name="Annual Income" tableColumnId="9"/>
      <queryTableField id="10" name="INCOME BRACKETS" tableColumnId="10"/>
      <queryTableField id="11" name="Income Brakets Grade" tableColumnId="11"/>
      <queryTableField id="12" name="Last Purchase" tableColumnId="12"/>
      <queryTableField id="13" name="Last purchase grade" tableColumnId="13"/>
      <queryTableField id="14" name="Complain" tableColumnId="14"/>
      <queryTableField id="19" name="Sons" tableColumnId="19"/>
      <queryTableField id="15" name="Enrollment Date (Year)" tableColumnId="15"/>
      <queryTableField id="16" name="Enrollment Date (Quarter)" tableColumnId="16"/>
      <queryTableField id="17" name="Enrollment Date (Month Index)" tableColumnId="17"/>
      <queryTableField id="18" name="Enrollment Date (Month)" tableColumnId="18"/>
    </queryTableFields>
  </queryTableRefresh>
  <extLst>
    <ext xmlns:x15="http://schemas.microsoft.com/office/spreadsheetml/2010/11/main" uri="{883FBD77-0823-4a55-B5E3-86C4891E6966}">
      <x15:queryTable sourceDataName="Query - Customer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2" xr16:uid="{DFD6CFCA-7076-45A3-829D-6EC43A5AAC2D}" autoFormatId="16" applyNumberFormats="0" applyBorderFormats="0" applyFontFormats="0" applyPatternFormats="0" applyAlignmentFormats="0" applyWidthHeightFormats="0">
  <queryTableRefresh nextId="8">
    <queryTableFields count="7">
      <queryTableField id="1" name="ID" tableColumnId="1"/>
      <queryTableField id="2" name="Wine" tableColumnId="2"/>
      <queryTableField id="3" name="Fruits" tableColumnId="3"/>
      <queryTableField id="4" name="Meat Products" tableColumnId="4"/>
      <queryTableField id="5" name="Fish Products" tableColumnId="5"/>
      <queryTableField id="6" name="Sweet Products" tableColumnId="6"/>
      <queryTableField id="7" name="Gold Products" tableColumnId="7"/>
    </queryTableFields>
  </queryTableRefresh>
  <extLst>
    <ext xmlns:x15="http://schemas.microsoft.com/office/spreadsheetml/2010/11/main" uri="{883FBD77-0823-4a55-B5E3-86C4891E6966}">
      <x15:queryTable sourceDataName="Query - Product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4" xr16:uid="{F045EF8A-DEA1-4DE2-A957-7EC6B2A0DD7C}" autoFormatId="16" applyNumberFormats="0" applyBorderFormats="0" applyFontFormats="0" applyPatternFormats="0" applyAlignmentFormats="0" applyWidthHeightFormats="0">
  <queryTableRefresh nextId="6">
    <queryTableFields count="5">
      <queryTableField id="1" name="ID" tableColumnId="1"/>
      <queryTableField id="2" name="NumWebPurchases" tableColumnId="2"/>
      <queryTableField id="3" name="NumCatalogPurchases" tableColumnId="3"/>
      <queryTableField id="4" name="NumStorePurchases" tableColumnId="4"/>
      <queryTableField id="5" name="NumWebVisitsMonth" tableColumnId="5"/>
    </queryTableFields>
  </queryTableRefresh>
  <extLst>
    <ext xmlns:x15="http://schemas.microsoft.com/office/spreadsheetml/2010/11/main" uri="{883FBD77-0823-4a55-B5E3-86C4891E6966}">
      <x15:queryTable sourceDataName="Query - Plac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 xr16:uid="{8D675E14-E03B-4A52-B3BD-374A5A1A0504}" autoFormatId="16" applyNumberFormats="0" applyBorderFormats="0" applyFontFormats="0" applyPatternFormats="0" applyAlignmentFormats="0" applyWidthHeightFormats="0">
  <queryTableRefresh nextId="9">
    <queryTableFields count="8">
      <queryTableField id="1" name="ID" tableColumnId="1"/>
      <queryTableField id="2" name="No.Of purchases with a discount" tableColumnId="2"/>
      <queryTableField id="3" name="AcceptedCmp1" tableColumnId="3"/>
      <queryTableField id="4" name="AcceptedCmp2" tableColumnId="4"/>
      <queryTableField id="5" name="AcceptedCmp3" tableColumnId="5"/>
      <queryTableField id="6" name="AcceptedCmp4" tableColumnId="6"/>
      <queryTableField id="7" name="AcceptedCmp5" tableColumnId="7"/>
      <queryTableField id="8" name="AcceptedLastCmp" tableColumnId="8"/>
    </queryTableFields>
  </queryTableRefresh>
  <extLst>
    <ext xmlns:x15="http://schemas.microsoft.com/office/spreadsheetml/2010/11/main" uri="{883FBD77-0823-4a55-B5E3-86C4891E6966}">
      <x15:queryTable sourceDataName="Query - Promotion"/>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RKETS" xr10:uid="{688A2F34-35BF-4214-B4EA-100A209A662A}" sourceName="[Customers].[AGE BRKETS]">
  <pivotTables>
    <pivotTable tabId="1" name="c.d"/>
    <pivotTable tabId="1" name="c.e"/>
    <pivotTable tabId="1" name="c.i"/>
    <pivotTable tabId="1" name="C.M"/>
    <pivotTable tabId="1" name="c.p"/>
    <pivotTable tabId="1" name="c.s"/>
    <pivotTable tabId="1" name="PivotTable1"/>
  </pivotTables>
  <data>
    <olap pivotCacheId="1975995449">
      <levels count="2">
        <level uniqueName="[Customers].[AGE BRKETS].[(All)]" sourceCaption="(All)" count="0"/>
        <level uniqueName="[Customers].[AGE BRKETS].[AGE BRKETS]" sourceCaption="AGE BRKETS" count="7">
          <ranges>
            <range startItem="0">
              <i n="[Customers].[AGE BRKETS].&amp;[20's]" c="20's"/>
              <i n="[Customers].[AGE BRKETS].&amp;[30's]" c="30's"/>
              <i n="[Customers].[AGE BRKETS].&amp;[40's]" c="40's"/>
              <i n="[Customers].[AGE BRKETS].&amp;[50's]" c="50's"/>
              <i n="[Customers].[AGE BRKETS].&amp;[60's]" c="60's"/>
              <i n="[Customers].[AGE BRKETS].&amp;[70's]" c="70's"/>
              <i n="[Customers].[AGE BRKETS].&amp;[80's]" c="80's"/>
            </range>
          </ranges>
        </level>
      </levels>
      <selections count="1">
        <selection n="[Customers].[AGE BRKETS].[All]"/>
      </selections>
    </olap>
  </data>
  <extLst>
    <x:ext xmlns:x15="http://schemas.microsoft.com/office/spreadsheetml/2010/11/main" uri="{470722E0-AACD-4C17-9CDC-17EF765DBC7E}">
      <x15:slicerCacheHideItemsWithNoData count="1">
        <x15:slicerCacheOlapLevelName uniqueName="[Customers].[AGE BRKETS].[AGE BRKETS]"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BRACKETS" xr10:uid="{F5CABB2D-E9B4-4CD8-AD0E-BE43B304740C}" sourceName="[Customers].[INCOME BRACKETS]">
  <pivotTables>
    <pivotTable tabId="1" name="c.d"/>
    <pivotTable tabId="1" name="C.age"/>
    <pivotTable tabId="1" name="c.e"/>
    <pivotTable tabId="1" name="C.M"/>
    <pivotTable tabId="1" name="c.p"/>
    <pivotTable tabId="1" name="c.s"/>
    <pivotTable tabId="1" name="PivotTable1"/>
  </pivotTables>
  <data>
    <olap pivotCacheId="1975995449">
      <levels count="2">
        <level uniqueName="[Customers].[INCOME BRACKETS].[(All)]" sourceCaption="(All)" count="0"/>
        <level uniqueName="[Customers].[INCOME BRACKETS].[INCOME BRACKETS]" sourceCaption="INCOME BRACKETS" count="11">
          <ranges>
            <range startItem="0">
              <i n="[Customers].[INCOME BRACKETS].&amp;[Less than 12K$]" c="Less than 12K$"/>
              <i n="[Customers].[INCOME BRACKETS].&amp;[12K$ TO 24K$]" c="12K$ TO 24K$"/>
              <i n="[Customers].[INCOME BRACKETS].&amp;[24K$ TO 36K$]" c="24K$ TO 36K$"/>
              <i n="[Customers].[INCOME BRACKETS].&amp;[36K$ TO 48K$]" c="36K$ TO 48K$"/>
              <i n="[Customers].[INCOME BRACKETS].&amp;[48K$ TO 60K$]" c="48K$ TO 60K$"/>
              <i n="[Customers].[INCOME BRACKETS].&amp;[60K$ TO 72K$]" c="60K$ TO 72K$"/>
              <i n="[Customers].[INCOME BRACKETS].&amp;[72K$ TO 84K$]" c="72K$ TO 84K$"/>
              <i n="[Customers].[INCOME BRACKETS].&amp;[84K$ TO 96K$]" c="84K$ TO 96K$"/>
              <i n="[Customers].[INCOME BRACKETS].&amp;[96K$ TO 108K$]" c="96K$ TO 108K$"/>
              <i n="[Customers].[INCOME BRACKETS].&amp;[108K$ TO 120K$]" c="108K$ TO 120K$"/>
              <i n="[Customers].[INCOME BRACKETS].&amp;[More than 120K$]" c="More than 120K$"/>
            </range>
          </ranges>
        </level>
      </levels>
      <selections count="1">
        <selection n="[Customers].[INCOME BRACKETS].[All]"/>
      </selections>
    </olap>
  </data>
  <extLst>
    <x:ext xmlns:x15="http://schemas.microsoft.com/office/spreadsheetml/2010/11/main" uri="{470722E0-AACD-4C17-9CDC-17EF765DBC7E}">
      <x15:slicerCacheHideItemsWithNoData count="1">
        <x15:slicerCacheOlapLevelName uniqueName="[Customers].[INCOME BRACKETS].[INCOME BRACKETS]"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360CC62A-5105-4616-A7A2-E284F4C3C2DA}" sourceName="[Customers].[Marital_Status]">
  <pivotTables>
    <pivotTable tabId="1" name="c.d"/>
    <pivotTable tabId="1" name="C.age"/>
    <pivotTable tabId="1" name="c.e"/>
    <pivotTable tabId="1" name="c.i"/>
    <pivotTable tabId="1" name="C.M"/>
    <pivotTable tabId="1" name="c.p"/>
    <pivotTable tabId="1" name="PivotTable1"/>
  </pivotTables>
  <data>
    <olap pivotCacheId="1975995449">
      <levels count="2">
        <level uniqueName="[Customers].[Marital_Status].[(All)]" sourceCaption="(All)" count="0"/>
        <level uniqueName="[Customers].[Marital_Status].[Marital_Status]" sourceCaption="Marital_Status" count="8">
          <ranges>
            <range startItem="0">
              <i n="[Customers].[Marital_Status].&amp;[Absurd]" c="Absurd"/>
              <i n="[Customers].[Marital_Status].&amp;[Alone]" c="Alone"/>
              <i n="[Customers].[Marital_Status].&amp;[Divorced]" c="Divorced"/>
              <i n="[Customers].[Marital_Status].&amp;[Married]" c="Married"/>
              <i n="[Customers].[Marital_Status].&amp;[Single]" c="Single"/>
              <i n="[Customers].[Marital_Status].&amp;[Together]" c="Together"/>
              <i n="[Customers].[Marital_Status].&amp;[Widow]" c="Widow"/>
              <i n="[Customers].[Marital_Status].&amp;[Yolo]" c="Yolo"/>
            </range>
          </ranges>
        </level>
      </levels>
      <selections count="1">
        <selection n="[Customers].[Marital_Status].[All]"/>
      </selections>
    </olap>
  </data>
  <extLst>
    <x:ext xmlns:x15="http://schemas.microsoft.com/office/spreadsheetml/2010/11/main" uri="{470722E0-AACD-4C17-9CDC-17EF765DBC7E}">
      <x15:slicerCacheHideItemsWithNoData count="1">
        <x15:slicerCacheOlapLevelName uniqueName="[Customers].[Marital_Status].[Marital_Status]"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st_Purchase" xr10:uid="{C36A5CD6-29C3-4C30-8D6E-F9D7151E4FAE}" sourceName="[Customers].[Last Purchase]">
  <pivotTables>
    <pivotTable tabId="1" name="c.d"/>
    <pivotTable tabId="1" name="C.age"/>
    <pivotTable tabId="1" name="c.e"/>
    <pivotTable tabId="1" name="c.i"/>
    <pivotTable tabId="1" name="C.M"/>
    <pivotTable tabId="1" name="c.s"/>
  </pivotTables>
  <data>
    <olap pivotCacheId="1975995449">
      <levels count="2">
        <level uniqueName="[Customers].[Last Purchase].[(All)]" sourceCaption="(All)" count="0"/>
        <level uniqueName="[Customers].[Last Purchase].[Last Purchase]" sourceCaption="Last Purchase" count="6">
          <ranges>
            <range startItem="0">
              <i n="[Customers].[Last Purchase].&amp;[Today]" c="Today"/>
              <i n="[Customers].[Last Purchase].&amp;[This Week]" c="This Week"/>
              <i n="[Customers].[Last Purchase].&amp;[This Month]" c="This Month"/>
              <i n="[Customers].[Last Purchase].&amp;[Last 2 Months]" c="Last 2 Months"/>
              <i n="[Customers].[Last Purchase].&amp;[Last 3 Months]" c="Last 3 Months"/>
              <i n="[Customers].[Last Purchase].&amp;[Last 4 Months]" c="Last 4 Months"/>
            </range>
          </ranges>
        </level>
      </levels>
      <selections count="1">
        <selection n="[Customers].[Last Purchase].[All]"/>
      </selections>
    </olap>
  </data>
  <extLst>
    <x:ext xmlns:x15="http://schemas.microsoft.com/office/spreadsheetml/2010/11/main" uri="{470722E0-AACD-4C17-9CDC-17EF765DBC7E}">
      <x15:slicerCacheHideItemsWithNoData count="1">
        <x15:slicerCacheOlapLevelName uniqueName="[Customers].[Last Purchase].[Last Purchase]"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ns" xr10:uid="{1FB189A9-F946-4BE9-A4CE-0AFCC87811BA}" sourceName="[Customers].[Sons]">
  <pivotTables>
    <pivotTable tabId="1" name="c.d"/>
    <pivotTable tabId="1" name="C.age"/>
    <pivotTable tabId="1" name="c.e"/>
    <pivotTable tabId="1" name="c.i"/>
    <pivotTable tabId="1" name="C.M"/>
    <pivotTable tabId="1" name="c.p"/>
    <pivotTable tabId="1" name="c.s"/>
    <pivotTable tabId="1" name="PivotTable1"/>
  </pivotTables>
  <data>
    <olap pivotCacheId="1975995449">
      <levels count="2">
        <level uniqueName="[Customers].[Sons].[(All)]" sourceCaption="(All)" count="0"/>
        <level uniqueName="[Customers].[Sons].[Sons]" sourceCaption="Sons" count="4">
          <ranges>
            <range startItem="0">
              <i n="[Customers].[Sons].&amp;[Childern&amp;Teenagers]" c="Childern&amp;Teenagers"/>
              <i n="[Customers].[Sons].&amp;[ChildernOnly]" c="ChildernOnly"/>
              <i n="[Customers].[Sons].&amp;[NoChildren]" c="NoChildren"/>
              <i n="[Customers].[Sons].&amp;[TeenagerOnly]" c="TeenagerOnly"/>
            </range>
          </ranges>
        </level>
      </levels>
      <selections count="1">
        <selection n="[Customers].[Sons].[All]"/>
      </selections>
    </olap>
  </data>
  <extLst>
    <x:ext xmlns:x15="http://schemas.microsoft.com/office/spreadsheetml/2010/11/main" uri="{470722E0-AACD-4C17-9CDC-17EF765DBC7E}">
      <x15:slicerCacheHideItemsWithNoData count="1">
        <x15:slicerCacheOlapLevelName uniqueName="[Customers].[Sons].[Sons]"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1459232D-5A36-4C53-BD3F-BF759B271389}" sourceName="[Customers].[Education]">
  <pivotTables>
    <pivotTable tabId="1" name="PR.age"/>
    <pivotTable tabId="1" name="PR.in"/>
    <pivotTable tabId="1" name="PR.m"/>
    <pivotTable tabId="1" name="PR.p"/>
    <pivotTable tabId="1" name="PR.s"/>
  </pivotTables>
  <data>
    <olap pivotCacheId="693168803">
      <levels count="2">
        <level uniqueName="[Customers].[Education].[(All)]" sourceCaption="(All)" count="0"/>
        <level uniqueName="[Customers].[Education].[Education]" sourceCaption="Education" count="5">
          <ranges>
            <range startItem="0">
              <i n="[Customers].[Education].&amp;[2N Cycle]" c="2N Cycle"/>
              <i n="[Customers].[Education].&amp;[Basic]" c="Basic"/>
              <i n="[Customers].[Education].&amp;[Graduation]" c="Graduation"/>
              <i n="[Customers].[Education].&amp;[Master]" c="Master"/>
              <i n="[Customers].[Education].&amp;[Phd]" c="Phd"/>
            </range>
          </ranges>
        </level>
      </levels>
      <selections count="1">
        <selection n="[Customers].[Education].[All]"/>
      </selections>
    </olap>
  </data>
  <extLst>
    <x:ext xmlns:x15="http://schemas.microsoft.com/office/spreadsheetml/2010/11/main" uri="{470722E0-AACD-4C17-9CDC-17EF765DBC7E}">
      <x15:slicerCacheHideItemsWithNoData count="1">
        <x15:slicerCacheOlapLevelName uniqueName="[Customers].[Education].[Education]" count="0"/>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RKETS1" xr10:uid="{F179FCA6-9D27-4B4D-931A-BFC775561302}" sourceName="[Customers].[AGE BRKETS]">
  <pivotTables>
    <pivotTable tabId="1" name="PR.ed"/>
    <pivotTable tabId="1" name="PR.in"/>
    <pivotTable tabId="1" name="PR.m"/>
    <pivotTable tabId="1" name="PR.p"/>
    <pivotTable tabId="1" name="PR.s"/>
  </pivotTables>
  <data>
    <olap pivotCacheId="693168803">
      <levels count="2">
        <level uniqueName="[Customers].[AGE BRKETS].[(All)]" sourceCaption="(All)" count="0"/>
        <level uniqueName="[Customers].[AGE BRKETS].[AGE BRKETS]" sourceCaption="AGE BRKETS" count="7">
          <ranges>
            <range startItem="0">
              <i n="[Customers].[AGE BRKETS].&amp;[20's]" c="20's"/>
              <i n="[Customers].[AGE BRKETS].&amp;[30's]" c="30's"/>
              <i n="[Customers].[AGE BRKETS].&amp;[40's]" c="40's"/>
              <i n="[Customers].[AGE BRKETS].&amp;[50's]" c="50's"/>
              <i n="[Customers].[AGE BRKETS].&amp;[60's]" c="60's"/>
              <i n="[Customers].[AGE BRKETS].&amp;[70's]" c="70's"/>
              <i n="[Customers].[AGE BRKETS].&amp;[80's]" c="80's"/>
            </range>
          </ranges>
        </level>
      </levels>
      <selections count="1">
        <selection n="[Customers].[AGE BRKETS].[All]"/>
      </selections>
    </olap>
  </data>
  <extLst>
    <x:ext xmlns:x15="http://schemas.microsoft.com/office/spreadsheetml/2010/11/main" uri="{470722E0-AACD-4C17-9CDC-17EF765DBC7E}">
      <x15:slicerCacheHideItemsWithNoData count="1">
        <x15:slicerCacheOlapLevelName uniqueName="[Customers].[AGE BRKETS].[AGE BRKETS]" count="0"/>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ns1" xr10:uid="{84ABF4FE-1836-4C86-A04A-94D65A0372BB}" sourceName="[Customers].[Sons]">
  <pivotTables>
    <pivotTable tabId="1" name="PR.age"/>
    <pivotTable tabId="1" name="PR.ed"/>
    <pivotTable tabId="1" name="PR.in"/>
    <pivotTable tabId="1" name="PR.m"/>
    <pivotTable tabId="1" name="PR.p"/>
    <pivotTable tabId="1" name="PR.s"/>
  </pivotTables>
  <data>
    <olap pivotCacheId="693168803">
      <levels count="2">
        <level uniqueName="[Customers].[Sons].[(All)]" sourceCaption="(All)" count="0"/>
        <level uniqueName="[Customers].[Sons].[Sons]" sourceCaption="Sons" count="4">
          <ranges>
            <range startItem="0">
              <i n="[Customers].[Sons].&amp;[Childern&amp;Teenagers]" c="Childern&amp;Teenagers"/>
              <i n="[Customers].[Sons].&amp;[ChildernOnly]" c="ChildernOnly"/>
              <i n="[Customers].[Sons].&amp;[NoChildren]" c="NoChildren"/>
              <i n="[Customers].[Sons].&amp;[TeenagerOnly]" c="TeenagerOnly"/>
            </range>
          </ranges>
        </level>
      </levels>
      <selections count="1">
        <selection n="[Customers].[Sons].[All]"/>
      </selections>
    </olap>
  </data>
  <extLst>
    <x:ext xmlns:x15="http://schemas.microsoft.com/office/spreadsheetml/2010/11/main" uri="{470722E0-AACD-4C17-9CDC-17EF765DBC7E}">
      <x15:slicerCacheHideItemsWithNoData count="1">
        <x15:slicerCacheOlapLevelName uniqueName="[Customers].[Sons].[Sons]" count="0"/>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1" xr10:uid="{CCB273D3-E6EE-4526-9AB4-9799EAC25D7B}" sourceName="[Customers].[Marital_Status]">
  <pivotTables>
    <pivotTable tabId="1" name="PR.age"/>
    <pivotTable tabId="1" name="PR.ed"/>
    <pivotTable tabId="1" name="PR.in"/>
    <pivotTable tabId="1" name="PR.m"/>
    <pivotTable tabId="1" name="PR.p"/>
  </pivotTables>
  <data>
    <olap pivotCacheId="693168803">
      <levels count="2">
        <level uniqueName="[Customers].[Marital_Status].[(All)]" sourceCaption="(All)" count="0"/>
        <level uniqueName="[Customers].[Marital_Status].[Marital_Status]" sourceCaption="Marital_Status" count="8">
          <ranges>
            <range startItem="0">
              <i n="[Customers].[Marital_Status].&amp;[Absurd]" c="Absurd"/>
              <i n="[Customers].[Marital_Status].&amp;[Alone]" c="Alone"/>
              <i n="[Customers].[Marital_Status].&amp;[Divorced]" c="Divorced"/>
              <i n="[Customers].[Marital_Status].&amp;[Married]" c="Married"/>
              <i n="[Customers].[Marital_Status].&amp;[Single]" c="Single"/>
              <i n="[Customers].[Marital_Status].&amp;[Together]" c="Together"/>
              <i n="[Customers].[Marital_Status].&amp;[Widow]" c="Widow"/>
              <i n="[Customers].[Marital_Status].&amp;[Yolo]" c="Yolo"/>
            </range>
          </ranges>
        </level>
      </levels>
      <selections count="1">
        <selection n="[Customers].[Marital_Status].[All]"/>
      </selections>
    </olap>
  </data>
  <extLst>
    <x:ext xmlns:x15="http://schemas.microsoft.com/office/spreadsheetml/2010/11/main" uri="{470722E0-AACD-4C17-9CDC-17EF765DBC7E}">
      <x15:slicerCacheHideItemsWithNoData count="1">
        <x15:slicerCacheOlapLevelName uniqueName="[Customers].[Marital_Status].[Marital_Status]" count="0"/>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BRACKETS1" xr10:uid="{FBFE3B06-BA9C-46C5-BE63-41E15590BB6A}" sourceName="[Customers].[INCOME BRACKETS]">
  <pivotTables>
    <pivotTable tabId="1" name="PR.age"/>
    <pivotTable tabId="1" name="PR.ed"/>
    <pivotTable tabId="1" name="PR.m"/>
    <pivotTable tabId="1" name="PR.p"/>
    <pivotTable tabId="1" name="PR.s"/>
  </pivotTables>
  <data>
    <olap pivotCacheId="693168803">
      <levels count="2">
        <level uniqueName="[Customers].[INCOME BRACKETS].[(All)]" sourceCaption="(All)" count="0"/>
        <level uniqueName="[Customers].[INCOME BRACKETS].[INCOME BRACKETS]" sourceCaption="INCOME BRACKETS" count="11">
          <ranges>
            <range startItem="0">
              <i n="[Customers].[INCOME BRACKETS].&amp;[Less than 12K$]" c="Less than 12K$"/>
              <i n="[Customers].[INCOME BRACKETS].&amp;[12K$ TO 24K$]" c="12K$ TO 24K$"/>
              <i n="[Customers].[INCOME BRACKETS].&amp;[24K$ TO 36K$]" c="24K$ TO 36K$"/>
              <i n="[Customers].[INCOME BRACKETS].&amp;[36K$ TO 48K$]" c="36K$ TO 48K$"/>
              <i n="[Customers].[INCOME BRACKETS].&amp;[48K$ TO 60K$]" c="48K$ TO 60K$"/>
              <i n="[Customers].[INCOME BRACKETS].&amp;[60K$ TO 72K$]" c="60K$ TO 72K$"/>
              <i n="[Customers].[INCOME BRACKETS].&amp;[72K$ TO 84K$]" c="72K$ TO 84K$"/>
              <i n="[Customers].[INCOME BRACKETS].&amp;[84K$ TO 96K$]" c="84K$ TO 96K$"/>
              <i n="[Customers].[INCOME BRACKETS].&amp;[96K$ TO 108K$]" c="96K$ TO 108K$"/>
              <i n="[Customers].[INCOME BRACKETS].&amp;[108K$ TO 120K$]" c="108K$ TO 120K$"/>
              <i n="[Customers].[INCOME BRACKETS].&amp;[More than 120K$]" c="More than 120K$"/>
            </range>
          </ranges>
        </level>
      </levels>
      <selections count="1">
        <selection n="[Customers].[INCOME BRACKETS].[All]"/>
      </selections>
    </olap>
  </data>
  <extLst>
    <x:ext xmlns:x15="http://schemas.microsoft.com/office/spreadsheetml/2010/11/main" uri="{470722E0-AACD-4C17-9CDC-17EF765DBC7E}">
      <x15:slicerCacheHideItemsWithNoData count="1">
        <x15:slicerCacheOlapLevelName uniqueName="[Customers].[INCOME BRACKETS].[INCOME BRACKETS]" count="0"/>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RKETS2" xr10:uid="{67FD5EA4-7FD3-4127-9B09-5FFFC196C1CE}" sourceName="[Customers].[AGE BRKETS]">
  <pivotTables>
    <pivotTable tabId="1" name="po.ed"/>
    <pivotTable tabId="1" name="po.in"/>
    <pivotTable tabId="1" name="po.m"/>
    <pivotTable tabId="1" name="po.p"/>
    <pivotTable tabId="1" name="po.s"/>
  </pivotTables>
  <data>
    <olap pivotCacheId="2069042968">
      <levels count="2">
        <level uniqueName="[Customers].[AGE BRKETS].[(All)]" sourceCaption="(All)" count="0"/>
        <level uniqueName="[Customers].[AGE BRKETS].[AGE BRKETS]" sourceCaption="AGE BRKETS" count="7">
          <ranges>
            <range startItem="0">
              <i n="[Customers].[AGE BRKETS].&amp;[20's]" c="20's"/>
              <i n="[Customers].[AGE BRKETS].&amp;[30's]" c="30's"/>
              <i n="[Customers].[AGE BRKETS].&amp;[40's]" c="40's"/>
              <i n="[Customers].[AGE BRKETS].&amp;[50's]" c="50's"/>
              <i n="[Customers].[AGE BRKETS].&amp;[60's]" c="60's"/>
              <i n="[Customers].[AGE BRKETS].&amp;[70's]" c="70's"/>
              <i n="[Customers].[AGE BRKETS].&amp;[80's]" c="80's"/>
            </range>
          </ranges>
        </level>
      </levels>
      <selections count="1">
        <selection n="[Customers].[AGE BRKETS].[All]"/>
      </selections>
    </olap>
  </data>
  <extLst>
    <x:ext xmlns:x15="http://schemas.microsoft.com/office/spreadsheetml/2010/11/main" uri="{470722E0-AACD-4C17-9CDC-17EF765DBC7E}">
      <x15:slicerCacheHideItemsWithNoData count="1">
        <x15:slicerCacheOlapLevelName uniqueName="[Customers].[AGE BRKETS].[AGE BRKETS]" count="0"/>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1" xr10:uid="{875F4973-5EF5-4CA3-8B53-498C160FA21F}" sourceName="[Customers].[Education]">
  <pivotTables>
    <pivotTable tabId="1" name="po.age"/>
    <pivotTable tabId="1" name="po.in"/>
    <pivotTable tabId="1" name="po.m"/>
    <pivotTable tabId="1" name="po.p"/>
    <pivotTable tabId="1" name="po.s"/>
  </pivotTables>
  <data>
    <olap pivotCacheId="2069042968">
      <levels count="2">
        <level uniqueName="[Customers].[Education].[(All)]" sourceCaption="(All)" count="0"/>
        <level uniqueName="[Customers].[Education].[Education]" sourceCaption="Education" count="5">
          <ranges>
            <range startItem="0">
              <i n="[Customers].[Education].&amp;[2N Cycle]" c="2N Cycle"/>
              <i n="[Customers].[Education].&amp;[Basic]" c="Basic"/>
              <i n="[Customers].[Education].&amp;[Graduation]" c="Graduation"/>
              <i n="[Customers].[Education].&amp;[Master]" c="Master"/>
              <i n="[Customers].[Education].&amp;[Phd]" c="Phd"/>
            </range>
          </ranges>
        </level>
      </levels>
      <selections count="1">
        <selection n="[Customers].[Education].[All]"/>
      </selections>
    </olap>
  </data>
  <extLst>
    <x:ext xmlns:x15="http://schemas.microsoft.com/office/spreadsheetml/2010/11/main" uri="{470722E0-AACD-4C17-9CDC-17EF765DBC7E}">
      <x15:slicerCacheHideItemsWithNoData count="1">
        <x15:slicerCacheOlapLevelName uniqueName="[Customers].[Education].[Education]" count="0"/>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BRACKETS2" xr10:uid="{1D921B23-9755-461E-A260-734DACD23317}" sourceName="[Customers].[INCOME BRACKETS]">
  <pivotTables>
    <pivotTable tabId="1" name="po.age"/>
    <pivotTable tabId="1" name="po.ed"/>
    <pivotTable tabId="1" name="po.m"/>
    <pivotTable tabId="1" name="po.p"/>
    <pivotTable tabId="1" name="po.s"/>
  </pivotTables>
  <data>
    <olap pivotCacheId="2069042968">
      <levels count="2">
        <level uniqueName="[Customers].[INCOME BRACKETS].[(All)]" sourceCaption="(All)" count="0"/>
        <level uniqueName="[Customers].[INCOME BRACKETS].[INCOME BRACKETS]" sourceCaption="INCOME BRACKETS" count="11">
          <ranges>
            <range startItem="0">
              <i n="[Customers].[INCOME BRACKETS].&amp;[Less than 12K$]" c="Less than 12K$"/>
              <i n="[Customers].[INCOME BRACKETS].&amp;[12K$ TO 24K$]" c="12K$ TO 24K$"/>
              <i n="[Customers].[INCOME BRACKETS].&amp;[24K$ TO 36K$]" c="24K$ TO 36K$"/>
              <i n="[Customers].[INCOME BRACKETS].&amp;[36K$ TO 48K$]" c="36K$ TO 48K$"/>
              <i n="[Customers].[INCOME BRACKETS].&amp;[48K$ TO 60K$]" c="48K$ TO 60K$"/>
              <i n="[Customers].[INCOME BRACKETS].&amp;[60K$ TO 72K$]" c="60K$ TO 72K$"/>
              <i n="[Customers].[INCOME BRACKETS].&amp;[72K$ TO 84K$]" c="72K$ TO 84K$"/>
              <i n="[Customers].[INCOME BRACKETS].&amp;[84K$ TO 96K$]" c="84K$ TO 96K$"/>
              <i n="[Customers].[INCOME BRACKETS].&amp;[96K$ TO 108K$]" c="96K$ TO 108K$"/>
              <i n="[Customers].[INCOME BRACKETS].&amp;[108K$ TO 120K$]" c="108K$ TO 120K$"/>
              <i n="[Customers].[INCOME BRACKETS].&amp;[More than 120K$]" c="More than 120K$"/>
            </range>
          </ranges>
        </level>
      </levels>
      <selections count="1">
        <selection n="[Customers].[INCOME BRACKETS].[All]"/>
      </selections>
    </olap>
  </data>
  <extLst>
    <x:ext xmlns:x15="http://schemas.microsoft.com/office/spreadsheetml/2010/11/main" uri="{470722E0-AACD-4C17-9CDC-17EF765DBC7E}">
      <x15:slicerCacheHideItemsWithNoData count="1">
        <x15:slicerCacheOlapLevelName uniqueName="[Customers].[INCOME BRACKETS].[INCOME BRACKETS]" count="0"/>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2" xr10:uid="{A98AC87F-3006-4F44-9E1A-62C33373AE38}" sourceName="[Customers].[Marital_Status]">
  <pivotTables>
    <pivotTable tabId="1" name="po.age"/>
    <pivotTable tabId="1" name="po.ed"/>
    <pivotTable tabId="1" name="po.in"/>
    <pivotTable tabId="1" name="po.m"/>
    <pivotTable tabId="1" name="po.p"/>
  </pivotTables>
  <data>
    <olap pivotCacheId="2069042968">
      <levels count="2">
        <level uniqueName="[Customers].[Marital_Status].[(All)]" sourceCaption="(All)" count="0"/>
        <level uniqueName="[Customers].[Marital_Status].[Marital_Status]" sourceCaption="Marital_Status" count="8">
          <ranges>
            <range startItem="0">
              <i n="[Customers].[Marital_Status].&amp;[Absurd]" c="Absurd"/>
              <i n="[Customers].[Marital_Status].&amp;[Alone]" c="Alone"/>
              <i n="[Customers].[Marital_Status].&amp;[Divorced]" c="Divorced"/>
              <i n="[Customers].[Marital_Status].&amp;[Married]" c="Married"/>
              <i n="[Customers].[Marital_Status].&amp;[Single]" c="Single"/>
              <i n="[Customers].[Marital_Status].&amp;[Together]" c="Together"/>
              <i n="[Customers].[Marital_Status].&amp;[Widow]" c="Widow"/>
              <i n="[Customers].[Marital_Status].&amp;[Yolo]" c="Yolo"/>
            </range>
          </ranges>
        </level>
      </levels>
      <selections count="1">
        <selection n="[Customers].[Marital_Status].[All]"/>
      </selections>
    </olap>
  </data>
  <extLst>
    <x:ext xmlns:x15="http://schemas.microsoft.com/office/spreadsheetml/2010/11/main" uri="{470722E0-AACD-4C17-9CDC-17EF765DBC7E}">
      <x15:slicerCacheHideItemsWithNoData count="1">
        <x15:slicerCacheOlapLevelName uniqueName="[Customers].[Marital_Status].[Marital_Status]" count="0"/>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ns2" xr10:uid="{015CE44F-355F-4F60-8544-A87258BBFB40}" sourceName="[Customers].[Sons]">
  <pivotTables>
    <pivotTable tabId="1" name="po.age"/>
    <pivotTable tabId="1" name="po.ed"/>
    <pivotTable tabId="1" name="po.in"/>
    <pivotTable tabId="1" name="po.m"/>
    <pivotTable tabId="1" name="po.p"/>
    <pivotTable tabId="1" name="po.s"/>
  </pivotTables>
  <data>
    <olap pivotCacheId="2069042968">
      <levels count="2">
        <level uniqueName="[Customers].[Sons].[(All)]" sourceCaption="(All)" count="0"/>
        <level uniqueName="[Customers].[Sons].[Sons]" sourceCaption="Sons" count="4">
          <ranges>
            <range startItem="0">
              <i n="[Customers].[Sons].&amp;[Childern&amp;Teenagers]" c="Childern&amp;Teenagers"/>
              <i n="[Customers].[Sons].&amp;[ChildernOnly]" c="ChildernOnly"/>
              <i n="[Customers].[Sons].&amp;[NoChildren]" c="NoChildren"/>
              <i n="[Customers].[Sons].&amp;[TeenagerOnly]" c="TeenagerOnly"/>
            </range>
          </ranges>
        </level>
      </levels>
      <selections count="1">
        <selection n="[Customers].[Sons].[All]"/>
      </selections>
    </olap>
  </data>
  <extLst>
    <x:ext xmlns:x15="http://schemas.microsoft.com/office/spreadsheetml/2010/11/main" uri="{470722E0-AACD-4C17-9CDC-17EF765DBC7E}">
      <x15:slicerCacheHideItemsWithNoData count="1">
        <x15:slicerCacheOlapLevelName uniqueName="[Customers].[Sons].[Sons]" count="0"/>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st_Purchase2" xr10:uid="{7C42BEE2-A3B4-4088-97D7-D88286C409A8}" sourceName="[Customers].[Last Purchase]">
  <pivotTables>
    <pivotTable tabId="1" name="PR.age"/>
    <pivotTable tabId="1" name="PR.ed"/>
    <pivotTable tabId="1" name="PR.in"/>
    <pivotTable tabId="1" name="PR.m"/>
    <pivotTable tabId="1" name="PR.s"/>
  </pivotTables>
  <data>
    <olap pivotCacheId="693168803">
      <levels count="2">
        <level uniqueName="[Customers].[Last Purchase].[(All)]" sourceCaption="(All)" count="0"/>
        <level uniqueName="[Customers].[Last Purchase].[Last Purchase]" sourceCaption="Last Purchase" count="6">
          <ranges>
            <range startItem="0">
              <i n="[Customers].[Last Purchase].&amp;[Today]" c="Today"/>
              <i n="[Customers].[Last Purchase].&amp;[This Week]" c="This Week"/>
              <i n="[Customers].[Last Purchase].&amp;[This Month]" c="This Month"/>
              <i n="[Customers].[Last Purchase].&amp;[Last 2 Months]" c="Last 2 Months"/>
              <i n="[Customers].[Last Purchase].&amp;[Last 3 Months]" c="Last 3 Months"/>
              <i n="[Customers].[Last Purchase].&amp;[Last 4 Months]" c="Last 4 Months"/>
            </range>
          </ranges>
        </level>
      </levels>
      <selections count="1">
        <selection n="[Customers].[Last Purchase].[All]"/>
      </selections>
    </olap>
  </data>
  <extLst>
    <x:ext xmlns:x15="http://schemas.microsoft.com/office/spreadsheetml/2010/11/main" uri="{470722E0-AACD-4C17-9CDC-17EF765DBC7E}">
      <x15:slicerCacheHideItemsWithNoData count="1">
        <x15:slicerCacheOlapLevelName uniqueName="[Customers].[Last Purchase].[Last Purchase]" count="0"/>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2" xr10:uid="{5D640FC7-099C-4333-814E-AA46AC7497BE}" sourceName="[Customers].[Education]">
  <pivotTables>
    <pivotTable tabId="1" name="PL.p"/>
    <pivotTable tabId="1" name="PL.age"/>
    <pivotTable tabId="1" name="PL.in"/>
    <pivotTable tabId="1" name="PL.m"/>
    <pivotTable tabId="1" name="PL.s"/>
  </pivotTables>
  <data>
    <olap pivotCacheId="1384036471">
      <levels count="2">
        <level uniqueName="[Customers].[Education].[(All)]" sourceCaption="(All)" count="0"/>
        <level uniqueName="[Customers].[Education].[Education]" sourceCaption="Education" count="5">
          <ranges>
            <range startItem="0">
              <i n="[Customers].[Education].&amp;[2N Cycle]" c="2N Cycle"/>
              <i n="[Customers].[Education].&amp;[Basic]" c="Basic"/>
              <i n="[Customers].[Education].&amp;[Graduation]" c="Graduation"/>
              <i n="[Customers].[Education].&amp;[Master]" c="Master"/>
              <i n="[Customers].[Education].&amp;[Phd]" c="Phd"/>
            </range>
          </ranges>
        </level>
      </levels>
      <selections count="1">
        <selection n="[Customers].[Education].[All]"/>
      </selections>
    </olap>
  </data>
  <extLst>
    <x:ext xmlns:x15="http://schemas.microsoft.com/office/spreadsheetml/2010/11/main" uri="{470722E0-AACD-4C17-9CDC-17EF765DBC7E}">
      <x15:slicerCacheHideItemsWithNoData count="1">
        <x15:slicerCacheOlapLevelName uniqueName="[Customers].[Education].[Education]" count="0"/>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BRACKETS3" xr10:uid="{70AEC5BE-6412-44B6-A55C-3A9C29AD1AFC}" sourceName="[Customers].[INCOME BRACKETS]">
  <pivotTables>
    <pivotTable tabId="1" name="PL.p"/>
    <pivotTable tabId="1" name="PL.age"/>
    <pivotTable tabId="1" name="PL.ed"/>
    <pivotTable tabId="1" name="PL.m"/>
    <pivotTable tabId="1" name="PL.s"/>
  </pivotTables>
  <data>
    <olap pivotCacheId="1384036471">
      <levels count="2">
        <level uniqueName="[Customers].[INCOME BRACKETS].[(All)]" sourceCaption="(All)" count="0"/>
        <level uniqueName="[Customers].[INCOME BRACKETS].[INCOME BRACKETS]" sourceCaption="INCOME BRACKETS" count="11">
          <ranges>
            <range startItem="0">
              <i n="[Customers].[INCOME BRACKETS].&amp;[Less than 12K$]" c="Less than 12K$"/>
              <i n="[Customers].[INCOME BRACKETS].&amp;[12K$ TO 24K$]" c="12K$ TO 24K$"/>
              <i n="[Customers].[INCOME BRACKETS].&amp;[24K$ TO 36K$]" c="24K$ TO 36K$"/>
              <i n="[Customers].[INCOME BRACKETS].&amp;[36K$ TO 48K$]" c="36K$ TO 48K$"/>
              <i n="[Customers].[INCOME BRACKETS].&amp;[48K$ TO 60K$]" c="48K$ TO 60K$"/>
              <i n="[Customers].[INCOME BRACKETS].&amp;[60K$ TO 72K$]" c="60K$ TO 72K$"/>
              <i n="[Customers].[INCOME BRACKETS].&amp;[72K$ TO 84K$]" c="72K$ TO 84K$"/>
              <i n="[Customers].[INCOME BRACKETS].&amp;[84K$ TO 96K$]" c="84K$ TO 96K$"/>
              <i n="[Customers].[INCOME BRACKETS].&amp;[96K$ TO 108K$]" c="96K$ TO 108K$"/>
              <i n="[Customers].[INCOME BRACKETS].&amp;[108K$ TO 120K$]" c="108K$ TO 120K$"/>
              <i n="[Customers].[INCOME BRACKETS].&amp;[More than 120K$]" c="More than 120K$"/>
            </range>
          </ranges>
        </level>
      </levels>
      <selections count="1">
        <selection n="[Customers].[INCOME BRACKETS].[All]"/>
      </selections>
    </olap>
  </data>
  <extLst>
    <x:ext xmlns:x15="http://schemas.microsoft.com/office/spreadsheetml/2010/11/main" uri="{470722E0-AACD-4C17-9CDC-17EF765DBC7E}">
      <x15:slicerCacheHideItemsWithNoData count="1">
        <x15:slicerCacheOlapLevelName uniqueName="[Customers].[INCOME BRACKETS].[INCOME BRACKETS]" count="0"/>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ns3" xr10:uid="{756A6C14-8EA1-42D0-8147-9E1836796C1C}" sourceName="[Customers].[Sons]">
  <pivotTables>
    <pivotTable tabId="1" name="PL.p"/>
    <pivotTable tabId="1" name="PL.age"/>
    <pivotTable tabId="1" name="PL.ed"/>
    <pivotTable tabId="1" name="PL.in"/>
    <pivotTable tabId="1" name="PL.m"/>
    <pivotTable tabId="1" name="PL.s"/>
  </pivotTables>
  <data>
    <olap pivotCacheId="1384036471">
      <levels count="2">
        <level uniqueName="[Customers].[Sons].[(All)]" sourceCaption="(All)" count="0"/>
        <level uniqueName="[Customers].[Sons].[Sons]" sourceCaption="Sons" count="4">
          <ranges>
            <range startItem="0">
              <i n="[Customers].[Sons].&amp;[Childern&amp;Teenagers]" c="Childern&amp;Teenagers"/>
              <i n="[Customers].[Sons].&amp;[ChildernOnly]" c="ChildernOnly"/>
              <i n="[Customers].[Sons].&amp;[NoChildren]" c="NoChildren"/>
              <i n="[Customers].[Sons].&amp;[TeenagerOnly]" c="TeenagerOnly"/>
            </range>
          </ranges>
        </level>
      </levels>
      <selections count="1">
        <selection n="[Customers].[Sons].[All]"/>
      </selections>
    </olap>
  </data>
  <extLst>
    <x:ext xmlns:x15="http://schemas.microsoft.com/office/spreadsheetml/2010/11/main" uri="{470722E0-AACD-4C17-9CDC-17EF765DBC7E}">
      <x15:slicerCacheHideItemsWithNoData count="1">
        <x15:slicerCacheOlapLevelName uniqueName="[Customers].[Sons].[Sons]" count="0"/>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3" xr10:uid="{F99FFF7A-5FFE-41DA-9AE7-2D0FEA971E6B}" sourceName="[Customers].[Marital_Status]">
  <pivotTables>
    <pivotTable tabId="1" name="PL.p"/>
    <pivotTable tabId="1" name="PL.age"/>
    <pivotTable tabId="1" name="PL.ed"/>
    <pivotTable tabId="1" name="PL.in"/>
    <pivotTable tabId="1" name="PL.m"/>
  </pivotTables>
  <data>
    <olap pivotCacheId="1384036471">
      <levels count="2">
        <level uniqueName="[Customers].[Marital_Status].[(All)]" sourceCaption="(All)" count="0"/>
        <level uniqueName="[Customers].[Marital_Status].[Marital_Status]" sourceCaption="Marital_Status" count="8">
          <ranges>
            <range startItem="0">
              <i n="[Customers].[Marital_Status].&amp;[Absurd]" c="Absurd"/>
              <i n="[Customers].[Marital_Status].&amp;[Alone]" c="Alone"/>
              <i n="[Customers].[Marital_Status].&amp;[Divorced]" c="Divorced"/>
              <i n="[Customers].[Marital_Status].&amp;[Married]" c="Married"/>
              <i n="[Customers].[Marital_Status].&amp;[Single]" c="Single"/>
              <i n="[Customers].[Marital_Status].&amp;[Together]" c="Together"/>
              <i n="[Customers].[Marital_Status].&amp;[Widow]" c="Widow"/>
              <i n="[Customers].[Marital_Status].&amp;[Yolo]" c="Yolo"/>
            </range>
          </ranges>
        </level>
      </levels>
      <selections count="1">
        <selection n="[Customers].[Marital_Status].[All]"/>
      </selections>
    </olap>
  </data>
  <extLst>
    <x:ext xmlns:x15="http://schemas.microsoft.com/office/spreadsheetml/2010/11/main" uri="{470722E0-AACD-4C17-9CDC-17EF765DBC7E}">
      <x15:slicerCacheHideItemsWithNoData count="1">
        <x15:slicerCacheOlapLevelName uniqueName="[Customers].[Marital_Status].[Marital_Status]" count="0"/>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st_Purchase1" xr10:uid="{5C5ABFAB-06FC-4394-8707-5484AFE01862}" sourceName="[Customers].[Last Purchase]">
  <pivotTables>
    <pivotTable tabId="1" name="PL.age"/>
    <pivotTable tabId="1" name="PL.in"/>
    <pivotTable tabId="1" name="PL.m"/>
    <pivotTable tabId="1" name="PL.s"/>
  </pivotTables>
  <data>
    <olap pivotCacheId="1384036471">
      <levels count="2">
        <level uniqueName="[Customers].[Last Purchase].[(All)]" sourceCaption="(All)" count="0"/>
        <level uniqueName="[Customers].[Last Purchase].[Last Purchase]" sourceCaption="Last Purchase" count="6">
          <ranges>
            <range startItem="0">
              <i n="[Customers].[Last Purchase].&amp;[Today]" c="Today"/>
              <i n="[Customers].[Last Purchase].&amp;[This Week]" c="This Week"/>
              <i n="[Customers].[Last Purchase].&amp;[This Month]" c="This Month"/>
              <i n="[Customers].[Last Purchase].&amp;[Last 2 Months]" c="Last 2 Months"/>
              <i n="[Customers].[Last Purchase].&amp;[Last 3 Months]" c="Last 3 Months"/>
              <i n="[Customers].[Last Purchase].&amp;[Last 4 Months]" c="Last 4 Months"/>
            </range>
          </ranges>
        </level>
      </levels>
      <selections count="1">
        <selection n="[Customers].[Last Purchase].[All]"/>
      </selections>
    </olap>
  </data>
  <extLst>
    <x:ext xmlns:x15="http://schemas.microsoft.com/office/spreadsheetml/2010/11/main" uri="{470722E0-AACD-4C17-9CDC-17EF765DBC7E}">
      <x15:slicerCacheHideItemsWithNoData count="1">
        <x15:slicerCacheOlapLevelName uniqueName="[Customers].[Last Purchase].[Last Purchase]" count="0"/>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RKETS3" xr10:uid="{DD4915DF-8079-4E60-9C6E-5EBFD1F07E1A}" sourceName="[Customers].[AGE BRKETS]">
  <pivotTables>
    <pivotTable tabId="1" name="PL.p"/>
    <pivotTable tabId="1" name="PL.ed"/>
    <pivotTable tabId="1" name="PL.in"/>
    <pivotTable tabId="1" name="PL.m"/>
    <pivotTable tabId="1" name="PL.s"/>
  </pivotTables>
  <data>
    <olap pivotCacheId="1384036471">
      <levels count="2">
        <level uniqueName="[Customers].[AGE BRKETS].[(All)]" sourceCaption="(All)" count="0"/>
        <level uniqueName="[Customers].[AGE BRKETS].[AGE BRKETS]" sourceCaption="AGE BRKETS" count="7">
          <ranges>
            <range startItem="0">
              <i n="[Customers].[AGE BRKETS].&amp;[20's]" c="20's"/>
              <i n="[Customers].[AGE BRKETS].&amp;[30's]" c="30's"/>
              <i n="[Customers].[AGE BRKETS].&amp;[40's]" c="40's"/>
              <i n="[Customers].[AGE BRKETS].&amp;[50's]" c="50's"/>
              <i n="[Customers].[AGE BRKETS].&amp;[60's]" c="60's"/>
              <i n="[Customers].[AGE BRKETS].&amp;[70's]" c="70's"/>
              <i n="[Customers].[AGE BRKETS].&amp;[80's]" c="80's"/>
            </range>
          </ranges>
        </level>
      </levels>
      <selections count="1">
        <selection n="[Customers].[AGE BRKETS].[All]"/>
      </selections>
    </olap>
  </data>
  <extLst>
    <x:ext xmlns:x15="http://schemas.microsoft.com/office/spreadsheetml/2010/11/main" uri="{470722E0-AACD-4C17-9CDC-17EF765DBC7E}">
      <x15:slicerCacheHideItemsWithNoData count="1">
        <x15:slicerCacheOlapLevelName uniqueName="[Customers].[AGE BRKETS].[AGE BRKETS]" count="0"/>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3" xr10:uid="{FF387002-F3BA-4F44-A662-59A3657B50AC}" sourceName="[Customers].[Education]">
  <pivotTables>
    <pivotTable tabId="1" name="c.i"/>
    <pivotTable tabId="1" name="C.age"/>
    <pivotTable tabId="1" name="C.M"/>
    <pivotTable tabId="1" name="c.p"/>
    <pivotTable tabId="1" name="c.s"/>
    <pivotTable tabId="1" name="PivotTable1"/>
    <pivotTable tabId="1" name="c.d"/>
  </pivotTables>
  <data>
    <olap pivotCacheId="1975995449">
      <levels count="2">
        <level uniqueName="[Customers].[Education].[(All)]" sourceCaption="(All)" count="0"/>
        <level uniqueName="[Customers].[Education].[Education]" sourceCaption="Education" count="5">
          <ranges>
            <range startItem="0">
              <i n="[Customers].[Education].&amp;[2N Cycle]" c="2N Cycle"/>
              <i n="[Customers].[Education].&amp;[Basic]" c="Basic"/>
              <i n="[Customers].[Education].&amp;[Graduation]" c="Graduation"/>
              <i n="[Customers].[Education].&amp;[Master]" c="Master"/>
              <i n="[Customers].[Education].&amp;[Phd]" c="Phd"/>
            </range>
          </ranges>
        </level>
      </levels>
      <selections count="1">
        <selection n="[Customers].[Educat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GE BRKETS" xr10:uid="{284ABD01-9644-4CFC-8345-440C385FC2F3}" cache="Slicer_AGE_BRKETS" caption="AGE" columnCount="4" level="1" style="SlicerStyleLight1 2" rowHeight="247650"/>
  <slicer name="INCOME BRACKETS" xr10:uid="{14034A6C-8702-40F6-B1C5-6AC13D0B3B08}" cache="Slicer_INCOME_BRACKETS" caption="INCOME" level="1" style="SlicerStyleLight1 2" rowHeight="247650"/>
  <slicer name="Marital_Status" xr10:uid="{E72A32E4-C7A6-4F02-B95F-03DD6BC0C652}" cache="Slicer_Marital_Status" caption="Marital Status" level="1" style="SlicerStyleLight1 2" rowHeight="247650"/>
  <slicer name="Last Purchase" xr10:uid="{4AC53B94-4B87-4490-B997-C1B7FDD84D79}" cache="Slicer_Last_Purchase" caption="Last Purchase" level="1" style="SlicerStyleLight1 2" rowHeight="247650"/>
  <slicer name="Sons" xr10:uid="{65C68722-4A1F-4F21-BCD5-91BA2B3996D6}" cache="Slicer_Sons" caption="Sons" level="1" style="SlicerStyleLight1 2" rowHeight="247650"/>
  <slicer name="Education 3" xr10:uid="{203C5E01-E9A1-4A38-9101-C4732E7F94BE}" cache="Slicer_Education3" caption="Education" columnCount="3" level="1" style="SlicerStyleLight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F2F3FB7D-8261-4E89-863B-3F098AC03547}" cache="Slicer_Education" caption="Education" columnCount="3" level="1" style="SlicerStyleLight1 2" rowHeight="228600"/>
  <slicer name="AGE BRKETS" xr10:uid="{4550938E-D126-4E58-B305-D5C1DFB2A67B}" cache="Slicer_AGE_BRKETS1" caption="AGE" columnCount="4" level="1" style="SlicerStyleLight1 2" rowHeight="228600"/>
  <slicer name="Sons 1" xr10:uid="{181F02CB-CD88-4BB5-8BFB-CE2B3CF71C3E}" cache="Slicer_Sons1" caption="Sons" level="1" style="SlicerStyleLight1 2" rowHeight="228600"/>
  <slicer name="Marital_Status 1" xr10:uid="{AF1753BE-0B32-4332-9A80-8D988AEC6D6C}" cache="Slicer_Marital_Status1" caption="Marital Status" level="1" style="SlicerStyleLight1 2" rowHeight="228600"/>
  <slicer name="INCOME BRACKETS 1" xr10:uid="{E4A76710-7DE9-416B-BB2C-28A99C6FC794}" cache="Slicer_INCOME_BRACKETS1" caption="INCOME" level="1" style="SlicerStyleLight1 2" rowHeight="228600"/>
  <slicer name="Last Purchase 1" xr10:uid="{94FD6C74-6748-44BA-8CCF-D2B2CFA4F36F}" cache="Slicer_Last_Purchase2" caption="Last Purchase" level="1" style="SlicerStyleLight1 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2" xr10:uid="{59F9EB3C-55CD-47E5-9C02-1E12E9B1CC5A}" cache="Slicer_Education2" caption="Education" columnCount="3" level="1" style="SlicerStyleLight1 2" rowHeight="247650"/>
  <slicer name="INCOME BRACKETS 3" xr10:uid="{623BAC96-3D05-47BB-A024-4F8553665CA4}" cache="Slicer_INCOME_BRACKETS3" caption="INCOME" level="1" style="SlicerStyleLight1 2" rowHeight="247650"/>
  <slicer name="Sons 3" xr10:uid="{43ECBB4D-1D00-427B-9B72-A8A506846AB7}" cache="Slicer_Sons3" caption="Sons" level="1" style="SlicerStyleLight1 2" rowHeight="247650"/>
  <slicer name="Marital_Status 3" xr10:uid="{DC869664-05A0-4B1E-92C7-A7543BAC667E}" cache="Slicer_Marital_Status3" caption="Marital Status" level="1" style="SlicerStyleLight1 2" rowHeight="247650"/>
  <slicer name="Last Purchase 3" xr10:uid="{3AD82ECE-8D2C-47D7-B0D9-0CCD2C3C0C07}" cache="Slicer_Last_Purchase1" caption="Last Purchase" level="1" style="SlicerStyleLight1 2" rowHeight="247650"/>
  <slicer name="AGE BRKETS 2" xr10:uid="{C345CFDB-975F-44C5-B5E9-1656832D088F}" cache="Slicer_AGE_BRKETS3" caption="AGE" columnCount="4" level="1" style="SlicerStyleLight1 2"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BRKETS 1" xr10:uid="{FE59AB67-CD75-4C24-8F8D-44E26731E613}" cache="Slicer_AGE_BRKETS2" caption="AGE" columnCount="4" level="1" style="SlicerStyleLight1 2" rowHeight="247650"/>
  <slicer name="Education 1" xr10:uid="{DED24260-8047-42B9-BB4B-19E0CCC241DE}" cache="Slicer_Education1" caption="Education" columnCount="3" level="1" style="SlicerStyleLight1 2" rowHeight="247650"/>
  <slicer name="INCOME BRACKETS 2" xr10:uid="{E5453EDD-DF90-45F3-AAB0-FD445A17BD16}" cache="Slicer_INCOME_BRACKETS2" caption="INCOME" level="1" style="SlicerStyleLight1 2" rowHeight="247650"/>
  <slicer name="Marital_Status 2" xr10:uid="{963B3F7D-9B5C-4F40-97E6-7612749D04EA}" cache="Slicer_Marital_Status2" caption="Marital Status" level="1" style="SlicerStyleLight1 2" rowHeight="247650"/>
  <slicer name="Sons 2" xr10:uid="{ECC2DA13-9EF1-4DE8-8B41-20F670E590BC}" cache="Slicer_Sons2" caption="Sons" level="1" style="SlicerStyleLight1 2" rowHeight="247650"/>
  <slicer name="Last Purchase 2" xr10:uid="{01590AD6-DEC3-496D-8E27-5D9506637D89}" cache="Slicer_Last_Purchase2" caption="Last Purchase" level="1" style="SlicerStyleLight1 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CE659D-3916-4D74-85DD-7610D0C8067A}" name="Customers" displayName="Customers" ref="A1:S2241" tableType="queryTable" totalsRowShown="0">
  <autoFilter ref="A1:S2241" xr:uid="{5FCE659D-3916-4D74-85DD-7610D0C8067A}"/>
  <tableColumns count="19">
    <tableColumn id="1" xr3:uid="{626BD145-FF6B-47C2-8E73-164F5F1B153E}" uniqueName="1" name="ID" queryTableFieldId="1"/>
    <tableColumn id="2" xr3:uid="{A06E19E2-79D0-4DE0-9927-AA72D08F3EBD}" uniqueName="2" name="Enrollment Date" queryTableFieldId="2" dataDxfId="17"/>
    <tableColumn id="3" xr3:uid="{1F990204-8809-41DC-A326-384F10045AE7}" uniqueName="3" name="Age" queryTableFieldId="3"/>
    <tableColumn id="4" xr3:uid="{FBFDED8A-E653-4C54-A415-6C3DF695BB6E}" uniqueName="4" name="AGE BRKETS" queryTableFieldId="4" dataDxfId="16"/>
    <tableColumn id="5" xr3:uid="{CA964D1A-5F12-4AB5-9236-C67963DB47C4}" uniqueName="5" name="Education" queryTableFieldId="5" dataDxfId="15"/>
    <tableColumn id="6" xr3:uid="{29FF7AEC-6701-4283-A3E7-E3FA5828795A}" uniqueName="6" name="Marital_Status" queryTableFieldId="6" dataDxfId="14"/>
    <tableColumn id="7" xr3:uid="{BCB72CB6-0620-460C-A86C-6D648D201B16}" uniqueName="7" name="Kidhome" queryTableFieldId="7"/>
    <tableColumn id="8" xr3:uid="{3CB48196-8483-4AF9-BB22-FC66E8916FB1}" uniqueName="8" name="Teenhome" queryTableFieldId="8"/>
    <tableColumn id="9" xr3:uid="{D908A112-2A3F-4D10-8F3D-3BA1B9E3FE74}" uniqueName="9" name="Annual Income" queryTableFieldId="9"/>
    <tableColumn id="10" xr3:uid="{52D2C997-081E-4DDC-8812-C069900E8BE5}" uniqueName="10" name="INCOME BRACKETS" queryTableFieldId="10" dataDxfId="13"/>
    <tableColumn id="11" xr3:uid="{C029ABB2-1FD1-4512-870E-317F2C37CC1E}" uniqueName="11" name="Income Brakets Grade" queryTableFieldId="11"/>
    <tableColumn id="12" xr3:uid="{5F59EB2A-7843-4C85-AA3D-11CD224A8C07}" uniqueName="12" name="Last Purchase" queryTableFieldId="12" dataDxfId="12"/>
    <tableColumn id="13" xr3:uid="{0E3FD7FD-CBCD-4EFC-864B-E7E1C87F0020}" uniqueName="13" name="Last purchase grade" queryTableFieldId="13"/>
    <tableColumn id="14" xr3:uid="{67703990-DC04-45B9-93EA-D70953934265}" uniqueName="14" name="Complain" queryTableFieldId="14"/>
    <tableColumn id="19" xr3:uid="{8E1FE982-2EFF-491C-8809-AABD72E41D9B}" uniqueName="19" name="Sons" queryTableFieldId="19" dataDxfId="11"/>
    <tableColumn id="15" xr3:uid="{E90D4FD0-09FA-451B-BD63-35E866AAB65F}" uniqueName="15" name="Enrollment Date (Year)" queryTableFieldId="15"/>
    <tableColumn id="16" xr3:uid="{8A90CD9E-C825-4ABE-ACF3-D467802326FD}" uniqueName="16" name="Enrollment Date (Quarter)" queryTableFieldId="16"/>
    <tableColumn id="17" xr3:uid="{69BC019F-3B37-43A6-BC4F-8BC7233E917F}" uniqueName="17" name="Enrollment Date (Month Index)" queryTableFieldId="17"/>
    <tableColumn id="18" xr3:uid="{15253F27-3348-4164-A39D-FB9FFF74B2CD}" uniqueName="18" name="Enrollment Date (Month)"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5B1013-12D2-45F9-A939-C511E1D8E4EB}" name="Products" displayName="Products" ref="A1:G2241" tableType="queryTable" totalsRowShown="0">
  <autoFilter ref="A1:G2241" xr:uid="{825B1013-12D2-45F9-A939-C511E1D8E4EB}"/>
  <tableColumns count="7">
    <tableColumn id="1" xr3:uid="{AEEFD280-8C7C-4567-B18B-C7095F8F6C51}" uniqueName="1" name="ID" queryTableFieldId="1"/>
    <tableColumn id="2" xr3:uid="{80388C59-EAEB-47B7-B86F-A3C295B24D5A}" uniqueName="2" name="Wine" queryTableFieldId="2"/>
    <tableColumn id="3" xr3:uid="{16A59601-86CC-4469-A105-A083A6F9F1DE}" uniqueName="3" name="Fruits" queryTableFieldId="3"/>
    <tableColumn id="4" xr3:uid="{15CFDA38-AADD-4664-A7BB-19DE94CD5D69}" uniqueName="4" name="Meat Products" queryTableFieldId="4"/>
    <tableColumn id="5" xr3:uid="{EAE22E09-9C53-4F2D-882B-386F540DD33D}" uniqueName="5" name="Fish Products" queryTableFieldId="5"/>
    <tableColumn id="6" xr3:uid="{2A8FBE02-A1CB-4274-A839-98A3B15F5703}" uniqueName="6" name="Sweet Products" queryTableFieldId="6"/>
    <tableColumn id="7" xr3:uid="{478A6986-8FAA-4DA6-A121-240DF082EC06}" uniqueName="7" name="Gold Products"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1E64371-9958-4643-A6FC-48B3ED722E1D}" name="Place" displayName="Place" ref="A1:E2241" tableType="queryTable" totalsRowShown="0">
  <autoFilter ref="A1:E2241" xr:uid="{11E64371-9958-4643-A6FC-48B3ED722E1D}"/>
  <tableColumns count="5">
    <tableColumn id="1" xr3:uid="{DB3BA3B1-B2BB-4903-93C2-6B157D0B6199}" uniqueName="1" name="ID" queryTableFieldId="1"/>
    <tableColumn id="2" xr3:uid="{B62B08E8-B96F-4EC7-B592-61956453AA99}" uniqueName="2" name="NumWebPurchases" queryTableFieldId="2"/>
    <tableColumn id="3" xr3:uid="{8601373B-B9E0-47DF-A242-F46203F7088A}" uniqueName="3" name="NumCatalogPurchases" queryTableFieldId="3"/>
    <tableColumn id="4" xr3:uid="{84FF6F9D-80A8-46CC-B73B-78BCE8BFC418}" uniqueName="4" name="NumStorePurchases" queryTableFieldId="4"/>
    <tableColumn id="5" xr3:uid="{8D33D69B-5031-4EE9-81E4-E22BC0C493EF}" uniqueName="5" name="NumWebVisitsMonth"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196793-A317-4EF2-B07E-2C2EEDA10668}" name="Promotion" displayName="Promotion" ref="A1:H2241" tableType="queryTable" totalsRowShown="0">
  <autoFilter ref="A1:H2241" xr:uid="{A5196793-A317-4EF2-B07E-2C2EEDA10668}">
    <filterColumn colId="5">
      <filters>
        <filter val="1"/>
      </filters>
    </filterColumn>
    <filterColumn colId="6">
      <filters>
        <filter val="1"/>
      </filters>
    </filterColumn>
    <filterColumn colId="7">
      <filters>
        <filter val="1"/>
      </filters>
    </filterColumn>
  </autoFilter>
  <tableColumns count="8">
    <tableColumn id="1" xr3:uid="{BADEAEE1-DCA7-418F-A023-E0636096C1E8}" uniqueName="1" name="ID" queryTableFieldId="1"/>
    <tableColumn id="2" xr3:uid="{8F57F15D-5269-4F90-88AC-1C0AF688DFCF}" uniqueName="2" name="No.Of purchases with a discount" queryTableFieldId="2"/>
    <tableColumn id="3" xr3:uid="{06185C82-748C-48AE-A33D-7C3A07E5E232}" uniqueName="3" name="AcceptedCmp1" queryTableFieldId="3"/>
    <tableColumn id="4" xr3:uid="{97F89B78-7673-47F7-8BDF-D60A92FF138C}" uniqueName="4" name="AcceptedCmp2" queryTableFieldId="4"/>
    <tableColumn id="5" xr3:uid="{25D53800-AC9E-433C-9F3C-4FC00082FFB7}" uniqueName="5" name="AcceptedCmp3" queryTableFieldId="5"/>
    <tableColumn id="6" xr3:uid="{87745DA8-A6CF-41C1-88CD-8BBDE30F517F}" uniqueName="6" name="AcceptedCmp4" queryTableFieldId="6"/>
    <tableColumn id="7" xr3:uid="{756C8ADB-0309-4F2A-80F0-80C1445CF683}" uniqueName="7" name="AcceptedCmp5" queryTableFieldId="7"/>
    <tableColumn id="8" xr3:uid="{88A480AE-42BB-43E8-9BEA-67CD187ED5C9}" uniqueName="8" name="AcceptedLastCmp"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Enrollment_Date" xr10:uid="{2F72712F-A2B3-4A1A-B420-2C06773F2C9A}" sourceName="[Customers].[Enrollment Date]">
  <pivotTables>
    <pivotTable tabId="1" name="c.d"/>
    <pivotTable tabId="1" name="C.age"/>
    <pivotTable tabId="1" name="c.i"/>
    <pivotTable tabId="1" name="C.M"/>
    <pivotTable tabId="1" name="c.p"/>
    <pivotTable tabId="1" name="c.s"/>
    <pivotTable tabId="1" name="c.e"/>
    <pivotTable tabId="1" name="PivotTable1"/>
  </pivotTables>
  <state minimalRefreshVersion="6" lastRefreshVersion="6" pivotCacheId="1081469453" filterType="unknown">
    <bounds startDate="2012-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nrollment Date" xr10:uid="{1017DA21-A72A-4C66-AFCD-54C7D4AF124C}" cache="Timeline_Enrollment_Date" caption="Enrollment Date" level="1" selectionLevel="1" scrollPosition="2012-01-01T00:00:00" style="TimeSlicerStyleLight2 2"/>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 Id="rId6" Type="http://schemas.microsoft.com/office/2007/relationships/slicer" Target="../slicers/slicer3.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5540B-DD94-49EC-AE09-A5FEC5441AA1}">
  <sheetPr codeName="Sheet1"/>
  <dimension ref="A1:S2241"/>
  <sheetViews>
    <sheetView topLeftCell="K1" workbookViewId="0">
      <selection sqref="A1:R2241"/>
    </sheetView>
  </sheetViews>
  <sheetFormatPr defaultRowHeight="14.4" x14ac:dyDescent="0.3"/>
  <cols>
    <col min="1" max="1" width="6" bestFit="1" customWidth="1"/>
    <col min="2" max="2" width="16.6640625" bestFit="1" customWidth="1"/>
    <col min="3" max="3" width="6.21875" bestFit="1" customWidth="1"/>
    <col min="4" max="4" width="13.33203125" bestFit="1" customWidth="1"/>
    <col min="5" max="5" width="11.5546875" bestFit="1" customWidth="1"/>
    <col min="6" max="6" width="15.33203125" bestFit="1" customWidth="1"/>
    <col min="7" max="7" width="10.6640625" bestFit="1" customWidth="1"/>
    <col min="8" max="8" width="11.77734375" bestFit="1" customWidth="1"/>
    <col min="9" max="9" width="15.5546875" bestFit="1" customWidth="1"/>
    <col min="10" max="10" width="19.21875" bestFit="1" customWidth="1"/>
    <col min="11" max="11" width="21.77734375" bestFit="1" customWidth="1"/>
    <col min="12" max="12" width="14.6640625" bestFit="1" customWidth="1"/>
    <col min="13" max="13" width="19.88671875" bestFit="1" customWidth="1"/>
    <col min="14" max="14" width="11.33203125" customWidth="1"/>
    <col min="15" max="15" width="17.5546875" bestFit="1" customWidth="1"/>
    <col min="16" max="16" width="22.109375" bestFit="1" customWidth="1"/>
    <col min="17" max="17" width="24.88671875" bestFit="1" customWidth="1"/>
    <col min="18" max="18" width="28.6640625" bestFit="1" customWidth="1"/>
    <col min="19" max="19" width="23.6640625" customWidth="1"/>
    <col min="20" max="20" width="15.5546875" bestFit="1" customWidth="1"/>
    <col min="21" max="21" width="14.6640625" bestFit="1" customWidth="1"/>
    <col min="22" max="22" width="11.33203125" bestFit="1" customWidth="1"/>
    <col min="23" max="23" width="11.5546875" bestFit="1" customWidth="1"/>
    <col min="24" max="24" width="15.33203125" bestFit="1" customWidth="1"/>
    <col min="25" max="25" width="10.6640625" bestFit="1" customWidth="1"/>
    <col min="26" max="26" width="11.77734375" bestFit="1" customWidth="1"/>
    <col min="27" max="27" width="9.44140625" bestFit="1" customWidth="1"/>
    <col min="28" max="28" width="10.21875" bestFit="1" customWidth="1"/>
    <col min="29" max="29" width="11.33203125" bestFit="1" customWidth="1"/>
  </cols>
  <sheetData>
    <row r="1" spans="1:19" x14ac:dyDescent="0.3">
      <c r="A1" t="s">
        <v>0</v>
      </c>
      <c r="B1" t="s">
        <v>28</v>
      </c>
      <c r="C1" t="s">
        <v>29</v>
      </c>
      <c r="D1" t="s">
        <v>38</v>
      </c>
      <c r="E1" t="s">
        <v>1</v>
      </c>
      <c r="F1" t="s">
        <v>2</v>
      </c>
      <c r="G1" t="s">
        <v>3</v>
      </c>
      <c r="H1" t="s">
        <v>4</v>
      </c>
      <c r="I1" t="s">
        <v>30</v>
      </c>
      <c r="J1" t="s">
        <v>39</v>
      </c>
      <c r="K1" t="s">
        <v>58</v>
      </c>
      <c r="L1" t="s">
        <v>31</v>
      </c>
      <c r="M1" t="s">
        <v>59</v>
      </c>
      <c r="N1" t="s">
        <v>5</v>
      </c>
      <c r="O1" t="s">
        <v>106</v>
      </c>
      <c r="P1" t="s">
        <v>68</v>
      </c>
      <c r="Q1" t="s">
        <v>69</v>
      </c>
      <c r="R1" t="s">
        <v>70</v>
      </c>
      <c r="S1" t="s">
        <v>71</v>
      </c>
    </row>
    <row r="2" spans="1:19" x14ac:dyDescent="0.3">
      <c r="A2">
        <v>6312</v>
      </c>
      <c r="B2" s="1">
        <v>41350</v>
      </c>
      <c r="C2">
        <v>65</v>
      </c>
      <c r="D2" t="s">
        <v>40</v>
      </c>
      <c r="E2" t="s">
        <v>6</v>
      </c>
      <c r="F2" t="s">
        <v>10</v>
      </c>
      <c r="G2">
        <v>0</v>
      </c>
      <c r="H2">
        <v>1</v>
      </c>
      <c r="I2">
        <v>65031</v>
      </c>
      <c r="J2" t="s">
        <v>45</v>
      </c>
      <c r="K2">
        <v>6</v>
      </c>
      <c r="L2" t="s">
        <v>33</v>
      </c>
      <c r="M2">
        <v>3</v>
      </c>
      <c r="N2">
        <v>0</v>
      </c>
      <c r="O2" t="s">
        <v>107</v>
      </c>
      <c r="P2" t="s">
        <v>72</v>
      </c>
      <c r="Q2" t="s">
        <v>73</v>
      </c>
      <c r="R2">
        <v>3</v>
      </c>
      <c r="S2" t="s">
        <v>74</v>
      </c>
    </row>
    <row r="3" spans="1:19" x14ac:dyDescent="0.3">
      <c r="A3">
        <v>8026</v>
      </c>
      <c r="B3" s="1">
        <v>41547</v>
      </c>
      <c r="C3">
        <v>72</v>
      </c>
      <c r="D3" t="s">
        <v>42</v>
      </c>
      <c r="E3" t="s">
        <v>6</v>
      </c>
      <c r="F3" t="s">
        <v>10</v>
      </c>
      <c r="G3">
        <v>0</v>
      </c>
      <c r="H3">
        <v>1</v>
      </c>
      <c r="I3">
        <v>62998</v>
      </c>
      <c r="J3" t="s">
        <v>45</v>
      </c>
      <c r="K3">
        <v>6</v>
      </c>
      <c r="L3" t="s">
        <v>33</v>
      </c>
      <c r="M3">
        <v>3</v>
      </c>
      <c r="N3">
        <v>0</v>
      </c>
      <c r="O3" t="s">
        <v>107</v>
      </c>
      <c r="P3" t="s">
        <v>72</v>
      </c>
      <c r="Q3" t="s">
        <v>75</v>
      </c>
      <c r="R3">
        <v>9</v>
      </c>
      <c r="S3" t="s">
        <v>76</v>
      </c>
    </row>
    <row r="4" spans="1:19" x14ac:dyDescent="0.3">
      <c r="A4">
        <v>7987</v>
      </c>
      <c r="B4" s="1">
        <v>41705</v>
      </c>
      <c r="C4">
        <v>55</v>
      </c>
      <c r="D4" t="s">
        <v>44</v>
      </c>
      <c r="E4" t="s">
        <v>6</v>
      </c>
      <c r="F4" t="s">
        <v>10</v>
      </c>
      <c r="G4">
        <v>0</v>
      </c>
      <c r="H4">
        <v>1</v>
      </c>
      <c r="I4">
        <v>65747</v>
      </c>
      <c r="J4" t="s">
        <v>45</v>
      </c>
      <c r="K4">
        <v>6</v>
      </c>
      <c r="L4" t="s">
        <v>34</v>
      </c>
      <c r="M4">
        <v>7</v>
      </c>
      <c r="N4">
        <v>0</v>
      </c>
      <c r="O4" t="s">
        <v>107</v>
      </c>
      <c r="P4" t="s">
        <v>77</v>
      </c>
      <c r="Q4" t="s">
        <v>73</v>
      </c>
      <c r="R4">
        <v>3</v>
      </c>
      <c r="S4" t="s">
        <v>74</v>
      </c>
    </row>
    <row r="5" spans="1:19" x14ac:dyDescent="0.3">
      <c r="A5">
        <v>3934</v>
      </c>
      <c r="B5" s="1">
        <v>41488</v>
      </c>
      <c r="C5">
        <v>58</v>
      </c>
      <c r="D5" t="s">
        <v>44</v>
      </c>
      <c r="E5" t="s">
        <v>6</v>
      </c>
      <c r="F5" t="s">
        <v>10</v>
      </c>
      <c r="G5">
        <v>0</v>
      </c>
      <c r="H5">
        <v>1</v>
      </c>
      <c r="I5">
        <v>61286</v>
      </c>
      <c r="J5" t="s">
        <v>45</v>
      </c>
      <c r="K5">
        <v>6</v>
      </c>
      <c r="L5" t="s">
        <v>32</v>
      </c>
      <c r="M5">
        <v>5</v>
      </c>
      <c r="N5">
        <v>0</v>
      </c>
      <c r="O5" t="s">
        <v>107</v>
      </c>
      <c r="P5" t="s">
        <v>72</v>
      </c>
      <c r="Q5" t="s">
        <v>75</v>
      </c>
      <c r="R5">
        <v>8</v>
      </c>
      <c r="S5" t="s">
        <v>78</v>
      </c>
    </row>
    <row r="6" spans="1:19" x14ac:dyDescent="0.3">
      <c r="A6">
        <v>0</v>
      </c>
      <c r="B6" s="1">
        <v>41398</v>
      </c>
      <c r="C6">
        <v>39</v>
      </c>
      <c r="D6" t="s">
        <v>48</v>
      </c>
      <c r="E6" t="s">
        <v>6</v>
      </c>
      <c r="F6" t="s">
        <v>10</v>
      </c>
      <c r="G6">
        <v>0</v>
      </c>
      <c r="H6">
        <v>0</v>
      </c>
      <c r="I6">
        <v>70951</v>
      </c>
      <c r="J6" t="s">
        <v>45</v>
      </c>
      <c r="K6">
        <v>6</v>
      </c>
      <c r="L6" t="s">
        <v>35</v>
      </c>
      <c r="M6">
        <v>6</v>
      </c>
      <c r="N6">
        <v>0</v>
      </c>
      <c r="O6" t="s">
        <v>108</v>
      </c>
      <c r="P6" t="s">
        <v>72</v>
      </c>
      <c r="Q6" t="s">
        <v>79</v>
      </c>
      <c r="R6">
        <v>5</v>
      </c>
      <c r="S6" t="s">
        <v>80</v>
      </c>
    </row>
    <row r="7" spans="1:19" x14ac:dyDescent="0.3">
      <c r="A7">
        <v>6439</v>
      </c>
      <c r="B7" s="1">
        <v>41138</v>
      </c>
      <c r="C7">
        <v>66</v>
      </c>
      <c r="D7" t="s">
        <v>40</v>
      </c>
      <c r="E7" t="s">
        <v>6</v>
      </c>
      <c r="F7" t="s">
        <v>10</v>
      </c>
      <c r="G7">
        <v>0</v>
      </c>
      <c r="H7">
        <v>1</v>
      </c>
      <c r="I7">
        <v>61074</v>
      </c>
      <c r="J7" t="s">
        <v>45</v>
      </c>
      <c r="K7">
        <v>6</v>
      </c>
      <c r="L7" t="s">
        <v>32</v>
      </c>
      <c r="M7">
        <v>5</v>
      </c>
      <c r="N7">
        <v>0</v>
      </c>
      <c r="O7" t="s">
        <v>107</v>
      </c>
      <c r="P7" t="s">
        <v>81</v>
      </c>
      <c r="Q7" t="s">
        <v>75</v>
      </c>
      <c r="R7">
        <v>8</v>
      </c>
      <c r="S7" t="s">
        <v>78</v>
      </c>
    </row>
    <row r="8" spans="1:19" x14ac:dyDescent="0.3">
      <c r="A8">
        <v>1802</v>
      </c>
      <c r="B8" s="1">
        <v>41291</v>
      </c>
      <c r="C8">
        <v>53</v>
      </c>
      <c r="D8" t="s">
        <v>44</v>
      </c>
      <c r="E8" t="s">
        <v>6</v>
      </c>
      <c r="F8" t="s">
        <v>10</v>
      </c>
      <c r="G8">
        <v>0</v>
      </c>
      <c r="H8">
        <v>1</v>
      </c>
      <c r="I8">
        <v>64795</v>
      </c>
      <c r="J8" t="s">
        <v>45</v>
      </c>
      <c r="K8">
        <v>6</v>
      </c>
      <c r="L8" t="s">
        <v>33</v>
      </c>
      <c r="M8">
        <v>3</v>
      </c>
      <c r="N8">
        <v>0</v>
      </c>
      <c r="O8" t="s">
        <v>107</v>
      </c>
      <c r="P8" t="s">
        <v>72</v>
      </c>
      <c r="Q8" t="s">
        <v>73</v>
      </c>
      <c r="R8">
        <v>1</v>
      </c>
      <c r="S8" t="s">
        <v>82</v>
      </c>
    </row>
    <row r="9" spans="1:19" x14ac:dyDescent="0.3">
      <c r="A9">
        <v>7214</v>
      </c>
      <c r="B9" s="1">
        <v>41460</v>
      </c>
      <c r="C9">
        <v>67</v>
      </c>
      <c r="D9" t="s">
        <v>40</v>
      </c>
      <c r="E9" t="s">
        <v>6</v>
      </c>
      <c r="F9" t="s">
        <v>10</v>
      </c>
      <c r="G9">
        <v>0</v>
      </c>
      <c r="H9">
        <v>0</v>
      </c>
      <c r="I9">
        <v>62187</v>
      </c>
      <c r="J9" t="s">
        <v>45</v>
      </c>
      <c r="K9">
        <v>6</v>
      </c>
      <c r="L9" t="s">
        <v>32</v>
      </c>
      <c r="M9">
        <v>5</v>
      </c>
      <c r="N9">
        <v>0</v>
      </c>
      <c r="O9" t="s">
        <v>108</v>
      </c>
      <c r="P9" t="s">
        <v>72</v>
      </c>
      <c r="Q9" t="s">
        <v>75</v>
      </c>
      <c r="R9">
        <v>7</v>
      </c>
      <c r="S9" t="s">
        <v>83</v>
      </c>
    </row>
    <row r="10" spans="1:19" x14ac:dyDescent="0.3">
      <c r="A10">
        <v>2579</v>
      </c>
      <c r="B10" s="1">
        <v>41625</v>
      </c>
      <c r="C10">
        <v>67</v>
      </c>
      <c r="D10" t="s">
        <v>40</v>
      </c>
      <c r="E10" t="s">
        <v>6</v>
      </c>
      <c r="F10" t="s">
        <v>10</v>
      </c>
      <c r="G10">
        <v>0</v>
      </c>
      <c r="H10">
        <v>1</v>
      </c>
      <c r="I10">
        <v>71113</v>
      </c>
      <c r="J10" t="s">
        <v>45</v>
      </c>
      <c r="K10">
        <v>6</v>
      </c>
      <c r="L10" t="s">
        <v>34</v>
      </c>
      <c r="M10">
        <v>7</v>
      </c>
      <c r="N10">
        <v>0</v>
      </c>
      <c r="O10" t="s">
        <v>107</v>
      </c>
      <c r="P10" t="s">
        <v>72</v>
      </c>
      <c r="Q10" t="s">
        <v>84</v>
      </c>
      <c r="R10">
        <v>12</v>
      </c>
      <c r="S10" t="s">
        <v>85</v>
      </c>
    </row>
    <row r="11" spans="1:19" x14ac:dyDescent="0.3">
      <c r="A11">
        <v>3767</v>
      </c>
      <c r="B11" s="1">
        <v>41389</v>
      </c>
      <c r="C11">
        <v>56</v>
      </c>
      <c r="D11" t="s">
        <v>44</v>
      </c>
      <c r="E11" t="s">
        <v>6</v>
      </c>
      <c r="F11" t="s">
        <v>10</v>
      </c>
      <c r="G11">
        <v>0</v>
      </c>
      <c r="H11">
        <v>1</v>
      </c>
      <c r="I11">
        <v>61314</v>
      </c>
      <c r="J11" t="s">
        <v>45</v>
      </c>
      <c r="K11">
        <v>6</v>
      </c>
      <c r="L11" t="s">
        <v>37</v>
      </c>
      <c r="M11">
        <v>2</v>
      </c>
      <c r="N11">
        <v>0</v>
      </c>
      <c r="O11" t="s">
        <v>107</v>
      </c>
      <c r="P11" t="s">
        <v>72</v>
      </c>
      <c r="Q11" t="s">
        <v>79</v>
      </c>
      <c r="R11">
        <v>4</v>
      </c>
      <c r="S11" t="s">
        <v>86</v>
      </c>
    </row>
    <row r="12" spans="1:19" x14ac:dyDescent="0.3">
      <c r="A12">
        <v>6233</v>
      </c>
      <c r="B12" s="1">
        <v>41159</v>
      </c>
      <c r="C12">
        <v>48</v>
      </c>
      <c r="D12" t="s">
        <v>46</v>
      </c>
      <c r="E12" t="s">
        <v>6</v>
      </c>
      <c r="F12" t="s">
        <v>10</v>
      </c>
      <c r="G12">
        <v>0</v>
      </c>
      <c r="H12">
        <v>1</v>
      </c>
      <c r="I12">
        <v>65991</v>
      </c>
      <c r="J12" t="s">
        <v>45</v>
      </c>
      <c r="K12">
        <v>6</v>
      </c>
      <c r="L12" t="s">
        <v>33</v>
      </c>
      <c r="M12">
        <v>3</v>
      </c>
      <c r="N12">
        <v>0</v>
      </c>
      <c r="O12" t="s">
        <v>107</v>
      </c>
      <c r="P12" t="s">
        <v>81</v>
      </c>
      <c r="Q12" t="s">
        <v>75</v>
      </c>
      <c r="R12">
        <v>9</v>
      </c>
      <c r="S12" t="s">
        <v>76</v>
      </c>
    </row>
    <row r="13" spans="1:19" x14ac:dyDescent="0.3">
      <c r="A13">
        <v>1992</v>
      </c>
      <c r="B13" s="1">
        <v>41640</v>
      </c>
      <c r="C13">
        <v>60</v>
      </c>
      <c r="D13" t="s">
        <v>40</v>
      </c>
      <c r="E13" t="s">
        <v>6</v>
      </c>
      <c r="F13" t="s">
        <v>10</v>
      </c>
      <c r="G13">
        <v>0</v>
      </c>
      <c r="H13">
        <v>1</v>
      </c>
      <c r="I13">
        <v>60597</v>
      </c>
      <c r="J13" t="s">
        <v>45</v>
      </c>
      <c r="K13">
        <v>6</v>
      </c>
      <c r="L13" t="s">
        <v>37</v>
      </c>
      <c r="M13">
        <v>2</v>
      </c>
      <c r="N13">
        <v>0</v>
      </c>
      <c r="O13" t="s">
        <v>107</v>
      </c>
      <c r="P13" t="s">
        <v>77</v>
      </c>
      <c r="Q13" t="s">
        <v>73</v>
      </c>
      <c r="R13">
        <v>1</v>
      </c>
      <c r="S13" t="s">
        <v>82</v>
      </c>
    </row>
    <row r="14" spans="1:19" x14ac:dyDescent="0.3">
      <c r="A14">
        <v>2021</v>
      </c>
      <c r="B14" s="1">
        <v>41360</v>
      </c>
      <c r="C14">
        <v>49</v>
      </c>
      <c r="D14" t="s">
        <v>46</v>
      </c>
      <c r="E14" t="s">
        <v>6</v>
      </c>
      <c r="F14" t="s">
        <v>10</v>
      </c>
      <c r="G14">
        <v>0</v>
      </c>
      <c r="H14">
        <v>1</v>
      </c>
      <c r="I14">
        <v>61456</v>
      </c>
      <c r="J14" t="s">
        <v>45</v>
      </c>
      <c r="K14">
        <v>6</v>
      </c>
      <c r="L14" t="s">
        <v>32</v>
      </c>
      <c r="M14">
        <v>5</v>
      </c>
      <c r="N14">
        <v>0</v>
      </c>
      <c r="O14" t="s">
        <v>107</v>
      </c>
      <c r="P14" t="s">
        <v>72</v>
      </c>
      <c r="Q14" t="s">
        <v>73</v>
      </c>
      <c r="R14">
        <v>3</v>
      </c>
      <c r="S14" t="s">
        <v>74</v>
      </c>
    </row>
    <row r="15" spans="1:19" x14ac:dyDescent="0.3">
      <c r="A15">
        <v>178</v>
      </c>
      <c r="B15" s="1">
        <v>41323</v>
      </c>
      <c r="C15">
        <v>68</v>
      </c>
      <c r="D15" t="s">
        <v>40</v>
      </c>
      <c r="E15" t="s">
        <v>6</v>
      </c>
      <c r="F15" t="s">
        <v>10</v>
      </c>
      <c r="G15">
        <v>0</v>
      </c>
      <c r="H15">
        <v>1</v>
      </c>
      <c r="I15">
        <v>62503</v>
      </c>
      <c r="J15" t="s">
        <v>45</v>
      </c>
      <c r="K15">
        <v>6</v>
      </c>
      <c r="L15" t="s">
        <v>32</v>
      </c>
      <c r="M15">
        <v>5</v>
      </c>
      <c r="N15">
        <v>0</v>
      </c>
      <c r="O15" t="s">
        <v>107</v>
      </c>
      <c r="P15" t="s">
        <v>72</v>
      </c>
      <c r="Q15" t="s">
        <v>73</v>
      </c>
      <c r="R15">
        <v>2</v>
      </c>
      <c r="S15" t="s">
        <v>87</v>
      </c>
    </row>
    <row r="16" spans="1:19" x14ac:dyDescent="0.3">
      <c r="A16">
        <v>5562</v>
      </c>
      <c r="B16" s="1">
        <v>41451</v>
      </c>
      <c r="C16">
        <v>50</v>
      </c>
      <c r="D16" t="s">
        <v>44</v>
      </c>
      <c r="E16" t="s">
        <v>6</v>
      </c>
      <c r="F16" t="s">
        <v>10</v>
      </c>
      <c r="G16">
        <v>0</v>
      </c>
      <c r="H16">
        <v>1</v>
      </c>
      <c r="I16">
        <v>60093</v>
      </c>
      <c r="J16" t="s">
        <v>45</v>
      </c>
      <c r="K16">
        <v>6</v>
      </c>
      <c r="L16" t="s">
        <v>34</v>
      </c>
      <c r="M16">
        <v>7</v>
      </c>
      <c r="N16">
        <v>0</v>
      </c>
      <c r="O16" t="s">
        <v>107</v>
      </c>
      <c r="P16" t="s">
        <v>72</v>
      </c>
      <c r="Q16" t="s">
        <v>79</v>
      </c>
      <c r="R16">
        <v>6</v>
      </c>
      <c r="S16" t="s">
        <v>88</v>
      </c>
    </row>
    <row r="17" spans="1:19" x14ac:dyDescent="0.3">
      <c r="A17">
        <v>466</v>
      </c>
      <c r="B17" s="1">
        <v>41367</v>
      </c>
      <c r="C17">
        <v>80</v>
      </c>
      <c r="D17" t="s">
        <v>53</v>
      </c>
      <c r="E17" t="s">
        <v>6</v>
      </c>
      <c r="F17" t="s">
        <v>10</v>
      </c>
      <c r="G17">
        <v>0</v>
      </c>
      <c r="H17">
        <v>0</v>
      </c>
      <c r="I17">
        <v>65275</v>
      </c>
      <c r="J17" t="s">
        <v>45</v>
      </c>
      <c r="K17">
        <v>6</v>
      </c>
      <c r="L17" t="s">
        <v>33</v>
      </c>
      <c r="M17">
        <v>3</v>
      </c>
      <c r="N17">
        <v>0</v>
      </c>
      <c r="O17" t="s">
        <v>108</v>
      </c>
      <c r="P17" t="s">
        <v>72</v>
      </c>
      <c r="Q17" t="s">
        <v>79</v>
      </c>
      <c r="R17">
        <v>4</v>
      </c>
      <c r="S17" t="s">
        <v>86</v>
      </c>
    </row>
    <row r="18" spans="1:19" x14ac:dyDescent="0.3">
      <c r="A18">
        <v>10584</v>
      </c>
      <c r="B18" s="1">
        <v>41610</v>
      </c>
      <c r="C18">
        <v>48</v>
      </c>
      <c r="D18" t="s">
        <v>46</v>
      </c>
      <c r="E18" t="s">
        <v>6</v>
      </c>
      <c r="F18" t="s">
        <v>10</v>
      </c>
      <c r="G18">
        <v>0</v>
      </c>
      <c r="H18">
        <v>1</v>
      </c>
      <c r="I18">
        <v>65665</v>
      </c>
      <c r="J18" t="s">
        <v>45</v>
      </c>
      <c r="K18">
        <v>6</v>
      </c>
      <c r="L18" t="s">
        <v>35</v>
      </c>
      <c r="M18">
        <v>6</v>
      </c>
      <c r="N18">
        <v>0</v>
      </c>
      <c r="O18" t="s">
        <v>107</v>
      </c>
      <c r="P18" t="s">
        <v>72</v>
      </c>
      <c r="Q18" t="s">
        <v>84</v>
      </c>
      <c r="R18">
        <v>12</v>
      </c>
      <c r="S18" t="s">
        <v>85</v>
      </c>
    </row>
    <row r="19" spans="1:19" x14ac:dyDescent="0.3">
      <c r="A19">
        <v>4943</v>
      </c>
      <c r="B19" s="1">
        <v>41182</v>
      </c>
      <c r="C19">
        <v>71</v>
      </c>
      <c r="D19" t="s">
        <v>42</v>
      </c>
      <c r="E19" t="s">
        <v>6</v>
      </c>
      <c r="F19" t="s">
        <v>10</v>
      </c>
      <c r="G19">
        <v>0</v>
      </c>
      <c r="H19">
        <v>0</v>
      </c>
      <c r="I19">
        <v>70503</v>
      </c>
      <c r="J19" t="s">
        <v>45</v>
      </c>
      <c r="K19">
        <v>6</v>
      </c>
      <c r="L19" t="s">
        <v>35</v>
      </c>
      <c r="M19">
        <v>6</v>
      </c>
      <c r="N19">
        <v>0</v>
      </c>
      <c r="O19" t="s">
        <v>108</v>
      </c>
      <c r="P19" t="s">
        <v>81</v>
      </c>
      <c r="Q19" t="s">
        <v>75</v>
      </c>
      <c r="R19">
        <v>9</v>
      </c>
      <c r="S19" t="s">
        <v>76</v>
      </c>
    </row>
    <row r="20" spans="1:19" x14ac:dyDescent="0.3">
      <c r="A20">
        <v>6661</v>
      </c>
      <c r="B20" s="1">
        <v>41133</v>
      </c>
      <c r="C20">
        <v>50</v>
      </c>
      <c r="D20" t="s">
        <v>44</v>
      </c>
      <c r="E20" t="s">
        <v>6</v>
      </c>
      <c r="F20" t="s">
        <v>10</v>
      </c>
      <c r="G20">
        <v>0</v>
      </c>
      <c r="H20">
        <v>1</v>
      </c>
      <c r="I20">
        <v>67445</v>
      </c>
      <c r="J20" t="s">
        <v>45</v>
      </c>
      <c r="K20">
        <v>6</v>
      </c>
      <c r="L20" t="s">
        <v>35</v>
      </c>
      <c r="M20">
        <v>6</v>
      </c>
      <c r="N20">
        <v>0</v>
      </c>
      <c r="O20" t="s">
        <v>107</v>
      </c>
      <c r="P20" t="s">
        <v>81</v>
      </c>
      <c r="Q20" t="s">
        <v>75</v>
      </c>
      <c r="R20">
        <v>8</v>
      </c>
      <c r="S20" t="s">
        <v>78</v>
      </c>
    </row>
    <row r="21" spans="1:19" x14ac:dyDescent="0.3">
      <c r="A21">
        <v>7072</v>
      </c>
      <c r="B21" s="1">
        <v>41362</v>
      </c>
      <c r="C21">
        <v>51</v>
      </c>
      <c r="D21" t="s">
        <v>44</v>
      </c>
      <c r="E21" t="s">
        <v>6</v>
      </c>
      <c r="F21" t="s">
        <v>10</v>
      </c>
      <c r="G21">
        <v>0</v>
      </c>
      <c r="H21">
        <v>1</v>
      </c>
      <c r="I21">
        <v>67432</v>
      </c>
      <c r="J21" t="s">
        <v>45</v>
      </c>
      <c r="K21">
        <v>6</v>
      </c>
      <c r="L21" t="s">
        <v>35</v>
      </c>
      <c r="M21">
        <v>6</v>
      </c>
      <c r="N21">
        <v>0</v>
      </c>
      <c r="O21" t="s">
        <v>107</v>
      </c>
      <c r="P21" t="s">
        <v>72</v>
      </c>
      <c r="Q21" t="s">
        <v>73</v>
      </c>
      <c r="R21">
        <v>3</v>
      </c>
      <c r="S21" t="s">
        <v>74</v>
      </c>
    </row>
    <row r="22" spans="1:19" x14ac:dyDescent="0.3">
      <c r="A22">
        <v>3900</v>
      </c>
      <c r="B22" s="1">
        <v>41727</v>
      </c>
      <c r="C22">
        <v>52</v>
      </c>
      <c r="D22" t="s">
        <v>44</v>
      </c>
      <c r="E22" t="s">
        <v>6</v>
      </c>
      <c r="F22" t="s">
        <v>10</v>
      </c>
      <c r="G22">
        <v>0</v>
      </c>
      <c r="H22">
        <v>1</v>
      </c>
      <c r="I22">
        <v>65685</v>
      </c>
      <c r="J22" t="s">
        <v>45</v>
      </c>
      <c r="K22">
        <v>6</v>
      </c>
      <c r="L22" t="s">
        <v>32</v>
      </c>
      <c r="M22">
        <v>5</v>
      </c>
      <c r="N22">
        <v>0</v>
      </c>
      <c r="O22" t="s">
        <v>107</v>
      </c>
      <c r="P22" t="s">
        <v>77</v>
      </c>
      <c r="Q22" t="s">
        <v>73</v>
      </c>
      <c r="R22">
        <v>3</v>
      </c>
      <c r="S22" t="s">
        <v>74</v>
      </c>
    </row>
    <row r="23" spans="1:19" x14ac:dyDescent="0.3">
      <c r="A23">
        <v>9904</v>
      </c>
      <c r="B23" s="1">
        <v>41362</v>
      </c>
      <c r="C23">
        <v>68</v>
      </c>
      <c r="D23" t="s">
        <v>40</v>
      </c>
      <c r="E23" t="s">
        <v>6</v>
      </c>
      <c r="F23" t="s">
        <v>10</v>
      </c>
      <c r="G23">
        <v>0</v>
      </c>
      <c r="H23">
        <v>1</v>
      </c>
      <c r="I23">
        <v>71391</v>
      </c>
      <c r="J23" t="s">
        <v>45</v>
      </c>
      <c r="K23">
        <v>6</v>
      </c>
      <c r="L23" t="s">
        <v>32</v>
      </c>
      <c r="M23">
        <v>5</v>
      </c>
      <c r="N23">
        <v>0</v>
      </c>
      <c r="O23" t="s">
        <v>107</v>
      </c>
      <c r="P23" t="s">
        <v>72</v>
      </c>
      <c r="Q23" t="s">
        <v>73</v>
      </c>
      <c r="R23">
        <v>3</v>
      </c>
      <c r="S23" t="s">
        <v>74</v>
      </c>
    </row>
    <row r="24" spans="1:19" x14ac:dyDescent="0.3">
      <c r="A24">
        <v>9308</v>
      </c>
      <c r="B24" s="1">
        <v>41405</v>
      </c>
      <c r="C24">
        <v>70</v>
      </c>
      <c r="D24" t="s">
        <v>42</v>
      </c>
      <c r="E24" t="s">
        <v>6</v>
      </c>
      <c r="F24" t="s">
        <v>10</v>
      </c>
      <c r="G24">
        <v>0</v>
      </c>
      <c r="H24">
        <v>0</v>
      </c>
      <c r="I24">
        <v>62820</v>
      </c>
      <c r="J24" t="s">
        <v>45</v>
      </c>
      <c r="K24">
        <v>6</v>
      </c>
      <c r="L24" t="s">
        <v>32</v>
      </c>
      <c r="M24">
        <v>5</v>
      </c>
      <c r="N24">
        <v>0</v>
      </c>
      <c r="O24" t="s">
        <v>108</v>
      </c>
      <c r="P24" t="s">
        <v>72</v>
      </c>
      <c r="Q24" t="s">
        <v>79</v>
      </c>
      <c r="R24">
        <v>5</v>
      </c>
      <c r="S24" t="s">
        <v>80</v>
      </c>
    </row>
    <row r="25" spans="1:19" x14ac:dyDescent="0.3">
      <c r="A25">
        <v>3717</v>
      </c>
      <c r="B25" s="1">
        <v>41752</v>
      </c>
      <c r="C25">
        <v>65</v>
      </c>
      <c r="D25" t="s">
        <v>40</v>
      </c>
      <c r="E25" t="s">
        <v>6</v>
      </c>
      <c r="F25" t="s">
        <v>10</v>
      </c>
      <c r="G25">
        <v>0</v>
      </c>
      <c r="H25">
        <v>1</v>
      </c>
      <c r="I25">
        <v>61180</v>
      </c>
      <c r="J25" t="s">
        <v>45</v>
      </c>
      <c r="K25">
        <v>6</v>
      </c>
      <c r="L25" t="s">
        <v>35</v>
      </c>
      <c r="M25">
        <v>6</v>
      </c>
      <c r="N25">
        <v>0</v>
      </c>
      <c r="O25" t="s">
        <v>107</v>
      </c>
      <c r="P25" t="s">
        <v>77</v>
      </c>
      <c r="Q25" t="s">
        <v>79</v>
      </c>
      <c r="R25">
        <v>4</v>
      </c>
      <c r="S25" t="s">
        <v>86</v>
      </c>
    </row>
    <row r="26" spans="1:19" x14ac:dyDescent="0.3">
      <c r="A26">
        <v>2875</v>
      </c>
      <c r="B26" s="1">
        <v>41702</v>
      </c>
      <c r="C26">
        <v>46</v>
      </c>
      <c r="D26" t="s">
        <v>46</v>
      </c>
      <c r="E26" t="s">
        <v>6</v>
      </c>
      <c r="F26" t="s">
        <v>10</v>
      </c>
      <c r="G26">
        <v>0</v>
      </c>
      <c r="H26">
        <v>0</v>
      </c>
      <c r="I26">
        <v>67023</v>
      </c>
      <c r="J26" t="s">
        <v>45</v>
      </c>
      <c r="K26">
        <v>6</v>
      </c>
      <c r="L26" t="s">
        <v>34</v>
      </c>
      <c r="M26">
        <v>7</v>
      </c>
      <c r="N26">
        <v>1</v>
      </c>
      <c r="O26" t="s">
        <v>108</v>
      </c>
      <c r="P26" t="s">
        <v>77</v>
      </c>
      <c r="Q26" t="s">
        <v>73</v>
      </c>
      <c r="R26">
        <v>3</v>
      </c>
      <c r="S26" t="s">
        <v>74</v>
      </c>
    </row>
    <row r="27" spans="1:19" x14ac:dyDescent="0.3">
      <c r="A27">
        <v>3598</v>
      </c>
      <c r="B27" s="1">
        <v>41417</v>
      </c>
      <c r="C27">
        <v>52</v>
      </c>
      <c r="D27" t="s">
        <v>44</v>
      </c>
      <c r="E27" t="s">
        <v>6</v>
      </c>
      <c r="F27" t="s">
        <v>10</v>
      </c>
      <c r="G27">
        <v>0</v>
      </c>
      <c r="H27">
        <v>1</v>
      </c>
      <c r="I27">
        <v>62710</v>
      </c>
      <c r="J27" t="s">
        <v>45</v>
      </c>
      <c r="K27">
        <v>6</v>
      </c>
      <c r="L27" t="s">
        <v>32</v>
      </c>
      <c r="M27">
        <v>5</v>
      </c>
      <c r="N27">
        <v>0</v>
      </c>
      <c r="O27" t="s">
        <v>107</v>
      </c>
      <c r="P27" t="s">
        <v>72</v>
      </c>
      <c r="Q27" t="s">
        <v>79</v>
      </c>
      <c r="R27">
        <v>5</v>
      </c>
      <c r="S27" t="s">
        <v>80</v>
      </c>
    </row>
    <row r="28" spans="1:19" x14ac:dyDescent="0.3">
      <c r="A28">
        <v>10833</v>
      </c>
      <c r="B28" s="1">
        <v>41783</v>
      </c>
      <c r="C28">
        <v>49</v>
      </c>
      <c r="D28" t="s">
        <v>46</v>
      </c>
      <c r="E28" t="s">
        <v>6</v>
      </c>
      <c r="F28" t="s">
        <v>10</v>
      </c>
      <c r="G28">
        <v>0</v>
      </c>
      <c r="H28">
        <v>1</v>
      </c>
      <c r="I28">
        <v>65106</v>
      </c>
      <c r="J28" t="s">
        <v>45</v>
      </c>
      <c r="K28">
        <v>6</v>
      </c>
      <c r="L28" t="s">
        <v>32</v>
      </c>
      <c r="M28">
        <v>5</v>
      </c>
      <c r="N28">
        <v>0</v>
      </c>
      <c r="O28" t="s">
        <v>107</v>
      </c>
      <c r="P28" t="s">
        <v>77</v>
      </c>
      <c r="Q28" t="s">
        <v>79</v>
      </c>
      <c r="R28">
        <v>5</v>
      </c>
      <c r="S28" t="s">
        <v>80</v>
      </c>
    </row>
    <row r="29" spans="1:19" x14ac:dyDescent="0.3">
      <c r="A29">
        <v>8534</v>
      </c>
      <c r="B29" s="1">
        <v>41471</v>
      </c>
      <c r="C29">
        <v>72</v>
      </c>
      <c r="D29" t="s">
        <v>42</v>
      </c>
      <c r="E29" t="s">
        <v>6</v>
      </c>
      <c r="F29" t="s">
        <v>10</v>
      </c>
      <c r="G29">
        <v>0</v>
      </c>
      <c r="H29">
        <v>2</v>
      </c>
      <c r="I29">
        <v>67433</v>
      </c>
      <c r="J29" t="s">
        <v>45</v>
      </c>
      <c r="K29">
        <v>6</v>
      </c>
      <c r="L29" t="s">
        <v>32</v>
      </c>
      <c r="M29">
        <v>5</v>
      </c>
      <c r="N29">
        <v>0</v>
      </c>
      <c r="O29" t="s">
        <v>107</v>
      </c>
      <c r="P29" t="s">
        <v>72</v>
      </c>
      <c r="Q29" t="s">
        <v>75</v>
      </c>
      <c r="R29">
        <v>7</v>
      </c>
      <c r="S29" t="s">
        <v>83</v>
      </c>
    </row>
    <row r="30" spans="1:19" x14ac:dyDescent="0.3">
      <c r="A30">
        <v>10319</v>
      </c>
      <c r="B30" s="1">
        <v>41331</v>
      </c>
      <c r="C30">
        <v>53</v>
      </c>
      <c r="D30" t="s">
        <v>44</v>
      </c>
      <c r="E30" t="s">
        <v>6</v>
      </c>
      <c r="F30" t="s">
        <v>10</v>
      </c>
      <c r="G30">
        <v>0</v>
      </c>
      <c r="H30">
        <v>1</v>
      </c>
      <c r="I30">
        <v>66303</v>
      </c>
      <c r="J30" t="s">
        <v>45</v>
      </c>
      <c r="K30">
        <v>6</v>
      </c>
      <c r="L30" t="s">
        <v>32</v>
      </c>
      <c r="M30">
        <v>5</v>
      </c>
      <c r="N30">
        <v>0</v>
      </c>
      <c r="O30" t="s">
        <v>107</v>
      </c>
      <c r="P30" t="s">
        <v>72</v>
      </c>
      <c r="Q30" t="s">
        <v>73</v>
      </c>
      <c r="R30">
        <v>2</v>
      </c>
      <c r="S30" t="s">
        <v>87</v>
      </c>
    </row>
    <row r="31" spans="1:19" x14ac:dyDescent="0.3">
      <c r="A31">
        <v>6055</v>
      </c>
      <c r="B31" s="1">
        <v>41214</v>
      </c>
      <c r="C31">
        <v>45</v>
      </c>
      <c r="D31" t="s">
        <v>46</v>
      </c>
      <c r="E31" t="s">
        <v>6</v>
      </c>
      <c r="F31" t="s">
        <v>10</v>
      </c>
      <c r="G31">
        <v>0</v>
      </c>
      <c r="H31">
        <v>0</v>
      </c>
      <c r="I31">
        <v>71626</v>
      </c>
      <c r="J31" t="s">
        <v>45</v>
      </c>
      <c r="K31">
        <v>6</v>
      </c>
      <c r="L31" t="s">
        <v>34</v>
      </c>
      <c r="M31">
        <v>7</v>
      </c>
      <c r="N31">
        <v>0</v>
      </c>
      <c r="O31" t="s">
        <v>108</v>
      </c>
      <c r="P31" t="s">
        <v>81</v>
      </c>
      <c r="Q31" t="s">
        <v>84</v>
      </c>
      <c r="R31">
        <v>11</v>
      </c>
      <c r="S31" t="s">
        <v>89</v>
      </c>
    </row>
    <row r="32" spans="1:19" x14ac:dyDescent="0.3">
      <c r="A32">
        <v>5758</v>
      </c>
      <c r="B32" s="1">
        <v>41653</v>
      </c>
      <c r="C32">
        <v>42</v>
      </c>
      <c r="D32" t="s">
        <v>46</v>
      </c>
      <c r="E32" t="s">
        <v>6</v>
      </c>
      <c r="F32" t="s">
        <v>10</v>
      </c>
      <c r="G32">
        <v>0</v>
      </c>
      <c r="H32">
        <v>0</v>
      </c>
      <c r="I32">
        <v>65169</v>
      </c>
      <c r="J32" t="s">
        <v>45</v>
      </c>
      <c r="K32">
        <v>6</v>
      </c>
      <c r="L32" t="s">
        <v>33</v>
      </c>
      <c r="M32">
        <v>3</v>
      </c>
      <c r="N32">
        <v>0</v>
      </c>
      <c r="O32" t="s">
        <v>108</v>
      </c>
      <c r="P32" t="s">
        <v>77</v>
      </c>
      <c r="Q32" t="s">
        <v>73</v>
      </c>
      <c r="R32">
        <v>1</v>
      </c>
      <c r="S32" t="s">
        <v>82</v>
      </c>
    </row>
    <row r="33" spans="1:19" x14ac:dyDescent="0.3">
      <c r="A33">
        <v>1945</v>
      </c>
      <c r="B33" s="1">
        <v>41535</v>
      </c>
      <c r="C33">
        <v>62</v>
      </c>
      <c r="D33" t="s">
        <v>40</v>
      </c>
      <c r="E33" t="s">
        <v>6</v>
      </c>
      <c r="F33" t="s">
        <v>10</v>
      </c>
      <c r="G33">
        <v>0</v>
      </c>
      <c r="H33">
        <v>1</v>
      </c>
      <c r="I33">
        <v>71434</v>
      </c>
      <c r="J33" t="s">
        <v>45</v>
      </c>
      <c r="K33">
        <v>6</v>
      </c>
      <c r="L33" t="s">
        <v>37</v>
      </c>
      <c r="M33">
        <v>2</v>
      </c>
      <c r="N33">
        <v>0</v>
      </c>
      <c r="O33" t="s">
        <v>107</v>
      </c>
      <c r="P33" t="s">
        <v>72</v>
      </c>
      <c r="Q33" t="s">
        <v>75</v>
      </c>
      <c r="R33">
        <v>9</v>
      </c>
      <c r="S33" t="s">
        <v>76</v>
      </c>
    </row>
    <row r="34" spans="1:19" x14ac:dyDescent="0.3">
      <c r="A34">
        <v>5232</v>
      </c>
      <c r="B34" s="1">
        <v>41666</v>
      </c>
      <c r="C34">
        <v>59</v>
      </c>
      <c r="D34" t="s">
        <v>44</v>
      </c>
      <c r="E34" t="s">
        <v>6</v>
      </c>
      <c r="F34" t="s">
        <v>10</v>
      </c>
      <c r="G34">
        <v>0</v>
      </c>
      <c r="H34">
        <v>1</v>
      </c>
      <c r="I34">
        <v>69139</v>
      </c>
      <c r="J34" t="s">
        <v>45</v>
      </c>
      <c r="K34">
        <v>6</v>
      </c>
      <c r="L34" t="s">
        <v>33</v>
      </c>
      <c r="M34">
        <v>3</v>
      </c>
      <c r="N34">
        <v>0</v>
      </c>
      <c r="O34" t="s">
        <v>107</v>
      </c>
      <c r="P34" t="s">
        <v>77</v>
      </c>
      <c r="Q34" t="s">
        <v>73</v>
      </c>
      <c r="R34">
        <v>1</v>
      </c>
      <c r="S34" t="s">
        <v>82</v>
      </c>
    </row>
    <row r="35" spans="1:19" x14ac:dyDescent="0.3">
      <c r="A35">
        <v>2407</v>
      </c>
      <c r="B35" s="1">
        <v>41222</v>
      </c>
      <c r="C35">
        <v>42</v>
      </c>
      <c r="D35" t="s">
        <v>46</v>
      </c>
      <c r="E35" t="s">
        <v>6</v>
      </c>
      <c r="F35" t="s">
        <v>10</v>
      </c>
      <c r="G35">
        <v>0</v>
      </c>
      <c r="H35">
        <v>0</v>
      </c>
      <c r="I35">
        <v>69109</v>
      </c>
      <c r="J35" t="s">
        <v>45</v>
      </c>
      <c r="K35">
        <v>6</v>
      </c>
      <c r="L35" t="s">
        <v>33</v>
      </c>
      <c r="M35">
        <v>3</v>
      </c>
      <c r="N35">
        <v>0</v>
      </c>
      <c r="O35" t="s">
        <v>108</v>
      </c>
      <c r="P35" t="s">
        <v>81</v>
      </c>
      <c r="Q35" t="s">
        <v>84</v>
      </c>
      <c r="R35">
        <v>11</v>
      </c>
      <c r="S35" t="s">
        <v>89</v>
      </c>
    </row>
    <row r="36" spans="1:19" x14ac:dyDescent="0.3">
      <c r="A36">
        <v>10476</v>
      </c>
      <c r="B36" s="1">
        <v>41772</v>
      </c>
      <c r="C36">
        <v>66</v>
      </c>
      <c r="D36" t="s">
        <v>40</v>
      </c>
      <c r="E36" t="s">
        <v>6</v>
      </c>
      <c r="F36" t="s">
        <v>10</v>
      </c>
      <c r="G36">
        <v>0</v>
      </c>
      <c r="H36">
        <v>1</v>
      </c>
      <c r="I36">
        <v>67267</v>
      </c>
      <c r="J36" t="s">
        <v>45</v>
      </c>
      <c r="K36">
        <v>6</v>
      </c>
      <c r="L36" t="s">
        <v>36</v>
      </c>
      <c r="M36">
        <v>1</v>
      </c>
      <c r="N36">
        <v>0</v>
      </c>
      <c r="O36" t="s">
        <v>107</v>
      </c>
      <c r="P36" t="s">
        <v>77</v>
      </c>
      <c r="Q36" t="s">
        <v>79</v>
      </c>
      <c r="R36">
        <v>5</v>
      </c>
      <c r="S36" t="s">
        <v>80</v>
      </c>
    </row>
    <row r="37" spans="1:19" x14ac:dyDescent="0.3">
      <c r="A37">
        <v>9958</v>
      </c>
      <c r="B37" s="1">
        <v>41727</v>
      </c>
      <c r="C37">
        <v>52</v>
      </c>
      <c r="D37" t="s">
        <v>44</v>
      </c>
      <c r="E37" t="s">
        <v>6</v>
      </c>
      <c r="F37" t="s">
        <v>10</v>
      </c>
      <c r="G37">
        <v>0</v>
      </c>
      <c r="H37">
        <v>1</v>
      </c>
      <c r="I37">
        <v>65685</v>
      </c>
      <c r="J37" t="s">
        <v>45</v>
      </c>
      <c r="K37">
        <v>6</v>
      </c>
      <c r="L37" t="s">
        <v>32</v>
      </c>
      <c r="M37">
        <v>5</v>
      </c>
      <c r="N37">
        <v>0</v>
      </c>
      <c r="O37" t="s">
        <v>107</v>
      </c>
      <c r="P37" t="s">
        <v>77</v>
      </c>
      <c r="Q37" t="s">
        <v>73</v>
      </c>
      <c r="R37">
        <v>3</v>
      </c>
      <c r="S37" t="s">
        <v>74</v>
      </c>
    </row>
    <row r="38" spans="1:19" x14ac:dyDescent="0.3">
      <c r="A38">
        <v>25</v>
      </c>
      <c r="B38" s="1">
        <v>41229</v>
      </c>
      <c r="C38">
        <v>66</v>
      </c>
      <c r="D38" t="s">
        <v>40</v>
      </c>
      <c r="E38" t="s">
        <v>6</v>
      </c>
      <c r="F38" t="s">
        <v>10</v>
      </c>
      <c r="G38">
        <v>0</v>
      </c>
      <c r="H38">
        <v>1</v>
      </c>
      <c r="I38">
        <v>65148</v>
      </c>
      <c r="J38" t="s">
        <v>45</v>
      </c>
      <c r="K38">
        <v>6</v>
      </c>
      <c r="L38" t="s">
        <v>33</v>
      </c>
      <c r="M38">
        <v>3</v>
      </c>
      <c r="N38">
        <v>0</v>
      </c>
      <c r="O38" t="s">
        <v>107</v>
      </c>
      <c r="P38" t="s">
        <v>81</v>
      </c>
      <c r="Q38" t="s">
        <v>84</v>
      </c>
      <c r="R38">
        <v>11</v>
      </c>
      <c r="S38" t="s">
        <v>89</v>
      </c>
    </row>
    <row r="39" spans="1:19" x14ac:dyDescent="0.3">
      <c r="A39">
        <v>10770</v>
      </c>
      <c r="B39" s="1">
        <v>41665</v>
      </c>
      <c r="C39">
        <v>65</v>
      </c>
      <c r="D39" t="s">
        <v>40</v>
      </c>
      <c r="E39" t="s">
        <v>6</v>
      </c>
      <c r="F39" t="s">
        <v>10</v>
      </c>
      <c r="G39">
        <v>0</v>
      </c>
      <c r="H39">
        <v>0</v>
      </c>
      <c r="I39">
        <v>65492</v>
      </c>
      <c r="J39" t="s">
        <v>45</v>
      </c>
      <c r="K39">
        <v>6</v>
      </c>
      <c r="L39" t="s">
        <v>35</v>
      </c>
      <c r="M39">
        <v>6</v>
      </c>
      <c r="N39">
        <v>0</v>
      </c>
      <c r="O39" t="s">
        <v>108</v>
      </c>
      <c r="P39" t="s">
        <v>77</v>
      </c>
      <c r="Q39" t="s">
        <v>73</v>
      </c>
      <c r="R39">
        <v>1</v>
      </c>
      <c r="S39" t="s">
        <v>82</v>
      </c>
    </row>
    <row r="40" spans="1:19" x14ac:dyDescent="0.3">
      <c r="A40">
        <v>6318</v>
      </c>
      <c r="B40" s="1">
        <v>41287</v>
      </c>
      <c r="C40">
        <v>36</v>
      </c>
      <c r="D40" t="s">
        <v>48</v>
      </c>
      <c r="E40" t="s">
        <v>6</v>
      </c>
      <c r="F40" t="s">
        <v>10</v>
      </c>
      <c r="G40">
        <v>0</v>
      </c>
      <c r="H40">
        <v>0</v>
      </c>
      <c r="I40">
        <v>68487</v>
      </c>
      <c r="J40" t="s">
        <v>45</v>
      </c>
      <c r="K40">
        <v>6</v>
      </c>
      <c r="L40" t="s">
        <v>32</v>
      </c>
      <c r="M40">
        <v>5</v>
      </c>
      <c r="N40">
        <v>0</v>
      </c>
      <c r="O40" t="s">
        <v>108</v>
      </c>
      <c r="P40" t="s">
        <v>72</v>
      </c>
      <c r="Q40" t="s">
        <v>73</v>
      </c>
      <c r="R40">
        <v>1</v>
      </c>
      <c r="S40" t="s">
        <v>82</v>
      </c>
    </row>
    <row r="41" spans="1:19" x14ac:dyDescent="0.3">
      <c r="A41">
        <v>528</v>
      </c>
      <c r="B41" s="1">
        <v>41242</v>
      </c>
      <c r="C41">
        <v>46</v>
      </c>
      <c r="D41" t="s">
        <v>46</v>
      </c>
      <c r="E41" t="s">
        <v>6</v>
      </c>
      <c r="F41" t="s">
        <v>10</v>
      </c>
      <c r="G41">
        <v>0</v>
      </c>
      <c r="H41">
        <v>0</v>
      </c>
      <c r="I41">
        <v>65819</v>
      </c>
      <c r="J41" t="s">
        <v>45</v>
      </c>
      <c r="K41">
        <v>6</v>
      </c>
      <c r="L41" t="s">
        <v>34</v>
      </c>
      <c r="M41">
        <v>7</v>
      </c>
      <c r="N41">
        <v>0</v>
      </c>
      <c r="O41" t="s">
        <v>108</v>
      </c>
      <c r="P41" t="s">
        <v>81</v>
      </c>
      <c r="Q41" t="s">
        <v>84</v>
      </c>
      <c r="R41">
        <v>11</v>
      </c>
      <c r="S41" t="s">
        <v>89</v>
      </c>
    </row>
    <row r="42" spans="1:19" x14ac:dyDescent="0.3">
      <c r="A42">
        <v>8091</v>
      </c>
      <c r="B42" s="1">
        <v>41154</v>
      </c>
      <c r="C42">
        <v>68</v>
      </c>
      <c r="D42" t="s">
        <v>40</v>
      </c>
      <c r="E42" t="s">
        <v>6</v>
      </c>
      <c r="F42" t="s">
        <v>10</v>
      </c>
      <c r="G42">
        <v>0</v>
      </c>
      <c r="H42">
        <v>1</v>
      </c>
      <c r="I42">
        <v>63943</v>
      </c>
      <c r="J42" t="s">
        <v>45</v>
      </c>
      <c r="K42">
        <v>6</v>
      </c>
      <c r="L42" t="s">
        <v>32</v>
      </c>
      <c r="M42">
        <v>5</v>
      </c>
      <c r="N42">
        <v>0</v>
      </c>
      <c r="O42" t="s">
        <v>107</v>
      </c>
      <c r="P42" t="s">
        <v>81</v>
      </c>
      <c r="Q42" t="s">
        <v>75</v>
      </c>
      <c r="R42">
        <v>9</v>
      </c>
      <c r="S42" t="s">
        <v>76</v>
      </c>
    </row>
    <row r="43" spans="1:19" x14ac:dyDescent="0.3">
      <c r="A43">
        <v>5462</v>
      </c>
      <c r="B43" s="1">
        <v>41133</v>
      </c>
      <c r="C43">
        <v>50</v>
      </c>
      <c r="D43" t="s">
        <v>44</v>
      </c>
      <c r="E43" t="s">
        <v>6</v>
      </c>
      <c r="F43" t="s">
        <v>10</v>
      </c>
      <c r="G43">
        <v>0</v>
      </c>
      <c r="H43">
        <v>1</v>
      </c>
      <c r="I43">
        <v>67445</v>
      </c>
      <c r="J43" t="s">
        <v>45</v>
      </c>
      <c r="K43">
        <v>6</v>
      </c>
      <c r="L43" t="s">
        <v>35</v>
      </c>
      <c r="M43">
        <v>6</v>
      </c>
      <c r="N43">
        <v>0</v>
      </c>
      <c r="O43" t="s">
        <v>107</v>
      </c>
      <c r="P43" t="s">
        <v>81</v>
      </c>
      <c r="Q43" t="s">
        <v>75</v>
      </c>
      <c r="R43">
        <v>8</v>
      </c>
      <c r="S43" t="s">
        <v>78</v>
      </c>
    </row>
    <row r="44" spans="1:19" x14ac:dyDescent="0.3">
      <c r="A44">
        <v>2471</v>
      </c>
      <c r="B44" s="1">
        <v>41817</v>
      </c>
      <c r="C44">
        <v>59</v>
      </c>
      <c r="D44" t="s">
        <v>44</v>
      </c>
      <c r="E44" t="s">
        <v>6</v>
      </c>
      <c r="F44" t="s">
        <v>10</v>
      </c>
      <c r="G44">
        <v>0</v>
      </c>
      <c r="H44">
        <v>0</v>
      </c>
      <c r="I44">
        <v>61482</v>
      </c>
      <c r="J44" t="s">
        <v>45</v>
      </c>
      <c r="K44">
        <v>6</v>
      </c>
      <c r="L44" t="s">
        <v>32</v>
      </c>
      <c r="M44">
        <v>5</v>
      </c>
      <c r="N44">
        <v>0</v>
      </c>
      <c r="O44" t="s">
        <v>108</v>
      </c>
      <c r="P44" t="s">
        <v>77</v>
      </c>
      <c r="Q44" t="s">
        <v>79</v>
      </c>
      <c r="R44">
        <v>6</v>
      </c>
      <c r="S44" t="s">
        <v>88</v>
      </c>
    </row>
    <row r="45" spans="1:19" x14ac:dyDescent="0.3">
      <c r="A45">
        <v>8969</v>
      </c>
      <c r="B45" s="1">
        <v>41290</v>
      </c>
      <c r="C45">
        <v>47</v>
      </c>
      <c r="D45" t="s">
        <v>46</v>
      </c>
      <c r="E45" t="s">
        <v>6</v>
      </c>
      <c r="F45" t="s">
        <v>10</v>
      </c>
      <c r="G45">
        <v>0</v>
      </c>
      <c r="H45">
        <v>1</v>
      </c>
      <c r="I45">
        <v>71855</v>
      </c>
      <c r="J45" t="s">
        <v>45</v>
      </c>
      <c r="K45">
        <v>6</v>
      </c>
      <c r="L45" t="s">
        <v>32</v>
      </c>
      <c r="M45">
        <v>5</v>
      </c>
      <c r="N45">
        <v>0</v>
      </c>
      <c r="O45" t="s">
        <v>107</v>
      </c>
      <c r="P45" t="s">
        <v>72</v>
      </c>
      <c r="Q45" t="s">
        <v>73</v>
      </c>
      <c r="R45">
        <v>1</v>
      </c>
      <c r="S45" t="s">
        <v>82</v>
      </c>
    </row>
    <row r="46" spans="1:19" x14ac:dyDescent="0.3">
      <c r="A46">
        <v>3011</v>
      </c>
      <c r="B46" s="1">
        <v>41666</v>
      </c>
      <c r="C46">
        <v>59</v>
      </c>
      <c r="D46" t="s">
        <v>44</v>
      </c>
      <c r="E46" t="s">
        <v>6</v>
      </c>
      <c r="F46" t="s">
        <v>10</v>
      </c>
      <c r="G46">
        <v>0</v>
      </c>
      <c r="H46">
        <v>1</v>
      </c>
      <c r="I46">
        <v>69139</v>
      </c>
      <c r="J46" t="s">
        <v>45</v>
      </c>
      <c r="K46">
        <v>6</v>
      </c>
      <c r="L46" t="s">
        <v>33</v>
      </c>
      <c r="M46">
        <v>3</v>
      </c>
      <c r="N46">
        <v>0</v>
      </c>
      <c r="O46" t="s">
        <v>107</v>
      </c>
      <c r="P46" t="s">
        <v>77</v>
      </c>
      <c r="Q46" t="s">
        <v>73</v>
      </c>
      <c r="R46">
        <v>1</v>
      </c>
      <c r="S46" t="s">
        <v>82</v>
      </c>
    </row>
    <row r="47" spans="1:19" x14ac:dyDescent="0.3">
      <c r="A47">
        <v>10711</v>
      </c>
      <c r="B47" s="1">
        <v>41549</v>
      </c>
      <c r="C47">
        <v>79</v>
      </c>
      <c r="D47" t="s">
        <v>42</v>
      </c>
      <c r="E47" t="s">
        <v>6</v>
      </c>
      <c r="F47" t="s">
        <v>10</v>
      </c>
      <c r="G47">
        <v>0</v>
      </c>
      <c r="H47">
        <v>0</v>
      </c>
      <c r="I47">
        <v>69755</v>
      </c>
      <c r="J47" t="s">
        <v>45</v>
      </c>
      <c r="K47">
        <v>6</v>
      </c>
      <c r="L47" t="s">
        <v>33</v>
      </c>
      <c r="M47">
        <v>3</v>
      </c>
      <c r="N47">
        <v>0</v>
      </c>
      <c r="O47" t="s">
        <v>108</v>
      </c>
      <c r="P47" t="s">
        <v>72</v>
      </c>
      <c r="Q47" t="s">
        <v>84</v>
      </c>
      <c r="R47">
        <v>10</v>
      </c>
      <c r="S47" t="s">
        <v>90</v>
      </c>
    </row>
    <row r="48" spans="1:19" x14ac:dyDescent="0.3">
      <c r="A48">
        <v>3389</v>
      </c>
      <c r="B48" s="1">
        <v>41235</v>
      </c>
      <c r="C48">
        <v>54</v>
      </c>
      <c r="D48" t="s">
        <v>44</v>
      </c>
      <c r="E48" t="s">
        <v>6</v>
      </c>
      <c r="F48" t="s">
        <v>10</v>
      </c>
      <c r="G48">
        <v>0</v>
      </c>
      <c r="H48">
        <v>1</v>
      </c>
      <c r="I48">
        <v>69016</v>
      </c>
      <c r="J48" t="s">
        <v>45</v>
      </c>
      <c r="K48">
        <v>6</v>
      </c>
      <c r="L48" t="s">
        <v>35</v>
      </c>
      <c r="M48">
        <v>6</v>
      </c>
      <c r="N48">
        <v>0</v>
      </c>
      <c r="O48" t="s">
        <v>107</v>
      </c>
      <c r="P48" t="s">
        <v>81</v>
      </c>
      <c r="Q48" t="s">
        <v>84</v>
      </c>
      <c r="R48">
        <v>11</v>
      </c>
      <c r="S48" t="s">
        <v>89</v>
      </c>
    </row>
    <row r="49" spans="1:19" x14ac:dyDescent="0.3">
      <c r="A49">
        <v>8852</v>
      </c>
      <c r="B49" s="1">
        <v>41152</v>
      </c>
      <c r="C49">
        <v>48</v>
      </c>
      <c r="D49" t="s">
        <v>46</v>
      </c>
      <c r="E49" t="s">
        <v>6</v>
      </c>
      <c r="F49" t="s">
        <v>10</v>
      </c>
      <c r="G49">
        <v>0</v>
      </c>
      <c r="H49">
        <v>1</v>
      </c>
      <c r="I49">
        <v>61064</v>
      </c>
      <c r="J49" t="s">
        <v>45</v>
      </c>
      <c r="K49">
        <v>6</v>
      </c>
      <c r="L49" t="s">
        <v>35</v>
      </c>
      <c r="M49">
        <v>6</v>
      </c>
      <c r="N49">
        <v>0</v>
      </c>
      <c r="O49" t="s">
        <v>107</v>
      </c>
      <c r="P49" t="s">
        <v>81</v>
      </c>
      <c r="Q49" t="s">
        <v>75</v>
      </c>
      <c r="R49">
        <v>8</v>
      </c>
      <c r="S49" t="s">
        <v>78</v>
      </c>
    </row>
    <row r="50" spans="1:19" x14ac:dyDescent="0.3">
      <c r="A50">
        <v>3828</v>
      </c>
      <c r="B50" s="1">
        <v>41322</v>
      </c>
      <c r="C50">
        <v>73</v>
      </c>
      <c r="D50" t="s">
        <v>42</v>
      </c>
      <c r="E50" t="s">
        <v>6</v>
      </c>
      <c r="F50" t="s">
        <v>10</v>
      </c>
      <c r="G50">
        <v>0</v>
      </c>
      <c r="H50">
        <v>1</v>
      </c>
      <c r="I50">
        <v>71107</v>
      </c>
      <c r="J50" t="s">
        <v>45</v>
      </c>
      <c r="K50">
        <v>6</v>
      </c>
      <c r="L50" t="s">
        <v>35</v>
      </c>
      <c r="M50">
        <v>6</v>
      </c>
      <c r="N50">
        <v>0</v>
      </c>
      <c r="O50" t="s">
        <v>107</v>
      </c>
      <c r="P50" t="s">
        <v>72</v>
      </c>
      <c r="Q50" t="s">
        <v>73</v>
      </c>
      <c r="R50">
        <v>2</v>
      </c>
      <c r="S50" t="s">
        <v>87</v>
      </c>
    </row>
    <row r="51" spans="1:19" x14ac:dyDescent="0.3">
      <c r="A51">
        <v>9167</v>
      </c>
      <c r="B51" s="1">
        <v>41359</v>
      </c>
      <c r="C51">
        <v>68</v>
      </c>
      <c r="D51" t="s">
        <v>40</v>
      </c>
      <c r="E51" t="s">
        <v>6</v>
      </c>
      <c r="F51" t="s">
        <v>10</v>
      </c>
      <c r="G51">
        <v>0</v>
      </c>
      <c r="H51">
        <v>1</v>
      </c>
      <c r="I51">
        <v>67131</v>
      </c>
      <c r="J51" t="s">
        <v>45</v>
      </c>
      <c r="K51">
        <v>6</v>
      </c>
      <c r="L51" t="s">
        <v>35</v>
      </c>
      <c r="M51">
        <v>6</v>
      </c>
      <c r="N51">
        <v>0</v>
      </c>
      <c r="O51" t="s">
        <v>107</v>
      </c>
      <c r="P51" t="s">
        <v>72</v>
      </c>
      <c r="Q51" t="s">
        <v>73</v>
      </c>
      <c r="R51">
        <v>3</v>
      </c>
      <c r="S51" t="s">
        <v>74</v>
      </c>
    </row>
    <row r="52" spans="1:19" x14ac:dyDescent="0.3">
      <c r="A52">
        <v>9645</v>
      </c>
      <c r="B52" s="1">
        <v>41196</v>
      </c>
      <c r="C52">
        <v>56</v>
      </c>
      <c r="D52" t="s">
        <v>44</v>
      </c>
      <c r="E52" t="s">
        <v>6</v>
      </c>
      <c r="F52" t="s">
        <v>10</v>
      </c>
      <c r="G52">
        <v>0</v>
      </c>
      <c r="H52">
        <v>0</v>
      </c>
      <c r="I52">
        <v>64590</v>
      </c>
      <c r="J52" t="s">
        <v>45</v>
      </c>
      <c r="K52">
        <v>6</v>
      </c>
      <c r="L52" t="s">
        <v>34</v>
      </c>
      <c r="M52">
        <v>7</v>
      </c>
      <c r="N52">
        <v>0</v>
      </c>
      <c r="O52" t="s">
        <v>108</v>
      </c>
      <c r="P52" t="s">
        <v>81</v>
      </c>
      <c r="Q52" t="s">
        <v>84</v>
      </c>
      <c r="R52">
        <v>10</v>
      </c>
      <c r="S52" t="s">
        <v>90</v>
      </c>
    </row>
    <row r="53" spans="1:19" x14ac:dyDescent="0.3">
      <c r="A53">
        <v>9166</v>
      </c>
      <c r="B53" s="1">
        <v>41495</v>
      </c>
      <c r="C53">
        <v>56</v>
      </c>
      <c r="D53" t="s">
        <v>44</v>
      </c>
      <c r="E53" t="s">
        <v>6</v>
      </c>
      <c r="F53" t="s">
        <v>10</v>
      </c>
      <c r="G53">
        <v>0</v>
      </c>
      <c r="H53">
        <v>1</v>
      </c>
      <c r="I53">
        <v>63967</v>
      </c>
      <c r="J53" t="s">
        <v>45</v>
      </c>
      <c r="K53">
        <v>6</v>
      </c>
      <c r="L53" t="s">
        <v>32</v>
      </c>
      <c r="M53">
        <v>5</v>
      </c>
      <c r="N53">
        <v>0</v>
      </c>
      <c r="O53" t="s">
        <v>107</v>
      </c>
      <c r="P53" t="s">
        <v>72</v>
      </c>
      <c r="Q53" t="s">
        <v>75</v>
      </c>
      <c r="R53">
        <v>8</v>
      </c>
      <c r="S53" t="s">
        <v>78</v>
      </c>
    </row>
    <row r="54" spans="1:19" x14ac:dyDescent="0.3">
      <c r="A54">
        <v>9064</v>
      </c>
      <c r="B54" s="1">
        <v>41222</v>
      </c>
      <c r="C54">
        <v>42</v>
      </c>
      <c r="D54" t="s">
        <v>46</v>
      </c>
      <c r="E54" t="s">
        <v>6</v>
      </c>
      <c r="F54" t="s">
        <v>10</v>
      </c>
      <c r="G54">
        <v>0</v>
      </c>
      <c r="H54">
        <v>0</v>
      </c>
      <c r="I54">
        <v>69109</v>
      </c>
      <c r="J54" t="s">
        <v>45</v>
      </c>
      <c r="K54">
        <v>6</v>
      </c>
      <c r="L54" t="s">
        <v>33</v>
      </c>
      <c r="M54">
        <v>3</v>
      </c>
      <c r="N54">
        <v>0</v>
      </c>
      <c r="O54" t="s">
        <v>108</v>
      </c>
      <c r="P54" t="s">
        <v>81</v>
      </c>
      <c r="Q54" t="s">
        <v>84</v>
      </c>
      <c r="R54">
        <v>11</v>
      </c>
      <c r="S54" t="s">
        <v>89</v>
      </c>
    </row>
    <row r="55" spans="1:19" x14ac:dyDescent="0.3">
      <c r="A55">
        <v>544</v>
      </c>
      <c r="B55" s="1">
        <v>41405</v>
      </c>
      <c r="C55">
        <v>70</v>
      </c>
      <c r="D55" t="s">
        <v>42</v>
      </c>
      <c r="E55" t="s">
        <v>6</v>
      </c>
      <c r="F55" t="s">
        <v>10</v>
      </c>
      <c r="G55">
        <v>0</v>
      </c>
      <c r="H55">
        <v>0</v>
      </c>
      <c r="I55">
        <v>62820</v>
      </c>
      <c r="J55" t="s">
        <v>45</v>
      </c>
      <c r="K55">
        <v>6</v>
      </c>
      <c r="L55" t="s">
        <v>32</v>
      </c>
      <c r="M55">
        <v>5</v>
      </c>
      <c r="N55">
        <v>0</v>
      </c>
      <c r="O55" t="s">
        <v>108</v>
      </c>
      <c r="P55" t="s">
        <v>72</v>
      </c>
      <c r="Q55" t="s">
        <v>79</v>
      </c>
      <c r="R55">
        <v>5</v>
      </c>
      <c r="S55" t="s">
        <v>80</v>
      </c>
    </row>
    <row r="56" spans="1:19" x14ac:dyDescent="0.3">
      <c r="A56">
        <v>2181</v>
      </c>
      <c r="B56" s="1">
        <v>41448</v>
      </c>
      <c r="C56">
        <v>54</v>
      </c>
      <c r="D56" t="s">
        <v>44</v>
      </c>
      <c r="E56" t="s">
        <v>6</v>
      </c>
      <c r="F56" t="s">
        <v>10</v>
      </c>
      <c r="G56">
        <v>0</v>
      </c>
      <c r="H56">
        <v>0</v>
      </c>
      <c r="I56">
        <v>70617</v>
      </c>
      <c r="J56" t="s">
        <v>45</v>
      </c>
      <c r="K56">
        <v>6</v>
      </c>
      <c r="L56" t="s">
        <v>32</v>
      </c>
      <c r="M56">
        <v>5</v>
      </c>
      <c r="N56">
        <v>0</v>
      </c>
      <c r="O56" t="s">
        <v>108</v>
      </c>
      <c r="P56" t="s">
        <v>72</v>
      </c>
      <c r="Q56" t="s">
        <v>79</v>
      </c>
      <c r="R56">
        <v>6</v>
      </c>
      <c r="S56" t="s">
        <v>88</v>
      </c>
    </row>
    <row r="57" spans="1:19" x14ac:dyDescent="0.3">
      <c r="A57">
        <v>10676</v>
      </c>
      <c r="B57" s="1">
        <v>41215</v>
      </c>
      <c r="C57">
        <v>42</v>
      </c>
      <c r="D57" t="s">
        <v>46</v>
      </c>
      <c r="E57" t="s">
        <v>6</v>
      </c>
      <c r="F57" t="s">
        <v>10</v>
      </c>
      <c r="G57">
        <v>0</v>
      </c>
      <c r="H57">
        <v>0</v>
      </c>
      <c r="I57">
        <v>63211</v>
      </c>
      <c r="J57" t="s">
        <v>45</v>
      </c>
      <c r="K57">
        <v>6</v>
      </c>
      <c r="L57" t="s">
        <v>37</v>
      </c>
      <c r="M57">
        <v>2</v>
      </c>
      <c r="N57">
        <v>0</v>
      </c>
      <c r="O57" t="s">
        <v>108</v>
      </c>
      <c r="P57" t="s">
        <v>81</v>
      </c>
      <c r="Q57" t="s">
        <v>84</v>
      </c>
      <c r="R57">
        <v>11</v>
      </c>
      <c r="S57" t="s">
        <v>89</v>
      </c>
    </row>
    <row r="58" spans="1:19" x14ac:dyDescent="0.3">
      <c r="A58">
        <v>3599</v>
      </c>
      <c r="B58" s="1">
        <v>41239</v>
      </c>
      <c r="C58">
        <v>54</v>
      </c>
      <c r="D58" t="s">
        <v>44</v>
      </c>
      <c r="E58" t="s">
        <v>6</v>
      </c>
      <c r="F58" t="s">
        <v>10</v>
      </c>
      <c r="G58">
        <v>0</v>
      </c>
      <c r="H58">
        <v>1</v>
      </c>
      <c r="I58">
        <v>63684</v>
      </c>
      <c r="J58" t="s">
        <v>45</v>
      </c>
      <c r="K58">
        <v>6</v>
      </c>
      <c r="L58" t="s">
        <v>35</v>
      </c>
      <c r="M58">
        <v>6</v>
      </c>
      <c r="N58">
        <v>0</v>
      </c>
      <c r="O58" t="s">
        <v>107</v>
      </c>
      <c r="P58" t="s">
        <v>81</v>
      </c>
      <c r="Q58" t="s">
        <v>84</v>
      </c>
      <c r="R58">
        <v>11</v>
      </c>
      <c r="S58" t="s">
        <v>89</v>
      </c>
    </row>
    <row r="59" spans="1:19" x14ac:dyDescent="0.3">
      <c r="A59">
        <v>3799</v>
      </c>
      <c r="B59" s="1">
        <v>41604</v>
      </c>
      <c r="C59">
        <v>69</v>
      </c>
      <c r="D59" t="s">
        <v>40</v>
      </c>
      <c r="E59" t="s">
        <v>6</v>
      </c>
      <c r="F59" t="s">
        <v>10</v>
      </c>
      <c r="G59">
        <v>0</v>
      </c>
      <c r="H59">
        <v>1</v>
      </c>
      <c r="I59">
        <v>67225</v>
      </c>
      <c r="J59" t="s">
        <v>45</v>
      </c>
      <c r="K59">
        <v>6</v>
      </c>
      <c r="L59" t="s">
        <v>37</v>
      </c>
      <c r="M59">
        <v>2</v>
      </c>
      <c r="N59">
        <v>0</v>
      </c>
      <c r="O59" t="s">
        <v>107</v>
      </c>
      <c r="P59" t="s">
        <v>72</v>
      </c>
      <c r="Q59" t="s">
        <v>84</v>
      </c>
      <c r="R59">
        <v>11</v>
      </c>
      <c r="S59" t="s">
        <v>89</v>
      </c>
    </row>
    <row r="60" spans="1:19" x14ac:dyDescent="0.3">
      <c r="A60">
        <v>10701</v>
      </c>
      <c r="B60" s="1">
        <v>41528</v>
      </c>
      <c r="C60">
        <v>51</v>
      </c>
      <c r="D60" t="s">
        <v>44</v>
      </c>
      <c r="E60" t="s">
        <v>6</v>
      </c>
      <c r="F60" t="s">
        <v>10</v>
      </c>
      <c r="G60">
        <v>0</v>
      </c>
      <c r="H60">
        <v>0</v>
      </c>
      <c r="I60">
        <v>65308</v>
      </c>
      <c r="J60" t="s">
        <v>45</v>
      </c>
      <c r="K60">
        <v>6</v>
      </c>
      <c r="L60" t="s">
        <v>32</v>
      </c>
      <c r="M60">
        <v>5</v>
      </c>
      <c r="N60">
        <v>0</v>
      </c>
      <c r="O60" t="s">
        <v>108</v>
      </c>
      <c r="P60" t="s">
        <v>72</v>
      </c>
      <c r="Q60" t="s">
        <v>75</v>
      </c>
      <c r="R60">
        <v>9</v>
      </c>
      <c r="S60" t="s">
        <v>76</v>
      </c>
    </row>
    <row r="61" spans="1:19" x14ac:dyDescent="0.3">
      <c r="A61">
        <v>10897</v>
      </c>
      <c r="B61" s="1">
        <v>41133</v>
      </c>
      <c r="C61">
        <v>50</v>
      </c>
      <c r="D61" t="s">
        <v>44</v>
      </c>
      <c r="E61" t="s">
        <v>6</v>
      </c>
      <c r="F61" t="s">
        <v>10</v>
      </c>
      <c r="G61">
        <v>0</v>
      </c>
      <c r="H61">
        <v>1</v>
      </c>
      <c r="I61">
        <v>67445</v>
      </c>
      <c r="J61" t="s">
        <v>45</v>
      </c>
      <c r="K61">
        <v>6</v>
      </c>
      <c r="L61" t="s">
        <v>35</v>
      </c>
      <c r="M61">
        <v>6</v>
      </c>
      <c r="N61">
        <v>0</v>
      </c>
      <c r="O61" t="s">
        <v>107</v>
      </c>
      <c r="P61" t="s">
        <v>81</v>
      </c>
      <c r="Q61" t="s">
        <v>75</v>
      </c>
      <c r="R61">
        <v>8</v>
      </c>
      <c r="S61" t="s">
        <v>78</v>
      </c>
    </row>
    <row r="62" spans="1:19" x14ac:dyDescent="0.3">
      <c r="A62">
        <v>2712</v>
      </c>
      <c r="B62" s="1">
        <v>41633</v>
      </c>
      <c r="C62">
        <v>68</v>
      </c>
      <c r="D62" t="s">
        <v>40</v>
      </c>
      <c r="E62" t="s">
        <v>6</v>
      </c>
      <c r="F62" t="s">
        <v>10</v>
      </c>
      <c r="G62">
        <v>0</v>
      </c>
      <c r="H62">
        <v>1</v>
      </c>
      <c r="I62">
        <v>71866</v>
      </c>
      <c r="J62" t="s">
        <v>45</v>
      </c>
      <c r="K62">
        <v>6</v>
      </c>
      <c r="L62" t="s">
        <v>35</v>
      </c>
      <c r="M62">
        <v>6</v>
      </c>
      <c r="N62">
        <v>0</v>
      </c>
      <c r="O62" t="s">
        <v>107</v>
      </c>
      <c r="P62" t="s">
        <v>72</v>
      </c>
      <c r="Q62" t="s">
        <v>84</v>
      </c>
      <c r="R62">
        <v>12</v>
      </c>
      <c r="S62" t="s">
        <v>85</v>
      </c>
    </row>
    <row r="63" spans="1:19" x14ac:dyDescent="0.3">
      <c r="A63">
        <v>2254</v>
      </c>
      <c r="B63" s="1">
        <v>41462</v>
      </c>
      <c r="C63">
        <v>41</v>
      </c>
      <c r="D63" t="s">
        <v>46</v>
      </c>
      <c r="E63" t="s">
        <v>6</v>
      </c>
      <c r="F63" t="s">
        <v>10</v>
      </c>
      <c r="G63">
        <v>0</v>
      </c>
      <c r="H63">
        <v>0</v>
      </c>
      <c r="I63">
        <v>69520</v>
      </c>
      <c r="J63" t="s">
        <v>45</v>
      </c>
      <c r="K63">
        <v>6</v>
      </c>
      <c r="L63" t="s">
        <v>34</v>
      </c>
      <c r="M63">
        <v>7</v>
      </c>
      <c r="N63">
        <v>0</v>
      </c>
      <c r="O63" t="s">
        <v>108</v>
      </c>
      <c r="P63" t="s">
        <v>72</v>
      </c>
      <c r="Q63" t="s">
        <v>75</v>
      </c>
      <c r="R63">
        <v>7</v>
      </c>
      <c r="S63" t="s">
        <v>83</v>
      </c>
    </row>
    <row r="64" spans="1:19" x14ac:dyDescent="0.3">
      <c r="A64">
        <v>5396</v>
      </c>
      <c r="B64" s="1">
        <v>41287</v>
      </c>
      <c r="C64">
        <v>36</v>
      </c>
      <c r="D64" t="s">
        <v>48</v>
      </c>
      <c r="E64" t="s">
        <v>6</v>
      </c>
      <c r="F64" t="s">
        <v>10</v>
      </c>
      <c r="G64">
        <v>0</v>
      </c>
      <c r="H64">
        <v>0</v>
      </c>
      <c r="I64">
        <v>68487</v>
      </c>
      <c r="J64" t="s">
        <v>45</v>
      </c>
      <c r="K64">
        <v>6</v>
      </c>
      <c r="L64" t="s">
        <v>32</v>
      </c>
      <c r="M64">
        <v>5</v>
      </c>
      <c r="N64">
        <v>0</v>
      </c>
      <c r="O64" t="s">
        <v>108</v>
      </c>
      <c r="P64" t="s">
        <v>72</v>
      </c>
      <c r="Q64" t="s">
        <v>73</v>
      </c>
      <c r="R64">
        <v>1</v>
      </c>
      <c r="S64" t="s">
        <v>82</v>
      </c>
    </row>
    <row r="65" spans="1:19" x14ac:dyDescent="0.3">
      <c r="A65">
        <v>2493</v>
      </c>
      <c r="B65" s="1">
        <v>41488</v>
      </c>
      <c r="C65">
        <v>58</v>
      </c>
      <c r="D65" t="s">
        <v>44</v>
      </c>
      <c r="E65" t="s">
        <v>6</v>
      </c>
      <c r="F65" t="s">
        <v>10</v>
      </c>
      <c r="G65">
        <v>0</v>
      </c>
      <c r="H65">
        <v>1</v>
      </c>
      <c r="I65">
        <v>61286</v>
      </c>
      <c r="J65" t="s">
        <v>45</v>
      </c>
      <c r="K65">
        <v>6</v>
      </c>
      <c r="L65" t="s">
        <v>32</v>
      </c>
      <c r="M65">
        <v>5</v>
      </c>
      <c r="N65">
        <v>0</v>
      </c>
      <c r="O65" t="s">
        <v>107</v>
      </c>
      <c r="P65" t="s">
        <v>72</v>
      </c>
      <c r="Q65" t="s">
        <v>75</v>
      </c>
      <c r="R65">
        <v>8</v>
      </c>
      <c r="S65" t="s">
        <v>78</v>
      </c>
    </row>
    <row r="66" spans="1:19" x14ac:dyDescent="0.3">
      <c r="A66">
        <v>7233</v>
      </c>
      <c r="B66" s="1">
        <v>41169</v>
      </c>
      <c r="C66">
        <v>52</v>
      </c>
      <c r="D66" t="s">
        <v>44</v>
      </c>
      <c r="E66" t="s">
        <v>6</v>
      </c>
      <c r="F66" t="s">
        <v>10</v>
      </c>
      <c r="G66">
        <v>0</v>
      </c>
      <c r="H66">
        <v>0</v>
      </c>
      <c r="I66">
        <v>69209</v>
      </c>
      <c r="J66" t="s">
        <v>45</v>
      </c>
      <c r="K66">
        <v>6</v>
      </c>
      <c r="L66" t="s">
        <v>37</v>
      </c>
      <c r="M66">
        <v>2</v>
      </c>
      <c r="N66">
        <v>0</v>
      </c>
      <c r="O66" t="s">
        <v>108</v>
      </c>
      <c r="P66" t="s">
        <v>81</v>
      </c>
      <c r="Q66" t="s">
        <v>75</v>
      </c>
      <c r="R66">
        <v>9</v>
      </c>
      <c r="S66" t="s">
        <v>76</v>
      </c>
    </row>
    <row r="67" spans="1:19" x14ac:dyDescent="0.3">
      <c r="A67">
        <v>6721</v>
      </c>
      <c r="B67" s="1">
        <v>41484</v>
      </c>
      <c r="C67">
        <v>73</v>
      </c>
      <c r="D67" t="s">
        <v>42</v>
      </c>
      <c r="E67" t="s">
        <v>6</v>
      </c>
      <c r="F67" t="s">
        <v>10</v>
      </c>
      <c r="G67">
        <v>0</v>
      </c>
      <c r="H67">
        <v>1</v>
      </c>
      <c r="I67">
        <v>71965</v>
      </c>
      <c r="J67" t="s">
        <v>45</v>
      </c>
      <c r="K67">
        <v>6</v>
      </c>
      <c r="L67" t="s">
        <v>33</v>
      </c>
      <c r="M67">
        <v>3</v>
      </c>
      <c r="N67">
        <v>0</v>
      </c>
      <c r="O67" t="s">
        <v>107</v>
      </c>
      <c r="P67" t="s">
        <v>72</v>
      </c>
      <c r="Q67" t="s">
        <v>75</v>
      </c>
      <c r="R67">
        <v>7</v>
      </c>
      <c r="S67" t="s">
        <v>83</v>
      </c>
    </row>
    <row r="68" spans="1:19" x14ac:dyDescent="0.3">
      <c r="A68">
        <v>2829</v>
      </c>
      <c r="B68" s="1">
        <v>41708</v>
      </c>
      <c r="C68">
        <v>69</v>
      </c>
      <c r="D68" t="s">
        <v>40</v>
      </c>
      <c r="E68" t="s">
        <v>6</v>
      </c>
      <c r="F68" t="s">
        <v>10</v>
      </c>
      <c r="G68">
        <v>0</v>
      </c>
      <c r="H68">
        <v>1</v>
      </c>
      <c r="I68">
        <v>65210</v>
      </c>
      <c r="J68" t="s">
        <v>45</v>
      </c>
      <c r="K68">
        <v>6</v>
      </c>
      <c r="L68" t="s">
        <v>33</v>
      </c>
      <c r="M68">
        <v>3</v>
      </c>
      <c r="N68">
        <v>0</v>
      </c>
      <c r="O68" t="s">
        <v>107</v>
      </c>
      <c r="P68" t="s">
        <v>77</v>
      </c>
      <c r="Q68" t="s">
        <v>73</v>
      </c>
      <c r="R68">
        <v>3</v>
      </c>
      <c r="S68" t="s">
        <v>74</v>
      </c>
    </row>
    <row r="69" spans="1:19" x14ac:dyDescent="0.3">
      <c r="A69">
        <v>9723</v>
      </c>
      <c r="B69" s="1">
        <v>41284</v>
      </c>
      <c r="C69">
        <v>64</v>
      </c>
      <c r="D69" t="s">
        <v>40</v>
      </c>
      <c r="E69" t="s">
        <v>6</v>
      </c>
      <c r="F69" t="s">
        <v>10</v>
      </c>
      <c r="G69">
        <v>0</v>
      </c>
      <c r="H69">
        <v>1</v>
      </c>
      <c r="I69">
        <v>67716</v>
      </c>
      <c r="J69" t="s">
        <v>45</v>
      </c>
      <c r="K69">
        <v>6</v>
      </c>
      <c r="L69" t="s">
        <v>33</v>
      </c>
      <c r="M69">
        <v>3</v>
      </c>
      <c r="N69">
        <v>0</v>
      </c>
      <c r="O69" t="s">
        <v>107</v>
      </c>
      <c r="P69" t="s">
        <v>72</v>
      </c>
      <c r="Q69" t="s">
        <v>73</v>
      </c>
      <c r="R69">
        <v>1</v>
      </c>
      <c r="S69" t="s">
        <v>82</v>
      </c>
    </row>
    <row r="70" spans="1:19" x14ac:dyDescent="0.3">
      <c r="A70">
        <v>1092</v>
      </c>
      <c r="B70" s="1">
        <v>41132</v>
      </c>
      <c r="C70">
        <v>44</v>
      </c>
      <c r="D70" t="s">
        <v>46</v>
      </c>
      <c r="E70" t="s">
        <v>6</v>
      </c>
      <c r="F70" t="s">
        <v>10</v>
      </c>
      <c r="G70">
        <v>0</v>
      </c>
      <c r="H70">
        <v>1</v>
      </c>
      <c r="I70">
        <v>61014</v>
      </c>
      <c r="J70" t="s">
        <v>45</v>
      </c>
      <c r="K70">
        <v>6</v>
      </c>
      <c r="L70" t="s">
        <v>33</v>
      </c>
      <c r="M70">
        <v>3</v>
      </c>
      <c r="N70">
        <v>0</v>
      </c>
      <c r="O70" t="s">
        <v>107</v>
      </c>
      <c r="P70" t="s">
        <v>81</v>
      </c>
      <c r="Q70" t="s">
        <v>75</v>
      </c>
      <c r="R70">
        <v>8</v>
      </c>
      <c r="S70" t="s">
        <v>78</v>
      </c>
    </row>
    <row r="71" spans="1:19" x14ac:dyDescent="0.3">
      <c r="A71">
        <v>10870</v>
      </c>
      <c r="B71" s="1">
        <v>41438</v>
      </c>
      <c r="C71">
        <v>57</v>
      </c>
      <c r="D71" t="s">
        <v>44</v>
      </c>
      <c r="E71" t="s">
        <v>6</v>
      </c>
      <c r="F71" t="s">
        <v>10</v>
      </c>
      <c r="G71">
        <v>0</v>
      </c>
      <c r="H71">
        <v>1</v>
      </c>
      <c r="I71">
        <v>61223</v>
      </c>
      <c r="J71" t="s">
        <v>45</v>
      </c>
      <c r="K71">
        <v>6</v>
      </c>
      <c r="L71" t="s">
        <v>32</v>
      </c>
      <c r="M71">
        <v>5</v>
      </c>
      <c r="N71">
        <v>0</v>
      </c>
      <c r="O71" t="s">
        <v>107</v>
      </c>
      <c r="P71" t="s">
        <v>72</v>
      </c>
      <c r="Q71" t="s">
        <v>79</v>
      </c>
      <c r="R71">
        <v>6</v>
      </c>
      <c r="S71" t="s">
        <v>88</v>
      </c>
    </row>
    <row r="72" spans="1:19" x14ac:dyDescent="0.3">
      <c r="A72">
        <v>2569</v>
      </c>
      <c r="B72" s="1">
        <v>41192</v>
      </c>
      <c r="C72">
        <v>37</v>
      </c>
      <c r="D72" t="s">
        <v>48</v>
      </c>
      <c r="E72" t="s">
        <v>6</v>
      </c>
      <c r="F72" t="s">
        <v>10</v>
      </c>
      <c r="G72">
        <v>0</v>
      </c>
      <c r="H72">
        <v>0</v>
      </c>
      <c r="I72">
        <v>17323</v>
      </c>
      <c r="J72" t="s">
        <v>50</v>
      </c>
      <c r="K72">
        <v>2</v>
      </c>
      <c r="L72" t="s">
        <v>32</v>
      </c>
      <c r="M72">
        <v>5</v>
      </c>
      <c r="N72">
        <v>0</v>
      </c>
      <c r="O72" t="s">
        <v>108</v>
      </c>
      <c r="P72" t="s">
        <v>81</v>
      </c>
      <c r="Q72" t="s">
        <v>84</v>
      </c>
      <c r="R72">
        <v>10</v>
      </c>
      <c r="S72" t="s">
        <v>90</v>
      </c>
    </row>
    <row r="73" spans="1:19" x14ac:dyDescent="0.3">
      <c r="A73">
        <v>9360</v>
      </c>
      <c r="B73" s="1">
        <v>41129</v>
      </c>
      <c r="C73">
        <v>42</v>
      </c>
      <c r="D73" t="s">
        <v>46</v>
      </c>
      <c r="E73" t="s">
        <v>6</v>
      </c>
      <c r="F73" t="s">
        <v>10</v>
      </c>
      <c r="G73">
        <v>0</v>
      </c>
      <c r="H73">
        <v>0</v>
      </c>
      <c r="I73">
        <v>37040</v>
      </c>
      <c r="J73" t="s">
        <v>43</v>
      </c>
      <c r="K73">
        <v>4</v>
      </c>
      <c r="L73" t="s">
        <v>32</v>
      </c>
      <c r="M73">
        <v>5</v>
      </c>
      <c r="N73">
        <v>0</v>
      </c>
      <c r="O73" t="s">
        <v>108</v>
      </c>
      <c r="P73" t="s">
        <v>81</v>
      </c>
      <c r="Q73" t="s">
        <v>75</v>
      </c>
      <c r="R73">
        <v>8</v>
      </c>
      <c r="S73" t="s">
        <v>78</v>
      </c>
    </row>
    <row r="74" spans="1:19" x14ac:dyDescent="0.3">
      <c r="A74">
        <v>8601</v>
      </c>
      <c r="B74" s="1">
        <v>41393</v>
      </c>
      <c r="C74">
        <v>44</v>
      </c>
      <c r="D74" t="s">
        <v>46</v>
      </c>
      <c r="E74" t="s">
        <v>6</v>
      </c>
      <c r="F74" t="s">
        <v>10</v>
      </c>
      <c r="G74">
        <v>0</v>
      </c>
      <c r="H74">
        <v>1</v>
      </c>
      <c r="I74">
        <v>80011</v>
      </c>
      <c r="J74" t="s">
        <v>51</v>
      </c>
      <c r="K74">
        <v>7</v>
      </c>
      <c r="L74" t="s">
        <v>37</v>
      </c>
      <c r="M74">
        <v>2</v>
      </c>
      <c r="N74">
        <v>0</v>
      </c>
      <c r="O74" t="s">
        <v>107</v>
      </c>
      <c r="P74" t="s">
        <v>72</v>
      </c>
      <c r="Q74" t="s">
        <v>79</v>
      </c>
      <c r="R74">
        <v>4</v>
      </c>
      <c r="S74" t="s">
        <v>86</v>
      </c>
    </row>
    <row r="75" spans="1:19" x14ac:dyDescent="0.3">
      <c r="A75">
        <v>1050</v>
      </c>
      <c r="B75" s="1">
        <v>41759</v>
      </c>
      <c r="C75">
        <v>72</v>
      </c>
      <c r="D75" t="s">
        <v>42</v>
      </c>
      <c r="E75" t="s">
        <v>6</v>
      </c>
      <c r="F75" t="s">
        <v>10</v>
      </c>
      <c r="G75">
        <v>0</v>
      </c>
      <c r="H75">
        <v>0</v>
      </c>
      <c r="I75">
        <v>28332</v>
      </c>
      <c r="J75" t="s">
        <v>47</v>
      </c>
      <c r="K75">
        <v>3</v>
      </c>
      <c r="L75" t="s">
        <v>32</v>
      </c>
      <c r="M75">
        <v>5</v>
      </c>
      <c r="N75">
        <v>0</v>
      </c>
      <c r="O75" t="s">
        <v>108</v>
      </c>
      <c r="P75" t="s">
        <v>77</v>
      </c>
      <c r="Q75" t="s">
        <v>79</v>
      </c>
      <c r="R75">
        <v>4</v>
      </c>
      <c r="S75" t="s">
        <v>86</v>
      </c>
    </row>
    <row r="76" spans="1:19" x14ac:dyDescent="0.3">
      <c r="A76">
        <v>8504</v>
      </c>
      <c r="B76" s="1">
        <v>41771</v>
      </c>
      <c r="C76">
        <v>51</v>
      </c>
      <c r="D76" t="s">
        <v>44</v>
      </c>
      <c r="E76" t="s">
        <v>6</v>
      </c>
      <c r="F76" t="s">
        <v>10</v>
      </c>
      <c r="G76">
        <v>0</v>
      </c>
      <c r="H76">
        <v>0</v>
      </c>
      <c r="I76">
        <v>79593</v>
      </c>
      <c r="J76" t="s">
        <v>51</v>
      </c>
      <c r="K76">
        <v>7</v>
      </c>
      <c r="L76" t="s">
        <v>35</v>
      </c>
      <c r="M76">
        <v>6</v>
      </c>
      <c r="N76">
        <v>0</v>
      </c>
      <c r="O76" t="s">
        <v>108</v>
      </c>
      <c r="P76" t="s">
        <v>77</v>
      </c>
      <c r="Q76" t="s">
        <v>79</v>
      </c>
      <c r="R76">
        <v>5</v>
      </c>
      <c r="S76" t="s">
        <v>80</v>
      </c>
    </row>
    <row r="77" spans="1:19" x14ac:dyDescent="0.3">
      <c r="A77">
        <v>8908</v>
      </c>
      <c r="B77" s="1">
        <v>41767</v>
      </c>
      <c r="C77">
        <v>65</v>
      </c>
      <c r="D77" t="s">
        <v>40</v>
      </c>
      <c r="E77" t="s">
        <v>6</v>
      </c>
      <c r="F77" t="s">
        <v>10</v>
      </c>
      <c r="G77">
        <v>0</v>
      </c>
      <c r="H77">
        <v>0</v>
      </c>
      <c r="I77">
        <v>87195</v>
      </c>
      <c r="J77" t="s">
        <v>52</v>
      </c>
      <c r="K77">
        <v>8</v>
      </c>
      <c r="L77" t="s">
        <v>32</v>
      </c>
      <c r="M77">
        <v>5</v>
      </c>
      <c r="N77">
        <v>0</v>
      </c>
      <c r="O77" t="s">
        <v>108</v>
      </c>
      <c r="P77" t="s">
        <v>77</v>
      </c>
      <c r="Q77" t="s">
        <v>79</v>
      </c>
      <c r="R77">
        <v>5</v>
      </c>
      <c r="S77" t="s">
        <v>80</v>
      </c>
    </row>
    <row r="78" spans="1:19" x14ac:dyDescent="0.3">
      <c r="A78">
        <v>2683</v>
      </c>
      <c r="B78" s="1">
        <v>41307</v>
      </c>
      <c r="C78">
        <v>55</v>
      </c>
      <c r="D78" t="s">
        <v>44</v>
      </c>
      <c r="E78" t="s">
        <v>6</v>
      </c>
      <c r="F78" t="s">
        <v>10</v>
      </c>
      <c r="G78">
        <v>0</v>
      </c>
      <c r="H78">
        <v>2</v>
      </c>
      <c r="I78">
        <v>52413</v>
      </c>
      <c r="J78" t="s">
        <v>41</v>
      </c>
      <c r="K78">
        <v>5</v>
      </c>
      <c r="L78" t="s">
        <v>32</v>
      </c>
      <c r="M78">
        <v>5</v>
      </c>
      <c r="N78">
        <v>0</v>
      </c>
      <c r="O78" t="s">
        <v>107</v>
      </c>
      <c r="P78" t="s">
        <v>72</v>
      </c>
      <c r="Q78" t="s">
        <v>73</v>
      </c>
      <c r="R78">
        <v>2</v>
      </c>
      <c r="S78" t="s">
        <v>87</v>
      </c>
    </row>
    <row r="79" spans="1:19" x14ac:dyDescent="0.3">
      <c r="A79">
        <v>1592</v>
      </c>
      <c r="B79" s="1">
        <v>41663</v>
      </c>
      <c r="C79">
        <v>54</v>
      </c>
      <c r="D79" t="s">
        <v>44</v>
      </c>
      <c r="E79" t="s">
        <v>6</v>
      </c>
      <c r="F79" t="s">
        <v>10</v>
      </c>
      <c r="G79">
        <v>0</v>
      </c>
      <c r="H79">
        <v>0</v>
      </c>
      <c r="I79">
        <v>90765</v>
      </c>
      <c r="J79" t="s">
        <v>52</v>
      </c>
      <c r="K79">
        <v>8</v>
      </c>
      <c r="L79" t="s">
        <v>33</v>
      </c>
      <c r="M79">
        <v>3</v>
      </c>
      <c r="N79">
        <v>0</v>
      </c>
      <c r="O79" t="s">
        <v>108</v>
      </c>
      <c r="P79" t="s">
        <v>77</v>
      </c>
      <c r="Q79" t="s">
        <v>73</v>
      </c>
      <c r="R79">
        <v>1</v>
      </c>
      <c r="S79" t="s">
        <v>82</v>
      </c>
    </row>
    <row r="80" spans="1:19" x14ac:dyDescent="0.3">
      <c r="A80">
        <v>9597</v>
      </c>
      <c r="B80" s="1">
        <v>41680</v>
      </c>
      <c r="C80">
        <v>55</v>
      </c>
      <c r="D80" t="s">
        <v>44</v>
      </c>
      <c r="E80" t="s">
        <v>6</v>
      </c>
      <c r="F80" t="s">
        <v>10</v>
      </c>
      <c r="G80">
        <v>0</v>
      </c>
      <c r="H80">
        <v>0</v>
      </c>
      <c r="I80">
        <v>73448</v>
      </c>
      <c r="J80" t="s">
        <v>51</v>
      </c>
      <c r="K80">
        <v>7</v>
      </c>
      <c r="L80" t="s">
        <v>33</v>
      </c>
      <c r="M80">
        <v>3</v>
      </c>
      <c r="N80">
        <v>0</v>
      </c>
      <c r="O80" t="s">
        <v>108</v>
      </c>
      <c r="P80" t="s">
        <v>77</v>
      </c>
      <c r="Q80" t="s">
        <v>73</v>
      </c>
      <c r="R80">
        <v>2</v>
      </c>
      <c r="S80" t="s">
        <v>87</v>
      </c>
    </row>
    <row r="81" spans="1:19" x14ac:dyDescent="0.3">
      <c r="A81">
        <v>1295</v>
      </c>
      <c r="B81" s="1">
        <v>41497</v>
      </c>
      <c r="C81">
        <v>61</v>
      </c>
      <c r="D81" t="s">
        <v>40</v>
      </c>
      <c r="E81" t="s">
        <v>6</v>
      </c>
      <c r="F81" t="s">
        <v>10</v>
      </c>
      <c r="G81">
        <v>0</v>
      </c>
      <c r="H81">
        <v>1</v>
      </c>
      <c r="I81">
        <v>52247</v>
      </c>
      <c r="J81" t="s">
        <v>41</v>
      </c>
      <c r="K81">
        <v>5</v>
      </c>
      <c r="L81" t="s">
        <v>34</v>
      </c>
      <c r="M81">
        <v>7</v>
      </c>
      <c r="N81">
        <v>0</v>
      </c>
      <c r="O81" t="s">
        <v>107</v>
      </c>
      <c r="P81" t="s">
        <v>72</v>
      </c>
      <c r="Q81" t="s">
        <v>75</v>
      </c>
      <c r="R81">
        <v>8</v>
      </c>
      <c r="S81" t="s">
        <v>78</v>
      </c>
    </row>
    <row r="82" spans="1:19" x14ac:dyDescent="0.3">
      <c r="A82">
        <v>8690</v>
      </c>
      <c r="B82" s="1">
        <v>41383</v>
      </c>
      <c r="C82">
        <v>62</v>
      </c>
      <c r="D82" t="s">
        <v>40</v>
      </c>
      <c r="E82" t="s">
        <v>6</v>
      </c>
      <c r="F82" t="s">
        <v>10</v>
      </c>
      <c r="G82">
        <v>0</v>
      </c>
      <c r="H82">
        <v>0</v>
      </c>
      <c r="I82">
        <v>86111</v>
      </c>
      <c r="J82" t="s">
        <v>52</v>
      </c>
      <c r="K82">
        <v>8</v>
      </c>
      <c r="L82" t="s">
        <v>35</v>
      </c>
      <c r="M82">
        <v>6</v>
      </c>
      <c r="N82">
        <v>0</v>
      </c>
      <c r="O82" t="s">
        <v>108</v>
      </c>
      <c r="P82" t="s">
        <v>72</v>
      </c>
      <c r="Q82" t="s">
        <v>79</v>
      </c>
      <c r="R82">
        <v>4</v>
      </c>
      <c r="S82" t="s">
        <v>86</v>
      </c>
    </row>
    <row r="83" spans="1:19" x14ac:dyDescent="0.3">
      <c r="A83">
        <v>9949</v>
      </c>
      <c r="B83" s="1">
        <v>41200</v>
      </c>
      <c r="C83">
        <v>48</v>
      </c>
      <c r="D83" t="s">
        <v>46</v>
      </c>
      <c r="E83" t="s">
        <v>6</v>
      </c>
      <c r="F83" t="s">
        <v>10</v>
      </c>
      <c r="G83">
        <v>0</v>
      </c>
      <c r="H83">
        <v>2</v>
      </c>
      <c r="I83">
        <v>59809</v>
      </c>
      <c r="J83" t="s">
        <v>41</v>
      </c>
      <c r="K83">
        <v>5</v>
      </c>
      <c r="L83" t="s">
        <v>32</v>
      </c>
      <c r="M83">
        <v>5</v>
      </c>
      <c r="N83">
        <v>0</v>
      </c>
      <c r="O83" t="s">
        <v>107</v>
      </c>
      <c r="P83" t="s">
        <v>81</v>
      </c>
      <c r="Q83" t="s">
        <v>84</v>
      </c>
      <c r="R83">
        <v>10</v>
      </c>
      <c r="S83" t="s">
        <v>90</v>
      </c>
    </row>
    <row r="84" spans="1:19" x14ac:dyDescent="0.3">
      <c r="A84">
        <v>6982</v>
      </c>
      <c r="B84" s="1">
        <v>41352</v>
      </c>
      <c r="C84">
        <v>48</v>
      </c>
      <c r="D84" t="s">
        <v>46</v>
      </c>
      <c r="E84" t="s">
        <v>6</v>
      </c>
      <c r="F84" t="s">
        <v>10</v>
      </c>
      <c r="G84">
        <v>0</v>
      </c>
      <c r="H84">
        <v>0</v>
      </c>
      <c r="I84">
        <v>74068</v>
      </c>
      <c r="J84" t="s">
        <v>51</v>
      </c>
      <c r="K84">
        <v>7</v>
      </c>
      <c r="L84" t="s">
        <v>33</v>
      </c>
      <c r="M84">
        <v>3</v>
      </c>
      <c r="N84">
        <v>0</v>
      </c>
      <c r="O84" t="s">
        <v>108</v>
      </c>
      <c r="P84" t="s">
        <v>72</v>
      </c>
      <c r="Q84" t="s">
        <v>73</v>
      </c>
      <c r="R84">
        <v>3</v>
      </c>
      <c r="S84" t="s">
        <v>74</v>
      </c>
    </row>
    <row r="85" spans="1:19" x14ac:dyDescent="0.3">
      <c r="A85">
        <v>9938</v>
      </c>
      <c r="B85" s="1">
        <v>41536</v>
      </c>
      <c r="C85">
        <v>70</v>
      </c>
      <c r="D85" t="s">
        <v>42</v>
      </c>
      <c r="E85" t="s">
        <v>6</v>
      </c>
      <c r="F85" t="s">
        <v>10</v>
      </c>
      <c r="G85">
        <v>0</v>
      </c>
      <c r="H85">
        <v>0</v>
      </c>
      <c r="I85">
        <v>80067</v>
      </c>
      <c r="J85" t="s">
        <v>51</v>
      </c>
      <c r="K85">
        <v>7</v>
      </c>
      <c r="L85" t="s">
        <v>35</v>
      </c>
      <c r="M85">
        <v>6</v>
      </c>
      <c r="N85">
        <v>0</v>
      </c>
      <c r="O85" t="s">
        <v>108</v>
      </c>
      <c r="P85" t="s">
        <v>72</v>
      </c>
      <c r="Q85" t="s">
        <v>75</v>
      </c>
      <c r="R85">
        <v>9</v>
      </c>
      <c r="S85" t="s">
        <v>76</v>
      </c>
    </row>
    <row r="86" spans="1:19" x14ac:dyDescent="0.3">
      <c r="A86">
        <v>6422</v>
      </c>
      <c r="B86" s="1">
        <v>41291</v>
      </c>
      <c r="C86">
        <v>70</v>
      </c>
      <c r="D86" t="s">
        <v>42</v>
      </c>
      <c r="E86" t="s">
        <v>6</v>
      </c>
      <c r="F86" t="s">
        <v>10</v>
      </c>
      <c r="G86">
        <v>0</v>
      </c>
      <c r="H86">
        <v>0</v>
      </c>
      <c r="I86">
        <v>86718</v>
      </c>
      <c r="J86" t="s">
        <v>52</v>
      </c>
      <c r="K86">
        <v>8</v>
      </c>
      <c r="L86" t="s">
        <v>33</v>
      </c>
      <c r="M86">
        <v>3</v>
      </c>
      <c r="N86">
        <v>0</v>
      </c>
      <c r="O86" t="s">
        <v>108</v>
      </c>
      <c r="P86" t="s">
        <v>72</v>
      </c>
      <c r="Q86" t="s">
        <v>73</v>
      </c>
      <c r="R86">
        <v>1</v>
      </c>
      <c r="S86" t="s">
        <v>82</v>
      </c>
    </row>
    <row r="87" spans="1:19" x14ac:dyDescent="0.3">
      <c r="A87">
        <v>868</v>
      </c>
      <c r="B87" s="1">
        <v>41798</v>
      </c>
      <c r="C87">
        <v>58</v>
      </c>
      <c r="D87" t="s">
        <v>44</v>
      </c>
      <c r="E87" t="s">
        <v>6</v>
      </c>
      <c r="F87" t="s">
        <v>10</v>
      </c>
      <c r="G87">
        <v>0</v>
      </c>
      <c r="H87">
        <v>1</v>
      </c>
      <c r="I87">
        <v>44794</v>
      </c>
      <c r="J87" t="s">
        <v>43</v>
      </c>
      <c r="K87">
        <v>4</v>
      </c>
      <c r="L87" t="s">
        <v>34</v>
      </c>
      <c r="M87">
        <v>7</v>
      </c>
      <c r="N87">
        <v>0</v>
      </c>
      <c r="O87" t="s">
        <v>107</v>
      </c>
      <c r="P87" t="s">
        <v>77</v>
      </c>
      <c r="Q87" t="s">
        <v>79</v>
      </c>
      <c r="R87">
        <v>6</v>
      </c>
      <c r="S87" t="s">
        <v>88</v>
      </c>
    </row>
    <row r="88" spans="1:19" x14ac:dyDescent="0.3">
      <c r="A88">
        <v>2075</v>
      </c>
      <c r="B88" s="1">
        <v>41592</v>
      </c>
      <c r="C88">
        <v>55</v>
      </c>
      <c r="D88" t="s">
        <v>44</v>
      </c>
      <c r="E88" t="s">
        <v>6</v>
      </c>
      <c r="F88" t="s">
        <v>10</v>
      </c>
      <c r="G88">
        <v>0</v>
      </c>
      <c r="H88">
        <v>0</v>
      </c>
      <c r="I88">
        <v>72460</v>
      </c>
      <c r="J88" t="s">
        <v>51</v>
      </c>
      <c r="K88">
        <v>7</v>
      </c>
      <c r="L88" t="s">
        <v>32</v>
      </c>
      <c r="M88">
        <v>5</v>
      </c>
      <c r="N88">
        <v>0</v>
      </c>
      <c r="O88" t="s">
        <v>108</v>
      </c>
      <c r="P88" t="s">
        <v>72</v>
      </c>
      <c r="Q88" t="s">
        <v>84</v>
      </c>
      <c r="R88">
        <v>11</v>
      </c>
      <c r="S88" t="s">
        <v>89</v>
      </c>
    </row>
    <row r="89" spans="1:19" x14ac:dyDescent="0.3">
      <c r="A89">
        <v>9529</v>
      </c>
      <c r="B89" s="1">
        <v>41606</v>
      </c>
      <c r="C89">
        <v>34</v>
      </c>
      <c r="D89" t="s">
        <v>48</v>
      </c>
      <c r="E89" t="s">
        <v>6</v>
      </c>
      <c r="F89" t="s">
        <v>10</v>
      </c>
      <c r="G89">
        <v>0</v>
      </c>
      <c r="H89">
        <v>0</v>
      </c>
      <c r="I89">
        <v>73687</v>
      </c>
      <c r="J89" t="s">
        <v>51</v>
      </c>
      <c r="K89">
        <v>7</v>
      </c>
      <c r="L89" t="s">
        <v>33</v>
      </c>
      <c r="M89">
        <v>3</v>
      </c>
      <c r="N89">
        <v>0</v>
      </c>
      <c r="O89" t="s">
        <v>108</v>
      </c>
      <c r="P89" t="s">
        <v>72</v>
      </c>
      <c r="Q89" t="s">
        <v>84</v>
      </c>
      <c r="R89">
        <v>11</v>
      </c>
      <c r="S89" t="s">
        <v>89</v>
      </c>
    </row>
    <row r="90" spans="1:19" x14ac:dyDescent="0.3">
      <c r="A90">
        <v>9265</v>
      </c>
      <c r="B90" s="1">
        <v>41283</v>
      </c>
      <c r="C90">
        <v>71</v>
      </c>
      <c r="D90" t="s">
        <v>42</v>
      </c>
      <c r="E90" t="s">
        <v>6</v>
      </c>
      <c r="F90" t="s">
        <v>10</v>
      </c>
      <c r="G90">
        <v>0</v>
      </c>
      <c r="H90">
        <v>1</v>
      </c>
      <c r="I90">
        <v>75027</v>
      </c>
      <c r="J90" t="s">
        <v>51</v>
      </c>
      <c r="K90">
        <v>7</v>
      </c>
      <c r="L90" t="s">
        <v>35</v>
      </c>
      <c r="M90">
        <v>6</v>
      </c>
      <c r="N90">
        <v>0</v>
      </c>
      <c r="O90" t="s">
        <v>107</v>
      </c>
      <c r="P90" t="s">
        <v>72</v>
      </c>
      <c r="Q90" t="s">
        <v>73</v>
      </c>
      <c r="R90">
        <v>1</v>
      </c>
      <c r="S90" t="s">
        <v>82</v>
      </c>
    </row>
    <row r="91" spans="1:19" x14ac:dyDescent="0.3">
      <c r="A91">
        <v>1225</v>
      </c>
      <c r="B91" s="1">
        <v>41816</v>
      </c>
      <c r="C91">
        <v>61</v>
      </c>
      <c r="D91" t="s">
        <v>40</v>
      </c>
      <c r="E91" t="s">
        <v>6</v>
      </c>
      <c r="F91" t="s">
        <v>10</v>
      </c>
      <c r="G91">
        <v>0</v>
      </c>
      <c r="H91">
        <v>0</v>
      </c>
      <c r="I91">
        <v>80124</v>
      </c>
      <c r="J91" t="s">
        <v>51</v>
      </c>
      <c r="K91">
        <v>7</v>
      </c>
      <c r="L91" t="s">
        <v>32</v>
      </c>
      <c r="M91">
        <v>5</v>
      </c>
      <c r="N91">
        <v>0</v>
      </c>
      <c r="O91" t="s">
        <v>108</v>
      </c>
      <c r="P91" t="s">
        <v>77</v>
      </c>
      <c r="Q91" t="s">
        <v>79</v>
      </c>
      <c r="R91">
        <v>6</v>
      </c>
      <c r="S91" t="s">
        <v>88</v>
      </c>
    </row>
    <row r="92" spans="1:19" x14ac:dyDescent="0.3">
      <c r="A92">
        <v>291</v>
      </c>
      <c r="B92" s="1">
        <v>41444</v>
      </c>
      <c r="C92">
        <v>54</v>
      </c>
      <c r="D92" t="s">
        <v>44</v>
      </c>
      <c r="E92" t="s">
        <v>6</v>
      </c>
      <c r="F92" t="s">
        <v>10</v>
      </c>
      <c r="G92">
        <v>0</v>
      </c>
      <c r="H92">
        <v>0</v>
      </c>
      <c r="I92">
        <v>72940</v>
      </c>
      <c r="J92" t="s">
        <v>51</v>
      </c>
      <c r="K92">
        <v>7</v>
      </c>
      <c r="L92" t="s">
        <v>33</v>
      </c>
      <c r="M92">
        <v>3</v>
      </c>
      <c r="N92">
        <v>0</v>
      </c>
      <c r="O92" t="s">
        <v>108</v>
      </c>
      <c r="P92" t="s">
        <v>72</v>
      </c>
      <c r="Q92" t="s">
        <v>79</v>
      </c>
      <c r="R92">
        <v>6</v>
      </c>
      <c r="S92" t="s">
        <v>88</v>
      </c>
    </row>
    <row r="93" spans="1:19" x14ac:dyDescent="0.3">
      <c r="A93">
        <v>4543</v>
      </c>
      <c r="B93" s="1">
        <v>41213</v>
      </c>
      <c r="C93">
        <v>44</v>
      </c>
      <c r="D93" t="s">
        <v>46</v>
      </c>
      <c r="E93" t="s">
        <v>6</v>
      </c>
      <c r="F93" t="s">
        <v>10</v>
      </c>
      <c r="G93">
        <v>0</v>
      </c>
      <c r="H93">
        <v>0</v>
      </c>
      <c r="I93">
        <v>82497</v>
      </c>
      <c r="J93" t="s">
        <v>51</v>
      </c>
      <c r="K93">
        <v>7</v>
      </c>
      <c r="L93" t="s">
        <v>32</v>
      </c>
      <c r="M93">
        <v>5</v>
      </c>
      <c r="N93">
        <v>0</v>
      </c>
      <c r="O93" t="s">
        <v>108</v>
      </c>
      <c r="P93" t="s">
        <v>81</v>
      </c>
      <c r="Q93" t="s">
        <v>84</v>
      </c>
      <c r="R93">
        <v>10</v>
      </c>
      <c r="S93" t="s">
        <v>90</v>
      </c>
    </row>
    <row r="94" spans="1:19" x14ac:dyDescent="0.3">
      <c r="A94">
        <v>2437</v>
      </c>
      <c r="B94" s="1">
        <v>41428</v>
      </c>
      <c r="C94">
        <v>35</v>
      </c>
      <c r="D94" t="s">
        <v>48</v>
      </c>
      <c r="E94" t="s">
        <v>6</v>
      </c>
      <c r="F94" t="s">
        <v>10</v>
      </c>
      <c r="G94">
        <v>0</v>
      </c>
      <c r="H94">
        <v>0</v>
      </c>
      <c r="I94">
        <v>52247</v>
      </c>
      <c r="J94" t="s">
        <v>41</v>
      </c>
      <c r="K94">
        <v>5</v>
      </c>
      <c r="L94" t="s">
        <v>35</v>
      </c>
      <c r="M94">
        <v>6</v>
      </c>
      <c r="N94">
        <v>0</v>
      </c>
      <c r="O94" t="s">
        <v>108</v>
      </c>
      <c r="P94" t="s">
        <v>72</v>
      </c>
      <c r="Q94" t="s">
        <v>79</v>
      </c>
      <c r="R94">
        <v>6</v>
      </c>
      <c r="S94" t="s">
        <v>88</v>
      </c>
    </row>
    <row r="95" spans="1:19" x14ac:dyDescent="0.3">
      <c r="A95">
        <v>11056</v>
      </c>
      <c r="B95" s="1">
        <v>41209</v>
      </c>
      <c r="C95">
        <v>50</v>
      </c>
      <c r="D95" t="s">
        <v>44</v>
      </c>
      <c r="E95" t="s">
        <v>6</v>
      </c>
      <c r="F95" t="s">
        <v>10</v>
      </c>
      <c r="G95">
        <v>0</v>
      </c>
      <c r="H95">
        <v>0</v>
      </c>
      <c r="I95">
        <v>72099</v>
      </c>
      <c r="J95" t="s">
        <v>51</v>
      </c>
      <c r="K95">
        <v>7</v>
      </c>
      <c r="L95" t="s">
        <v>33</v>
      </c>
      <c r="M95">
        <v>3</v>
      </c>
      <c r="N95">
        <v>0</v>
      </c>
      <c r="O95" t="s">
        <v>108</v>
      </c>
      <c r="P95" t="s">
        <v>81</v>
      </c>
      <c r="Q95" t="s">
        <v>84</v>
      </c>
      <c r="R95">
        <v>10</v>
      </c>
      <c r="S95" t="s">
        <v>90</v>
      </c>
    </row>
    <row r="96" spans="1:19" x14ac:dyDescent="0.3">
      <c r="A96">
        <v>2061</v>
      </c>
      <c r="B96" s="1">
        <v>41405</v>
      </c>
      <c r="C96">
        <v>69</v>
      </c>
      <c r="D96" t="s">
        <v>40</v>
      </c>
      <c r="E96" t="s">
        <v>6</v>
      </c>
      <c r="F96" t="s">
        <v>10</v>
      </c>
      <c r="G96">
        <v>0</v>
      </c>
      <c r="H96">
        <v>1</v>
      </c>
      <c r="I96">
        <v>50737</v>
      </c>
      <c r="J96" t="s">
        <v>41</v>
      </c>
      <c r="K96">
        <v>5</v>
      </c>
      <c r="L96" t="s">
        <v>35</v>
      </c>
      <c r="M96">
        <v>6</v>
      </c>
      <c r="N96">
        <v>0</v>
      </c>
      <c r="O96" t="s">
        <v>107</v>
      </c>
      <c r="P96" t="s">
        <v>72</v>
      </c>
      <c r="Q96" t="s">
        <v>79</v>
      </c>
      <c r="R96">
        <v>5</v>
      </c>
      <c r="S96" t="s">
        <v>80</v>
      </c>
    </row>
    <row r="97" spans="1:19" x14ac:dyDescent="0.3">
      <c r="A97">
        <v>7274</v>
      </c>
      <c r="B97" s="1">
        <v>41180</v>
      </c>
      <c r="C97">
        <v>67</v>
      </c>
      <c r="D97" t="s">
        <v>40</v>
      </c>
      <c r="E97" t="s">
        <v>6</v>
      </c>
      <c r="F97" t="s">
        <v>10</v>
      </c>
      <c r="G97">
        <v>0</v>
      </c>
      <c r="H97">
        <v>0</v>
      </c>
      <c r="I97">
        <v>78618</v>
      </c>
      <c r="J97" t="s">
        <v>51</v>
      </c>
      <c r="K97">
        <v>7</v>
      </c>
      <c r="L97" t="s">
        <v>35</v>
      </c>
      <c r="M97">
        <v>6</v>
      </c>
      <c r="N97">
        <v>0</v>
      </c>
      <c r="O97" t="s">
        <v>108</v>
      </c>
      <c r="P97" t="s">
        <v>81</v>
      </c>
      <c r="Q97" t="s">
        <v>75</v>
      </c>
      <c r="R97">
        <v>9</v>
      </c>
      <c r="S97" t="s">
        <v>76</v>
      </c>
    </row>
    <row r="98" spans="1:19" x14ac:dyDescent="0.3">
      <c r="A98">
        <v>5125</v>
      </c>
      <c r="B98" s="1">
        <v>41411</v>
      </c>
      <c r="C98">
        <v>64</v>
      </c>
      <c r="D98" t="s">
        <v>40</v>
      </c>
      <c r="E98" t="s">
        <v>6</v>
      </c>
      <c r="F98" t="s">
        <v>10</v>
      </c>
      <c r="G98">
        <v>0</v>
      </c>
      <c r="H98">
        <v>0</v>
      </c>
      <c r="I98">
        <v>79530</v>
      </c>
      <c r="J98" t="s">
        <v>51</v>
      </c>
      <c r="K98">
        <v>7</v>
      </c>
      <c r="L98" t="s">
        <v>35</v>
      </c>
      <c r="M98">
        <v>6</v>
      </c>
      <c r="N98">
        <v>0</v>
      </c>
      <c r="O98" t="s">
        <v>108</v>
      </c>
      <c r="P98" t="s">
        <v>72</v>
      </c>
      <c r="Q98" t="s">
        <v>79</v>
      </c>
      <c r="R98">
        <v>5</v>
      </c>
      <c r="S98" t="s">
        <v>80</v>
      </c>
    </row>
    <row r="99" spans="1:19" x14ac:dyDescent="0.3">
      <c r="A99">
        <v>9973</v>
      </c>
      <c r="B99" s="1">
        <v>41199</v>
      </c>
      <c r="C99">
        <v>61</v>
      </c>
      <c r="D99" t="s">
        <v>40</v>
      </c>
      <c r="E99" t="s">
        <v>6</v>
      </c>
      <c r="F99" t="s">
        <v>10</v>
      </c>
      <c r="G99">
        <v>0</v>
      </c>
      <c r="H99">
        <v>2</v>
      </c>
      <c r="I99">
        <v>50437</v>
      </c>
      <c r="J99" t="s">
        <v>41</v>
      </c>
      <c r="K99">
        <v>5</v>
      </c>
      <c r="L99" t="s">
        <v>33</v>
      </c>
      <c r="M99">
        <v>3</v>
      </c>
      <c r="N99">
        <v>0</v>
      </c>
      <c r="O99" t="s">
        <v>107</v>
      </c>
      <c r="P99" t="s">
        <v>81</v>
      </c>
      <c r="Q99" t="s">
        <v>84</v>
      </c>
      <c r="R99">
        <v>10</v>
      </c>
      <c r="S99" t="s">
        <v>90</v>
      </c>
    </row>
    <row r="100" spans="1:19" x14ac:dyDescent="0.3">
      <c r="A100">
        <v>10882</v>
      </c>
      <c r="B100" s="1">
        <v>41222</v>
      </c>
      <c r="C100">
        <v>48</v>
      </c>
      <c r="D100" t="s">
        <v>46</v>
      </c>
      <c r="E100" t="s">
        <v>6</v>
      </c>
      <c r="F100" t="s">
        <v>10</v>
      </c>
      <c r="G100">
        <v>0</v>
      </c>
      <c r="H100">
        <v>1</v>
      </c>
      <c r="I100">
        <v>53858</v>
      </c>
      <c r="J100" t="s">
        <v>41</v>
      </c>
      <c r="K100">
        <v>5</v>
      </c>
      <c r="L100" t="s">
        <v>32</v>
      </c>
      <c r="M100">
        <v>5</v>
      </c>
      <c r="N100">
        <v>0</v>
      </c>
      <c r="O100" t="s">
        <v>107</v>
      </c>
      <c r="P100" t="s">
        <v>81</v>
      </c>
      <c r="Q100" t="s">
        <v>84</v>
      </c>
      <c r="R100">
        <v>11</v>
      </c>
      <c r="S100" t="s">
        <v>89</v>
      </c>
    </row>
    <row r="101" spans="1:19" x14ac:dyDescent="0.3">
      <c r="A101">
        <v>1340</v>
      </c>
      <c r="B101" s="1">
        <v>41753</v>
      </c>
      <c r="C101">
        <v>38</v>
      </c>
      <c r="D101" t="s">
        <v>48</v>
      </c>
      <c r="E101" t="s">
        <v>6</v>
      </c>
      <c r="F101" t="s">
        <v>10</v>
      </c>
      <c r="G101">
        <v>0</v>
      </c>
      <c r="H101">
        <v>0</v>
      </c>
      <c r="I101">
        <v>92910</v>
      </c>
      <c r="J101" t="s">
        <v>52</v>
      </c>
      <c r="K101">
        <v>8</v>
      </c>
      <c r="L101" t="s">
        <v>32</v>
      </c>
      <c r="M101">
        <v>5</v>
      </c>
      <c r="N101">
        <v>0</v>
      </c>
      <c r="O101" t="s">
        <v>108</v>
      </c>
      <c r="P101" t="s">
        <v>77</v>
      </c>
      <c r="Q101" t="s">
        <v>79</v>
      </c>
      <c r="R101">
        <v>4</v>
      </c>
      <c r="S101" t="s">
        <v>86</v>
      </c>
    </row>
    <row r="102" spans="1:19" x14ac:dyDescent="0.3">
      <c r="A102">
        <v>6694</v>
      </c>
      <c r="B102" s="1">
        <v>41603</v>
      </c>
      <c r="C102">
        <v>60</v>
      </c>
      <c r="D102" t="s">
        <v>40</v>
      </c>
      <c r="E102" t="s">
        <v>6</v>
      </c>
      <c r="F102" t="s">
        <v>10</v>
      </c>
      <c r="G102">
        <v>0</v>
      </c>
      <c r="H102">
        <v>1</v>
      </c>
      <c r="I102">
        <v>75236</v>
      </c>
      <c r="J102" t="s">
        <v>51</v>
      </c>
      <c r="K102">
        <v>7</v>
      </c>
      <c r="L102" t="s">
        <v>33</v>
      </c>
      <c r="M102">
        <v>3</v>
      </c>
      <c r="N102">
        <v>0</v>
      </c>
      <c r="O102" t="s">
        <v>107</v>
      </c>
      <c r="P102" t="s">
        <v>72</v>
      </c>
      <c r="Q102" t="s">
        <v>84</v>
      </c>
      <c r="R102">
        <v>11</v>
      </c>
      <c r="S102" t="s">
        <v>89</v>
      </c>
    </row>
    <row r="103" spans="1:19" x14ac:dyDescent="0.3">
      <c r="A103">
        <v>5029</v>
      </c>
      <c r="B103" s="1">
        <v>41492</v>
      </c>
      <c r="C103">
        <v>78</v>
      </c>
      <c r="D103" t="s">
        <v>42</v>
      </c>
      <c r="E103" t="s">
        <v>6</v>
      </c>
      <c r="F103" t="s">
        <v>10</v>
      </c>
      <c r="G103">
        <v>0</v>
      </c>
      <c r="H103">
        <v>0</v>
      </c>
      <c r="I103">
        <v>18100</v>
      </c>
      <c r="J103" t="s">
        <v>50</v>
      </c>
      <c r="K103">
        <v>2</v>
      </c>
      <c r="L103" t="s">
        <v>33</v>
      </c>
      <c r="M103">
        <v>3</v>
      </c>
      <c r="N103">
        <v>0</v>
      </c>
      <c r="O103" t="s">
        <v>108</v>
      </c>
      <c r="P103" t="s">
        <v>72</v>
      </c>
      <c r="Q103" t="s">
        <v>75</v>
      </c>
      <c r="R103">
        <v>8</v>
      </c>
      <c r="S103" t="s">
        <v>78</v>
      </c>
    </row>
    <row r="104" spans="1:19" x14ac:dyDescent="0.3">
      <c r="A104">
        <v>2807</v>
      </c>
      <c r="B104" s="1">
        <v>41321</v>
      </c>
      <c r="C104">
        <v>55</v>
      </c>
      <c r="D104" t="s">
        <v>44</v>
      </c>
      <c r="E104" t="s">
        <v>6</v>
      </c>
      <c r="F104" t="s">
        <v>10</v>
      </c>
      <c r="G104">
        <v>0</v>
      </c>
      <c r="H104">
        <v>1</v>
      </c>
      <c r="I104">
        <v>56796</v>
      </c>
      <c r="J104" t="s">
        <v>41</v>
      </c>
      <c r="K104">
        <v>5</v>
      </c>
      <c r="L104" t="s">
        <v>33</v>
      </c>
      <c r="M104">
        <v>3</v>
      </c>
      <c r="N104">
        <v>0</v>
      </c>
      <c r="O104" t="s">
        <v>107</v>
      </c>
      <c r="P104" t="s">
        <v>72</v>
      </c>
      <c r="Q104" t="s">
        <v>73</v>
      </c>
      <c r="R104">
        <v>2</v>
      </c>
      <c r="S104" t="s">
        <v>87</v>
      </c>
    </row>
    <row r="105" spans="1:19" x14ac:dyDescent="0.3">
      <c r="A105">
        <v>7540</v>
      </c>
      <c r="B105" s="1">
        <v>41784</v>
      </c>
      <c r="C105">
        <v>72</v>
      </c>
      <c r="D105" t="s">
        <v>42</v>
      </c>
      <c r="E105" t="s">
        <v>6</v>
      </c>
      <c r="F105" t="s">
        <v>10</v>
      </c>
      <c r="G105">
        <v>0</v>
      </c>
      <c r="H105">
        <v>1</v>
      </c>
      <c r="I105">
        <v>50300</v>
      </c>
      <c r="J105" t="s">
        <v>41</v>
      </c>
      <c r="K105">
        <v>5</v>
      </c>
      <c r="L105" t="s">
        <v>32</v>
      </c>
      <c r="M105">
        <v>5</v>
      </c>
      <c r="N105">
        <v>0</v>
      </c>
      <c r="O105" t="s">
        <v>107</v>
      </c>
      <c r="P105" t="s">
        <v>77</v>
      </c>
      <c r="Q105" t="s">
        <v>79</v>
      </c>
      <c r="R105">
        <v>5</v>
      </c>
      <c r="S105" t="s">
        <v>80</v>
      </c>
    </row>
    <row r="106" spans="1:19" x14ac:dyDescent="0.3">
      <c r="A106">
        <v>7059</v>
      </c>
      <c r="B106" s="1">
        <v>41816</v>
      </c>
      <c r="C106">
        <v>61</v>
      </c>
      <c r="D106" t="s">
        <v>40</v>
      </c>
      <c r="E106" t="s">
        <v>6</v>
      </c>
      <c r="F106" t="s">
        <v>10</v>
      </c>
      <c r="G106">
        <v>0</v>
      </c>
      <c r="H106">
        <v>0</v>
      </c>
      <c r="I106">
        <v>80124</v>
      </c>
      <c r="J106" t="s">
        <v>51</v>
      </c>
      <c r="K106">
        <v>7</v>
      </c>
      <c r="L106" t="s">
        <v>32</v>
      </c>
      <c r="M106">
        <v>5</v>
      </c>
      <c r="N106">
        <v>0</v>
      </c>
      <c r="O106" t="s">
        <v>108</v>
      </c>
      <c r="P106" t="s">
        <v>77</v>
      </c>
      <c r="Q106" t="s">
        <v>79</v>
      </c>
      <c r="R106">
        <v>6</v>
      </c>
      <c r="S106" t="s">
        <v>88</v>
      </c>
    </row>
    <row r="107" spans="1:19" x14ac:dyDescent="0.3">
      <c r="A107">
        <v>9697</v>
      </c>
      <c r="B107" s="1">
        <v>41704</v>
      </c>
      <c r="C107">
        <v>73</v>
      </c>
      <c r="D107" t="s">
        <v>42</v>
      </c>
      <c r="E107" t="s">
        <v>6</v>
      </c>
      <c r="F107" t="s">
        <v>10</v>
      </c>
      <c r="G107">
        <v>0</v>
      </c>
      <c r="H107">
        <v>2</v>
      </c>
      <c r="I107">
        <v>53790</v>
      </c>
      <c r="J107" t="s">
        <v>41</v>
      </c>
      <c r="K107">
        <v>5</v>
      </c>
      <c r="L107" t="s">
        <v>35</v>
      </c>
      <c r="M107">
        <v>6</v>
      </c>
      <c r="N107">
        <v>0</v>
      </c>
      <c r="O107" t="s">
        <v>107</v>
      </c>
      <c r="P107" t="s">
        <v>77</v>
      </c>
      <c r="Q107" t="s">
        <v>73</v>
      </c>
      <c r="R107">
        <v>3</v>
      </c>
      <c r="S107" t="s">
        <v>74</v>
      </c>
    </row>
    <row r="108" spans="1:19" x14ac:dyDescent="0.3">
      <c r="A108">
        <v>1676</v>
      </c>
      <c r="B108" s="1">
        <v>41577</v>
      </c>
      <c r="C108">
        <v>49</v>
      </c>
      <c r="D108" t="s">
        <v>46</v>
      </c>
      <c r="E108" t="s">
        <v>6</v>
      </c>
      <c r="F108" t="s">
        <v>10</v>
      </c>
      <c r="G108">
        <v>0</v>
      </c>
      <c r="H108">
        <v>1</v>
      </c>
      <c r="I108">
        <v>43057</v>
      </c>
      <c r="J108" t="s">
        <v>43</v>
      </c>
      <c r="K108">
        <v>4</v>
      </c>
      <c r="L108" t="s">
        <v>33</v>
      </c>
      <c r="M108">
        <v>3</v>
      </c>
      <c r="N108">
        <v>0</v>
      </c>
      <c r="O108" t="s">
        <v>107</v>
      </c>
      <c r="P108" t="s">
        <v>72</v>
      </c>
      <c r="Q108" t="s">
        <v>84</v>
      </c>
      <c r="R108">
        <v>10</v>
      </c>
      <c r="S108" t="s">
        <v>90</v>
      </c>
    </row>
    <row r="109" spans="1:19" x14ac:dyDescent="0.3">
      <c r="A109">
        <v>3386</v>
      </c>
      <c r="B109" s="1">
        <v>41446</v>
      </c>
      <c r="C109">
        <v>32</v>
      </c>
      <c r="D109" t="s">
        <v>48</v>
      </c>
      <c r="E109" t="s">
        <v>6</v>
      </c>
      <c r="F109" t="s">
        <v>10</v>
      </c>
      <c r="G109">
        <v>0</v>
      </c>
      <c r="H109">
        <v>0</v>
      </c>
      <c r="I109">
        <v>34935</v>
      </c>
      <c r="J109" t="s">
        <v>47</v>
      </c>
      <c r="K109">
        <v>3</v>
      </c>
      <c r="L109" t="s">
        <v>35</v>
      </c>
      <c r="M109">
        <v>6</v>
      </c>
      <c r="N109">
        <v>0</v>
      </c>
      <c r="O109" t="s">
        <v>108</v>
      </c>
      <c r="P109" t="s">
        <v>72</v>
      </c>
      <c r="Q109" t="s">
        <v>79</v>
      </c>
      <c r="R109">
        <v>6</v>
      </c>
      <c r="S109" t="s">
        <v>88</v>
      </c>
    </row>
    <row r="110" spans="1:19" x14ac:dyDescent="0.3">
      <c r="A110">
        <v>5389</v>
      </c>
      <c r="B110" s="1">
        <v>41567</v>
      </c>
      <c r="C110">
        <v>60</v>
      </c>
      <c r="D110" t="s">
        <v>40</v>
      </c>
      <c r="E110" t="s">
        <v>6</v>
      </c>
      <c r="F110" t="s">
        <v>10</v>
      </c>
      <c r="G110">
        <v>0</v>
      </c>
      <c r="H110">
        <v>2</v>
      </c>
      <c r="I110">
        <v>48920</v>
      </c>
      <c r="J110" t="s">
        <v>41</v>
      </c>
      <c r="K110">
        <v>5</v>
      </c>
      <c r="L110" t="s">
        <v>34</v>
      </c>
      <c r="M110">
        <v>7</v>
      </c>
      <c r="N110">
        <v>0</v>
      </c>
      <c r="O110" t="s">
        <v>107</v>
      </c>
      <c r="P110" t="s">
        <v>72</v>
      </c>
      <c r="Q110" t="s">
        <v>84</v>
      </c>
      <c r="R110">
        <v>10</v>
      </c>
      <c r="S110" t="s">
        <v>90</v>
      </c>
    </row>
    <row r="111" spans="1:19" x14ac:dyDescent="0.3">
      <c r="A111">
        <v>9214</v>
      </c>
      <c r="B111" s="1">
        <v>41502</v>
      </c>
      <c r="C111">
        <v>33</v>
      </c>
      <c r="D111" t="s">
        <v>48</v>
      </c>
      <c r="E111" t="s">
        <v>6</v>
      </c>
      <c r="F111" t="s">
        <v>10</v>
      </c>
      <c r="G111">
        <v>0</v>
      </c>
      <c r="H111">
        <v>0</v>
      </c>
      <c r="I111">
        <v>42691</v>
      </c>
      <c r="J111" t="s">
        <v>43</v>
      </c>
      <c r="K111">
        <v>4</v>
      </c>
      <c r="L111" t="s">
        <v>32</v>
      </c>
      <c r="M111">
        <v>5</v>
      </c>
      <c r="N111">
        <v>0</v>
      </c>
      <c r="O111" t="s">
        <v>108</v>
      </c>
      <c r="P111" t="s">
        <v>72</v>
      </c>
      <c r="Q111" t="s">
        <v>75</v>
      </c>
      <c r="R111">
        <v>8</v>
      </c>
      <c r="S111" t="s">
        <v>78</v>
      </c>
    </row>
    <row r="112" spans="1:19" x14ac:dyDescent="0.3">
      <c r="A112">
        <v>9460</v>
      </c>
      <c r="B112" s="1">
        <v>41382</v>
      </c>
      <c r="C112">
        <v>61</v>
      </c>
      <c r="D112" t="s">
        <v>40</v>
      </c>
      <c r="E112" t="s">
        <v>6</v>
      </c>
      <c r="F112" t="s">
        <v>10</v>
      </c>
      <c r="G112">
        <v>0</v>
      </c>
      <c r="H112">
        <v>0</v>
      </c>
      <c r="I112">
        <v>22419</v>
      </c>
      <c r="J112" t="s">
        <v>50</v>
      </c>
      <c r="K112">
        <v>2</v>
      </c>
      <c r="L112" t="s">
        <v>35</v>
      </c>
      <c r="M112">
        <v>6</v>
      </c>
      <c r="N112">
        <v>0</v>
      </c>
      <c r="O112" t="s">
        <v>108</v>
      </c>
      <c r="P112" t="s">
        <v>72</v>
      </c>
      <c r="Q112" t="s">
        <v>79</v>
      </c>
      <c r="R112">
        <v>4</v>
      </c>
      <c r="S112" t="s">
        <v>86</v>
      </c>
    </row>
    <row r="113" spans="1:19" x14ac:dyDescent="0.3">
      <c r="A113">
        <v>8314</v>
      </c>
      <c r="B113" s="1">
        <v>41369</v>
      </c>
      <c r="C113">
        <v>42</v>
      </c>
      <c r="D113" t="s">
        <v>46</v>
      </c>
      <c r="E113" t="s">
        <v>6</v>
      </c>
      <c r="F113" t="s">
        <v>10</v>
      </c>
      <c r="G113">
        <v>0</v>
      </c>
      <c r="H113">
        <v>0</v>
      </c>
      <c r="I113">
        <v>79908</v>
      </c>
      <c r="J113" t="s">
        <v>51</v>
      </c>
      <c r="K113">
        <v>7</v>
      </c>
      <c r="L113" t="s">
        <v>33</v>
      </c>
      <c r="M113">
        <v>3</v>
      </c>
      <c r="N113">
        <v>0</v>
      </c>
      <c r="O113" t="s">
        <v>108</v>
      </c>
      <c r="P113" t="s">
        <v>72</v>
      </c>
      <c r="Q113" t="s">
        <v>79</v>
      </c>
      <c r="R113">
        <v>4</v>
      </c>
      <c r="S113" t="s">
        <v>86</v>
      </c>
    </row>
    <row r="114" spans="1:19" x14ac:dyDescent="0.3">
      <c r="A114">
        <v>6818</v>
      </c>
      <c r="B114" s="1">
        <v>41164</v>
      </c>
      <c r="C114">
        <v>50</v>
      </c>
      <c r="D114" t="s">
        <v>44</v>
      </c>
      <c r="E114" t="s">
        <v>6</v>
      </c>
      <c r="F114" t="s">
        <v>10</v>
      </c>
      <c r="G114">
        <v>0</v>
      </c>
      <c r="H114">
        <v>1</v>
      </c>
      <c r="I114">
        <v>44989</v>
      </c>
      <c r="J114" t="s">
        <v>43</v>
      </c>
      <c r="K114">
        <v>4</v>
      </c>
      <c r="L114" t="s">
        <v>33</v>
      </c>
      <c r="M114">
        <v>3</v>
      </c>
      <c r="N114">
        <v>0</v>
      </c>
      <c r="O114" t="s">
        <v>107</v>
      </c>
      <c r="P114" t="s">
        <v>81</v>
      </c>
      <c r="Q114" t="s">
        <v>75</v>
      </c>
      <c r="R114">
        <v>9</v>
      </c>
      <c r="S114" t="s">
        <v>76</v>
      </c>
    </row>
    <row r="115" spans="1:19" x14ac:dyDescent="0.3">
      <c r="A115">
        <v>988</v>
      </c>
      <c r="B115" s="1">
        <v>41766</v>
      </c>
      <c r="C115">
        <v>59</v>
      </c>
      <c r="D115" t="s">
        <v>44</v>
      </c>
      <c r="E115" t="s">
        <v>6</v>
      </c>
      <c r="F115" t="s">
        <v>10</v>
      </c>
      <c r="G115">
        <v>0</v>
      </c>
      <c r="H115">
        <v>0</v>
      </c>
      <c r="I115">
        <v>81168</v>
      </c>
      <c r="J115" t="s">
        <v>51</v>
      </c>
      <c r="K115">
        <v>7</v>
      </c>
      <c r="L115" t="s">
        <v>35</v>
      </c>
      <c r="M115">
        <v>6</v>
      </c>
      <c r="N115">
        <v>0</v>
      </c>
      <c r="O115" t="s">
        <v>108</v>
      </c>
      <c r="P115" t="s">
        <v>77</v>
      </c>
      <c r="Q115" t="s">
        <v>79</v>
      </c>
      <c r="R115">
        <v>5</v>
      </c>
      <c r="S115" t="s">
        <v>80</v>
      </c>
    </row>
    <row r="116" spans="1:19" x14ac:dyDescent="0.3">
      <c r="A116">
        <v>944</v>
      </c>
      <c r="B116" s="1">
        <v>41282</v>
      </c>
      <c r="C116">
        <v>62</v>
      </c>
      <c r="D116" t="s">
        <v>40</v>
      </c>
      <c r="E116" t="s">
        <v>6</v>
      </c>
      <c r="F116" t="s">
        <v>10</v>
      </c>
      <c r="G116">
        <v>0</v>
      </c>
      <c r="H116">
        <v>1</v>
      </c>
      <c r="I116">
        <v>56181</v>
      </c>
      <c r="J116" t="s">
        <v>41</v>
      </c>
      <c r="K116">
        <v>5</v>
      </c>
      <c r="L116" t="s">
        <v>37</v>
      </c>
      <c r="M116">
        <v>2</v>
      </c>
      <c r="N116">
        <v>0</v>
      </c>
      <c r="O116" t="s">
        <v>107</v>
      </c>
      <c r="P116" t="s">
        <v>72</v>
      </c>
      <c r="Q116" t="s">
        <v>73</v>
      </c>
      <c r="R116">
        <v>1</v>
      </c>
      <c r="S116" t="s">
        <v>82</v>
      </c>
    </row>
    <row r="117" spans="1:19" x14ac:dyDescent="0.3">
      <c r="A117">
        <v>701</v>
      </c>
      <c r="B117" s="1">
        <v>41584</v>
      </c>
      <c r="C117">
        <v>53</v>
      </c>
      <c r="D117" t="s">
        <v>44</v>
      </c>
      <c r="E117" t="s">
        <v>6</v>
      </c>
      <c r="F117" t="s">
        <v>10</v>
      </c>
      <c r="G117">
        <v>0</v>
      </c>
      <c r="H117">
        <v>1</v>
      </c>
      <c r="I117">
        <v>73691</v>
      </c>
      <c r="J117" t="s">
        <v>51</v>
      </c>
      <c r="K117">
        <v>7</v>
      </c>
      <c r="L117" t="s">
        <v>32</v>
      </c>
      <c r="M117">
        <v>5</v>
      </c>
      <c r="N117">
        <v>0</v>
      </c>
      <c r="O117" t="s">
        <v>107</v>
      </c>
      <c r="P117" t="s">
        <v>72</v>
      </c>
      <c r="Q117" t="s">
        <v>84</v>
      </c>
      <c r="R117">
        <v>11</v>
      </c>
      <c r="S117" t="s">
        <v>89</v>
      </c>
    </row>
    <row r="118" spans="1:19" x14ac:dyDescent="0.3">
      <c r="A118">
        <v>10826</v>
      </c>
      <c r="B118" s="1">
        <v>41271</v>
      </c>
      <c r="C118">
        <v>65</v>
      </c>
      <c r="D118" t="s">
        <v>40</v>
      </c>
      <c r="E118" t="s">
        <v>6</v>
      </c>
      <c r="F118" t="s">
        <v>10</v>
      </c>
      <c r="G118">
        <v>0</v>
      </c>
      <c r="H118">
        <v>0</v>
      </c>
      <c r="I118">
        <v>18690</v>
      </c>
      <c r="J118" t="s">
        <v>50</v>
      </c>
      <c r="K118">
        <v>2</v>
      </c>
      <c r="L118" t="s">
        <v>35</v>
      </c>
      <c r="M118">
        <v>6</v>
      </c>
      <c r="N118">
        <v>0</v>
      </c>
      <c r="O118" t="s">
        <v>108</v>
      </c>
      <c r="P118" t="s">
        <v>81</v>
      </c>
      <c r="Q118" t="s">
        <v>84</v>
      </c>
      <c r="R118">
        <v>12</v>
      </c>
      <c r="S118" t="s">
        <v>85</v>
      </c>
    </row>
    <row r="119" spans="1:19" x14ac:dyDescent="0.3">
      <c r="A119">
        <v>3197</v>
      </c>
      <c r="B119" s="1">
        <v>41624</v>
      </c>
      <c r="C119">
        <v>44</v>
      </c>
      <c r="D119" t="s">
        <v>46</v>
      </c>
      <c r="E119" t="s">
        <v>6</v>
      </c>
      <c r="F119" t="s">
        <v>10</v>
      </c>
      <c r="G119">
        <v>0</v>
      </c>
      <c r="H119">
        <v>1</v>
      </c>
      <c r="I119">
        <v>77353</v>
      </c>
      <c r="J119" t="s">
        <v>51</v>
      </c>
      <c r="K119">
        <v>7</v>
      </c>
      <c r="L119" t="s">
        <v>32</v>
      </c>
      <c r="M119">
        <v>5</v>
      </c>
      <c r="N119">
        <v>0</v>
      </c>
      <c r="O119" t="s">
        <v>107</v>
      </c>
      <c r="P119" t="s">
        <v>72</v>
      </c>
      <c r="Q119" t="s">
        <v>84</v>
      </c>
      <c r="R119">
        <v>12</v>
      </c>
      <c r="S119" t="s">
        <v>85</v>
      </c>
    </row>
    <row r="120" spans="1:19" x14ac:dyDescent="0.3">
      <c r="A120">
        <v>4990</v>
      </c>
      <c r="B120" s="1">
        <v>41396</v>
      </c>
      <c r="C120">
        <v>70</v>
      </c>
      <c r="D120" t="s">
        <v>42</v>
      </c>
      <c r="E120" t="s">
        <v>6</v>
      </c>
      <c r="F120" t="s">
        <v>10</v>
      </c>
      <c r="G120">
        <v>0</v>
      </c>
      <c r="H120">
        <v>0</v>
      </c>
      <c r="I120">
        <v>59111</v>
      </c>
      <c r="J120" t="s">
        <v>41</v>
      </c>
      <c r="K120">
        <v>5</v>
      </c>
      <c r="L120" t="s">
        <v>35</v>
      </c>
      <c r="M120">
        <v>6</v>
      </c>
      <c r="N120">
        <v>0</v>
      </c>
      <c r="O120" t="s">
        <v>108</v>
      </c>
      <c r="P120" t="s">
        <v>72</v>
      </c>
      <c r="Q120" t="s">
        <v>79</v>
      </c>
      <c r="R120">
        <v>5</v>
      </c>
      <c r="S120" t="s">
        <v>80</v>
      </c>
    </row>
    <row r="121" spans="1:19" x14ac:dyDescent="0.3">
      <c r="A121">
        <v>10936</v>
      </c>
      <c r="B121" s="1">
        <v>41318</v>
      </c>
      <c r="C121">
        <v>59</v>
      </c>
      <c r="D121" t="s">
        <v>44</v>
      </c>
      <c r="E121" t="s">
        <v>6</v>
      </c>
      <c r="F121" t="s">
        <v>10</v>
      </c>
      <c r="G121">
        <v>0</v>
      </c>
      <c r="H121">
        <v>0</v>
      </c>
      <c r="I121">
        <v>72190</v>
      </c>
      <c r="J121" t="s">
        <v>51</v>
      </c>
      <c r="K121">
        <v>7</v>
      </c>
      <c r="L121" t="s">
        <v>35</v>
      </c>
      <c r="M121">
        <v>6</v>
      </c>
      <c r="N121">
        <v>0</v>
      </c>
      <c r="O121" t="s">
        <v>108</v>
      </c>
      <c r="P121" t="s">
        <v>72</v>
      </c>
      <c r="Q121" t="s">
        <v>73</v>
      </c>
      <c r="R121">
        <v>2</v>
      </c>
      <c r="S121" t="s">
        <v>87</v>
      </c>
    </row>
    <row r="122" spans="1:19" x14ac:dyDescent="0.3">
      <c r="A122">
        <v>7212</v>
      </c>
      <c r="B122" s="1">
        <v>41798</v>
      </c>
      <c r="C122">
        <v>58</v>
      </c>
      <c r="D122" t="s">
        <v>44</v>
      </c>
      <c r="E122" t="s">
        <v>6</v>
      </c>
      <c r="F122" t="s">
        <v>10</v>
      </c>
      <c r="G122">
        <v>0</v>
      </c>
      <c r="H122">
        <v>1</v>
      </c>
      <c r="I122">
        <v>44794</v>
      </c>
      <c r="J122" t="s">
        <v>43</v>
      </c>
      <c r="K122">
        <v>4</v>
      </c>
      <c r="L122" t="s">
        <v>34</v>
      </c>
      <c r="M122">
        <v>7</v>
      </c>
      <c r="N122">
        <v>0</v>
      </c>
      <c r="O122" t="s">
        <v>107</v>
      </c>
      <c r="P122" t="s">
        <v>77</v>
      </c>
      <c r="Q122" t="s">
        <v>79</v>
      </c>
      <c r="R122">
        <v>6</v>
      </c>
      <c r="S122" t="s">
        <v>88</v>
      </c>
    </row>
    <row r="123" spans="1:19" x14ac:dyDescent="0.3">
      <c r="A123">
        <v>6086</v>
      </c>
      <c r="B123" s="1">
        <v>41601</v>
      </c>
      <c r="C123">
        <v>69</v>
      </c>
      <c r="D123" t="s">
        <v>40</v>
      </c>
      <c r="E123" t="s">
        <v>6</v>
      </c>
      <c r="F123" t="s">
        <v>10</v>
      </c>
      <c r="G123">
        <v>0</v>
      </c>
      <c r="H123">
        <v>0</v>
      </c>
      <c r="I123">
        <v>80395</v>
      </c>
      <c r="J123" t="s">
        <v>51</v>
      </c>
      <c r="K123">
        <v>7</v>
      </c>
      <c r="L123" t="s">
        <v>35</v>
      </c>
      <c r="M123">
        <v>6</v>
      </c>
      <c r="N123">
        <v>0</v>
      </c>
      <c r="O123" t="s">
        <v>108</v>
      </c>
      <c r="P123" t="s">
        <v>72</v>
      </c>
      <c r="Q123" t="s">
        <v>84</v>
      </c>
      <c r="R123">
        <v>11</v>
      </c>
      <c r="S123" t="s">
        <v>89</v>
      </c>
    </row>
    <row r="124" spans="1:19" x14ac:dyDescent="0.3">
      <c r="A124">
        <v>7875</v>
      </c>
      <c r="B124" s="1">
        <v>41758</v>
      </c>
      <c r="C124">
        <v>75</v>
      </c>
      <c r="D124" t="s">
        <v>42</v>
      </c>
      <c r="E124" t="s">
        <v>6</v>
      </c>
      <c r="F124" t="s">
        <v>10</v>
      </c>
      <c r="G124">
        <v>0</v>
      </c>
      <c r="H124">
        <v>0</v>
      </c>
      <c r="I124">
        <v>72025</v>
      </c>
      <c r="J124" t="s">
        <v>51</v>
      </c>
      <c r="K124">
        <v>7</v>
      </c>
      <c r="L124" t="s">
        <v>32</v>
      </c>
      <c r="M124">
        <v>5</v>
      </c>
      <c r="N124">
        <v>0</v>
      </c>
      <c r="O124" t="s">
        <v>108</v>
      </c>
      <c r="P124" t="s">
        <v>77</v>
      </c>
      <c r="Q124" t="s">
        <v>79</v>
      </c>
      <c r="R124">
        <v>4</v>
      </c>
      <c r="S124" t="s">
        <v>86</v>
      </c>
    </row>
    <row r="125" spans="1:19" x14ac:dyDescent="0.3">
      <c r="A125">
        <v>5278</v>
      </c>
      <c r="B125" s="1">
        <v>41664</v>
      </c>
      <c r="C125">
        <v>60</v>
      </c>
      <c r="D125" t="s">
        <v>40</v>
      </c>
      <c r="E125" t="s">
        <v>6</v>
      </c>
      <c r="F125" t="s">
        <v>10</v>
      </c>
      <c r="G125">
        <v>0</v>
      </c>
      <c r="H125">
        <v>0</v>
      </c>
      <c r="I125">
        <v>82224</v>
      </c>
      <c r="J125" t="s">
        <v>51</v>
      </c>
      <c r="K125">
        <v>7</v>
      </c>
      <c r="L125" t="s">
        <v>35</v>
      </c>
      <c r="M125">
        <v>6</v>
      </c>
      <c r="N125">
        <v>0</v>
      </c>
      <c r="O125" t="s">
        <v>108</v>
      </c>
      <c r="P125" t="s">
        <v>77</v>
      </c>
      <c r="Q125" t="s">
        <v>73</v>
      </c>
      <c r="R125">
        <v>1</v>
      </c>
      <c r="S125" t="s">
        <v>82</v>
      </c>
    </row>
    <row r="126" spans="1:19" x14ac:dyDescent="0.3">
      <c r="A126">
        <v>3667</v>
      </c>
      <c r="B126" s="1">
        <v>41333</v>
      </c>
      <c r="C126">
        <v>55</v>
      </c>
      <c r="D126" t="s">
        <v>44</v>
      </c>
      <c r="E126" t="s">
        <v>6</v>
      </c>
      <c r="F126" t="s">
        <v>10</v>
      </c>
      <c r="G126">
        <v>0</v>
      </c>
      <c r="H126">
        <v>0</v>
      </c>
      <c r="I126">
        <v>80952</v>
      </c>
      <c r="J126" t="s">
        <v>51</v>
      </c>
      <c r="K126">
        <v>7</v>
      </c>
      <c r="L126" t="s">
        <v>33</v>
      </c>
      <c r="M126">
        <v>3</v>
      </c>
      <c r="N126">
        <v>0</v>
      </c>
      <c r="O126" t="s">
        <v>108</v>
      </c>
      <c r="P126" t="s">
        <v>72</v>
      </c>
      <c r="Q126" t="s">
        <v>73</v>
      </c>
      <c r="R126">
        <v>2</v>
      </c>
      <c r="S126" t="s">
        <v>87</v>
      </c>
    </row>
    <row r="127" spans="1:19" x14ac:dyDescent="0.3">
      <c r="A127">
        <v>5909</v>
      </c>
      <c r="B127" s="1">
        <v>41536</v>
      </c>
      <c r="C127">
        <v>60</v>
      </c>
      <c r="D127" t="s">
        <v>40</v>
      </c>
      <c r="E127" t="s">
        <v>6</v>
      </c>
      <c r="F127" t="s">
        <v>10</v>
      </c>
      <c r="G127">
        <v>0</v>
      </c>
      <c r="H127">
        <v>1</v>
      </c>
      <c r="I127">
        <v>58512</v>
      </c>
      <c r="J127" t="s">
        <v>41</v>
      </c>
      <c r="K127">
        <v>5</v>
      </c>
      <c r="L127" t="s">
        <v>33</v>
      </c>
      <c r="M127">
        <v>3</v>
      </c>
      <c r="N127">
        <v>0</v>
      </c>
      <c r="O127" t="s">
        <v>107</v>
      </c>
      <c r="P127" t="s">
        <v>72</v>
      </c>
      <c r="Q127" t="s">
        <v>75</v>
      </c>
      <c r="R127">
        <v>9</v>
      </c>
      <c r="S127" t="s">
        <v>76</v>
      </c>
    </row>
    <row r="128" spans="1:19" x14ac:dyDescent="0.3">
      <c r="A128">
        <v>221</v>
      </c>
      <c r="B128" s="1">
        <v>41391</v>
      </c>
      <c r="C128">
        <v>69</v>
      </c>
      <c r="D128" t="s">
        <v>40</v>
      </c>
      <c r="E128" t="s">
        <v>6</v>
      </c>
      <c r="F128" t="s">
        <v>10</v>
      </c>
      <c r="G128">
        <v>0</v>
      </c>
      <c r="H128">
        <v>1</v>
      </c>
      <c r="I128">
        <v>48726</v>
      </c>
      <c r="J128" t="s">
        <v>41</v>
      </c>
      <c r="K128">
        <v>5</v>
      </c>
      <c r="L128" t="s">
        <v>35</v>
      </c>
      <c r="M128">
        <v>6</v>
      </c>
      <c r="N128">
        <v>0</v>
      </c>
      <c r="O128" t="s">
        <v>107</v>
      </c>
      <c r="P128" t="s">
        <v>72</v>
      </c>
      <c r="Q128" t="s">
        <v>79</v>
      </c>
      <c r="R128">
        <v>4</v>
      </c>
      <c r="S128" t="s">
        <v>86</v>
      </c>
    </row>
    <row r="129" spans="1:19" x14ac:dyDescent="0.3">
      <c r="A129">
        <v>5331</v>
      </c>
      <c r="B129" s="1">
        <v>41163</v>
      </c>
      <c r="C129">
        <v>47</v>
      </c>
      <c r="D129" t="s">
        <v>46</v>
      </c>
      <c r="E129" t="s">
        <v>6</v>
      </c>
      <c r="F129" t="s">
        <v>10</v>
      </c>
      <c r="G129">
        <v>0</v>
      </c>
      <c r="H129">
        <v>0</v>
      </c>
      <c r="I129">
        <v>74985</v>
      </c>
      <c r="J129" t="s">
        <v>51</v>
      </c>
      <c r="K129">
        <v>7</v>
      </c>
      <c r="L129" t="s">
        <v>33</v>
      </c>
      <c r="M129">
        <v>3</v>
      </c>
      <c r="N129">
        <v>0</v>
      </c>
      <c r="O129" t="s">
        <v>108</v>
      </c>
      <c r="P129" t="s">
        <v>81</v>
      </c>
      <c r="Q129" t="s">
        <v>75</v>
      </c>
      <c r="R129">
        <v>9</v>
      </c>
      <c r="S129" t="s">
        <v>76</v>
      </c>
    </row>
    <row r="130" spans="1:19" x14ac:dyDescent="0.3">
      <c r="A130">
        <v>10582</v>
      </c>
      <c r="B130" s="1">
        <v>41458</v>
      </c>
      <c r="C130">
        <v>45</v>
      </c>
      <c r="D130" t="s">
        <v>46</v>
      </c>
      <c r="E130" t="s">
        <v>6</v>
      </c>
      <c r="F130" t="s">
        <v>10</v>
      </c>
      <c r="G130">
        <v>0</v>
      </c>
      <c r="H130">
        <v>1</v>
      </c>
      <c r="I130">
        <v>72063</v>
      </c>
      <c r="J130" t="s">
        <v>51</v>
      </c>
      <c r="K130">
        <v>7</v>
      </c>
      <c r="L130" t="s">
        <v>37</v>
      </c>
      <c r="M130">
        <v>2</v>
      </c>
      <c r="N130">
        <v>0</v>
      </c>
      <c r="O130" t="s">
        <v>107</v>
      </c>
      <c r="P130" t="s">
        <v>72</v>
      </c>
      <c r="Q130" t="s">
        <v>75</v>
      </c>
      <c r="R130">
        <v>7</v>
      </c>
      <c r="S130" t="s">
        <v>83</v>
      </c>
    </row>
    <row r="131" spans="1:19" x14ac:dyDescent="0.3">
      <c r="A131">
        <v>3483</v>
      </c>
      <c r="B131" s="1">
        <v>41370</v>
      </c>
      <c r="C131">
        <v>66</v>
      </c>
      <c r="D131" t="s">
        <v>40</v>
      </c>
      <c r="E131" t="s">
        <v>6</v>
      </c>
      <c r="F131" t="s">
        <v>10</v>
      </c>
      <c r="G131">
        <v>0</v>
      </c>
      <c r="H131">
        <v>0</v>
      </c>
      <c r="I131">
        <v>48192</v>
      </c>
      <c r="J131" t="s">
        <v>41</v>
      </c>
      <c r="K131">
        <v>5</v>
      </c>
      <c r="L131" t="s">
        <v>35</v>
      </c>
      <c r="M131">
        <v>6</v>
      </c>
      <c r="N131">
        <v>0</v>
      </c>
      <c r="O131" t="s">
        <v>108</v>
      </c>
      <c r="P131" t="s">
        <v>72</v>
      </c>
      <c r="Q131" t="s">
        <v>79</v>
      </c>
      <c r="R131">
        <v>4</v>
      </c>
      <c r="S131" t="s">
        <v>86</v>
      </c>
    </row>
    <row r="132" spans="1:19" x14ac:dyDescent="0.3">
      <c r="A132">
        <v>7352</v>
      </c>
      <c r="B132" s="1">
        <v>41568</v>
      </c>
      <c r="C132">
        <v>67</v>
      </c>
      <c r="D132" t="s">
        <v>40</v>
      </c>
      <c r="E132" t="s">
        <v>6</v>
      </c>
      <c r="F132" t="s">
        <v>10</v>
      </c>
      <c r="G132">
        <v>0</v>
      </c>
      <c r="H132">
        <v>1</v>
      </c>
      <c r="I132">
        <v>55267</v>
      </c>
      <c r="J132" t="s">
        <v>41</v>
      </c>
      <c r="K132">
        <v>5</v>
      </c>
      <c r="L132" t="s">
        <v>33</v>
      </c>
      <c r="M132">
        <v>3</v>
      </c>
      <c r="N132">
        <v>0</v>
      </c>
      <c r="O132" t="s">
        <v>107</v>
      </c>
      <c r="P132" t="s">
        <v>72</v>
      </c>
      <c r="Q132" t="s">
        <v>84</v>
      </c>
      <c r="R132">
        <v>10</v>
      </c>
      <c r="S132" t="s">
        <v>90</v>
      </c>
    </row>
    <row r="133" spans="1:19" x14ac:dyDescent="0.3">
      <c r="A133">
        <v>2964</v>
      </c>
      <c r="B133" s="1">
        <v>41563</v>
      </c>
      <c r="C133">
        <v>43</v>
      </c>
      <c r="D133" t="s">
        <v>46</v>
      </c>
      <c r="E133" t="s">
        <v>6</v>
      </c>
      <c r="F133" t="s">
        <v>10</v>
      </c>
      <c r="G133">
        <v>0</v>
      </c>
      <c r="H133">
        <v>0</v>
      </c>
      <c r="I133">
        <v>26872</v>
      </c>
      <c r="J133" t="s">
        <v>47</v>
      </c>
      <c r="K133">
        <v>3</v>
      </c>
      <c r="L133" t="s">
        <v>36</v>
      </c>
      <c r="M133">
        <v>1</v>
      </c>
      <c r="N133">
        <v>0</v>
      </c>
      <c r="O133" t="s">
        <v>108</v>
      </c>
      <c r="P133" t="s">
        <v>72</v>
      </c>
      <c r="Q133" t="s">
        <v>84</v>
      </c>
      <c r="R133">
        <v>10</v>
      </c>
      <c r="S133" t="s">
        <v>90</v>
      </c>
    </row>
    <row r="134" spans="1:19" x14ac:dyDescent="0.3">
      <c r="A134">
        <v>3855</v>
      </c>
      <c r="B134" s="1">
        <v>41382</v>
      </c>
      <c r="C134">
        <v>61</v>
      </c>
      <c r="D134" t="s">
        <v>40</v>
      </c>
      <c r="E134" t="s">
        <v>6</v>
      </c>
      <c r="F134" t="s">
        <v>10</v>
      </c>
      <c r="G134">
        <v>0</v>
      </c>
      <c r="H134">
        <v>0</v>
      </c>
      <c r="I134">
        <v>22419</v>
      </c>
      <c r="J134" t="s">
        <v>50</v>
      </c>
      <c r="K134">
        <v>2</v>
      </c>
      <c r="L134" t="s">
        <v>35</v>
      </c>
      <c r="M134">
        <v>6</v>
      </c>
      <c r="N134">
        <v>0</v>
      </c>
      <c r="O134" t="s">
        <v>108</v>
      </c>
      <c r="P134" t="s">
        <v>72</v>
      </c>
      <c r="Q134" t="s">
        <v>79</v>
      </c>
      <c r="R134">
        <v>4</v>
      </c>
      <c r="S134" t="s">
        <v>86</v>
      </c>
    </row>
    <row r="135" spans="1:19" x14ac:dyDescent="0.3">
      <c r="A135">
        <v>368</v>
      </c>
      <c r="B135" s="1">
        <v>41242</v>
      </c>
      <c r="C135">
        <v>50</v>
      </c>
      <c r="D135" t="s">
        <v>44</v>
      </c>
      <c r="E135" t="s">
        <v>6</v>
      </c>
      <c r="F135" t="s">
        <v>10</v>
      </c>
      <c r="G135">
        <v>0</v>
      </c>
      <c r="H135">
        <v>1</v>
      </c>
      <c r="I135">
        <v>40049</v>
      </c>
      <c r="J135" t="s">
        <v>43</v>
      </c>
      <c r="K135">
        <v>4</v>
      </c>
      <c r="L135" t="s">
        <v>35</v>
      </c>
      <c r="M135">
        <v>6</v>
      </c>
      <c r="N135">
        <v>0</v>
      </c>
      <c r="O135" t="s">
        <v>107</v>
      </c>
      <c r="P135" t="s">
        <v>81</v>
      </c>
      <c r="Q135" t="s">
        <v>84</v>
      </c>
      <c r="R135">
        <v>11</v>
      </c>
      <c r="S135" t="s">
        <v>89</v>
      </c>
    </row>
    <row r="136" spans="1:19" x14ac:dyDescent="0.3">
      <c r="A136">
        <v>9553</v>
      </c>
      <c r="B136" s="1">
        <v>41283</v>
      </c>
      <c r="C136">
        <v>37</v>
      </c>
      <c r="D136" t="s">
        <v>48</v>
      </c>
      <c r="E136" t="s">
        <v>6</v>
      </c>
      <c r="F136" t="s">
        <v>10</v>
      </c>
      <c r="G136">
        <v>0</v>
      </c>
      <c r="H136">
        <v>0</v>
      </c>
      <c r="I136">
        <v>7500</v>
      </c>
      <c r="J136" t="s">
        <v>49</v>
      </c>
      <c r="K136">
        <v>1</v>
      </c>
      <c r="L136" t="s">
        <v>34</v>
      </c>
      <c r="M136">
        <v>7</v>
      </c>
      <c r="N136">
        <v>0</v>
      </c>
      <c r="O136" t="s">
        <v>108</v>
      </c>
      <c r="P136" t="s">
        <v>72</v>
      </c>
      <c r="Q136" t="s">
        <v>73</v>
      </c>
      <c r="R136">
        <v>1</v>
      </c>
      <c r="S136" t="s">
        <v>82</v>
      </c>
    </row>
    <row r="137" spans="1:19" x14ac:dyDescent="0.3">
      <c r="A137">
        <v>9653</v>
      </c>
      <c r="B137" s="1">
        <v>41198</v>
      </c>
      <c r="C137">
        <v>49</v>
      </c>
      <c r="D137" t="s">
        <v>46</v>
      </c>
      <c r="E137" t="s">
        <v>6</v>
      </c>
      <c r="F137" t="s">
        <v>10</v>
      </c>
      <c r="G137">
        <v>0</v>
      </c>
      <c r="H137">
        <v>1</v>
      </c>
      <c r="I137">
        <v>35797</v>
      </c>
      <c r="J137" t="s">
        <v>47</v>
      </c>
      <c r="K137">
        <v>3</v>
      </c>
      <c r="L137" t="s">
        <v>33</v>
      </c>
      <c r="M137">
        <v>3</v>
      </c>
      <c r="N137">
        <v>0</v>
      </c>
      <c r="O137" t="s">
        <v>107</v>
      </c>
      <c r="P137" t="s">
        <v>81</v>
      </c>
      <c r="Q137" t="s">
        <v>84</v>
      </c>
      <c r="R137">
        <v>10</v>
      </c>
      <c r="S137" t="s">
        <v>90</v>
      </c>
    </row>
    <row r="138" spans="1:19" x14ac:dyDescent="0.3">
      <c r="A138">
        <v>10925</v>
      </c>
      <c r="B138" s="1">
        <v>41653</v>
      </c>
      <c r="C138">
        <v>41</v>
      </c>
      <c r="D138" t="s">
        <v>46</v>
      </c>
      <c r="E138" t="s">
        <v>6</v>
      </c>
      <c r="F138" t="s">
        <v>10</v>
      </c>
      <c r="G138">
        <v>0</v>
      </c>
      <c r="H138">
        <v>0</v>
      </c>
      <c r="I138">
        <v>76630</v>
      </c>
      <c r="J138" t="s">
        <v>51</v>
      </c>
      <c r="K138">
        <v>7</v>
      </c>
      <c r="L138" t="s">
        <v>34</v>
      </c>
      <c r="M138">
        <v>7</v>
      </c>
      <c r="N138">
        <v>0</v>
      </c>
      <c r="O138" t="s">
        <v>108</v>
      </c>
      <c r="P138" t="s">
        <v>77</v>
      </c>
      <c r="Q138" t="s">
        <v>73</v>
      </c>
      <c r="R138">
        <v>1</v>
      </c>
      <c r="S138" t="s">
        <v>82</v>
      </c>
    </row>
    <row r="139" spans="1:19" x14ac:dyDescent="0.3">
      <c r="A139">
        <v>8624</v>
      </c>
      <c r="B139" s="1">
        <v>41311</v>
      </c>
      <c r="C139">
        <v>66</v>
      </c>
      <c r="D139" t="s">
        <v>40</v>
      </c>
      <c r="E139" t="s">
        <v>6</v>
      </c>
      <c r="F139" t="s">
        <v>10</v>
      </c>
      <c r="G139">
        <v>0</v>
      </c>
      <c r="H139">
        <v>0</v>
      </c>
      <c r="I139">
        <v>81320</v>
      </c>
      <c r="J139" t="s">
        <v>51</v>
      </c>
      <c r="K139">
        <v>7</v>
      </c>
      <c r="L139" t="s">
        <v>35</v>
      </c>
      <c r="M139">
        <v>6</v>
      </c>
      <c r="N139">
        <v>0</v>
      </c>
      <c r="O139" t="s">
        <v>108</v>
      </c>
      <c r="P139" t="s">
        <v>72</v>
      </c>
      <c r="Q139" t="s">
        <v>73</v>
      </c>
      <c r="R139">
        <v>2</v>
      </c>
      <c r="S139" t="s">
        <v>87</v>
      </c>
    </row>
    <row r="140" spans="1:19" x14ac:dyDescent="0.3">
      <c r="A140">
        <v>2008</v>
      </c>
      <c r="B140" s="1">
        <v>41680</v>
      </c>
      <c r="C140">
        <v>46</v>
      </c>
      <c r="D140" t="s">
        <v>46</v>
      </c>
      <c r="E140" t="s">
        <v>6</v>
      </c>
      <c r="F140" t="s">
        <v>10</v>
      </c>
      <c r="G140">
        <v>0</v>
      </c>
      <c r="H140">
        <v>0</v>
      </c>
      <c r="I140">
        <v>77583</v>
      </c>
      <c r="J140" t="s">
        <v>51</v>
      </c>
      <c r="K140">
        <v>7</v>
      </c>
      <c r="L140" t="s">
        <v>34</v>
      </c>
      <c r="M140">
        <v>7</v>
      </c>
      <c r="N140">
        <v>0</v>
      </c>
      <c r="O140" t="s">
        <v>108</v>
      </c>
      <c r="P140" t="s">
        <v>77</v>
      </c>
      <c r="Q140" t="s">
        <v>73</v>
      </c>
      <c r="R140">
        <v>2</v>
      </c>
      <c r="S140" t="s">
        <v>87</v>
      </c>
    </row>
    <row r="141" spans="1:19" x14ac:dyDescent="0.3">
      <c r="A141">
        <v>5748</v>
      </c>
      <c r="B141" s="1">
        <v>41244</v>
      </c>
      <c r="C141">
        <v>59</v>
      </c>
      <c r="D141" t="s">
        <v>44</v>
      </c>
      <c r="E141" t="s">
        <v>6</v>
      </c>
      <c r="F141" t="s">
        <v>10</v>
      </c>
      <c r="G141">
        <v>0</v>
      </c>
      <c r="H141">
        <v>1</v>
      </c>
      <c r="I141">
        <v>59754</v>
      </c>
      <c r="J141" t="s">
        <v>41</v>
      </c>
      <c r="K141">
        <v>5</v>
      </c>
      <c r="L141" t="s">
        <v>34</v>
      </c>
      <c r="M141">
        <v>7</v>
      </c>
      <c r="N141">
        <v>0</v>
      </c>
      <c r="O141" t="s">
        <v>107</v>
      </c>
      <c r="P141" t="s">
        <v>81</v>
      </c>
      <c r="Q141" t="s">
        <v>84</v>
      </c>
      <c r="R141">
        <v>12</v>
      </c>
      <c r="S141" t="s">
        <v>85</v>
      </c>
    </row>
    <row r="142" spans="1:19" x14ac:dyDescent="0.3">
      <c r="A142">
        <v>10489</v>
      </c>
      <c r="B142" s="1">
        <v>41505</v>
      </c>
      <c r="C142">
        <v>51</v>
      </c>
      <c r="D142" t="s">
        <v>44</v>
      </c>
      <c r="E142" t="s">
        <v>6</v>
      </c>
      <c r="F142" t="s">
        <v>10</v>
      </c>
      <c r="G142">
        <v>0</v>
      </c>
      <c r="H142">
        <v>0</v>
      </c>
      <c r="I142">
        <v>92955</v>
      </c>
      <c r="J142" t="s">
        <v>52</v>
      </c>
      <c r="K142">
        <v>8</v>
      </c>
      <c r="L142" t="s">
        <v>32</v>
      </c>
      <c r="M142">
        <v>5</v>
      </c>
      <c r="N142">
        <v>0</v>
      </c>
      <c r="O142" t="s">
        <v>108</v>
      </c>
      <c r="P142" t="s">
        <v>72</v>
      </c>
      <c r="Q142" t="s">
        <v>75</v>
      </c>
      <c r="R142">
        <v>8</v>
      </c>
      <c r="S142" t="s">
        <v>78</v>
      </c>
    </row>
    <row r="143" spans="1:19" x14ac:dyDescent="0.3">
      <c r="A143">
        <v>10981</v>
      </c>
      <c r="B143" s="1">
        <v>41672</v>
      </c>
      <c r="C143">
        <v>36</v>
      </c>
      <c r="D143" t="s">
        <v>48</v>
      </c>
      <c r="E143" t="s">
        <v>6</v>
      </c>
      <c r="F143" t="s">
        <v>10</v>
      </c>
      <c r="G143">
        <v>0</v>
      </c>
      <c r="H143">
        <v>0</v>
      </c>
      <c r="I143">
        <v>84219</v>
      </c>
      <c r="J143" t="s">
        <v>52</v>
      </c>
      <c r="K143">
        <v>8</v>
      </c>
      <c r="L143" t="s">
        <v>33</v>
      </c>
      <c r="M143">
        <v>3</v>
      </c>
      <c r="N143">
        <v>0</v>
      </c>
      <c r="O143" t="s">
        <v>108</v>
      </c>
      <c r="P143" t="s">
        <v>77</v>
      </c>
      <c r="Q143" t="s">
        <v>73</v>
      </c>
      <c r="R143">
        <v>2</v>
      </c>
      <c r="S143" t="s">
        <v>87</v>
      </c>
    </row>
    <row r="144" spans="1:19" x14ac:dyDescent="0.3">
      <c r="A144">
        <v>10286</v>
      </c>
      <c r="B144" s="1">
        <v>41673</v>
      </c>
      <c r="C144">
        <v>62</v>
      </c>
      <c r="D144" t="s">
        <v>40</v>
      </c>
      <c r="E144" t="s">
        <v>6</v>
      </c>
      <c r="F144" t="s">
        <v>10</v>
      </c>
      <c r="G144">
        <v>0</v>
      </c>
      <c r="H144">
        <v>0</v>
      </c>
      <c r="I144">
        <v>83715</v>
      </c>
      <c r="J144" t="s">
        <v>51</v>
      </c>
      <c r="K144">
        <v>7</v>
      </c>
      <c r="L144" t="s">
        <v>37</v>
      </c>
      <c r="M144">
        <v>2</v>
      </c>
      <c r="N144">
        <v>0</v>
      </c>
      <c r="O144" t="s">
        <v>108</v>
      </c>
      <c r="P144" t="s">
        <v>77</v>
      </c>
      <c r="Q144" t="s">
        <v>73</v>
      </c>
      <c r="R144">
        <v>2</v>
      </c>
      <c r="S144" t="s">
        <v>87</v>
      </c>
    </row>
    <row r="145" spans="1:19" x14ac:dyDescent="0.3">
      <c r="A145">
        <v>5718</v>
      </c>
      <c r="B145" s="1">
        <v>41501</v>
      </c>
      <c r="C145">
        <v>74</v>
      </c>
      <c r="D145" t="s">
        <v>42</v>
      </c>
      <c r="E145" t="s">
        <v>6</v>
      </c>
      <c r="F145" t="s">
        <v>10</v>
      </c>
      <c r="G145">
        <v>0</v>
      </c>
      <c r="H145">
        <v>0</v>
      </c>
      <c r="I145">
        <v>80763</v>
      </c>
      <c r="J145" t="s">
        <v>51</v>
      </c>
      <c r="K145">
        <v>7</v>
      </c>
      <c r="L145" t="s">
        <v>33</v>
      </c>
      <c r="M145">
        <v>3</v>
      </c>
      <c r="N145">
        <v>0</v>
      </c>
      <c r="O145" t="s">
        <v>108</v>
      </c>
      <c r="P145" t="s">
        <v>72</v>
      </c>
      <c r="Q145" t="s">
        <v>75</v>
      </c>
      <c r="R145">
        <v>8</v>
      </c>
      <c r="S145" t="s">
        <v>78</v>
      </c>
    </row>
    <row r="146" spans="1:19" x14ac:dyDescent="0.3">
      <c r="A146">
        <v>4580</v>
      </c>
      <c r="B146" s="1">
        <v>41572</v>
      </c>
      <c r="C146">
        <v>55</v>
      </c>
      <c r="D146" t="s">
        <v>44</v>
      </c>
      <c r="E146" t="s">
        <v>6</v>
      </c>
      <c r="F146" t="s">
        <v>10</v>
      </c>
      <c r="G146">
        <v>0</v>
      </c>
      <c r="H146">
        <v>0</v>
      </c>
      <c r="I146">
        <v>75759</v>
      </c>
      <c r="J146" t="s">
        <v>51</v>
      </c>
      <c r="K146">
        <v>7</v>
      </c>
      <c r="L146" t="s">
        <v>32</v>
      </c>
      <c r="M146">
        <v>5</v>
      </c>
      <c r="N146">
        <v>0</v>
      </c>
      <c r="O146" t="s">
        <v>108</v>
      </c>
      <c r="P146" t="s">
        <v>72</v>
      </c>
      <c r="Q146" t="s">
        <v>84</v>
      </c>
      <c r="R146">
        <v>10</v>
      </c>
      <c r="S146" t="s">
        <v>90</v>
      </c>
    </row>
    <row r="147" spans="1:19" x14ac:dyDescent="0.3">
      <c r="A147">
        <v>1020</v>
      </c>
      <c r="B147" s="1">
        <v>41771</v>
      </c>
      <c r="C147">
        <v>51</v>
      </c>
      <c r="D147" t="s">
        <v>44</v>
      </c>
      <c r="E147" t="s">
        <v>6</v>
      </c>
      <c r="F147" t="s">
        <v>10</v>
      </c>
      <c r="G147">
        <v>0</v>
      </c>
      <c r="H147">
        <v>0</v>
      </c>
      <c r="I147">
        <v>79593</v>
      </c>
      <c r="J147" t="s">
        <v>51</v>
      </c>
      <c r="K147">
        <v>7</v>
      </c>
      <c r="L147" t="s">
        <v>35</v>
      </c>
      <c r="M147">
        <v>6</v>
      </c>
      <c r="N147">
        <v>0</v>
      </c>
      <c r="O147" t="s">
        <v>108</v>
      </c>
      <c r="P147" t="s">
        <v>77</v>
      </c>
      <c r="Q147" t="s">
        <v>79</v>
      </c>
      <c r="R147">
        <v>5</v>
      </c>
      <c r="S147" t="s">
        <v>80</v>
      </c>
    </row>
    <row r="148" spans="1:19" x14ac:dyDescent="0.3">
      <c r="A148">
        <v>5863</v>
      </c>
      <c r="B148" s="1">
        <v>41423</v>
      </c>
      <c r="C148">
        <v>71</v>
      </c>
      <c r="D148" t="s">
        <v>42</v>
      </c>
      <c r="E148" t="s">
        <v>6</v>
      </c>
      <c r="F148" t="s">
        <v>10</v>
      </c>
      <c r="G148">
        <v>0</v>
      </c>
      <c r="H148">
        <v>1</v>
      </c>
      <c r="I148">
        <v>47703</v>
      </c>
      <c r="J148" t="s">
        <v>43</v>
      </c>
      <c r="K148">
        <v>4</v>
      </c>
      <c r="L148" t="s">
        <v>34</v>
      </c>
      <c r="M148">
        <v>7</v>
      </c>
      <c r="N148">
        <v>0</v>
      </c>
      <c r="O148" t="s">
        <v>107</v>
      </c>
      <c r="P148" t="s">
        <v>72</v>
      </c>
      <c r="Q148" t="s">
        <v>79</v>
      </c>
      <c r="R148">
        <v>5</v>
      </c>
      <c r="S148" t="s">
        <v>80</v>
      </c>
    </row>
    <row r="149" spans="1:19" x14ac:dyDescent="0.3">
      <c r="A149">
        <v>966</v>
      </c>
      <c r="B149" s="1">
        <v>41460</v>
      </c>
      <c r="C149">
        <v>58</v>
      </c>
      <c r="D149" t="s">
        <v>44</v>
      </c>
      <c r="E149" t="s">
        <v>6</v>
      </c>
      <c r="F149" t="s">
        <v>10</v>
      </c>
      <c r="G149">
        <v>0</v>
      </c>
      <c r="H149">
        <v>1</v>
      </c>
      <c r="I149">
        <v>44529</v>
      </c>
      <c r="J149" t="s">
        <v>43</v>
      </c>
      <c r="K149">
        <v>4</v>
      </c>
      <c r="L149" t="s">
        <v>34</v>
      </c>
      <c r="M149">
        <v>7</v>
      </c>
      <c r="N149">
        <v>0</v>
      </c>
      <c r="O149" t="s">
        <v>107</v>
      </c>
      <c r="P149" t="s">
        <v>72</v>
      </c>
      <c r="Q149" t="s">
        <v>75</v>
      </c>
      <c r="R149">
        <v>7</v>
      </c>
      <c r="S149" t="s">
        <v>83</v>
      </c>
    </row>
    <row r="150" spans="1:19" x14ac:dyDescent="0.3">
      <c r="A150">
        <v>3846</v>
      </c>
      <c r="B150" s="1">
        <v>41150</v>
      </c>
      <c r="C150">
        <v>50</v>
      </c>
      <c r="D150" t="s">
        <v>44</v>
      </c>
      <c r="E150" t="s">
        <v>6</v>
      </c>
      <c r="F150" t="s">
        <v>10</v>
      </c>
      <c r="G150">
        <v>0</v>
      </c>
      <c r="H150">
        <v>1</v>
      </c>
      <c r="I150">
        <v>42557</v>
      </c>
      <c r="J150" t="s">
        <v>43</v>
      </c>
      <c r="K150">
        <v>4</v>
      </c>
      <c r="L150" t="s">
        <v>34</v>
      </c>
      <c r="M150">
        <v>7</v>
      </c>
      <c r="N150">
        <v>0</v>
      </c>
      <c r="O150" t="s">
        <v>107</v>
      </c>
      <c r="P150" t="s">
        <v>81</v>
      </c>
      <c r="Q150" t="s">
        <v>75</v>
      </c>
      <c r="R150">
        <v>8</v>
      </c>
      <c r="S150" t="s">
        <v>78</v>
      </c>
    </row>
    <row r="151" spans="1:19" x14ac:dyDescent="0.3">
      <c r="A151">
        <v>9197</v>
      </c>
      <c r="B151" s="1">
        <v>41694</v>
      </c>
      <c r="C151">
        <v>71</v>
      </c>
      <c r="D151" t="s">
        <v>42</v>
      </c>
      <c r="E151" t="s">
        <v>6</v>
      </c>
      <c r="F151" t="s">
        <v>10</v>
      </c>
      <c r="G151">
        <v>0</v>
      </c>
      <c r="H151">
        <v>1</v>
      </c>
      <c r="I151">
        <v>39722</v>
      </c>
      <c r="J151" t="s">
        <v>43</v>
      </c>
      <c r="K151">
        <v>4</v>
      </c>
      <c r="L151" t="s">
        <v>34</v>
      </c>
      <c r="M151">
        <v>7</v>
      </c>
      <c r="N151">
        <v>0</v>
      </c>
      <c r="O151" t="s">
        <v>107</v>
      </c>
      <c r="P151" t="s">
        <v>77</v>
      </c>
      <c r="Q151" t="s">
        <v>73</v>
      </c>
      <c r="R151">
        <v>2</v>
      </c>
      <c r="S151" t="s">
        <v>87</v>
      </c>
    </row>
    <row r="152" spans="1:19" x14ac:dyDescent="0.3">
      <c r="A152">
        <v>8707</v>
      </c>
      <c r="B152" s="1">
        <v>41143</v>
      </c>
      <c r="C152">
        <v>68</v>
      </c>
      <c r="D152" t="s">
        <v>40</v>
      </c>
      <c r="E152" t="s">
        <v>6</v>
      </c>
      <c r="F152" t="s">
        <v>10</v>
      </c>
      <c r="G152">
        <v>0</v>
      </c>
      <c r="H152">
        <v>0</v>
      </c>
      <c r="I152">
        <v>79456</v>
      </c>
      <c r="J152" t="s">
        <v>51</v>
      </c>
      <c r="K152">
        <v>7</v>
      </c>
      <c r="L152" t="s">
        <v>33</v>
      </c>
      <c r="M152">
        <v>3</v>
      </c>
      <c r="N152">
        <v>0</v>
      </c>
      <c r="O152" t="s">
        <v>108</v>
      </c>
      <c r="P152" t="s">
        <v>81</v>
      </c>
      <c r="Q152" t="s">
        <v>75</v>
      </c>
      <c r="R152">
        <v>8</v>
      </c>
      <c r="S152" t="s">
        <v>78</v>
      </c>
    </row>
    <row r="153" spans="1:19" x14ac:dyDescent="0.3">
      <c r="A153">
        <v>6295</v>
      </c>
      <c r="B153" s="1">
        <v>41309</v>
      </c>
      <c r="C153">
        <v>47</v>
      </c>
      <c r="D153" t="s">
        <v>46</v>
      </c>
      <c r="E153" t="s">
        <v>6</v>
      </c>
      <c r="F153" t="s">
        <v>10</v>
      </c>
      <c r="G153">
        <v>0</v>
      </c>
      <c r="H153">
        <v>1</v>
      </c>
      <c r="I153">
        <v>54233</v>
      </c>
      <c r="J153" t="s">
        <v>41</v>
      </c>
      <c r="K153">
        <v>5</v>
      </c>
      <c r="L153" t="s">
        <v>32</v>
      </c>
      <c r="M153">
        <v>5</v>
      </c>
      <c r="N153">
        <v>0</v>
      </c>
      <c r="O153" t="s">
        <v>107</v>
      </c>
      <c r="P153" t="s">
        <v>72</v>
      </c>
      <c r="Q153" t="s">
        <v>73</v>
      </c>
      <c r="R153">
        <v>2</v>
      </c>
      <c r="S153" t="s">
        <v>87</v>
      </c>
    </row>
    <row r="154" spans="1:19" x14ac:dyDescent="0.3">
      <c r="A154">
        <v>6001</v>
      </c>
      <c r="B154" s="1">
        <v>41276</v>
      </c>
      <c r="C154">
        <v>45</v>
      </c>
      <c r="D154" t="s">
        <v>46</v>
      </c>
      <c r="E154" t="s">
        <v>6</v>
      </c>
      <c r="F154" t="s">
        <v>10</v>
      </c>
      <c r="G154">
        <v>0</v>
      </c>
      <c r="H154">
        <v>1</v>
      </c>
      <c r="I154">
        <v>56775</v>
      </c>
      <c r="J154" t="s">
        <v>41</v>
      </c>
      <c r="K154">
        <v>5</v>
      </c>
      <c r="L154" t="s">
        <v>35</v>
      </c>
      <c r="M154">
        <v>6</v>
      </c>
      <c r="N154">
        <v>0</v>
      </c>
      <c r="O154" t="s">
        <v>107</v>
      </c>
      <c r="P154" t="s">
        <v>72</v>
      </c>
      <c r="Q154" t="s">
        <v>73</v>
      </c>
      <c r="R154">
        <v>1</v>
      </c>
      <c r="S154" t="s">
        <v>82</v>
      </c>
    </row>
    <row r="155" spans="1:19" x14ac:dyDescent="0.3">
      <c r="A155">
        <v>2308</v>
      </c>
      <c r="B155" s="1">
        <v>41231</v>
      </c>
      <c r="C155">
        <v>70</v>
      </c>
      <c r="D155" t="s">
        <v>42</v>
      </c>
      <c r="E155" t="s">
        <v>6</v>
      </c>
      <c r="F155" t="s">
        <v>10</v>
      </c>
      <c r="G155">
        <v>0</v>
      </c>
      <c r="H155">
        <v>1</v>
      </c>
      <c r="I155">
        <v>46734</v>
      </c>
      <c r="J155" t="s">
        <v>43</v>
      </c>
      <c r="K155">
        <v>4</v>
      </c>
      <c r="L155" t="s">
        <v>32</v>
      </c>
      <c r="M155">
        <v>5</v>
      </c>
      <c r="N155">
        <v>0</v>
      </c>
      <c r="O155" t="s">
        <v>107</v>
      </c>
      <c r="P155" t="s">
        <v>81</v>
      </c>
      <c r="Q155" t="s">
        <v>84</v>
      </c>
      <c r="R155">
        <v>11</v>
      </c>
      <c r="S155" t="s">
        <v>89</v>
      </c>
    </row>
    <row r="156" spans="1:19" x14ac:dyDescent="0.3">
      <c r="A156">
        <v>11166</v>
      </c>
      <c r="B156" s="1">
        <v>41307</v>
      </c>
      <c r="C156">
        <v>63</v>
      </c>
      <c r="D156" t="s">
        <v>40</v>
      </c>
      <c r="E156" t="s">
        <v>6</v>
      </c>
      <c r="F156" t="s">
        <v>10</v>
      </c>
      <c r="G156">
        <v>0</v>
      </c>
      <c r="H156">
        <v>1</v>
      </c>
      <c r="I156">
        <v>49678</v>
      </c>
      <c r="J156" t="s">
        <v>41</v>
      </c>
      <c r="K156">
        <v>5</v>
      </c>
      <c r="L156" t="s">
        <v>35</v>
      </c>
      <c r="M156">
        <v>6</v>
      </c>
      <c r="N156">
        <v>0</v>
      </c>
      <c r="O156" t="s">
        <v>107</v>
      </c>
      <c r="P156" t="s">
        <v>72</v>
      </c>
      <c r="Q156" t="s">
        <v>73</v>
      </c>
      <c r="R156">
        <v>2</v>
      </c>
      <c r="S156" t="s">
        <v>87</v>
      </c>
    </row>
    <row r="157" spans="1:19" x14ac:dyDescent="0.3">
      <c r="A157">
        <v>10710</v>
      </c>
      <c r="B157" s="1">
        <v>41150</v>
      </c>
      <c r="C157">
        <v>45</v>
      </c>
      <c r="D157" t="s">
        <v>46</v>
      </c>
      <c r="E157" t="s">
        <v>6</v>
      </c>
      <c r="F157" t="s">
        <v>10</v>
      </c>
      <c r="G157">
        <v>0</v>
      </c>
      <c r="H157">
        <v>1</v>
      </c>
      <c r="I157">
        <v>7500</v>
      </c>
      <c r="J157" t="s">
        <v>49</v>
      </c>
      <c r="K157">
        <v>1</v>
      </c>
      <c r="L157" t="s">
        <v>35</v>
      </c>
      <c r="M157">
        <v>6</v>
      </c>
      <c r="N157">
        <v>0</v>
      </c>
      <c r="O157" t="s">
        <v>107</v>
      </c>
      <c r="P157" t="s">
        <v>81</v>
      </c>
      <c r="Q157" t="s">
        <v>75</v>
      </c>
      <c r="R157">
        <v>8</v>
      </c>
      <c r="S157" t="s">
        <v>78</v>
      </c>
    </row>
    <row r="158" spans="1:19" x14ac:dyDescent="0.3">
      <c r="A158">
        <v>7959</v>
      </c>
      <c r="B158" s="1">
        <v>41788</v>
      </c>
      <c r="C158">
        <v>63</v>
      </c>
      <c r="D158" t="s">
        <v>40</v>
      </c>
      <c r="E158" t="s">
        <v>6</v>
      </c>
      <c r="F158" t="s">
        <v>10</v>
      </c>
      <c r="G158">
        <v>0</v>
      </c>
      <c r="H158">
        <v>0</v>
      </c>
      <c r="I158">
        <v>79410</v>
      </c>
      <c r="J158" t="s">
        <v>51</v>
      </c>
      <c r="K158">
        <v>7</v>
      </c>
      <c r="L158" t="s">
        <v>33</v>
      </c>
      <c r="M158">
        <v>3</v>
      </c>
      <c r="N158">
        <v>0</v>
      </c>
      <c r="O158" t="s">
        <v>108</v>
      </c>
      <c r="P158" t="s">
        <v>77</v>
      </c>
      <c r="Q158" t="s">
        <v>79</v>
      </c>
      <c r="R158">
        <v>5</v>
      </c>
      <c r="S158" t="s">
        <v>80</v>
      </c>
    </row>
    <row r="159" spans="1:19" x14ac:dyDescent="0.3">
      <c r="A159">
        <v>640</v>
      </c>
      <c r="B159" s="1">
        <v>41344</v>
      </c>
      <c r="C159">
        <v>73</v>
      </c>
      <c r="D159" t="s">
        <v>42</v>
      </c>
      <c r="E159" t="s">
        <v>6</v>
      </c>
      <c r="F159" t="s">
        <v>10</v>
      </c>
      <c r="G159">
        <v>0</v>
      </c>
      <c r="H159">
        <v>1</v>
      </c>
      <c r="I159">
        <v>57304</v>
      </c>
      <c r="J159" t="s">
        <v>41</v>
      </c>
      <c r="K159">
        <v>5</v>
      </c>
      <c r="L159" t="s">
        <v>35</v>
      </c>
      <c r="M159">
        <v>6</v>
      </c>
      <c r="N159">
        <v>0</v>
      </c>
      <c r="O159" t="s">
        <v>107</v>
      </c>
      <c r="P159" t="s">
        <v>72</v>
      </c>
      <c r="Q159" t="s">
        <v>73</v>
      </c>
      <c r="R159">
        <v>3</v>
      </c>
      <c r="S159" t="s">
        <v>74</v>
      </c>
    </row>
    <row r="160" spans="1:19" x14ac:dyDescent="0.3">
      <c r="A160">
        <v>4252</v>
      </c>
      <c r="B160" s="1">
        <v>41721</v>
      </c>
      <c r="C160">
        <v>59</v>
      </c>
      <c r="D160" t="s">
        <v>44</v>
      </c>
      <c r="E160" t="s">
        <v>6</v>
      </c>
      <c r="F160" t="s">
        <v>10</v>
      </c>
      <c r="G160">
        <v>0</v>
      </c>
      <c r="H160">
        <v>1</v>
      </c>
      <c r="I160">
        <v>44375</v>
      </c>
      <c r="J160" t="s">
        <v>43</v>
      </c>
      <c r="K160">
        <v>4</v>
      </c>
      <c r="L160" t="s">
        <v>35</v>
      </c>
      <c r="M160">
        <v>6</v>
      </c>
      <c r="N160">
        <v>0</v>
      </c>
      <c r="O160" t="s">
        <v>107</v>
      </c>
      <c r="P160" t="s">
        <v>77</v>
      </c>
      <c r="Q160" t="s">
        <v>73</v>
      </c>
      <c r="R160">
        <v>3</v>
      </c>
      <c r="S160" t="s">
        <v>74</v>
      </c>
    </row>
    <row r="161" spans="1:19" x14ac:dyDescent="0.3">
      <c r="A161">
        <v>6218</v>
      </c>
      <c r="B161" s="1">
        <v>41202</v>
      </c>
      <c r="C161">
        <v>59</v>
      </c>
      <c r="D161" t="s">
        <v>44</v>
      </c>
      <c r="E161" t="s">
        <v>6</v>
      </c>
      <c r="F161" t="s">
        <v>10</v>
      </c>
      <c r="G161">
        <v>0</v>
      </c>
      <c r="H161">
        <v>1</v>
      </c>
      <c r="I161">
        <v>59594</v>
      </c>
      <c r="J161" t="s">
        <v>41</v>
      </c>
      <c r="K161">
        <v>5</v>
      </c>
      <c r="L161" t="s">
        <v>35</v>
      </c>
      <c r="M161">
        <v>6</v>
      </c>
      <c r="N161">
        <v>0</v>
      </c>
      <c r="O161" t="s">
        <v>107</v>
      </c>
      <c r="P161" t="s">
        <v>81</v>
      </c>
      <c r="Q161" t="s">
        <v>84</v>
      </c>
      <c r="R161">
        <v>10</v>
      </c>
      <c r="S161" t="s">
        <v>90</v>
      </c>
    </row>
    <row r="162" spans="1:19" x14ac:dyDescent="0.3">
      <c r="A162">
        <v>10486</v>
      </c>
      <c r="B162" s="1">
        <v>41423</v>
      </c>
      <c r="C162">
        <v>76</v>
      </c>
      <c r="D162" t="s">
        <v>42</v>
      </c>
      <c r="E162" t="s">
        <v>6</v>
      </c>
      <c r="F162" t="s">
        <v>10</v>
      </c>
      <c r="G162">
        <v>0</v>
      </c>
      <c r="H162">
        <v>0</v>
      </c>
      <c r="I162">
        <v>77142</v>
      </c>
      <c r="J162" t="s">
        <v>51</v>
      </c>
      <c r="K162">
        <v>7</v>
      </c>
      <c r="L162" t="s">
        <v>32</v>
      </c>
      <c r="M162">
        <v>5</v>
      </c>
      <c r="N162">
        <v>0</v>
      </c>
      <c r="O162" t="s">
        <v>108</v>
      </c>
      <c r="P162" t="s">
        <v>72</v>
      </c>
      <c r="Q162" t="s">
        <v>79</v>
      </c>
      <c r="R162">
        <v>5</v>
      </c>
      <c r="S162" t="s">
        <v>80</v>
      </c>
    </row>
    <row r="163" spans="1:19" x14ac:dyDescent="0.3">
      <c r="A163">
        <v>10669</v>
      </c>
      <c r="B163" s="1">
        <v>41411</v>
      </c>
      <c r="C163">
        <v>43</v>
      </c>
      <c r="D163" t="s">
        <v>46</v>
      </c>
      <c r="E163" t="s">
        <v>6</v>
      </c>
      <c r="F163" t="s">
        <v>10</v>
      </c>
      <c r="G163">
        <v>0</v>
      </c>
      <c r="H163">
        <v>1</v>
      </c>
      <c r="I163">
        <v>54386</v>
      </c>
      <c r="J163" t="s">
        <v>41</v>
      </c>
      <c r="K163">
        <v>5</v>
      </c>
      <c r="L163" t="s">
        <v>33</v>
      </c>
      <c r="M163">
        <v>3</v>
      </c>
      <c r="N163">
        <v>0</v>
      </c>
      <c r="O163" t="s">
        <v>107</v>
      </c>
      <c r="P163" t="s">
        <v>72</v>
      </c>
      <c r="Q163" t="s">
        <v>79</v>
      </c>
      <c r="R163">
        <v>5</v>
      </c>
      <c r="S163" t="s">
        <v>80</v>
      </c>
    </row>
    <row r="164" spans="1:19" x14ac:dyDescent="0.3">
      <c r="A164">
        <v>8387</v>
      </c>
      <c r="B164" s="1">
        <v>41279</v>
      </c>
      <c r="C164">
        <v>67</v>
      </c>
      <c r="D164" t="s">
        <v>40</v>
      </c>
      <c r="E164" t="s">
        <v>6</v>
      </c>
      <c r="F164" t="s">
        <v>10</v>
      </c>
      <c r="G164">
        <v>0</v>
      </c>
      <c r="H164">
        <v>1</v>
      </c>
      <c r="I164">
        <v>43140</v>
      </c>
      <c r="J164" t="s">
        <v>43</v>
      </c>
      <c r="K164">
        <v>4</v>
      </c>
      <c r="L164" t="s">
        <v>35</v>
      </c>
      <c r="M164">
        <v>6</v>
      </c>
      <c r="N164">
        <v>0</v>
      </c>
      <c r="O164" t="s">
        <v>107</v>
      </c>
      <c r="P164" t="s">
        <v>72</v>
      </c>
      <c r="Q164" t="s">
        <v>73</v>
      </c>
      <c r="R164">
        <v>1</v>
      </c>
      <c r="S164" t="s">
        <v>82</v>
      </c>
    </row>
    <row r="165" spans="1:19" x14ac:dyDescent="0.3">
      <c r="A165">
        <v>9500</v>
      </c>
      <c r="B165" s="1">
        <v>41299</v>
      </c>
      <c r="C165">
        <v>65</v>
      </c>
      <c r="D165" t="s">
        <v>40</v>
      </c>
      <c r="E165" t="s">
        <v>6</v>
      </c>
      <c r="F165" t="s">
        <v>10</v>
      </c>
      <c r="G165">
        <v>0</v>
      </c>
      <c r="H165">
        <v>1</v>
      </c>
      <c r="I165">
        <v>58113</v>
      </c>
      <c r="J165" t="s">
        <v>41</v>
      </c>
      <c r="K165">
        <v>5</v>
      </c>
      <c r="L165" t="s">
        <v>35</v>
      </c>
      <c r="M165">
        <v>6</v>
      </c>
      <c r="N165">
        <v>1</v>
      </c>
      <c r="O165" t="s">
        <v>107</v>
      </c>
      <c r="P165" t="s">
        <v>72</v>
      </c>
      <c r="Q165" t="s">
        <v>73</v>
      </c>
      <c r="R165">
        <v>1</v>
      </c>
      <c r="S165" t="s">
        <v>82</v>
      </c>
    </row>
    <row r="166" spans="1:19" x14ac:dyDescent="0.3">
      <c r="A166">
        <v>3068</v>
      </c>
      <c r="B166" s="1">
        <v>41576</v>
      </c>
      <c r="C166">
        <v>34</v>
      </c>
      <c r="D166" t="s">
        <v>48</v>
      </c>
      <c r="E166" t="s">
        <v>6</v>
      </c>
      <c r="F166" t="s">
        <v>10</v>
      </c>
      <c r="G166">
        <v>0</v>
      </c>
      <c r="H166">
        <v>0</v>
      </c>
      <c r="I166">
        <v>18351</v>
      </c>
      <c r="J166" t="s">
        <v>50</v>
      </c>
      <c r="K166">
        <v>2</v>
      </c>
      <c r="L166" t="s">
        <v>37</v>
      </c>
      <c r="M166">
        <v>2</v>
      </c>
      <c r="N166">
        <v>0</v>
      </c>
      <c r="O166" t="s">
        <v>108</v>
      </c>
      <c r="P166" t="s">
        <v>72</v>
      </c>
      <c r="Q166" t="s">
        <v>84</v>
      </c>
      <c r="R166">
        <v>10</v>
      </c>
      <c r="S166" t="s">
        <v>90</v>
      </c>
    </row>
    <row r="167" spans="1:19" x14ac:dyDescent="0.3">
      <c r="A167">
        <v>961</v>
      </c>
      <c r="B167" s="1">
        <v>41529</v>
      </c>
      <c r="C167">
        <v>52</v>
      </c>
      <c r="D167" t="s">
        <v>44</v>
      </c>
      <c r="E167" t="s">
        <v>6</v>
      </c>
      <c r="F167" t="s">
        <v>10</v>
      </c>
      <c r="G167">
        <v>0</v>
      </c>
      <c r="H167">
        <v>1</v>
      </c>
      <c r="I167">
        <v>74716</v>
      </c>
      <c r="J167" t="s">
        <v>51</v>
      </c>
      <c r="K167">
        <v>7</v>
      </c>
      <c r="L167" t="s">
        <v>34</v>
      </c>
      <c r="M167">
        <v>7</v>
      </c>
      <c r="N167">
        <v>0</v>
      </c>
      <c r="O167" t="s">
        <v>107</v>
      </c>
      <c r="P167" t="s">
        <v>72</v>
      </c>
      <c r="Q167" t="s">
        <v>75</v>
      </c>
      <c r="R167">
        <v>9</v>
      </c>
      <c r="S167" t="s">
        <v>76</v>
      </c>
    </row>
    <row r="168" spans="1:19" x14ac:dyDescent="0.3">
      <c r="A168">
        <v>810</v>
      </c>
      <c r="B168" s="1">
        <v>41771</v>
      </c>
      <c r="C168">
        <v>49</v>
      </c>
      <c r="D168" t="s">
        <v>46</v>
      </c>
      <c r="E168" t="s">
        <v>6</v>
      </c>
      <c r="F168" t="s">
        <v>10</v>
      </c>
      <c r="G168">
        <v>0</v>
      </c>
      <c r="H168">
        <v>1</v>
      </c>
      <c r="I168">
        <v>74190</v>
      </c>
      <c r="J168" t="s">
        <v>51</v>
      </c>
      <c r="K168">
        <v>7</v>
      </c>
      <c r="L168" t="s">
        <v>32</v>
      </c>
      <c r="M168">
        <v>5</v>
      </c>
      <c r="N168">
        <v>0</v>
      </c>
      <c r="O168" t="s">
        <v>107</v>
      </c>
      <c r="P168" t="s">
        <v>77</v>
      </c>
      <c r="Q168" t="s">
        <v>79</v>
      </c>
      <c r="R168">
        <v>5</v>
      </c>
      <c r="S168" t="s">
        <v>80</v>
      </c>
    </row>
    <row r="169" spans="1:19" x14ac:dyDescent="0.3">
      <c r="A169">
        <v>1740</v>
      </c>
      <c r="B169" s="1">
        <v>41736</v>
      </c>
      <c r="C169">
        <v>80</v>
      </c>
      <c r="D169" t="s">
        <v>53</v>
      </c>
      <c r="E169" t="s">
        <v>6</v>
      </c>
      <c r="F169" t="s">
        <v>10</v>
      </c>
      <c r="G169">
        <v>0</v>
      </c>
      <c r="H169">
        <v>0</v>
      </c>
      <c r="I169">
        <v>55956</v>
      </c>
      <c r="J169" t="s">
        <v>41</v>
      </c>
      <c r="K169">
        <v>5</v>
      </c>
      <c r="L169" t="s">
        <v>33</v>
      </c>
      <c r="M169">
        <v>3</v>
      </c>
      <c r="N169">
        <v>0</v>
      </c>
      <c r="O169" t="s">
        <v>108</v>
      </c>
      <c r="P169" t="s">
        <v>77</v>
      </c>
      <c r="Q169" t="s">
        <v>79</v>
      </c>
      <c r="R169">
        <v>4</v>
      </c>
      <c r="S169" t="s">
        <v>86</v>
      </c>
    </row>
    <row r="170" spans="1:19" x14ac:dyDescent="0.3">
      <c r="A170">
        <v>907</v>
      </c>
      <c r="B170" s="1">
        <v>41607</v>
      </c>
      <c r="C170">
        <v>49</v>
      </c>
      <c r="D170" t="s">
        <v>46</v>
      </c>
      <c r="E170" t="s">
        <v>6</v>
      </c>
      <c r="F170" t="s">
        <v>10</v>
      </c>
      <c r="G170">
        <v>0</v>
      </c>
      <c r="H170">
        <v>1</v>
      </c>
      <c r="I170">
        <v>46149</v>
      </c>
      <c r="J170" t="s">
        <v>43</v>
      </c>
      <c r="K170">
        <v>4</v>
      </c>
      <c r="L170" t="s">
        <v>32</v>
      </c>
      <c r="M170">
        <v>5</v>
      </c>
      <c r="N170">
        <v>0</v>
      </c>
      <c r="O170" t="s">
        <v>107</v>
      </c>
      <c r="P170" t="s">
        <v>72</v>
      </c>
      <c r="Q170" t="s">
        <v>84</v>
      </c>
      <c r="R170">
        <v>11</v>
      </c>
      <c r="S170" t="s">
        <v>89</v>
      </c>
    </row>
    <row r="171" spans="1:19" x14ac:dyDescent="0.3">
      <c r="A171">
        <v>378</v>
      </c>
      <c r="B171" s="1">
        <v>41273</v>
      </c>
      <c r="C171">
        <v>53</v>
      </c>
      <c r="D171" t="s">
        <v>44</v>
      </c>
      <c r="E171" t="s">
        <v>6</v>
      </c>
      <c r="F171" t="s">
        <v>10</v>
      </c>
      <c r="G171">
        <v>0</v>
      </c>
      <c r="H171">
        <v>0</v>
      </c>
      <c r="I171">
        <v>52531</v>
      </c>
      <c r="J171" t="s">
        <v>41</v>
      </c>
      <c r="K171">
        <v>5</v>
      </c>
      <c r="L171" t="s">
        <v>35</v>
      </c>
      <c r="M171">
        <v>6</v>
      </c>
      <c r="N171">
        <v>0</v>
      </c>
      <c r="O171" t="s">
        <v>108</v>
      </c>
      <c r="P171" t="s">
        <v>81</v>
      </c>
      <c r="Q171" t="s">
        <v>84</v>
      </c>
      <c r="R171">
        <v>12</v>
      </c>
      <c r="S171" t="s">
        <v>85</v>
      </c>
    </row>
    <row r="172" spans="1:19" x14ac:dyDescent="0.3">
      <c r="A172">
        <v>4808</v>
      </c>
      <c r="B172" s="1">
        <v>41522</v>
      </c>
      <c r="C172">
        <v>68</v>
      </c>
      <c r="D172" t="s">
        <v>40</v>
      </c>
      <c r="E172" t="s">
        <v>6</v>
      </c>
      <c r="F172" t="s">
        <v>10</v>
      </c>
      <c r="G172">
        <v>0</v>
      </c>
      <c r="H172">
        <v>0</v>
      </c>
      <c r="I172">
        <v>15759</v>
      </c>
      <c r="J172" t="s">
        <v>50</v>
      </c>
      <c r="K172">
        <v>2</v>
      </c>
      <c r="L172" t="s">
        <v>33</v>
      </c>
      <c r="M172">
        <v>3</v>
      </c>
      <c r="N172">
        <v>0</v>
      </c>
      <c r="O172" t="s">
        <v>108</v>
      </c>
      <c r="P172" t="s">
        <v>72</v>
      </c>
      <c r="Q172" t="s">
        <v>75</v>
      </c>
      <c r="R172">
        <v>9</v>
      </c>
      <c r="S172" t="s">
        <v>76</v>
      </c>
    </row>
    <row r="173" spans="1:19" x14ac:dyDescent="0.3">
      <c r="A173">
        <v>1577</v>
      </c>
      <c r="B173" s="1">
        <v>41689</v>
      </c>
      <c r="C173">
        <v>78</v>
      </c>
      <c r="D173" t="s">
        <v>42</v>
      </c>
      <c r="E173" t="s">
        <v>6</v>
      </c>
      <c r="F173" t="s">
        <v>10</v>
      </c>
      <c r="G173">
        <v>0</v>
      </c>
      <c r="H173">
        <v>0</v>
      </c>
      <c r="I173">
        <v>78569</v>
      </c>
      <c r="J173" t="s">
        <v>51</v>
      </c>
      <c r="K173">
        <v>7</v>
      </c>
      <c r="L173" t="s">
        <v>33</v>
      </c>
      <c r="M173">
        <v>3</v>
      </c>
      <c r="N173">
        <v>0</v>
      </c>
      <c r="O173" t="s">
        <v>108</v>
      </c>
      <c r="P173" t="s">
        <v>77</v>
      </c>
      <c r="Q173" t="s">
        <v>73</v>
      </c>
      <c r="R173">
        <v>2</v>
      </c>
      <c r="S173" t="s">
        <v>87</v>
      </c>
    </row>
    <row r="174" spans="1:19" x14ac:dyDescent="0.3">
      <c r="A174">
        <v>7937</v>
      </c>
      <c r="B174" s="1">
        <v>41747</v>
      </c>
      <c r="C174">
        <v>42</v>
      </c>
      <c r="D174" t="s">
        <v>46</v>
      </c>
      <c r="E174" t="s">
        <v>6</v>
      </c>
      <c r="F174" t="s">
        <v>10</v>
      </c>
      <c r="G174">
        <v>0</v>
      </c>
      <c r="H174">
        <v>0</v>
      </c>
      <c r="I174">
        <v>24711</v>
      </c>
      <c r="J174" t="s">
        <v>47</v>
      </c>
      <c r="K174">
        <v>3</v>
      </c>
      <c r="L174" t="s">
        <v>35</v>
      </c>
      <c r="M174">
        <v>6</v>
      </c>
      <c r="N174">
        <v>0</v>
      </c>
      <c r="O174" t="s">
        <v>108</v>
      </c>
      <c r="P174" t="s">
        <v>77</v>
      </c>
      <c r="Q174" t="s">
        <v>79</v>
      </c>
      <c r="R174">
        <v>4</v>
      </c>
      <c r="S174" t="s">
        <v>86</v>
      </c>
    </row>
    <row r="175" spans="1:19" x14ac:dyDescent="0.3">
      <c r="A175">
        <v>11039</v>
      </c>
      <c r="B175" s="1">
        <v>41534</v>
      </c>
      <c r="C175">
        <v>49</v>
      </c>
      <c r="D175" t="s">
        <v>46</v>
      </c>
      <c r="E175" t="s">
        <v>6</v>
      </c>
      <c r="F175" t="s">
        <v>10</v>
      </c>
      <c r="G175">
        <v>0</v>
      </c>
      <c r="H175">
        <v>1</v>
      </c>
      <c r="I175">
        <v>51948</v>
      </c>
      <c r="J175" t="s">
        <v>41</v>
      </c>
      <c r="K175">
        <v>5</v>
      </c>
      <c r="L175" t="s">
        <v>32</v>
      </c>
      <c r="M175">
        <v>5</v>
      </c>
      <c r="N175">
        <v>0</v>
      </c>
      <c r="O175" t="s">
        <v>107</v>
      </c>
      <c r="P175" t="s">
        <v>72</v>
      </c>
      <c r="Q175" t="s">
        <v>75</v>
      </c>
      <c r="R175">
        <v>9</v>
      </c>
      <c r="S175" t="s">
        <v>76</v>
      </c>
    </row>
    <row r="176" spans="1:19" x14ac:dyDescent="0.3">
      <c r="A176">
        <v>2253</v>
      </c>
      <c r="B176" s="1">
        <v>41321</v>
      </c>
      <c r="C176">
        <v>34</v>
      </c>
      <c r="D176" t="s">
        <v>48</v>
      </c>
      <c r="E176" t="s">
        <v>6</v>
      </c>
      <c r="F176" t="s">
        <v>10</v>
      </c>
      <c r="G176">
        <v>0</v>
      </c>
      <c r="H176">
        <v>0</v>
      </c>
      <c r="I176">
        <v>18929</v>
      </c>
      <c r="J176" t="s">
        <v>50</v>
      </c>
      <c r="K176">
        <v>2</v>
      </c>
      <c r="L176" t="s">
        <v>33</v>
      </c>
      <c r="M176">
        <v>3</v>
      </c>
      <c r="N176">
        <v>0</v>
      </c>
      <c r="O176" t="s">
        <v>108</v>
      </c>
      <c r="P176" t="s">
        <v>72</v>
      </c>
      <c r="Q176" t="s">
        <v>73</v>
      </c>
      <c r="R176">
        <v>2</v>
      </c>
      <c r="S176" t="s">
        <v>87</v>
      </c>
    </row>
    <row r="177" spans="1:19" x14ac:dyDescent="0.3">
      <c r="A177">
        <v>10909</v>
      </c>
      <c r="B177" s="1">
        <v>41654</v>
      </c>
      <c r="C177">
        <v>76</v>
      </c>
      <c r="D177" t="s">
        <v>42</v>
      </c>
      <c r="E177" t="s">
        <v>6</v>
      </c>
      <c r="F177" t="s">
        <v>10</v>
      </c>
      <c r="G177">
        <v>0</v>
      </c>
      <c r="H177">
        <v>0</v>
      </c>
      <c r="I177">
        <v>92344</v>
      </c>
      <c r="J177" t="s">
        <v>52</v>
      </c>
      <c r="K177">
        <v>8</v>
      </c>
      <c r="L177" t="s">
        <v>33</v>
      </c>
      <c r="M177">
        <v>3</v>
      </c>
      <c r="N177">
        <v>0</v>
      </c>
      <c r="O177" t="s">
        <v>108</v>
      </c>
      <c r="P177" t="s">
        <v>77</v>
      </c>
      <c r="Q177" t="s">
        <v>73</v>
      </c>
      <c r="R177">
        <v>1</v>
      </c>
      <c r="S177" t="s">
        <v>82</v>
      </c>
    </row>
    <row r="178" spans="1:19" x14ac:dyDescent="0.3">
      <c r="A178">
        <v>2534</v>
      </c>
      <c r="B178" s="1">
        <v>41750</v>
      </c>
      <c r="C178">
        <v>71</v>
      </c>
      <c r="D178" t="s">
        <v>42</v>
      </c>
      <c r="E178" t="s">
        <v>6</v>
      </c>
      <c r="F178" t="s">
        <v>10</v>
      </c>
      <c r="G178">
        <v>0</v>
      </c>
      <c r="H178">
        <v>1</v>
      </c>
      <c r="I178">
        <v>37716</v>
      </c>
      <c r="J178" t="s">
        <v>43</v>
      </c>
      <c r="K178">
        <v>4</v>
      </c>
      <c r="L178" t="s">
        <v>37</v>
      </c>
      <c r="M178">
        <v>2</v>
      </c>
      <c r="N178">
        <v>0</v>
      </c>
      <c r="O178" t="s">
        <v>107</v>
      </c>
      <c r="P178" t="s">
        <v>77</v>
      </c>
      <c r="Q178" t="s">
        <v>79</v>
      </c>
      <c r="R178">
        <v>4</v>
      </c>
      <c r="S178" t="s">
        <v>86</v>
      </c>
    </row>
    <row r="179" spans="1:19" x14ac:dyDescent="0.3">
      <c r="A179">
        <v>8783</v>
      </c>
      <c r="B179" s="1">
        <v>41160</v>
      </c>
      <c r="C179">
        <v>74</v>
      </c>
      <c r="D179" t="s">
        <v>42</v>
      </c>
      <c r="E179" t="s">
        <v>6</v>
      </c>
      <c r="F179" t="s">
        <v>10</v>
      </c>
      <c r="G179">
        <v>0</v>
      </c>
      <c r="H179">
        <v>1</v>
      </c>
      <c r="I179">
        <v>57045</v>
      </c>
      <c r="J179" t="s">
        <v>41</v>
      </c>
      <c r="K179">
        <v>5</v>
      </c>
      <c r="L179" t="s">
        <v>32</v>
      </c>
      <c r="M179">
        <v>5</v>
      </c>
      <c r="N179">
        <v>0</v>
      </c>
      <c r="O179" t="s">
        <v>107</v>
      </c>
      <c r="P179" t="s">
        <v>81</v>
      </c>
      <c r="Q179" t="s">
        <v>75</v>
      </c>
      <c r="R179">
        <v>9</v>
      </c>
      <c r="S179" t="s">
        <v>76</v>
      </c>
    </row>
    <row r="180" spans="1:19" x14ac:dyDescent="0.3">
      <c r="A180">
        <v>4310</v>
      </c>
      <c r="B180" s="1">
        <v>41661</v>
      </c>
      <c r="C180">
        <v>80</v>
      </c>
      <c r="D180" t="s">
        <v>53</v>
      </c>
      <c r="E180" t="s">
        <v>6</v>
      </c>
      <c r="F180" t="s">
        <v>10</v>
      </c>
      <c r="G180">
        <v>0</v>
      </c>
      <c r="H180">
        <v>0</v>
      </c>
      <c r="I180">
        <v>80589</v>
      </c>
      <c r="J180" t="s">
        <v>51</v>
      </c>
      <c r="K180">
        <v>7</v>
      </c>
      <c r="L180" t="s">
        <v>33</v>
      </c>
      <c r="M180">
        <v>3</v>
      </c>
      <c r="N180">
        <v>0</v>
      </c>
      <c r="O180" t="s">
        <v>108</v>
      </c>
      <c r="P180" t="s">
        <v>77</v>
      </c>
      <c r="Q180" t="s">
        <v>73</v>
      </c>
      <c r="R180">
        <v>1</v>
      </c>
      <c r="S180" t="s">
        <v>82</v>
      </c>
    </row>
    <row r="181" spans="1:19" x14ac:dyDescent="0.3">
      <c r="A181">
        <v>4086</v>
      </c>
      <c r="B181" s="1">
        <v>41271</v>
      </c>
      <c r="C181">
        <v>65</v>
      </c>
      <c r="D181" t="s">
        <v>40</v>
      </c>
      <c r="E181" t="s">
        <v>6</v>
      </c>
      <c r="F181" t="s">
        <v>10</v>
      </c>
      <c r="G181">
        <v>0</v>
      </c>
      <c r="H181">
        <v>0</v>
      </c>
      <c r="I181">
        <v>18690</v>
      </c>
      <c r="J181" t="s">
        <v>50</v>
      </c>
      <c r="K181">
        <v>2</v>
      </c>
      <c r="L181" t="s">
        <v>35</v>
      </c>
      <c r="M181">
        <v>6</v>
      </c>
      <c r="N181">
        <v>0</v>
      </c>
      <c r="O181" t="s">
        <v>108</v>
      </c>
      <c r="P181" t="s">
        <v>81</v>
      </c>
      <c r="Q181" t="s">
        <v>84</v>
      </c>
      <c r="R181">
        <v>12</v>
      </c>
      <c r="S181" t="s">
        <v>85</v>
      </c>
    </row>
    <row r="182" spans="1:19" x14ac:dyDescent="0.3">
      <c r="A182">
        <v>9349</v>
      </c>
      <c r="B182" s="1">
        <v>41627</v>
      </c>
      <c r="C182">
        <v>39</v>
      </c>
      <c r="D182" t="s">
        <v>48</v>
      </c>
      <c r="E182" t="s">
        <v>6</v>
      </c>
      <c r="F182" t="s">
        <v>10</v>
      </c>
      <c r="G182">
        <v>0</v>
      </c>
      <c r="H182">
        <v>0</v>
      </c>
      <c r="I182">
        <v>92533</v>
      </c>
      <c r="J182" t="s">
        <v>52</v>
      </c>
      <c r="K182">
        <v>8</v>
      </c>
      <c r="L182" t="s">
        <v>35</v>
      </c>
      <c r="M182">
        <v>6</v>
      </c>
      <c r="N182">
        <v>0</v>
      </c>
      <c r="O182" t="s">
        <v>108</v>
      </c>
      <c r="P182" t="s">
        <v>72</v>
      </c>
      <c r="Q182" t="s">
        <v>84</v>
      </c>
      <c r="R182">
        <v>12</v>
      </c>
      <c r="S182" t="s">
        <v>85</v>
      </c>
    </row>
    <row r="183" spans="1:19" x14ac:dyDescent="0.3">
      <c r="A183">
        <v>574</v>
      </c>
      <c r="B183" s="1">
        <v>41752</v>
      </c>
      <c r="C183">
        <v>60</v>
      </c>
      <c r="D183" t="s">
        <v>40</v>
      </c>
      <c r="E183" t="s">
        <v>6</v>
      </c>
      <c r="F183" t="s">
        <v>10</v>
      </c>
      <c r="G183">
        <v>0</v>
      </c>
      <c r="H183">
        <v>0</v>
      </c>
      <c r="I183">
        <v>42523</v>
      </c>
      <c r="J183" t="s">
        <v>43</v>
      </c>
      <c r="K183">
        <v>4</v>
      </c>
      <c r="L183" t="s">
        <v>34</v>
      </c>
      <c r="M183">
        <v>7</v>
      </c>
      <c r="N183">
        <v>0</v>
      </c>
      <c r="O183" t="s">
        <v>108</v>
      </c>
      <c r="P183" t="s">
        <v>77</v>
      </c>
      <c r="Q183" t="s">
        <v>79</v>
      </c>
      <c r="R183">
        <v>4</v>
      </c>
      <c r="S183" t="s">
        <v>86</v>
      </c>
    </row>
    <row r="184" spans="1:19" x14ac:dyDescent="0.3">
      <c r="A184">
        <v>4682</v>
      </c>
      <c r="B184" s="1">
        <v>41562</v>
      </c>
      <c r="C184">
        <v>66</v>
      </c>
      <c r="D184" t="s">
        <v>40</v>
      </c>
      <c r="E184" t="s">
        <v>6</v>
      </c>
      <c r="F184" t="s">
        <v>10</v>
      </c>
      <c r="G184">
        <v>0</v>
      </c>
      <c r="H184">
        <v>0</v>
      </c>
      <c r="I184">
        <v>51876</v>
      </c>
      <c r="J184" t="s">
        <v>41</v>
      </c>
      <c r="K184">
        <v>5</v>
      </c>
      <c r="L184" t="s">
        <v>35</v>
      </c>
      <c r="M184">
        <v>6</v>
      </c>
      <c r="N184">
        <v>0</v>
      </c>
      <c r="O184" t="s">
        <v>108</v>
      </c>
      <c r="P184" t="s">
        <v>72</v>
      </c>
      <c r="Q184" t="s">
        <v>84</v>
      </c>
      <c r="R184">
        <v>10</v>
      </c>
      <c r="S184" t="s">
        <v>90</v>
      </c>
    </row>
    <row r="185" spans="1:19" x14ac:dyDescent="0.3">
      <c r="A185">
        <v>5221</v>
      </c>
      <c r="B185" s="1">
        <v>41244</v>
      </c>
      <c r="C185">
        <v>67</v>
      </c>
      <c r="D185" t="s">
        <v>40</v>
      </c>
      <c r="E185" t="s">
        <v>6</v>
      </c>
      <c r="F185" t="s">
        <v>10</v>
      </c>
      <c r="G185">
        <v>0</v>
      </c>
      <c r="H185">
        <v>1</v>
      </c>
      <c r="I185">
        <v>52852</v>
      </c>
      <c r="J185" t="s">
        <v>41</v>
      </c>
      <c r="K185">
        <v>5</v>
      </c>
      <c r="L185" t="s">
        <v>34</v>
      </c>
      <c r="M185">
        <v>7</v>
      </c>
      <c r="N185">
        <v>0</v>
      </c>
      <c r="O185" t="s">
        <v>107</v>
      </c>
      <c r="P185" t="s">
        <v>81</v>
      </c>
      <c r="Q185" t="s">
        <v>84</v>
      </c>
      <c r="R185">
        <v>12</v>
      </c>
      <c r="S185" t="s">
        <v>85</v>
      </c>
    </row>
    <row r="186" spans="1:19" x14ac:dyDescent="0.3">
      <c r="A186">
        <v>6652</v>
      </c>
      <c r="B186" s="1">
        <v>41799</v>
      </c>
      <c r="C186">
        <v>59</v>
      </c>
      <c r="D186" t="s">
        <v>44</v>
      </c>
      <c r="E186" t="s">
        <v>6</v>
      </c>
      <c r="F186" t="s">
        <v>10</v>
      </c>
      <c r="G186">
        <v>0</v>
      </c>
      <c r="H186">
        <v>0</v>
      </c>
      <c r="I186">
        <v>77343</v>
      </c>
      <c r="J186" t="s">
        <v>51</v>
      </c>
      <c r="K186">
        <v>7</v>
      </c>
      <c r="L186" t="s">
        <v>33</v>
      </c>
      <c r="M186">
        <v>3</v>
      </c>
      <c r="N186">
        <v>0</v>
      </c>
      <c r="O186" t="s">
        <v>108</v>
      </c>
      <c r="P186" t="s">
        <v>77</v>
      </c>
      <c r="Q186" t="s">
        <v>79</v>
      </c>
      <c r="R186">
        <v>6</v>
      </c>
      <c r="S186" t="s">
        <v>88</v>
      </c>
    </row>
    <row r="187" spans="1:19" x14ac:dyDescent="0.3">
      <c r="A187">
        <v>4690</v>
      </c>
      <c r="B187" s="1">
        <v>41318</v>
      </c>
      <c r="C187">
        <v>71</v>
      </c>
      <c r="D187" t="s">
        <v>42</v>
      </c>
      <c r="E187" t="s">
        <v>6</v>
      </c>
      <c r="F187" t="s">
        <v>10</v>
      </c>
      <c r="G187">
        <v>0</v>
      </c>
      <c r="H187">
        <v>1</v>
      </c>
      <c r="I187">
        <v>50725</v>
      </c>
      <c r="J187" t="s">
        <v>41</v>
      </c>
      <c r="K187">
        <v>5</v>
      </c>
      <c r="L187" t="s">
        <v>32</v>
      </c>
      <c r="M187">
        <v>5</v>
      </c>
      <c r="N187">
        <v>0</v>
      </c>
      <c r="O187" t="s">
        <v>107</v>
      </c>
      <c r="P187" t="s">
        <v>72</v>
      </c>
      <c r="Q187" t="s">
        <v>73</v>
      </c>
      <c r="R187">
        <v>2</v>
      </c>
      <c r="S187" t="s">
        <v>87</v>
      </c>
    </row>
    <row r="188" spans="1:19" x14ac:dyDescent="0.3">
      <c r="A188">
        <v>9743</v>
      </c>
      <c r="B188" s="1">
        <v>41285</v>
      </c>
      <c r="C188">
        <v>69</v>
      </c>
      <c r="D188" t="s">
        <v>40</v>
      </c>
      <c r="E188" t="s">
        <v>6</v>
      </c>
      <c r="F188" t="s">
        <v>10</v>
      </c>
      <c r="G188">
        <v>0</v>
      </c>
      <c r="H188">
        <v>1</v>
      </c>
      <c r="I188">
        <v>76998</v>
      </c>
      <c r="J188" t="s">
        <v>51</v>
      </c>
      <c r="K188">
        <v>7</v>
      </c>
      <c r="L188" t="s">
        <v>35</v>
      </c>
      <c r="M188">
        <v>6</v>
      </c>
      <c r="N188">
        <v>0</v>
      </c>
      <c r="O188" t="s">
        <v>107</v>
      </c>
      <c r="P188" t="s">
        <v>72</v>
      </c>
      <c r="Q188" t="s">
        <v>73</v>
      </c>
      <c r="R188">
        <v>1</v>
      </c>
      <c r="S188" t="s">
        <v>82</v>
      </c>
    </row>
    <row r="189" spans="1:19" x14ac:dyDescent="0.3">
      <c r="A189">
        <v>486</v>
      </c>
      <c r="B189" s="1">
        <v>41672</v>
      </c>
      <c r="C189">
        <v>36</v>
      </c>
      <c r="D189" t="s">
        <v>48</v>
      </c>
      <c r="E189" t="s">
        <v>6</v>
      </c>
      <c r="F189" t="s">
        <v>10</v>
      </c>
      <c r="G189">
        <v>0</v>
      </c>
      <c r="H189">
        <v>0</v>
      </c>
      <c r="I189">
        <v>84219</v>
      </c>
      <c r="J189" t="s">
        <v>52</v>
      </c>
      <c r="K189">
        <v>8</v>
      </c>
      <c r="L189" t="s">
        <v>33</v>
      </c>
      <c r="M189">
        <v>3</v>
      </c>
      <c r="N189">
        <v>0</v>
      </c>
      <c r="O189" t="s">
        <v>108</v>
      </c>
      <c r="P189" t="s">
        <v>77</v>
      </c>
      <c r="Q189" t="s">
        <v>73</v>
      </c>
      <c r="R189">
        <v>2</v>
      </c>
      <c r="S189" t="s">
        <v>87</v>
      </c>
    </row>
    <row r="190" spans="1:19" x14ac:dyDescent="0.3">
      <c r="A190">
        <v>9451</v>
      </c>
      <c r="B190" s="1">
        <v>41238</v>
      </c>
      <c r="C190">
        <v>59</v>
      </c>
      <c r="D190" t="s">
        <v>44</v>
      </c>
      <c r="E190" t="s">
        <v>6</v>
      </c>
      <c r="F190" t="s">
        <v>10</v>
      </c>
      <c r="G190">
        <v>0</v>
      </c>
      <c r="H190">
        <v>1</v>
      </c>
      <c r="I190">
        <v>73538</v>
      </c>
      <c r="J190" t="s">
        <v>51</v>
      </c>
      <c r="K190">
        <v>7</v>
      </c>
      <c r="L190" t="s">
        <v>34</v>
      </c>
      <c r="M190">
        <v>7</v>
      </c>
      <c r="N190">
        <v>0</v>
      </c>
      <c r="O190" t="s">
        <v>107</v>
      </c>
      <c r="P190" t="s">
        <v>81</v>
      </c>
      <c r="Q190" t="s">
        <v>84</v>
      </c>
      <c r="R190">
        <v>11</v>
      </c>
      <c r="S190" t="s">
        <v>89</v>
      </c>
    </row>
    <row r="191" spans="1:19" x14ac:dyDescent="0.3">
      <c r="A191">
        <v>9264</v>
      </c>
      <c r="B191" s="1">
        <v>41756</v>
      </c>
      <c r="C191">
        <v>38</v>
      </c>
      <c r="D191" t="s">
        <v>48</v>
      </c>
      <c r="E191" t="s">
        <v>6</v>
      </c>
      <c r="F191" t="s">
        <v>10</v>
      </c>
      <c r="G191">
        <v>0</v>
      </c>
      <c r="H191">
        <v>0</v>
      </c>
      <c r="I191">
        <v>79529</v>
      </c>
      <c r="J191" t="s">
        <v>51</v>
      </c>
      <c r="K191">
        <v>7</v>
      </c>
      <c r="L191" t="s">
        <v>37</v>
      </c>
      <c r="M191">
        <v>2</v>
      </c>
      <c r="N191">
        <v>0</v>
      </c>
      <c r="O191" t="s">
        <v>108</v>
      </c>
      <c r="P191" t="s">
        <v>77</v>
      </c>
      <c r="Q191" t="s">
        <v>79</v>
      </c>
      <c r="R191">
        <v>4</v>
      </c>
      <c r="S191" t="s">
        <v>86</v>
      </c>
    </row>
    <row r="192" spans="1:19" x14ac:dyDescent="0.3">
      <c r="A192">
        <v>1490</v>
      </c>
      <c r="B192" s="1">
        <v>41241</v>
      </c>
      <c r="C192">
        <v>62</v>
      </c>
      <c r="D192" t="s">
        <v>40</v>
      </c>
      <c r="E192" t="s">
        <v>6</v>
      </c>
      <c r="F192" t="s">
        <v>10</v>
      </c>
      <c r="G192">
        <v>0</v>
      </c>
      <c r="H192">
        <v>1</v>
      </c>
      <c r="I192">
        <v>55759</v>
      </c>
      <c r="J192" t="s">
        <v>41</v>
      </c>
      <c r="K192">
        <v>5</v>
      </c>
      <c r="L192" t="s">
        <v>35</v>
      </c>
      <c r="M192">
        <v>6</v>
      </c>
      <c r="N192">
        <v>0</v>
      </c>
      <c r="O192" t="s">
        <v>107</v>
      </c>
      <c r="P192" t="s">
        <v>81</v>
      </c>
      <c r="Q192" t="s">
        <v>84</v>
      </c>
      <c r="R192">
        <v>11</v>
      </c>
      <c r="S192" t="s">
        <v>89</v>
      </c>
    </row>
    <row r="193" spans="1:19" x14ac:dyDescent="0.3">
      <c r="A193">
        <v>8175</v>
      </c>
      <c r="B193" s="1">
        <v>41446</v>
      </c>
      <c r="C193">
        <v>32</v>
      </c>
      <c r="D193" t="s">
        <v>48</v>
      </c>
      <c r="E193" t="s">
        <v>6</v>
      </c>
      <c r="F193" t="s">
        <v>10</v>
      </c>
      <c r="G193">
        <v>0</v>
      </c>
      <c r="H193">
        <v>0</v>
      </c>
      <c r="I193">
        <v>34935</v>
      </c>
      <c r="J193" t="s">
        <v>47</v>
      </c>
      <c r="K193">
        <v>3</v>
      </c>
      <c r="L193" t="s">
        <v>35</v>
      </c>
      <c r="M193">
        <v>6</v>
      </c>
      <c r="N193">
        <v>0</v>
      </c>
      <c r="O193" t="s">
        <v>108</v>
      </c>
      <c r="P193" t="s">
        <v>72</v>
      </c>
      <c r="Q193" t="s">
        <v>79</v>
      </c>
      <c r="R193">
        <v>6</v>
      </c>
      <c r="S193" t="s">
        <v>88</v>
      </c>
    </row>
    <row r="194" spans="1:19" x14ac:dyDescent="0.3">
      <c r="A194">
        <v>2612</v>
      </c>
      <c r="B194" s="1">
        <v>41632</v>
      </c>
      <c r="C194">
        <v>37</v>
      </c>
      <c r="D194" t="s">
        <v>48</v>
      </c>
      <c r="E194" t="s">
        <v>6</v>
      </c>
      <c r="F194" t="s">
        <v>10</v>
      </c>
      <c r="G194">
        <v>0</v>
      </c>
      <c r="H194">
        <v>0</v>
      </c>
      <c r="I194">
        <v>75794</v>
      </c>
      <c r="J194" t="s">
        <v>51</v>
      </c>
      <c r="K194">
        <v>7</v>
      </c>
      <c r="L194" t="s">
        <v>32</v>
      </c>
      <c r="M194">
        <v>5</v>
      </c>
      <c r="N194">
        <v>0</v>
      </c>
      <c r="O194" t="s">
        <v>108</v>
      </c>
      <c r="P194" t="s">
        <v>72</v>
      </c>
      <c r="Q194" t="s">
        <v>84</v>
      </c>
      <c r="R194">
        <v>12</v>
      </c>
      <c r="S194" t="s">
        <v>85</v>
      </c>
    </row>
    <row r="195" spans="1:19" x14ac:dyDescent="0.3">
      <c r="A195">
        <v>5185</v>
      </c>
      <c r="B195" s="1">
        <v>41319</v>
      </c>
      <c r="C195">
        <v>69</v>
      </c>
      <c r="D195" t="s">
        <v>40</v>
      </c>
      <c r="E195" t="s">
        <v>6</v>
      </c>
      <c r="F195" t="s">
        <v>10</v>
      </c>
      <c r="G195">
        <v>0</v>
      </c>
      <c r="H195">
        <v>0</v>
      </c>
      <c r="I195">
        <v>74268</v>
      </c>
      <c r="J195" t="s">
        <v>51</v>
      </c>
      <c r="K195">
        <v>7</v>
      </c>
      <c r="L195" t="s">
        <v>35</v>
      </c>
      <c r="M195">
        <v>6</v>
      </c>
      <c r="N195">
        <v>0</v>
      </c>
      <c r="O195" t="s">
        <v>108</v>
      </c>
      <c r="P195" t="s">
        <v>72</v>
      </c>
      <c r="Q195" t="s">
        <v>73</v>
      </c>
      <c r="R195">
        <v>2</v>
      </c>
      <c r="S195" t="s">
        <v>87</v>
      </c>
    </row>
    <row r="196" spans="1:19" x14ac:dyDescent="0.3">
      <c r="A196">
        <v>10323</v>
      </c>
      <c r="B196" s="1">
        <v>41572</v>
      </c>
      <c r="C196">
        <v>72</v>
      </c>
      <c r="D196" t="s">
        <v>42</v>
      </c>
      <c r="E196" t="s">
        <v>6</v>
      </c>
      <c r="F196" t="s">
        <v>10</v>
      </c>
      <c r="G196">
        <v>0</v>
      </c>
      <c r="H196">
        <v>1</v>
      </c>
      <c r="I196">
        <v>49413</v>
      </c>
      <c r="J196" t="s">
        <v>41</v>
      </c>
      <c r="K196">
        <v>5</v>
      </c>
      <c r="L196" t="s">
        <v>35</v>
      </c>
      <c r="M196">
        <v>6</v>
      </c>
      <c r="N196">
        <v>0</v>
      </c>
      <c r="O196" t="s">
        <v>107</v>
      </c>
      <c r="P196" t="s">
        <v>72</v>
      </c>
      <c r="Q196" t="s">
        <v>84</v>
      </c>
      <c r="R196">
        <v>10</v>
      </c>
      <c r="S196" t="s">
        <v>90</v>
      </c>
    </row>
    <row r="197" spans="1:19" x14ac:dyDescent="0.3">
      <c r="A197">
        <v>2431</v>
      </c>
      <c r="B197" s="1">
        <v>41274</v>
      </c>
      <c r="C197">
        <v>34</v>
      </c>
      <c r="D197" t="s">
        <v>48</v>
      </c>
      <c r="E197" t="s">
        <v>6</v>
      </c>
      <c r="F197" t="s">
        <v>10</v>
      </c>
      <c r="G197">
        <v>0</v>
      </c>
      <c r="H197">
        <v>0</v>
      </c>
      <c r="I197">
        <v>18222</v>
      </c>
      <c r="J197" t="s">
        <v>50</v>
      </c>
      <c r="K197">
        <v>2</v>
      </c>
      <c r="L197" t="s">
        <v>35</v>
      </c>
      <c r="M197">
        <v>6</v>
      </c>
      <c r="N197">
        <v>0</v>
      </c>
      <c r="O197" t="s">
        <v>108</v>
      </c>
      <c r="P197" t="s">
        <v>81</v>
      </c>
      <c r="Q197" t="s">
        <v>84</v>
      </c>
      <c r="R197">
        <v>12</v>
      </c>
      <c r="S197" t="s">
        <v>85</v>
      </c>
    </row>
    <row r="198" spans="1:19" x14ac:dyDescent="0.3">
      <c r="A198">
        <v>477</v>
      </c>
      <c r="B198" s="1">
        <v>41807</v>
      </c>
      <c r="C198">
        <v>38</v>
      </c>
      <c r="D198" t="s">
        <v>48</v>
      </c>
      <c r="E198" t="s">
        <v>6</v>
      </c>
      <c r="F198" t="s">
        <v>10</v>
      </c>
      <c r="G198">
        <v>0</v>
      </c>
      <c r="H198">
        <v>0</v>
      </c>
      <c r="I198">
        <v>83512</v>
      </c>
      <c r="J198" t="s">
        <v>51</v>
      </c>
      <c r="K198">
        <v>7</v>
      </c>
      <c r="L198" t="s">
        <v>32</v>
      </c>
      <c r="M198">
        <v>5</v>
      </c>
      <c r="N198">
        <v>0</v>
      </c>
      <c r="O198" t="s">
        <v>108</v>
      </c>
      <c r="P198" t="s">
        <v>77</v>
      </c>
      <c r="Q198" t="s">
        <v>79</v>
      </c>
      <c r="R198">
        <v>6</v>
      </c>
      <c r="S198" t="s">
        <v>88</v>
      </c>
    </row>
    <row r="199" spans="1:19" x14ac:dyDescent="0.3">
      <c r="A199">
        <v>7396</v>
      </c>
      <c r="B199" s="1">
        <v>41223</v>
      </c>
      <c r="C199">
        <v>58</v>
      </c>
      <c r="D199" t="s">
        <v>44</v>
      </c>
      <c r="E199" t="s">
        <v>6</v>
      </c>
      <c r="F199" t="s">
        <v>10</v>
      </c>
      <c r="G199">
        <v>0</v>
      </c>
      <c r="H199">
        <v>0</v>
      </c>
      <c r="I199">
        <v>80398</v>
      </c>
      <c r="J199" t="s">
        <v>51</v>
      </c>
      <c r="K199">
        <v>7</v>
      </c>
      <c r="L199" t="s">
        <v>34</v>
      </c>
      <c r="M199">
        <v>7</v>
      </c>
      <c r="N199">
        <v>0</v>
      </c>
      <c r="O199" t="s">
        <v>108</v>
      </c>
      <c r="P199" t="s">
        <v>81</v>
      </c>
      <c r="Q199" t="s">
        <v>84</v>
      </c>
      <c r="R199">
        <v>11</v>
      </c>
      <c r="S199" t="s">
        <v>89</v>
      </c>
    </row>
    <row r="200" spans="1:19" x14ac:dyDescent="0.3">
      <c r="A200">
        <v>10304</v>
      </c>
      <c r="B200" s="1">
        <v>41271</v>
      </c>
      <c r="C200">
        <v>65</v>
      </c>
      <c r="D200" t="s">
        <v>40</v>
      </c>
      <c r="E200" t="s">
        <v>6</v>
      </c>
      <c r="F200" t="s">
        <v>10</v>
      </c>
      <c r="G200">
        <v>0</v>
      </c>
      <c r="H200">
        <v>0</v>
      </c>
      <c r="I200">
        <v>18690</v>
      </c>
      <c r="J200" t="s">
        <v>50</v>
      </c>
      <c r="K200">
        <v>2</v>
      </c>
      <c r="L200" t="s">
        <v>35</v>
      </c>
      <c r="M200">
        <v>6</v>
      </c>
      <c r="N200">
        <v>0</v>
      </c>
      <c r="O200" t="s">
        <v>108</v>
      </c>
      <c r="P200" t="s">
        <v>81</v>
      </c>
      <c r="Q200" t="s">
        <v>84</v>
      </c>
      <c r="R200">
        <v>12</v>
      </c>
      <c r="S200" t="s">
        <v>85</v>
      </c>
    </row>
    <row r="201" spans="1:19" x14ac:dyDescent="0.3">
      <c r="A201">
        <v>5796</v>
      </c>
      <c r="B201" s="1">
        <v>41604</v>
      </c>
      <c r="C201">
        <v>61</v>
      </c>
      <c r="D201" t="s">
        <v>40</v>
      </c>
      <c r="E201" t="s">
        <v>6</v>
      </c>
      <c r="F201" t="s">
        <v>10</v>
      </c>
      <c r="G201">
        <v>0</v>
      </c>
      <c r="H201">
        <v>0</v>
      </c>
      <c r="I201">
        <v>77437</v>
      </c>
      <c r="J201" t="s">
        <v>51</v>
      </c>
      <c r="K201">
        <v>7</v>
      </c>
      <c r="L201" t="s">
        <v>35</v>
      </c>
      <c r="M201">
        <v>6</v>
      </c>
      <c r="N201">
        <v>0</v>
      </c>
      <c r="O201" t="s">
        <v>108</v>
      </c>
      <c r="P201" t="s">
        <v>72</v>
      </c>
      <c r="Q201" t="s">
        <v>84</v>
      </c>
      <c r="R201">
        <v>11</v>
      </c>
      <c r="S201" t="s">
        <v>89</v>
      </c>
    </row>
    <row r="202" spans="1:19" x14ac:dyDescent="0.3">
      <c r="A202">
        <v>10556</v>
      </c>
      <c r="B202" s="1">
        <v>41783</v>
      </c>
      <c r="C202">
        <v>65</v>
      </c>
      <c r="D202" t="s">
        <v>40</v>
      </c>
      <c r="E202" t="s">
        <v>6</v>
      </c>
      <c r="F202" t="s">
        <v>10</v>
      </c>
      <c r="G202">
        <v>0</v>
      </c>
      <c r="H202">
        <v>1</v>
      </c>
      <c r="I202">
        <v>54984</v>
      </c>
      <c r="J202" t="s">
        <v>41</v>
      </c>
      <c r="K202">
        <v>5</v>
      </c>
      <c r="L202" t="s">
        <v>32</v>
      </c>
      <c r="M202">
        <v>5</v>
      </c>
      <c r="N202">
        <v>0</v>
      </c>
      <c r="O202" t="s">
        <v>107</v>
      </c>
      <c r="P202" t="s">
        <v>77</v>
      </c>
      <c r="Q202" t="s">
        <v>79</v>
      </c>
      <c r="R202">
        <v>5</v>
      </c>
      <c r="S202" t="s">
        <v>80</v>
      </c>
    </row>
    <row r="203" spans="1:19" x14ac:dyDescent="0.3">
      <c r="A203">
        <v>9292</v>
      </c>
      <c r="B203" s="1">
        <v>41208</v>
      </c>
      <c r="C203">
        <v>72</v>
      </c>
      <c r="D203" t="s">
        <v>42</v>
      </c>
      <c r="E203" t="s">
        <v>6</v>
      </c>
      <c r="F203" t="s">
        <v>10</v>
      </c>
      <c r="G203">
        <v>0</v>
      </c>
      <c r="H203">
        <v>0</v>
      </c>
      <c r="I203">
        <v>81795</v>
      </c>
      <c r="J203" t="s">
        <v>51</v>
      </c>
      <c r="K203">
        <v>7</v>
      </c>
      <c r="L203" t="s">
        <v>35</v>
      </c>
      <c r="M203">
        <v>6</v>
      </c>
      <c r="N203">
        <v>0</v>
      </c>
      <c r="O203" t="s">
        <v>108</v>
      </c>
      <c r="P203" t="s">
        <v>81</v>
      </c>
      <c r="Q203" t="s">
        <v>84</v>
      </c>
      <c r="R203">
        <v>10</v>
      </c>
      <c r="S203" t="s">
        <v>90</v>
      </c>
    </row>
    <row r="204" spans="1:19" x14ac:dyDescent="0.3">
      <c r="A204">
        <v>7807</v>
      </c>
      <c r="B204" s="1">
        <v>41164</v>
      </c>
      <c r="C204">
        <v>50</v>
      </c>
      <c r="D204" t="s">
        <v>44</v>
      </c>
      <c r="E204" t="s">
        <v>6</v>
      </c>
      <c r="F204" t="s">
        <v>10</v>
      </c>
      <c r="G204">
        <v>0</v>
      </c>
      <c r="H204">
        <v>1</v>
      </c>
      <c r="I204">
        <v>44989</v>
      </c>
      <c r="J204" t="s">
        <v>43</v>
      </c>
      <c r="K204">
        <v>4</v>
      </c>
      <c r="L204" t="s">
        <v>33</v>
      </c>
      <c r="M204">
        <v>3</v>
      </c>
      <c r="N204">
        <v>0</v>
      </c>
      <c r="O204" t="s">
        <v>107</v>
      </c>
      <c r="P204" t="s">
        <v>81</v>
      </c>
      <c r="Q204" t="s">
        <v>75</v>
      </c>
      <c r="R204">
        <v>9</v>
      </c>
      <c r="S204" t="s">
        <v>76</v>
      </c>
    </row>
    <row r="205" spans="1:19" x14ac:dyDescent="0.3">
      <c r="A205">
        <v>2797</v>
      </c>
      <c r="B205" s="1">
        <v>41506</v>
      </c>
      <c r="C205">
        <v>47</v>
      </c>
      <c r="D205" t="s">
        <v>46</v>
      </c>
      <c r="E205" t="s">
        <v>6</v>
      </c>
      <c r="F205" t="s">
        <v>10</v>
      </c>
      <c r="G205">
        <v>0</v>
      </c>
      <c r="H205">
        <v>1</v>
      </c>
      <c r="I205">
        <v>72117</v>
      </c>
      <c r="J205" t="s">
        <v>51</v>
      </c>
      <c r="K205">
        <v>7</v>
      </c>
      <c r="L205" t="s">
        <v>32</v>
      </c>
      <c r="M205">
        <v>5</v>
      </c>
      <c r="N205">
        <v>0</v>
      </c>
      <c r="O205" t="s">
        <v>107</v>
      </c>
      <c r="P205" t="s">
        <v>72</v>
      </c>
      <c r="Q205" t="s">
        <v>75</v>
      </c>
      <c r="R205">
        <v>8</v>
      </c>
      <c r="S205" t="s">
        <v>78</v>
      </c>
    </row>
    <row r="206" spans="1:19" x14ac:dyDescent="0.3">
      <c r="A206">
        <v>2694</v>
      </c>
      <c r="B206" s="1">
        <v>41716</v>
      </c>
      <c r="C206">
        <v>57</v>
      </c>
      <c r="D206" t="s">
        <v>44</v>
      </c>
      <c r="E206" t="s">
        <v>6</v>
      </c>
      <c r="F206" t="s">
        <v>10</v>
      </c>
      <c r="G206">
        <v>0</v>
      </c>
      <c r="H206">
        <v>1</v>
      </c>
      <c r="I206">
        <v>42664</v>
      </c>
      <c r="J206" t="s">
        <v>43</v>
      </c>
      <c r="K206">
        <v>4</v>
      </c>
      <c r="L206" t="s">
        <v>32</v>
      </c>
      <c r="M206">
        <v>5</v>
      </c>
      <c r="N206">
        <v>0</v>
      </c>
      <c r="O206" t="s">
        <v>107</v>
      </c>
      <c r="P206" t="s">
        <v>77</v>
      </c>
      <c r="Q206" t="s">
        <v>73</v>
      </c>
      <c r="R206">
        <v>3</v>
      </c>
      <c r="S206" t="s">
        <v>74</v>
      </c>
    </row>
    <row r="207" spans="1:19" x14ac:dyDescent="0.3">
      <c r="A207">
        <v>2870</v>
      </c>
      <c r="B207" s="1">
        <v>41173</v>
      </c>
      <c r="C207">
        <v>51</v>
      </c>
      <c r="D207" t="s">
        <v>44</v>
      </c>
      <c r="E207" t="s">
        <v>6</v>
      </c>
      <c r="F207" t="s">
        <v>10</v>
      </c>
      <c r="G207">
        <v>0</v>
      </c>
      <c r="H207">
        <v>1</v>
      </c>
      <c r="I207">
        <v>49094</v>
      </c>
      <c r="J207" t="s">
        <v>41</v>
      </c>
      <c r="K207">
        <v>5</v>
      </c>
      <c r="L207" t="s">
        <v>37</v>
      </c>
      <c r="M207">
        <v>2</v>
      </c>
      <c r="N207">
        <v>0</v>
      </c>
      <c r="O207" t="s">
        <v>107</v>
      </c>
      <c r="P207" t="s">
        <v>81</v>
      </c>
      <c r="Q207" t="s">
        <v>75</v>
      </c>
      <c r="R207">
        <v>9</v>
      </c>
      <c r="S207" t="s">
        <v>76</v>
      </c>
    </row>
    <row r="208" spans="1:19" x14ac:dyDescent="0.3">
      <c r="A208">
        <v>1619</v>
      </c>
      <c r="B208" s="1">
        <v>41757</v>
      </c>
      <c r="C208">
        <v>68</v>
      </c>
      <c r="D208" t="s">
        <v>40</v>
      </c>
      <c r="E208" t="s">
        <v>6</v>
      </c>
      <c r="F208" t="s">
        <v>10</v>
      </c>
      <c r="G208">
        <v>0</v>
      </c>
      <c r="H208">
        <v>0</v>
      </c>
      <c r="I208">
        <v>90369</v>
      </c>
      <c r="J208" t="s">
        <v>52</v>
      </c>
      <c r="K208">
        <v>8</v>
      </c>
      <c r="L208" t="s">
        <v>37</v>
      </c>
      <c r="M208">
        <v>2</v>
      </c>
      <c r="N208">
        <v>0</v>
      </c>
      <c r="O208" t="s">
        <v>108</v>
      </c>
      <c r="P208" t="s">
        <v>77</v>
      </c>
      <c r="Q208" t="s">
        <v>79</v>
      </c>
      <c r="R208">
        <v>4</v>
      </c>
      <c r="S208" t="s">
        <v>86</v>
      </c>
    </row>
    <row r="209" spans="1:19" x14ac:dyDescent="0.3">
      <c r="A209">
        <v>10307</v>
      </c>
      <c r="B209" s="1">
        <v>41517</v>
      </c>
      <c r="C209">
        <v>68</v>
      </c>
      <c r="D209" t="s">
        <v>40</v>
      </c>
      <c r="E209" t="s">
        <v>6</v>
      </c>
      <c r="F209" t="s">
        <v>10</v>
      </c>
      <c r="G209">
        <v>0</v>
      </c>
      <c r="H209">
        <v>2</v>
      </c>
      <c r="I209">
        <v>50387</v>
      </c>
      <c r="J209" t="s">
        <v>41</v>
      </c>
      <c r="K209">
        <v>5</v>
      </c>
      <c r="L209" t="s">
        <v>34</v>
      </c>
      <c r="M209">
        <v>7</v>
      </c>
      <c r="N209">
        <v>0</v>
      </c>
      <c r="O209" t="s">
        <v>107</v>
      </c>
      <c r="P209" t="s">
        <v>72</v>
      </c>
      <c r="Q209" t="s">
        <v>75</v>
      </c>
      <c r="R209">
        <v>8</v>
      </c>
      <c r="S209" t="s">
        <v>78</v>
      </c>
    </row>
    <row r="210" spans="1:19" x14ac:dyDescent="0.3">
      <c r="A210">
        <v>332</v>
      </c>
      <c r="B210" s="1">
        <v>41355</v>
      </c>
      <c r="C210">
        <v>67</v>
      </c>
      <c r="D210" t="s">
        <v>40</v>
      </c>
      <c r="E210" t="s">
        <v>6</v>
      </c>
      <c r="F210" t="s">
        <v>10</v>
      </c>
      <c r="G210">
        <v>0</v>
      </c>
      <c r="H210">
        <v>1</v>
      </c>
      <c r="I210">
        <v>47743</v>
      </c>
      <c r="J210" t="s">
        <v>43</v>
      </c>
      <c r="K210">
        <v>4</v>
      </c>
      <c r="L210" t="s">
        <v>32</v>
      </c>
      <c r="M210">
        <v>5</v>
      </c>
      <c r="N210">
        <v>0</v>
      </c>
      <c r="O210" t="s">
        <v>107</v>
      </c>
      <c r="P210" t="s">
        <v>72</v>
      </c>
      <c r="Q210" t="s">
        <v>73</v>
      </c>
      <c r="R210">
        <v>3</v>
      </c>
      <c r="S210" t="s">
        <v>74</v>
      </c>
    </row>
    <row r="211" spans="1:19" x14ac:dyDescent="0.3">
      <c r="A211">
        <v>10595</v>
      </c>
      <c r="B211" s="1">
        <v>41463</v>
      </c>
      <c r="C211">
        <v>34</v>
      </c>
      <c r="D211" t="s">
        <v>48</v>
      </c>
      <c r="E211" t="s">
        <v>6</v>
      </c>
      <c r="F211" t="s">
        <v>10</v>
      </c>
      <c r="G211">
        <v>0</v>
      </c>
      <c r="H211">
        <v>0</v>
      </c>
      <c r="I211">
        <v>30093</v>
      </c>
      <c r="J211" t="s">
        <v>47</v>
      </c>
      <c r="K211">
        <v>3</v>
      </c>
      <c r="L211" t="s">
        <v>33</v>
      </c>
      <c r="M211">
        <v>3</v>
      </c>
      <c r="N211">
        <v>0</v>
      </c>
      <c r="O211" t="s">
        <v>108</v>
      </c>
      <c r="P211" t="s">
        <v>72</v>
      </c>
      <c r="Q211" t="s">
        <v>75</v>
      </c>
      <c r="R211">
        <v>7</v>
      </c>
      <c r="S211" t="s">
        <v>83</v>
      </c>
    </row>
    <row r="212" spans="1:19" x14ac:dyDescent="0.3">
      <c r="A212">
        <v>1399</v>
      </c>
      <c r="B212" s="1">
        <v>41660</v>
      </c>
      <c r="C212">
        <v>66</v>
      </c>
      <c r="D212" t="s">
        <v>40</v>
      </c>
      <c r="E212" t="s">
        <v>6</v>
      </c>
      <c r="F212" t="s">
        <v>10</v>
      </c>
      <c r="G212">
        <v>0</v>
      </c>
      <c r="H212">
        <v>0</v>
      </c>
      <c r="I212">
        <v>72905</v>
      </c>
      <c r="J212" t="s">
        <v>51</v>
      </c>
      <c r="K212">
        <v>7</v>
      </c>
      <c r="L212" t="s">
        <v>32</v>
      </c>
      <c r="M212">
        <v>5</v>
      </c>
      <c r="N212">
        <v>0</v>
      </c>
      <c r="O212" t="s">
        <v>108</v>
      </c>
      <c r="P212" t="s">
        <v>77</v>
      </c>
      <c r="Q212" t="s">
        <v>73</v>
      </c>
      <c r="R212">
        <v>1</v>
      </c>
      <c r="S212" t="s">
        <v>82</v>
      </c>
    </row>
    <row r="213" spans="1:19" x14ac:dyDescent="0.3">
      <c r="A213">
        <v>10951</v>
      </c>
      <c r="B213" s="1">
        <v>41664</v>
      </c>
      <c r="C213">
        <v>56</v>
      </c>
      <c r="D213" t="s">
        <v>44</v>
      </c>
      <c r="E213" t="s">
        <v>6</v>
      </c>
      <c r="F213" t="s">
        <v>10</v>
      </c>
      <c r="G213">
        <v>0</v>
      </c>
      <c r="H213">
        <v>1</v>
      </c>
      <c r="I213">
        <v>45688</v>
      </c>
      <c r="J213" t="s">
        <v>43</v>
      </c>
      <c r="K213">
        <v>4</v>
      </c>
      <c r="L213" t="s">
        <v>33</v>
      </c>
      <c r="M213">
        <v>3</v>
      </c>
      <c r="N213">
        <v>0</v>
      </c>
      <c r="O213" t="s">
        <v>107</v>
      </c>
      <c r="P213" t="s">
        <v>77</v>
      </c>
      <c r="Q213" t="s">
        <v>73</v>
      </c>
      <c r="R213">
        <v>1</v>
      </c>
      <c r="S213" t="s">
        <v>82</v>
      </c>
    </row>
    <row r="214" spans="1:19" x14ac:dyDescent="0.3">
      <c r="A214">
        <v>3265</v>
      </c>
      <c r="B214" s="1">
        <v>41352</v>
      </c>
      <c r="C214">
        <v>65</v>
      </c>
      <c r="D214" t="s">
        <v>40</v>
      </c>
      <c r="E214" t="s">
        <v>6</v>
      </c>
      <c r="F214" t="s">
        <v>10</v>
      </c>
      <c r="G214">
        <v>0</v>
      </c>
      <c r="H214">
        <v>0</v>
      </c>
      <c r="I214">
        <v>35701</v>
      </c>
      <c r="J214" t="s">
        <v>47</v>
      </c>
      <c r="K214">
        <v>3</v>
      </c>
      <c r="L214" t="s">
        <v>32</v>
      </c>
      <c r="M214">
        <v>5</v>
      </c>
      <c r="N214">
        <v>0</v>
      </c>
      <c r="O214" t="s">
        <v>108</v>
      </c>
      <c r="P214" t="s">
        <v>72</v>
      </c>
      <c r="Q214" t="s">
        <v>73</v>
      </c>
      <c r="R214">
        <v>3</v>
      </c>
      <c r="S214" t="s">
        <v>74</v>
      </c>
    </row>
    <row r="215" spans="1:19" x14ac:dyDescent="0.3">
      <c r="A215">
        <v>5831</v>
      </c>
      <c r="B215" s="1">
        <v>41143</v>
      </c>
      <c r="C215">
        <v>57</v>
      </c>
      <c r="D215" t="s">
        <v>44</v>
      </c>
      <c r="E215" t="s">
        <v>6</v>
      </c>
      <c r="F215" t="s">
        <v>10</v>
      </c>
      <c r="G215">
        <v>0</v>
      </c>
      <c r="H215">
        <v>1</v>
      </c>
      <c r="I215">
        <v>77870</v>
      </c>
      <c r="J215" t="s">
        <v>51</v>
      </c>
      <c r="K215">
        <v>7</v>
      </c>
      <c r="L215" t="s">
        <v>34</v>
      </c>
      <c r="M215">
        <v>7</v>
      </c>
      <c r="N215">
        <v>0</v>
      </c>
      <c r="O215" t="s">
        <v>107</v>
      </c>
      <c r="P215" t="s">
        <v>81</v>
      </c>
      <c r="Q215" t="s">
        <v>75</v>
      </c>
      <c r="R215">
        <v>8</v>
      </c>
      <c r="S215" t="s">
        <v>78</v>
      </c>
    </row>
    <row r="216" spans="1:19" x14ac:dyDescent="0.3">
      <c r="A216">
        <v>2326</v>
      </c>
      <c r="B216" s="1">
        <v>41321</v>
      </c>
      <c r="C216">
        <v>34</v>
      </c>
      <c r="D216" t="s">
        <v>48</v>
      </c>
      <c r="E216" t="s">
        <v>6</v>
      </c>
      <c r="F216" t="s">
        <v>10</v>
      </c>
      <c r="G216">
        <v>0</v>
      </c>
      <c r="H216">
        <v>0</v>
      </c>
      <c r="I216">
        <v>18929</v>
      </c>
      <c r="J216" t="s">
        <v>50</v>
      </c>
      <c r="K216">
        <v>2</v>
      </c>
      <c r="L216" t="s">
        <v>33</v>
      </c>
      <c r="M216">
        <v>3</v>
      </c>
      <c r="N216">
        <v>0</v>
      </c>
      <c r="O216" t="s">
        <v>108</v>
      </c>
      <c r="P216" t="s">
        <v>72</v>
      </c>
      <c r="Q216" t="s">
        <v>73</v>
      </c>
      <c r="R216">
        <v>2</v>
      </c>
      <c r="S216" t="s">
        <v>87</v>
      </c>
    </row>
    <row r="217" spans="1:19" x14ac:dyDescent="0.3">
      <c r="A217">
        <v>6200</v>
      </c>
      <c r="B217" s="1">
        <v>41372</v>
      </c>
      <c r="C217">
        <v>73</v>
      </c>
      <c r="D217" t="s">
        <v>42</v>
      </c>
      <c r="E217" t="s">
        <v>6</v>
      </c>
      <c r="F217" t="s">
        <v>10</v>
      </c>
      <c r="G217">
        <v>0</v>
      </c>
      <c r="H217">
        <v>1</v>
      </c>
      <c r="I217">
        <v>75903</v>
      </c>
      <c r="J217" t="s">
        <v>51</v>
      </c>
      <c r="K217">
        <v>7</v>
      </c>
      <c r="L217" t="s">
        <v>32</v>
      </c>
      <c r="M217">
        <v>5</v>
      </c>
      <c r="N217">
        <v>0</v>
      </c>
      <c r="O217" t="s">
        <v>107</v>
      </c>
      <c r="P217" t="s">
        <v>72</v>
      </c>
      <c r="Q217" t="s">
        <v>79</v>
      </c>
      <c r="R217">
        <v>4</v>
      </c>
      <c r="S217" t="s">
        <v>86</v>
      </c>
    </row>
    <row r="218" spans="1:19" x14ac:dyDescent="0.3">
      <c r="A218">
        <v>10413</v>
      </c>
      <c r="B218" s="1">
        <v>41754</v>
      </c>
      <c r="C218">
        <v>40</v>
      </c>
      <c r="D218" t="s">
        <v>46</v>
      </c>
      <c r="E218" t="s">
        <v>6</v>
      </c>
      <c r="F218" t="s">
        <v>10</v>
      </c>
      <c r="G218">
        <v>0</v>
      </c>
      <c r="H218">
        <v>0</v>
      </c>
      <c r="I218">
        <v>72570</v>
      </c>
      <c r="J218" t="s">
        <v>51</v>
      </c>
      <c r="K218">
        <v>7</v>
      </c>
      <c r="L218" t="s">
        <v>35</v>
      </c>
      <c r="M218">
        <v>6</v>
      </c>
      <c r="N218">
        <v>0</v>
      </c>
      <c r="O218" t="s">
        <v>108</v>
      </c>
      <c r="P218" t="s">
        <v>77</v>
      </c>
      <c r="Q218" t="s">
        <v>79</v>
      </c>
      <c r="R218">
        <v>4</v>
      </c>
      <c r="S218" t="s">
        <v>86</v>
      </c>
    </row>
    <row r="219" spans="1:19" x14ac:dyDescent="0.3">
      <c r="A219">
        <v>2162</v>
      </c>
      <c r="B219" s="1">
        <v>41535</v>
      </c>
      <c r="C219">
        <v>48</v>
      </c>
      <c r="D219" t="s">
        <v>46</v>
      </c>
      <c r="E219" t="s">
        <v>6</v>
      </c>
      <c r="F219" t="s">
        <v>10</v>
      </c>
      <c r="G219">
        <v>0</v>
      </c>
      <c r="H219">
        <v>1</v>
      </c>
      <c r="I219">
        <v>56939</v>
      </c>
      <c r="J219" t="s">
        <v>41</v>
      </c>
      <c r="K219">
        <v>5</v>
      </c>
      <c r="L219" t="s">
        <v>33</v>
      </c>
      <c r="M219">
        <v>3</v>
      </c>
      <c r="N219">
        <v>0</v>
      </c>
      <c r="O219" t="s">
        <v>107</v>
      </c>
      <c r="P219" t="s">
        <v>72</v>
      </c>
      <c r="Q219" t="s">
        <v>75</v>
      </c>
      <c r="R219">
        <v>9</v>
      </c>
      <c r="S219" t="s">
        <v>76</v>
      </c>
    </row>
    <row r="220" spans="1:19" x14ac:dyDescent="0.3">
      <c r="A220">
        <v>9507</v>
      </c>
      <c r="B220" s="1">
        <v>41371</v>
      </c>
      <c r="C220">
        <v>49</v>
      </c>
      <c r="D220" t="s">
        <v>46</v>
      </c>
      <c r="E220" t="s">
        <v>6</v>
      </c>
      <c r="F220" t="s">
        <v>10</v>
      </c>
      <c r="G220">
        <v>0</v>
      </c>
      <c r="H220">
        <v>1</v>
      </c>
      <c r="I220">
        <v>40794</v>
      </c>
      <c r="J220" t="s">
        <v>43</v>
      </c>
      <c r="K220">
        <v>4</v>
      </c>
      <c r="L220" t="s">
        <v>33</v>
      </c>
      <c r="M220">
        <v>3</v>
      </c>
      <c r="N220">
        <v>0</v>
      </c>
      <c r="O220" t="s">
        <v>107</v>
      </c>
      <c r="P220" t="s">
        <v>72</v>
      </c>
      <c r="Q220" t="s">
        <v>79</v>
      </c>
      <c r="R220">
        <v>4</v>
      </c>
      <c r="S220" t="s">
        <v>86</v>
      </c>
    </row>
    <row r="221" spans="1:19" x14ac:dyDescent="0.3">
      <c r="A221">
        <v>10311</v>
      </c>
      <c r="B221" s="1">
        <v>41552</v>
      </c>
      <c r="C221">
        <v>55</v>
      </c>
      <c r="D221" t="s">
        <v>44</v>
      </c>
      <c r="E221" t="s">
        <v>6</v>
      </c>
      <c r="F221" t="s">
        <v>10</v>
      </c>
      <c r="G221">
        <v>0</v>
      </c>
      <c r="H221">
        <v>1</v>
      </c>
      <c r="I221">
        <v>4428</v>
      </c>
      <c r="J221" t="s">
        <v>49</v>
      </c>
      <c r="K221">
        <v>1</v>
      </c>
      <c r="L221" t="s">
        <v>36</v>
      </c>
      <c r="M221">
        <v>1</v>
      </c>
      <c r="N221">
        <v>0</v>
      </c>
      <c r="O221" t="s">
        <v>107</v>
      </c>
      <c r="P221" t="s">
        <v>72</v>
      </c>
      <c r="Q221" t="s">
        <v>84</v>
      </c>
      <c r="R221">
        <v>10</v>
      </c>
      <c r="S221" t="s">
        <v>90</v>
      </c>
    </row>
    <row r="222" spans="1:19" x14ac:dyDescent="0.3">
      <c r="A222">
        <v>3334</v>
      </c>
      <c r="B222" s="1">
        <v>41682</v>
      </c>
      <c r="C222">
        <v>73</v>
      </c>
      <c r="D222" t="s">
        <v>42</v>
      </c>
      <c r="E222" t="s">
        <v>6</v>
      </c>
      <c r="F222" t="s">
        <v>10</v>
      </c>
      <c r="G222">
        <v>0</v>
      </c>
      <c r="H222">
        <v>0</v>
      </c>
      <c r="I222">
        <v>94642</v>
      </c>
      <c r="J222" t="s">
        <v>52</v>
      </c>
      <c r="K222">
        <v>8</v>
      </c>
      <c r="L222" t="s">
        <v>32</v>
      </c>
      <c r="M222">
        <v>5</v>
      </c>
      <c r="N222">
        <v>0</v>
      </c>
      <c r="O222" t="s">
        <v>108</v>
      </c>
      <c r="P222" t="s">
        <v>77</v>
      </c>
      <c r="Q222" t="s">
        <v>73</v>
      </c>
      <c r="R222">
        <v>2</v>
      </c>
      <c r="S222" t="s">
        <v>87</v>
      </c>
    </row>
    <row r="223" spans="1:19" x14ac:dyDescent="0.3">
      <c r="A223">
        <v>4552</v>
      </c>
      <c r="B223" s="1">
        <v>41447</v>
      </c>
      <c r="C223">
        <v>33</v>
      </c>
      <c r="D223" t="s">
        <v>48</v>
      </c>
      <c r="E223" t="s">
        <v>6</v>
      </c>
      <c r="F223" t="s">
        <v>10</v>
      </c>
      <c r="G223">
        <v>0</v>
      </c>
      <c r="H223">
        <v>0</v>
      </c>
      <c r="I223">
        <v>51373</v>
      </c>
      <c r="J223" t="s">
        <v>41</v>
      </c>
      <c r="K223">
        <v>5</v>
      </c>
      <c r="L223" t="s">
        <v>32</v>
      </c>
      <c r="M223">
        <v>5</v>
      </c>
      <c r="N223">
        <v>0</v>
      </c>
      <c r="O223" t="s">
        <v>108</v>
      </c>
      <c r="P223" t="s">
        <v>72</v>
      </c>
      <c r="Q223" t="s">
        <v>79</v>
      </c>
      <c r="R223">
        <v>6</v>
      </c>
      <c r="S223" t="s">
        <v>88</v>
      </c>
    </row>
    <row r="224" spans="1:19" x14ac:dyDescent="0.3">
      <c r="A224">
        <v>9797</v>
      </c>
      <c r="B224" s="1">
        <v>41742</v>
      </c>
      <c r="C224">
        <v>68</v>
      </c>
      <c r="D224" t="s">
        <v>40</v>
      </c>
      <c r="E224" t="s">
        <v>6</v>
      </c>
      <c r="F224" t="s">
        <v>10</v>
      </c>
      <c r="G224">
        <v>0</v>
      </c>
      <c r="H224">
        <v>1</v>
      </c>
      <c r="I224">
        <v>58116</v>
      </c>
      <c r="J224" t="s">
        <v>41</v>
      </c>
      <c r="K224">
        <v>5</v>
      </c>
      <c r="L224" t="s">
        <v>32</v>
      </c>
      <c r="M224">
        <v>5</v>
      </c>
      <c r="N224">
        <v>0</v>
      </c>
      <c r="O224" t="s">
        <v>107</v>
      </c>
      <c r="P224" t="s">
        <v>77</v>
      </c>
      <c r="Q224" t="s">
        <v>79</v>
      </c>
      <c r="R224">
        <v>4</v>
      </c>
      <c r="S224" t="s">
        <v>86</v>
      </c>
    </row>
    <row r="225" spans="1:19" x14ac:dyDescent="0.3">
      <c r="A225">
        <v>4122</v>
      </c>
      <c r="B225" s="1">
        <v>41150</v>
      </c>
      <c r="C225">
        <v>49</v>
      </c>
      <c r="D225" t="s">
        <v>46</v>
      </c>
      <c r="E225" t="s">
        <v>6</v>
      </c>
      <c r="F225" t="s">
        <v>10</v>
      </c>
      <c r="G225">
        <v>0</v>
      </c>
      <c r="H225">
        <v>0</v>
      </c>
      <c r="I225">
        <v>79205</v>
      </c>
      <c r="J225" t="s">
        <v>51</v>
      </c>
      <c r="K225">
        <v>7</v>
      </c>
      <c r="L225" t="s">
        <v>35</v>
      </c>
      <c r="M225">
        <v>6</v>
      </c>
      <c r="N225">
        <v>0</v>
      </c>
      <c r="O225" t="s">
        <v>108</v>
      </c>
      <c r="P225" t="s">
        <v>81</v>
      </c>
      <c r="Q225" t="s">
        <v>75</v>
      </c>
      <c r="R225">
        <v>8</v>
      </c>
      <c r="S225" t="s">
        <v>78</v>
      </c>
    </row>
    <row r="226" spans="1:19" x14ac:dyDescent="0.3">
      <c r="A226">
        <v>7181</v>
      </c>
      <c r="B226" s="1">
        <v>41585</v>
      </c>
      <c r="C226">
        <v>47</v>
      </c>
      <c r="D226" t="s">
        <v>46</v>
      </c>
      <c r="E226" t="s">
        <v>6</v>
      </c>
      <c r="F226" t="s">
        <v>10</v>
      </c>
      <c r="G226">
        <v>0</v>
      </c>
      <c r="H226">
        <v>1</v>
      </c>
      <c r="I226">
        <v>30368</v>
      </c>
      <c r="J226" t="s">
        <v>47</v>
      </c>
      <c r="K226">
        <v>3</v>
      </c>
      <c r="L226" t="s">
        <v>34</v>
      </c>
      <c r="M226">
        <v>7</v>
      </c>
      <c r="N226">
        <v>0</v>
      </c>
      <c r="O226" t="s">
        <v>107</v>
      </c>
      <c r="P226" t="s">
        <v>72</v>
      </c>
      <c r="Q226" t="s">
        <v>84</v>
      </c>
      <c r="R226">
        <v>11</v>
      </c>
      <c r="S226" t="s">
        <v>89</v>
      </c>
    </row>
    <row r="227" spans="1:19" x14ac:dyDescent="0.3">
      <c r="A227">
        <v>7042</v>
      </c>
      <c r="B227" s="1">
        <v>41334</v>
      </c>
      <c r="C227">
        <v>41</v>
      </c>
      <c r="D227" t="s">
        <v>46</v>
      </c>
      <c r="E227" t="s">
        <v>6</v>
      </c>
      <c r="F227" t="s">
        <v>10</v>
      </c>
      <c r="G227">
        <v>0</v>
      </c>
      <c r="H227">
        <v>0</v>
      </c>
      <c r="I227">
        <v>36790</v>
      </c>
      <c r="J227" t="s">
        <v>43</v>
      </c>
      <c r="K227">
        <v>4</v>
      </c>
      <c r="L227" t="s">
        <v>33</v>
      </c>
      <c r="M227">
        <v>3</v>
      </c>
      <c r="N227">
        <v>0</v>
      </c>
      <c r="O227" t="s">
        <v>108</v>
      </c>
      <c r="P227" t="s">
        <v>72</v>
      </c>
      <c r="Q227" t="s">
        <v>73</v>
      </c>
      <c r="R227">
        <v>3</v>
      </c>
      <c r="S227" t="s">
        <v>74</v>
      </c>
    </row>
    <row r="228" spans="1:19" x14ac:dyDescent="0.3">
      <c r="A228">
        <v>4268</v>
      </c>
      <c r="B228" s="1">
        <v>41799</v>
      </c>
      <c r="C228">
        <v>65</v>
      </c>
      <c r="D228" t="s">
        <v>40</v>
      </c>
      <c r="E228" t="s">
        <v>6</v>
      </c>
      <c r="F228" t="s">
        <v>10</v>
      </c>
      <c r="G228">
        <v>0</v>
      </c>
      <c r="H228">
        <v>1</v>
      </c>
      <c r="I228">
        <v>53154</v>
      </c>
      <c r="J228" t="s">
        <v>41</v>
      </c>
      <c r="K228">
        <v>5</v>
      </c>
      <c r="L228" t="s">
        <v>32</v>
      </c>
      <c r="M228">
        <v>5</v>
      </c>
      <c r="N228">
        <v>0</v>
      </c>
      <c r="O228" t="s">
        <v>107</v>
      </c>
      <c r="P228" t="s">
        <v>77</v>
      </c>
      <c r="Q228" t="s">
        <v>79</v>
      </c>
      <c r="R228">
        <v>6</v>
      </c>
      <c r="S228" t="s">
        <v>88</v>
      </c>
    </row>
    <row r="229" spans="1:19" x14ac:dyDescent="0.3">
      <c r="A229">
        <v>10061</v>
      </c>
      <c r="B229" s="1">
        <v>41279</v>
      </c>
      <c r="C229">
        <v>74</v>
      </c>
      <c r="D229" t="s">
        <v>42</v>
      </c>
      <c r="E229" t="s">
        <v>6</v>
      </c>
      <c r="F229" t="s">
        <v>10</v>
      </c>
      <c r="G229">
        <v>0</v>
      </c>
      <c r="H229">
        <v>1</v>
      </c>
      <c r="I229">
        <v>59462</v>
      </c>
      <c r="J229" t="s">
        <v>41</v>
      </c>
      <c r="K229">
        <v>5</v>
      </c>
      <c r="L229" t="s">
        <v>33</v>
      </c>
      <c r="M229">
        <v>3</v>
      </c>
      <c r="N229">
        <v>0</v>
      </c>
      <c r="O229" t="s">
        <v>107</v>
      </c>
      <c r="P229" t="s">
        <v>72</v>
      </c>
      <c r="Q229" t="s">
        <v>73</v>
      </c>
      <c r="R229">
        <v>1</v>
      </c>
      <c r="S229" t="s">
        <v>82</v>
      </c>
    </row>
    <row r="230" spans="1:19" x14ac:dyDescent="0.3">
      <c r="A230">
        <v>6103</v>
      </c>
      <c r="B230" s="1">
        <v>41523</v>
      </c>
      <c r="C230">
        <v>76</v>
      </c>
      <c r="D230" t="s">
        <v>42</v>
      </c>
      <c r="E230" t="s">
        <v>6</v>
      </c>
      <c r="F230" t="s">
        <v>10</v>
      </c>
      <c r="G230">
        <v>0</v>
      </c>
      <c r="H230">
        <v>0</v>
      </c>
      <c r="I230">
        <v>42192</v>
      </c>
      <c r="J230" t="s">
        <v>43</v>
      </c>
      <c r="K230">
        <v>4</v>
      </c>
      <c r="L230" t="s">
        <v>32</v>
      </c>
      <c r="M230">
        <v>5</v>
      </c>
      <c r="N230">
        <v>0</v>
      </c>
      <c r="O230" t="s">
        <v>108</v>
      </c>
      <c r="P230" t="s">
        <v>72</v>
      </c>
      <c r="Q230" t="s">
        <v>75</v>
      </c>
      <c r="R230">
        <v>9</v>
      </c>
      <c r="S230" t="s">
        <v>76</v>
      </c>
    </row>
    <row r="231" spans="1:19" x14ac:dyDescent="0.3">
      <c r="A231">
        <v>6497</v>
      </c>
      <c r="B231" s="1">
        <v>41220</v>
      </c>
      <c r="C231">
        <v>64</v>
      </c>
      <c r="D231" t="s">
        <v>40</v>
      </c>
      <c r="E231" t="s">
        <v>6</v>
      </c>
      <c r="F231" t="s">
        <v>10</v>
      </c>
      <c r="G231">
        <v>0</v>
      </c>
      <c r="H231">
        <v>1</v>
      </c>
      <c r="I231">
        <v>51651</v>
      </c>
      <c r="J231" t="s">
        <v>41</v>
      </c>
      <c r="K231">
        <v>5</v>
      </c>
      <c r="L231" t="s">
        <v>32</v>
      </c>
      <c r="M231">
        <v>5</v>
      </c>
      <c r="N231">
        <v>0</v>
      </c>
      <c r="O231" t="s">
        <v>107</v>
      </c>
      <c r="P231" t="s">
        <v>81</v>
      </c>
      <c r="Q231" t="s">
        <v>84</v>
      </c>
      <c r="R231">
        <v>11</v>
      </c>
      <c r="S231" t="s">
        <v>89</v>
      </c>
    </row>
    <row r="232" spans="1:19" x14ac:dyDescent="0.3">
      <c r="A232">
        <v>1052</v>
      </c>
      <c r="B232" s="1">
        <v>41321</v>
      </c>
      <c r="C232">
        <v>55</v>
      </c>
      <c r="D232" t="s">
        <v>44</v>
      </c>
      <c r="E232" t="s">
        <v>6</v>
      </c>
      <c r="F232" t="s">
        <v>10</v>
      </c>
      <c r="G232">
        <v>0</v>
      </c>
      <c r="H232">
        <v>1</v>
      </c>
      <c r="I232">
        <v>56796</v>
      </c>
      <c r="J232" t="s">
        <v>41</v>
      </c>
      <c r="K232">
        <v>5</v>
      </c>
      <c r="L232" t="s">
        <v>33</v>
      </c>
      <c r="M232">
        <v>3</v>
      </c>
      <c r="N232">
        <v>0</v>
      </c>
      <c r="O232" t="s">
        <v>107</v>
      </c>
      <c r="P232" t="s">
        <v>72</v>
      </c>
      <c r="Q232" t="s">
        <v>73</v>
      </c>
      <c r="R232">
        <v>2</v>
      </c>
      <c r="S232" t="s">
        <v>87</v>
      </c>
    </row>
    <row r="233" spans="1:19" x14ac:dyDescent="0.3">
      <c r="A233">
        <v>6343</v>
      </c>
      <c r="B233" s="1">
        <v>41729</v>
      </c>
      <c r="C233">
        <v>65</v>
      </c>
      <c r="D233" t="s">
        <v>40</v>
      </c>
      <c r="E233" t="s">
        <v>6</v>
      </c>
      <c r="F233" t="s">
        <v>10</v>
      </c>
      <c r="G233">
        <v>0</v>
      </c>
      <c r="H233">
        <v>1</v>
      </c>
      <c r="I233">
        <v>79823</v>
      </c>
      <c r="J233" t="s">
        <v>51</v>
      </c>
      <c r="K233">
        <v>7</v>
      </c>
      <c r="L233" t="s">
        <v>37</v>
      </c>
      <c r="M233">
        <v>2</v>
      </c>
      <c r="N233">
        <v>0</v>
      </c>
      <c r="O233" t="s">
        <v>107</v>
      </c>
      <c r="P233" t="s">
        <v>77</v>
      </c>
      <c r="Q233" t="s">
        <v>73</v>
      </c>
      <c r="R233">
        <v>3</v>
      </c>
      <c r="S233" t="s">
        <v>74</v>
      </c>
    </row>
    <row r="234" spans="1:19" x14ac:dyDescent="0.3">
      <c r="A234">
        <v>3422</v>
      </c>
      <c r="B234" s="1">
        <v>41242</v>
      </c>
      <c r="C234">
        <v>49</v>
      </c>
      <c r="D234" t="s">
        <v>46</v>
      </c>
      <c r="E234" t="s">
        <v>6</v>
      </c>
      <c r="F234" t="s">
        <v>10</v>
      </c>
      <c r="G234">
        <v>0</v>
      </c>
      <c r="H234">
        <v>1</v>
      </c>
      <c r="I234">
        <v>76068</v>
      </c>
      <c r="J234" t="s">
        <v>51</v>
      </c>
      <c r="K234">
        <v>7</v>
      </c>
      <c r="L234" t="s">
        <v>35</v>
      </c>
      <c r="M234">
        <v>6</v>
      </c>
      <c r="N234">
        <v>0</v>
      </c>
      <c r="O234" t="s">
        <v>107</v>
      </c>
      <c r="P234" t="s">
        <v>81</v>
      </c>
      <c r="Q234" t="s">
        <v>84</v>
      </c>
      <c r="R234">
        <v>11</v>
      </c>
      <c r="S234" t="s">
        <v>89</v>
      </c>
    </row>
    <row r="235" spans="1:19" x14ac:dyDescent="0.3">
      <c r="A235">
        <v>7532</v>
      </c>
      <c r="B235" s="1">
        <v>41151</v>
      </c>
      <c r="C235">
        <v>44</v>
      </c>
      <c r="D235" t="s">
        <v>46</v>
      </c>
      <c r="E235" t="s">
        <v>6</v>
      </c>
      <c r="F235" t="s">
        <v>10</v>
      </c>
      <c r="G235">
        <v>0</v>
      </c>
      <c r="H235">
        <v>1</v>
      </c>
      <c r="I235">
        <v>43586</v>
      </c>
      <c r="J235" t="s">
        <v>43</v>
      </c>
      <c r="K235">
        <v>4</v>
      </c>
      <c r="L235" t="s">
        <v>33</v>
      </c>
      <c r="M235">
        <v>3</v>
      </c>
      <c r="N235">
        <v>0</v>
      </c>
      <c r="O235" t="s">
        <v>107</v>
      </c>
      <c r="P235" t="s">
        <v>81</v>
      </c>
      <c r="Q235" t="s">
        <v>75</v>
      </c>
      <c r="R235">
        <v>8</v>
      </c>
      <c r="S235" t="s">
        <v>78</v>
      </c>
    </row>
    <row r="236" spans="1:19" x14ac:dyDescent="0.3">
      <c r="A236">
        <v>10127</v>
      </c>
      <c r="B236" s="1">
        <v>41735</v>
      </c>
      <c r="C236">
        <v>59</v>
      </c>
      <c r="D236" t="s">
        <v>44</v>
      </c>
      <c r="E236" t="s">
        <v>6</v>
      </c>
      <c r="F236" t="s">
        <v>10</v>
      </c>
      <c r="G236">
        <v>0</v>
      </c>
      <c r="H236">
        <v>1</v>
      </c>
      <c r="I236">
        <v>58692</v>
      </c>
      <c r="J236" t="s">
        <v>41</v>
      </c>
      <c r="K236">
        <v>5</v>
      </c>
      <c r="L236" t="s">
        <v>33</v>
      </c>
      <c r="M236">
        <v>3</v>
      </c>
      <c r="N236">
        <v>0</v>
      </c>
      <c r="O236" t="s">
        <v>107</v>
      </c>
      <c r="P236" t="s">
        <v>77</v>
      </c>
      <c r="Q236" t="s">
        <v>79</v>
      </c>
      <c r="R236">
        <v>4</v>
      </c>
      <c r="S236" t="s">
        <v>86</v>
      </c>
    </row>
    <row r="237" spans="1:19" x14ac:dyDescent="0.3">
      <c r="A237">
        <v>9727</v>
      </c>
      <c r="B237" s="1">
        <v>41698</v>
      </c>
      <c r="C237">
        <v>67</v>
      </c>
      <c r="D237" t="s">
        <v>40</v>
      </c>
      <c r="E237" t="s">
        <v>6</v>
      </c>
      <c r="F237" t="s">
        <v>10</v>
      </c>
      <c r="G237">
        <v>0</v>
      </c>
      <c r="H237">
        <v>0</v>
      </c>
      <c r="I237">
        <v>23539</v>
      </c>
      <c r="J237" t="s">
        <v>50</v>
      </c>
      <c r="K237">
        <v>2</v>
      </c>
      <c r="L237" t="s">
        <v>33</v>
      </c>
      <c r="M237">
        <v>3</v>
      </c>
      <c r="N237">
        <v>0</v>
      </c>
      <c r="O237" t="s">
        <v>108</v>
      </c>
      <c r="P237" t="s">
        <v>77</v>
      </c>
      <c r="Q237" t="s">
        <v>73</v>
      </c>
      <c r="R237">
        <v>2</v>
      </c>
      <c r="S237" t="s">
        <v>87</v>
      </c>
    </row>
    <row r="238" spans="1:19" x14ac:dyDescent="0.3">
      <c r="A238">
        <v>10394</v>
      </c>
      <c r="B238" s="1">
        <v>41631</v>
      </c>
      <c r="C238">
        <v>40</v>
      </c>
      <c r="D238" t="s">
        <v>46</v>
      </c>
      <c r="E238" t="s">
        <v>6</v>
      </c>
      <c r="F238" t="s">
        <v>10</v>
      </c>
      <c r="G238">
        <v>0</v>
      </c>
      <c r="H238">
        <v>0</v>
      </c>
      <c r="I238">
        <v>90000</v>
      </c>
      <c r="J238" t="s">
        <v>52</v>
      </c>
      <c r="K238">
        <v>8</v>
      </c>
      <c r="L238" t="s">
        <v>34</v>
      </c>
      <c r="M238">
        <v>7</v>
      </c>
      <c r="N238">
        <v>0</v>
      </c>
      <c r="O238" t="s">
        <v>108</v>
      </c>
      <c r="P238" t="s">
        <v>72</v>
      </c>
      <c r="Q238" t="s">
        <v>84</v>
      </c>
      <c r="R238">
        <v>12</v>
      </c>
      <c r="S238" t="s">
        <v>85</v>
      </c>
    </row>
    <row r="239" spans="1:19" x14ac:dyDescent="0.3">
      <c r="A239">
        <v>4377</v>
      </c>
      <c r="B239" s="1">
        <v>41281</v>
      </c>
      <c r="C239">
        <v>53</v>
      </c>
      <c r="D239" t="s">
        <v>44</v>
      </c>
      <c r="E239" t="s">
        <v>6</v>
      </c>
      <c r="F239" t="s">
        <v>10</v>
      </c>
      <c r="G239">
        <v>0</v>
      </c>
      <c r="H239">
        <v>1</v>
      </c>
      <c r="I239">
        <v>52914</v>
      </c>
      <c r="J239" t="s">
        <v>41</v>
      </c>
      <c r="K239">
        <v>5</v>
      </c>
      <c r="L239" t="s">
        <v>32</v>
      </c>
      <c r="M239">
        <v>5</v>
      </c>
      <c r="N239">
        <v>0</v>
      </c>
      <c r="O239" t="s">
        <v>107</v>
      </c>
      <c r="P239" t="s">
        <v>72</v>
      </c>
      <c r="Q239" t="s">
        <v>73</v>
      </c>
      <c r="R239">
        <v>1</v>
      </c>
      <c r="S239" t="s">
        <v>82</v>
      </c>
    </row>
    <row r="240" spans="1:19" x14ac:dyDescent="0.3">
      <c r="A240">
        <v>3266</v>
      </c>
      <c r="B240" s="1">
        <v>41752</v>
      </c>
      <c r="C240">
        <v>60</v>
      </c>
      <c r="D240" t="s">
        <v>40</v>
      </c>
      <c r="E240" t="s">
        <v>6</v>
      </c>
      <c r="F240" t="s">
        <v>10</v>
      </c>
      <c r="G240">
        <v>0</v>
      </c>
      <c r="H240">
        <v>0</v>
      </c>
      <c r="I240">
        <v>42523</v>
      </c>
      <c r="J240" t="s">
        <v>43</v>
      </c>
      <c r="K240">
        <v>4</v>
      </c>
      <c r="L240" t="s">
        <v>34</v>
      </c>
      <c r="M240">
        <v>7</v>
      </c>
      <c r="N240">
        <v>0</v>
      </c>
      <c r="O240" t="s">
        <v>108</v>
      </c>
      <c r="P240" t="s">
        <v>77</v>
      </c>
      <c r="Q240" t="s">
        <v>79</v>
      </c>
      <c r="R240">
        <v>4</v>
      </c>
      <c r="S240" t="s">
        <v>86</v>
      </c>
    </row>
    <row r="241" spans="1:19" x14ac:dyDescent="0.3">
      <c r="A241">
        <v>7990</v>
      </c>
      <c r="B241" s="1">
        <v>41123</v>
      </c>
      <c r="C241">
        <v>77</v>
      </c>
      <c r="D241" t="s">
        <v>42</v>
      </c>
      <c r="E241" t="s">
        <v>6</v>
      </c>
      <c r="F241" t="s">
        <v>10</v>
      </c>
      <c r="G241">
        <v>0</v>
      </c>
      <c r="H241">
        <v>0</v>
      </c>
      <c r="I241">
        <v>27469</v>
      </c>
      <c r="J241" t="s">
        <v>47</v>
      </c>
      <c r="K241">
        <v>3</v>
      </c>
      <c r="L241" t="s">
        <v>37</v>
      </c>
      <c r="M241">
        <v>2</v>
      </c>
      <c r="N241">
        <v>0</v>
      </c>
      <c r="O241" t="s">
        <v>108</v>
      </c>
      <c r="P241" t="s">
        <v>81</v>
      </c>
      <c r="Q241" t="s">
        <v>75</v>
      </c>
      <c r="R241">
        <v>8</v>
      </c>
      <c r="S241" t="s">
        <v>78</v>
      </c>
    </row>
    <row r="242" spans="1:19" x14ac:dyDescent="0.3">
      <c r="A242">
        <v>7118</v>
      </c>
      <c r="B242" s="1">
        <v>41122</v>
      </c>
      <c r="C242">
        <v>67</v>
      </c>
      <c r="D242" t="s">
        <v>40</v>
      </c>
      <c r="E242" t="s">
        <v>6</v>
      </c>
      <c r="F242" t="s">
        <v>10</v>
      </c>
      <c r="G242">
        <v>0</v>
      </c>
      <c r="H242">
        <v>1</v>
      </c>
      <c r="I242">
        <v>73803</v>
      </c>
      <c r="J242" t="s">
        <v>51</v>
      </c>
      <c r="K242">
        <v>7</v>
      </c>
      <c r="L242" t="s">
        <v>35</v>
      </c>
      <c r="M242">
        <v>6</v>
      </c>
      <c r="N242">
        <v>0</v>
      </c>
      <c r="O242" t="s">
        <v>107</v>
      </c>
      <c r="P242" t="s">
        <v>81</v>
      </c>
      <c r="Q242" t="s">
        <v>75</v>
      </c>
      <c r="R242">
        <v>8</v>
      </c>
      <c r="S242" t="s">
        <v>78</v>
      </c>
    </row>
    <row r="243" spans="1:19" x14ac:dyDescent="0.3">
      <c r="A243">
        <v>2736</v>
      </c>
      <c r="B243" s="1">
        <v>41276</v>
      </c>
      <c r="C243">
        <v>46</v>
      </c>
      <c r="D243" t="s">
        <v>46</v>
      </c>
      <c r="E243" t="s">
        <v>6</v>
      </c>
      <c r="F243" t="s">
        <v>10</v>
      </c>
      <c r="G243">
        <v>0</v>
      </c>
      <c r="H243">
        <v>1</v>
      </c>
      <c r="I243">
        <v>73807</v>
      </c>
      <c r="J243" t="s">
        <v>51</v>
      </c>
      <c r="K243">
        <v>7</v>
      </c>
      <c r="L243" t="s">
        <v>35</v>
      </c>
      <c r="M243">
        <v>6</v>
      </c>
      <c r="N243">
        <v>0</v>
      </c>
      <c r="O243" t="s">
        <v>107</v>
      </c>
      <c r="P243" t="s">
        <v>72</v>
      </c>
      <c r="Q243" t="s">
        <v>73</v>
      </c>
      <c r="R243">
        <v>1</v>
      </c>
      <c r="S243" t="s">
        <v>82</v>
      </c>
    </row>
    <row r="244" spans="1:19" x14ac:dyDescent="0.3">
      <c r="A244">
        <v>1876</v>
      </c>
      <c r="B244" s="1">
        <v>41321</v>
      </c>
      <c r="C244">
        <v>34</v>
      </c>
      <c r="D244" t="s">
        <v>48</v>
      </c>
      <c r="E244" t="s">
        <v>6</v>
      </c>
      <c r="F244" t="s">
        <v>10</v>
      </c>
      <c r="G244">
        <v>0</v>
      </c>
      <c r="H244">
        <v>0</v>
      </c>
      <c r="I244">
        <v>18929</v>
      </c>
      <c r="J244" t="s">
        <v>50</v>
      </c>
      <c r="K244">
        <v>2</v>
      </c>
      <c r="L244" t="s">
        <v>33</v>
      </c>
      <c r="M244">
        <v>3</v>
      </c>
      <c r="N244">
        <v>0</v>
      </c>
      <c r="O244" t="s">
        <v>108</v>
      </c>
      <c r="P244" t="s">
        <v>72</v>
      </c>
      <c r="Q244" t="s">
        <v>73</v>
      </c>
      <c r="R244">
        <v>2</v>
      </c>
      <c r="S244" t="s">
        <v>87</v>
      </c>
    </row>
    <row r="245" spans="1:19" x14ac:dyDescent="0.3">
      <c r="A245">
        <v>9303</v>
      </c>
      <c r="B245" s="1">
        <v>41485</v>
      </c>
      <c r="C245">
        <v>48</v>
      </c>
      <c r="D245" t="s">
        <v>46</v>
      </c>
      <c r="E245" t="s">
        <v>6</v>
      </c>
      <c r="F245" t="s">
        <v>10</v>
      </c>
      <c r="G245">
        <v>0</v>
      </c>
      <c r="H245">
        <v>1</v>
      </c>
      <c r="I245">
        <v>5305</v>
      </c>
      <c r="J245" t="s">
        <v>49</v>
      </c>
      <c r="K245">
        <v>1</v>
      </c>
      <c r="L245" t="s">
        <v>33</v>
      </c>
      <c r="M245">
        <v>3</v>
      </c>
      <c r="N245">
        <v>0</v>
      </c>
      <c r="O245" t="s">
        <v>107</v>
      </c>
      <c r="P245" t="s">
        <v>72</v>
      </c>
      <c r="Q245" t="s">
        <v>75</v>
      </c>
      <c r="R245">
        <v>7</v>
      </c>
      <c r="S245" t="s">
        <v>83</v>
      </c>
    </row>
    <row r="246" spans="1:19" x14ac:dyDescent="0.3">
      <c r="A246">
        <v>6261</v>
      </c>
      <c r="B246" s="1">
        <v>41604</v>
      </c>
      <c r="C246">
        <v>45</v>
      </c>
      <c r="D246" t="s">
        <v>46</v>
      </c>
      <c r="E246" t="s">
        <v>6</v>
      </c>
      <c r="F246" t="s">
        <v>10</v>
      </c>
      <c r="G246">
        <v>0</v>
      </c>
      <c r="H246">
        <v>1</v>
      </c>
      <c r="I246">
        <v>58025</v>
      </c>
      <c r="J246" t="s">
        <v>41</v>
      </c>
      <c r="K246">
        <v>5</v>
      </c>
      <c r="L246" t="s">
        <v>35</v>
      </c>
      <c r="M246">
        <v>6</v>
      </c>
      <c r="N246">
        <v>0</v>
      </c>
      <c r="O246" t="s">
        <v>107</v>
      </c>
      <c r="P246" t="s">
        <v>72</v>
      </c>
      <c r="Q246" t="s">
        <v>84</v>
      </c>
      <c r="R246">
        <v>11</v>
      </c>
      <c r="S246" t="s">
        <v>89</v>
      </c>
    </row>
    <row r="247" spans="1:19" x14ac:dyDescent="0.3">
      <c r="A247">
        <v>1994</v>
      </c>
      <c r="B247" s="1">
        <v>41593</v>
      </c>
      <c r="C247">
        <v>41</v>
      </c>
      <c r="D247" t="s">
        <v>46</v>
      </c>
      <c r="E247" t="s">
        <v>6</v>
      </c>
      <c r="F247" t="s">
        <v>10</v>
      </c>
      <c r="G247">
        <v>1</v>
      </c>
      <c r="H247">
        <v>0</v>
      </c>
      <c r="I247">
        <v>52247</v>
      </c>
      <c r="J247" t="s">
        <v>41</v>
      </c>
      <c r="K247">
        <v>5</v>
      </c>
      <c r="L247" t="s">
        <v>33</v>
      </c>
      <c r="M247">
        <v>3</v>
      </c>
      <c r="N247">
        <v>0</v>
      </c>
      <c r="O247" t="s">
        <v>109</v>
      </c>
      <c r="P247" t="s">
        <v>72</v>
      </c>
      <c r="Q247" t="s">
        <v>84</v>
      </c>
      <c r="R247">
        <v>11</v>
      </c>
      <c r="S247" t="s">
        <v>89</v>
      </c>
    </row>
    <row r="248" spans="1:19" x14ac:dyDescent="0.3">
      <c r="A248">
        <v>9736</v>
      </c>
      <c r="B248" s="1">
        <v>41267</v>
      </c>
      <c r="C248">
        <v>44</v>
      </c>
      <c r="D248" t="s">
        <v>46</v>
      </c>
      <c r="E248" t="s">
        <v>6</v>
      </c>
      <c r="F248" t="s">
        <v>10</v>
      </c>
      <c r="G248">
        <v>1</v>
      </c>
      <c r="H248">
        <v>1</v>
      </c>
      <c r="I248">
        <v>41850</v>
      </c>
      <c r="J248" t="s">
        <v>43</v>
      </c>
      <c r="K248">
        <v>4</v>
      </c>
      <c r="L248" t="s">
        <v>32</v>
      </c>
      <c r="M248">
        <v>5</v>
      </c>
      <c r="N248">
        <v>0</v>
      </c>
      <c r="O248" t="s">
        <v>110</v>
      </c>
      <c r="P248" t="s">
        <v>81</v>
      </c>
      <c r="Q248" t="s">
        <v>84</v>
      </c>
      <c r="R248">
        <v>12</v>
      </c>
      <c r="S248" t="s">
        <v>85</v>
      </c>
    </row>
    <row r="249" spans="1:19" x14ac:dyDescent="0.3">
      <c r="A249">
        <v>5376</v>
      </c>
      <c r="B249" s="1">
        <v>41280</v>
      </c>
      <c r="C249">
        <v>45</v>
      </c>
      <c r="D249" t="s">
        <v>46</v>
      </c>
      <c r="E249" t="s">
        <v>6</v>
      </c>
      <c r="F249" t="s">
        <v>10</v>
      </c>
      <c r="G249">
        <v>1</v>
      </c>
      <c r="H249">
        <v>0</v>
      </c>
      <c r="I249">
        <v>2447</v>
      </c>
      <c r="J249" t="s">
        <v>49</v>
      </c>
      <c r="K249">
        <v>1</v>
      </c>
      <c r="L249" t="s">
        <v>32</v>
      </c>
      <c r="M249">
        <v>5</v>
      </c>
      <c r="N249">
        <v>0</v>
      </c>
      <c r="O249" t="s">
        <v>109</v>
      </c>
      <c r="P249" t="s">
        <v>72</v>
      </c>
      <c r="Q249" t="s">
        <v>73</v>
      </c>
      <c r="R249">
        <v>1</v>
      </c>
      <c r="S249" t="s">
        <v>82</v>
      </c>
    </row>
    <row r="250" spans="1:19" x14ac:dyDescent="0.3">
      <c r="A250">
        <v>2404</v>
      </c>
      <c r="B250" s="1">
        <v>41421</v>
      </c>
      <c r="C250">
        <v>48</v>
      </c>
      <c r="D250" t="s">
        <v>46</v>
      </c>
      <c r="E250" t="s">
        <v>6</v>
      </c>
      <c r="F250" t="s">
        <v>10</v>
      </c>
      <c r="G250">
        <v>1</v>
      </c>
      <c r="H250">
        <v>1</v>
      </c>
      <c r="I250">
        <v>53359</v>
      </c>
      <c r="J250" t="s">
        <v>41</v>
      </c>
      <c r="K250">
        <v>5</v>
      </c>
      <c r="L250" t="s">
        <v>37</v>
      </c>
      <c r="M250">
        <v>2</v>
      </c>
      <c r="N250">
        <v>0</v>
      </c>
      <c r="O250" t="s">
        <v>110</v>
      </c>
      <c r="P250" t="s">
        <v>72</v>
      </c>
      <c r="Q250" t="s">
        <v>79</v>
      </c>
      <c r="R250">
        <v>5</v>
      </c>
      <c r="S250" t="s">
        <v>80</v>
      </c>
    </row>
    <row r="251" spans="1:19" x14ac:dyDescent="0.3">
      <c r="A251">
        <v>9422</v>
      </c>
      <c r="B251" s="1">
        <v>41425</v>
      </c>
      <c r="C251">
        <v>35</v>
      </c>
      <c r="D251" t="s">
        <v>48</v>
      </c>
      <c r="E251" t="s">
        <v>6</v>
      </c>
      <c r="F251" t="s">
        <v>10</v>
      </c>
      <c r="G251">
        <v>1</v>
      </c>
      <c r="H251">
        <v>0</v>
      </c>
      <c r="I251">
        <v>38360</v>
      </c>
      <c r="J251" t="s">
        <v>43</v>
      </c>
      <c r="K251">
        <v>4</v>
      </c>
      <c r="L251" t="s">
        <v>33</v>
      </c>
      <c r="M251">
        <v>3</v>
      </c>
      <c r="N251">
        <v>0</v>
      </c>
      <c r="O251" t="s">
        <v>109</v>
      </c>
      <c r="P251" t="s">
        <v>72</v>
      </c>
      <c r="Q251" t="s">
        <v>79</v>
      </c>
      <c r="R251">
        <v>5</v>
      </c>
      <c r="S251" t="s">
        <v>80</v>
      </c>
    </row>
    <row r="252" spans="1:19" x14ac:dyDescent="0.3">
      <c r="A252">
        <v>9381</v>
      </c>
      <c r="B252" s="1">
        <v>41437</v>
      </c>
      <c r="C252">
        <v>46</v>
      </c>
      <c r="D252" t="s">
        <v>46</v>
      </c>
      <c r="E252" t="s">
        <v>6</v>
      </c>
      <c r="F252" t="s">
        <v>10</v>
      </c>
      <c r="G252">
        <v>1</v>
      </c>
      <c r="H252">
        <v>1</v>
      </c>
      <c r="I252">
        <v>66373</v>
      </c>
      <c r="J252" t="s">
        <v>45</v>
      </c>
      <c r="K252">
        <v>6</v>
      </c>
      <c r="L252" t="s">
        <v>32</v>
      </c>
      <c r="M252">
        <v>5</v>
      </c>
      <c r="N252">
        <v>0</v>
      </c>
      <c r="O252" t="s">
        <v>110</v>
      </c>
      <c r="P252" t="s">
        <v>72</v>
      </c>
      <c r="Q252" t="s">
        <v>79</v>
      </c>
      <c r="R252">
        <v>6</v>
      </c>
      <c r="S252" t="s">
        <v>88</v>
      </c>
    </row>
    <row r="253" spans="1:19" x14ac:dyDescent="0.3">
      <c r="A253">
        <v>8082</v>
      </c>
      <c r="B253" s="1">
        <v>41415</v>
      </c>
      <c r="C253">
        <v>53</v>
      </c>
      <c r="D253" t="s">
        <v>44</v>
      </c>
      <c r="E253" t="s">
        <v>6</v>
      </c>
      <c r="F253" t="s">
        <v>10</v>
      </c>
      <c r="G253">
        <v>1</v>
      </c>
      <c r="H253">
        <v>0</v>
      </c>
      <c r="I253">
        <v>25721</v>
      </c>
      <c r="J253" t="s">
        <v>47</v>
      </c>
      <c r="K253">
        <v>3</v>
      </c>
      <c r="L253" t="s">
        <v>35</v>
      </c>
      <c r="M253">
        <v>6</v>
      </c>
      <c r="N253">
        <v>0</v>
      </c>
      <c r="O253" t="s">
        <v>109</v>
      </c>
      <c r="P253" t="s">
        <v>72</v>
      </c>
      <c r="Q253" t="s">
        <v>79</v>
      </c>
      <c r="R253">
        <v>5</v>
      </c>
      <c r="S253" t="s">
        <v>80</v>
      </c>
    </row>
    <row r="254" spans="1:19" x14ac:dyDescent="0.3">
      <c r="A254">
        <v>2261</v>
      </c>
      <c r="B254" s="1">
        <v>41448</v>
      </c>
      <c r="C254">
        <v>55</v>
      </c>
      <c r="D254" t="s">
        <v>44</v>
      </c>
      <c r="E254" t="s">
        <v>6</v>
      </c>
      <c r="F254" t="s">
        <v>10</v>
      </c>
      <c r="G254">
        <v>1</v>
      </c>
      <c r="H254">
        <v>0</v>
      </c>
      <c r="I254">
        <v>26304</v>
      </c>
      <c r="J254" t="s">
        <v>47</v>
      </c>
      <c r="K254">
        <v>3</v>
      </c>
      <c r="L254" t="s">
        <v>37</v>
      </c>
      <c r="M254">
        <v>2</v>
      </c>
      <c r="N254">
        <v>0</v>
      </c>
      <c r="O254" t="s">
        <v>109</v>
      </c>
      <c r="P254" t="s">
        <v>72</v>
      </c>
      <c r="Q254" t="s">
        <v>79</v>
      </c>
      <c r="R254">
        <v>6</v>
      </c>
      <c r="S254" t="s">
        <v>88</v>
      </c>
    </row>
    <row r="255" spans="1:19" x14ac:dyDescent="0.3">
      <c r="A255">
        <v>5268</v>
      </c>
      <c r="B255" s="1">
        <v>41497</v>
      </c>
      <c r="C255">
        <v>64</v>
      </c>
      <c r="D255" t="s">
        <v>40</v>
      </c>
      <c r="E255" t="s">
        <v>6</v>
      </c>
      <c r="F255" t="s">
        <v>10</v>
      </c>
      <c r="G255">
        <v>1</v>
      </c>
      <c r="H255">
        <v>1</v>
      </c>
      <c r="I255">
        <v>29440</v>
      </c>
      <c r="J255" t="s">
        <v>47</v>
      </c>
      <c r="K255">
        <v>3</v>
      </c>
      <c r="L255" t="s">
        <v>34</v>
      </c>
      <c r="M255">
        <v>7</v>
      </c>
      <c r="N255">
        <v>0</v>
      </c>
      <c r="O255" t="s">
        <v>110</v>
      </c>
      <c r="P255" t="s">
        <v>72</v>
      </c>
      <c r="Q255" t="s">
        <v>75</v>
      </c>
      <c r="R255">
        <v>8</v>
      </c>
      <c r="S255" t="s">
        <v>78</v>
      </c>
    </row>
    <row r="256" spans="1:19" x14ac:dyDescent="0.3">
      <c r="A256">
        <v>7516</v>
      </c>
      <c r="B256" s="1">
        <v>41781</v>
      </c>
      <c r="C256">
        <v>41</v>
      </c>
      <c r="D256" t="s">
        <v>46</v>
      </c>
      <c r="E256" t="s">
        <v>6</v>
      </c>
      <c r="F256" t="s">
        <v>10</v>
      </c>
      <c r="G256">
        <v>1</v>
      </c>
      <c r="H256">
        <v>0</v>
      </c>
      <c r="I256">
        <v>30096</v>
      </c>
      <c r="J256" t="s">
        <v>47</v>
      </c>
      <c r="K256">
        <v>3</v>
      </c>
      <c r="L256" t="s">
        <v>33</v>
      </c>
      <c r="M256">
        <v>3</v>
      </c>
      <c r="N256">
        <v>0</v>
      </c>
      <c r="O256" t="s">
        <v>109</v>
      </c>
      <c r="P256" t="s">
        <v>77</v>
      </c>
      <c r="Q256" t="s">
        <v>79</v>
      </c>
      <c r="R256">
        <v>5</v>
      </c>
      <c r="S256" t="s">
        <v>80</v>
      </c>
    </row>
    <row r="257" spans="1:19" x14ac:dyDescent="0.3">
      <c r="A257">
        <v>7533</v>
      </c>
      <c r="B257" s="1">
        <v>41541</v>
      </c>
      <c r="C257">
        <v>60</v>
      </c>
      <c r="D257" t="s">
        <v>40</v>
      </c>
      <c r="E257" t="s">
        <v>6</v>
      </c>
      <c r="F257" t="s">
        <v>10</v>
      </c>
      <c r="G257">
        <v>1</v>
      </c>
      <c r="H257">
        <v>1</v>
      </c>
      <c r="I257">
        <v>49096</v>
      </c>
      <c r="J257" t="s">
        <v>41</v>
      </c>
      <c r="K257">
        <v>5</v>
      </c>
      <c r="L257" t="s">
        <v>33</v>
      </c>
      <c r="M257">
        <v>3</v>
      </c>
      <c r="N257">
        <v>0</v>
      </c>
      <c r="O257" t="s">
        <v>110</v>
      </c>
      <c r="P257" t="s">
        <v>72</v>
      </c>
      <c r="Q257" t="s">
        <v>75</v>
      </c>
      <c r="R257">
        <v>9</v>
      </c>
      <c r="S257" t="s">
        <v>76</v>
      </c>
    </row>
    <row r="258" spans="1:19" x14ac:dyDescent="0.3">
      <c r="A258">
        <v>10837</v>
      </c>
      <c r="B258" s="1">
        <v>41210</v>
      </c>
      <c r="C258">
        <v>49</v>
      </c>
      <c r="D258" t="s">
        <v>46</v>
      </c>
      <c r="E258" t="s">
        <v>6</v>
      </c>
      <c r="F258" t="s">
        <v>10</v>
      </c>
      <c r="G258">
        <v>1</v>
      </c>
      <c r="H258">
        <v>0</v>
      </c>
      <c r="I258">
        <v>23957</v>
      </c>
      <c r="J258" t="s">
        <v>50</v>
      </c>
      <c r="K258">
        <v>2</v>
      </c>
      <c r="L258" t="s">
        <v>32</v>
      </c>
      <c r="M258">
        <v>5</v>
      </c>
      <c r="N258">
        <v>0</v>
      </c>
      <c r="O258" t="s">
        <v>109</v>
      </c>
      <c r="P258" t="s">
        <v>81</v>
      </c>
      <c r="Q258" t="s">
        <v>84</v>
      </c>
      <c r="R258">
        <v>10</v>
      </c>
      <c r="S258" t="s">
        <v>90</v>
      </c>
    </row>
    <row r="259" spans="1:19" x14ac:dyDescent="0.3">
      <c r="A259">
        <v>8182</v>
      </c>
      <c r="B259" s="1">
        <v>41644</v>
      </c>
      <c r="C259">
        <v>40</v>
      </c>
      <c r="D259" t="s">
        <v>46</v>
      </c>
      <c r="E259" t="s">
        <v>6</v>
      </c>
      <c r="F259" t="s">
        <v>10</v>
      </c>
      <c r="G259">
        <v>1</v>
      </c>
      <c r="H259">
        <v>0</v>
      </c>
      <c r="I259">
        <v>23228</v>
      </c>
      <c r="J259" t="s">
        <v>50</v>
      </c>
      <c r="K259">
        <v>2</v>
      </c>
      <c r="L259" t="s">
        <v>34</v>
      </c>
      <c r="M259">
        <v>7</v>
      </c>
      <c r="N259">
        <v>0</v>
      </c>
      <c r="O259" t="s">
        <v>109</v>
      </c>
      <c r="P259" t="s">
        <v>77</v>
      </c>
      <c r="Q259" t="s">
        <v>73</v>
      </c>
      <c r="R259">
        <v>1</v>
      </c>
      <c r="S259" t="s">
        <v>82</v>
      </c>
    </row>
    <row r="260" spans="1:19" x14ac:dyDescent="0.3">
      <c r="A260">
        <v>6460</v>
      </c>
      <c r="B260" s="1">
        <v>41468</v>
      </c>
      <c r="C260">
        <v>42</v>
      </c>
      <c r="D260" t="s">
        <v>46</v>
      </c>
      <c r="E260" t="s">
        <v>6</v>
      </c>
      <c r="F260" t="s">
        <v>10</v>
      </c>
      <c r="G260">
        <v>1</v>
      </c>
      <c r="H260">
        <v>0</v>
      </c>
      <c r="I260">
        <v>28718</v>
      </c>
      <c r="J260" t="s">
        <v>47</v>
      </c>
      <c r="K260">
        <v>3</v>
      </c>
      <c r="L260" t="s">
        <v>35</v>
      </c>
      <c r="M260">
        <v>6</v>
      </c>
      <c r="N260">
        <v>0</v>
      </c>
      <c r="O260" t="s">
        <v>109</v>
      </c>
      <c r="P260" t="s">
        <v>72</v>
      </c>
      <c r="Q260" t="s">
        <v>75</v>
      </c>
      <c r="R260">
        <v>7</v>
      </c>
      <c r="S260" t="s">
        <v>83</v>
      </c>
    </row>
    <row r="261" spans="1:19" x14ac:dyDescent="0.3">
      <c r="A261">
        <v>3518</v>
      </c>
      <c r="B261" s="1">
        <v>41248</v>
      </c>
      <c r="C261">
        <v>41</v>
      </c>
      <c r="D261" t="s">
        <v>46</v>
      </c>
      <c r="E261" t="s">
        <v>6</v>
      </c>
      <c r="F261" t="s">
        <v>10</v>
      </c>
      <c r="G261">
        <v>1</v>
      </c>
      <c r="H261">
        <v>0</v>
      </c>
      <c r="I261">
        <v>25271</v>
      </c>
      <c r="J261" t="s">
        <v>47</v>
      </c>
      <c r="K261">
        <v>3</v>
      </c>
      <c r="L261" t="s">
        <v>32</v>
      </c>
      <c r="M261">
        <v>5</v>
      </c>
      <c r="N261">
        <v>0</v>
      </c>
      <c r="O261" t="s">
        <v>109</v>
      </c>
      <c r="P261" t="s">
        <v>81</v>
      </c>
      <c r="Q261" t="s">
        <v>84</v>
      </c>
      <c r="R261">
        <v>12</v>
      </c>
      <c r="S261" t="s">
        <v>85</v>
      </c>
    </row>
    <row r="262" spans="1:19" x14ac:dyDescent="0.3">
      <c r="A262">
        <v>1324</v>
      </c>
      <c r="B262" s="1">
        <v>41424</v>
      </c>
      <c r="C262">
        <v>36</v>
      </c>
      <c r="D262" t="s">
        <v>48</v>
      </c>
      <c r="E262" t="s">
        <v>6</v>
      </c>
      <c r="F262" t="s">
        <v>10</v>
      </c>
      <c r="G262">
        <v>1</v>
      </c>
      <c r="H262">
        <v>0</v>
      </c>
      <c r="I262">
        <v>38872</v>
      </c>
      <c r="J262" t="s">
        <v>43</v>
      </c>
      <c r="K262">
        <v>4</v>
      </c>
      <c r="L262" t="s">
        <v>34</v>
      </c>
      <c r="M262">
        <v>7</v>
      </c>
      <c r="N262">
        <v>0</v>
      </c>
      <c r="O262" t="s">
        <v>109</v>
      </c>
      <c r="P262" t="s">
        <v>72</v>
      </c>
      <c r="Q262" t="s">
        <v>79</v>
      </c>
      <c r="R262">
        <v>5</v>
      </c>
      <c r="S262" t="s">
        <v>80</v>
      </c>
    </row>
    <row r="263" spans="1:19" x14ac:dyDescent="0.3">
      <c r="A263">
        <v>326</v>
      </c>
      <c r="B263" s="1">
        <v>41323</v>
      </c>
      <c r="C263">
        <v>51</v>
      </c>
      <c r="D263" t="s">
        <v>44</v>
      </c>
      <c r="E263" t="s">
        <v>6</v>
      </c>
      <c r="F263" t="s">
        <v>10</v>
      </c>
      <c r="G263">
        <v>1</v>
      </c>
      <c r="H263">
        <v>1</v>
      </c>
      <c r="I263">
        <v>51148</v>
      </c>
      <c r="J263" t="s">
        <v>41</v>
      </c>
      <c r="K263">
        <v>5</v>
      </c>
      <c r="L263" t="s">
        <v>32</v>
      </c>
      <c r="M263">
        <v>5</v>
      </c>
      <c r="N263">
        <v>0</v>
      </c>
      <c r="O263" t="s">
        <v>110</v>
      </c>
      <c r="P263" t="s">
        <v>72</v>
      </c>
      <c r="Q263" t="s">
        <v>73</v>
      </c>
      <c r="R263">
        <v>2</v>
      </c>
      <c r="S263" t="s">
        <v>87</v>
      </c>
    </row>
    <row r="264" spans="1:19" x14ac:dyDescent="0.3">
      <c r="A264">
        <v>7224</v>
      </c>
      <c r="B264" s="1">
        <v>41637</v>
      </c>
      <c r="C264">
        <v>47</v>
      </c>
      <c r="D264" t="s">
        <v>46</v>
      </c>
      <c r="E264" t="s">
        <v>6</v>
      </c>
      <c r="F264" t="s">
        <v>10</v>
      </c>
      <c r="G264">
        <v>1</v>
      </c>
      <c r="H264">
        <v>1</v>
      </c>
      <c r="I264">
        <v>31353</v>
      </c>
      <c r="J264" t="s">
        <v>47</v>
      </c>
      <c r="K264">
        <v>3</v>
      </c>
      <c r="L264" t="s">
        <v>33</v>
      </c>
      <c r="M264">
        <v>3</v>
      </c>
      <c r="N264">
        <v>0</v>
      </c>
      <c r="O264" t="s">
        <v>110</v>
      </c>
      <c r="P264" t="s">
        <v>72</v>
      </c>
      <c r="Q264" t="s">
        <v>84</v>
      </c>
      <c r="R264">
        <v>12</v>
      </c>
      <c r="S264" t="s">
        <v>85</v>
      </c>
    </row>
    <row r="265" spans="1:19" x14ac:dyDescent="0.3">
      <c r="A265">
        <v>1584</v>
      </c>
      <c r="B265" s="1">
        <v>41730</v>
      </c>
      <c r="C265">
        <v>47</v>
      </c>
      <c r="D265" t="s">
        <v>46</v>
      </c>
      <c r="E265" t="s">
        <v>6</v>
      </c>
      <c r="F265" t="s">
        <v>10</v>
      </c>
      <c r="G265">
        <v>1</v>
      </c>
      <c r="H265">
        <v>0</v>
      </c>
      <c r="I265">
        <v>41443</v>
      </c>
      <c r="J265" t="s">
        <v>43</v>
      </c>
      <c r="K265">
        <v>4</v>
      </c>
      <c r="L265" t="s">
        <v>35</v>
      </c>
      <c r="M265">
        <v>6</v>
      </c>
      <c r="N265">
        <v>0</v>
      </c>
      <c r="O265" t="s">
        <v>109</v>
      </c>
      <c r="P265" t="s">
        <v>77</v>
      </c>
      <c r="Q265" t="s">
        <v>79</v>
      </c>
      <c r="R265">
        <v>4</v>
      </c>
      <c r="S265" t="s">
        <v>86</v>
      </c>
    </row>
    <row r="266" spans="1:19" x14ac:dyDescent="0.3">
      <c r="A266">
        <v>2176</v>
      </c>
      <c r="B266" s="1">
        <v>41414</v>
      </c>
      <c r="C266">
        <v>52</v>
      </c>
      <c r="D266" t="s">
        <v>44</v>
      </c>
      <c r="E266" t="s">
        <v>6</v>
      </c>
      <c r="F266" t="s">
        <v>10</v>
      </c>
      <c r="G266">
        <v>1</v>
      </c>
      <c r="H266">
        <v>0</v>
      </c>
      <c r="I266">
        <v>80134</v>
      </c>
      <c r="J266" t="s">
        <v>51</v>
      </c>
      <c r="K266">
        <v>7</v>
      </c>
      <c r="L266" t="s">
        <v>32</v>
      </c>
      <c r="M266">
        <v>5</v>
      </c>
      <c r="N266">
        <v>0</v>
      </c>
      <c r="O266" t="s">
        <v>109</v>
      </c>
      <c r="P266" t="s">
        <v>72</v>
      </c>
      <c r="Q266" t="s">
        <v>79</v>
      </c>
      <c r="R266">
        <v>5</v>
      </c>
      <c r="S266" t="s">
        <v>80</v>
      </c>
    </row>
    <row r="267" spans="1:19" x14ac:dyDescent="0.3">
      <c r="A267">
        <v>6336</v>
      </c>
      <c r="B267" s="1">
        <v>41735</v>
      </c>
      <c r="C267">
        <v>64</v>
      </c>
      <c r="D267" t="s">
        <v>40</v>
      </c>
      <c r="E267" t="s">
        <v>6</v>
      </c>
      <c r="F267" t="s">
        <v>10</v>
      </c>
      <c r="G267">
        <v>1</v>
      </c>
      <c r="H267">
        <v>1</v>
      </c>
      <c r="I267">
        <v>29315</v>
      </c>
      <c r="J267" t="s">
        <v>47</v>
      </c>
      <c r="K267">
        <v>3</v>
      </c>
      <c r="L267" t="s">
        <v>32</v>
      </c>
      <c r="M267">
        <v>5</v>
      </c>
      <c r="N267">
        <v>0</v>
      </c>
      <c r="O267" t="s">
        <v>110</v>
      </c>
      <c r="P267" t="s">
        <v>77</v>
      </c>
      <c r="Q267" t="s">
        <v>79</v>
      </c>
      <c r="R267">
        <v>4</v>
      </c>
      <c r="S267" t="s">
        <v>86</v>
      </c>
    </row>
    <row r="268" spans="1:19" x14ac:dyDescent="0.3">
      <c r="A268">
        <v>9974</v>
      </c>
      <c r="B268" s="1">
        <v>41467</v>
      </c>
      <c r="C268">
        <v>50</v>
      </c>
      <c r="D268" t="s">
        <v>44</v>
      </c>
      <c r="E268" t="s">
        <v>6</v>
      </c>
      <c r="F268" t="s">
        <v>10</v>
      </c>
      <c r="G268">
        <v>1</v>
      </c>
      <c r="H268">
        <v>0</v>
      </c>
      <c r="I268">
        <v>30631</v>
      </c>
      <c r="J268" t="s">
        <v>47</v>
      </c>
      <c r="K268">
        <v>3</v>
      </c>
      <c r="L268" t="s">
        <v>35</v>
      </c>
      <c r="M268">
        <v>6</v>
      </c>
      <c r="N268">
        <v>0</v>
      </c>
      <c r="O268" t="s">
        <v>109</v>
      </c>
      <c r="P268" t="s">
        <v>72</v>
      </c>
      <c r="Q268" t="s">
        <v>75</v>
      </c>
      <c r="R268">
        <v>7</v>
      </c>
      <c r="S268" t="s">
        <v>83</v>
      </c>
    </row>
    <row r="269" spans="1:19" x14ac:dyDescent="0.3">
      <c r="A269">
        <v>3050</v>
      </c>
      <c r="B269" s="1">
        <v>41625</v>
      </c>
      <c r="C269">
        <v>58</v>
      </c>
      <c r="D269" t="s">
        <v>44</v>
      </c>
      <c r="E269" t="s">
        <v>6</v>
      </c>
      <c r="F269" t="s">
        <v>10</v>
      </c>
      <c r="G269">
        <v>1</v>
      </c>
      <c r="H269">
        <v>1</v>
      </c>
      <c r="I269">
        <v>54198</v>
      </c>
      <c r="J269" t="s">
        <v>41</v>
      </c>
      <c r="K269">
        <v>5</v>
      </c>
      <c r="L269" t="s">
        <v>33</v>
      </c>
      <c r="M269">
        <v>3</v>
      </c>
      <c r="N269">
        <v>0</v>
      </c>
      <c r="O269" t="s">
        <v>110</v>
      </c>
      <c r="P269" t="s">
        <v>72</v>
      </c>
      <c r="Q269" t="s">
        <v>84</v>
      </c>
      <c r="R269">
        <v>12</v>
      </c>
      <c r="S269" t="s">
        <v>85</v>
      </c>
    </row>
    <row r="270" spans="1:19" x14ac:dyDescent="0.3">
      <c r="A270">
        <v>2392</v>
      </c>
      <c r="B270" s="1">
        <v>41484</v>
      </c>
      <c r="C270">
        <v>52</v>
      </c>
      <c r="D270" t="s">
        <v>44</v>
      </c>
      <c r="E270" t="s">
        <v>6</v>
      </c>
      <c r="F270" t="s">
        <v>10</v>
      </c>
      <c r="G270">
        <v>1</v>
      </c>
      <c r="H270">
        <v>1</v>
      </c>
      <c r="I270">
        <v>40321</v>
      </c>
      <c r="J270" t="s">
        <v>43</v>
      </c>
      <c r="K270">
        <v>4</v>
      </c>
      <c r="L270" t="s">
        <v>32</v>
      </c>
      <c r="M270">
        <v>5</v>
      </c>
      <c r="N270">
        <v>0</v>
      </c>
      <c r="O270" t="s">
        <v>110</v>
      </c>
      <c r="P270" t="s">
        <v>72</v>
      </c>
      <c r="Q270" t="s">
        <v>75</v>
      </c>
      <c r="R270">
        <v>7</v>
      </c>
      <c r="S270" t="s">
        <v>83</v>
      </c>
    </row>
    <row r="271" spans="1:19" x14ac:dyDescent="0.3">
      <c r="A271">
        <v>113</v>
      </c>
      <c r="B271" s="1">
        <v>41471</v>
      </c>
      <c r="C271">
        <v>73</v>
      </c>
      <c r="D271" t="s">
        <v>42</v>
      </c>
      <c r="E271" t="s">
        <v>6</v>
      </c>
      <c r="F271" t="s">
        <v>10</v>
      </c>
      <c r="G271">
        <v>1</v>
      </c>
      <c r="H271">
        <v>1</v>
      </c>
      <c r="I271">
        <v>30833</v>
      </c>
      <c r="J271" t="s">
        <v>47</v>
      </c>
      <c r="K271">
        <v>3</v>
      </c>
      <c r="L271" t="s">
        <v>32</v>
      </c>
      <c r="M271">
        <v>5</v>
      </c>
      <c r="N271">
        <v>0</v>
      </c>
      <c r="O271" t="s">
        <v>110</v>
      </c>
      <c r="P271" t="s">
        <v>72</v>
      </c>
      <c r="Q271" t="s">
        <v>75</v>
      </c>
      <c r="R271">
        <v>7</v>
      </c>
      <c r="S271" t="s">
        <v>83</v>
      </c>
    </row>
    <row r="272" spans="1:19" x14ac:dyDescent="0.3">
      <c r="A272">
        <v>520</v>
      </c>
      <c r="B272" s="1">
        <v>41456</v>
      </c>
      <c r="C272">
        <v>50</v>
      </c>
      <c r="D272" t="s">
        <v>44</v>
      </c>
      <c r="E272" t="s">
        <v>6</v>
      </c>
      <c r="F272" t="s">
        <v>10</v>
      </c>
      <c r="G272">
        <v>1</v>
      </c>
      <c r="H272">
        <v>0</v>
      </c>
      <c r="I272">
        <v>34421</v>
      </c>
      <c r="J272" t="s">
        <v>47</v>
      </c>
      <c r="K272">
        <v>3</v>
      </c>
      <c r="L272" t="s">
        <v>35</v>
      </c>
      <c r="M272">
        <v>6</v>
      </c>
      <c r="N272">
        <v>0</v>
      </c>
      <c r="O272" t="s">
        <v>109</v>
      </c>
      <c r="P272" t="s">
        <v>72</v>
      </c>
      <c r="Q272" t="s">
        <v>75</v>
      </c>
      <c r="R272">
        <v>7</v>
      </c>
      <c r="S272" t="s">
        <v>83</v>
      </c>
    </row>
    <row r="273" spans="1:19" x14ac:dyDescent="0.3">
      <c r="A273">
        <v>3896</v>
      </c>
      <c r="B273" s="1">
        <v>41585</v>
      </c>
      <c r="C273">
        <v>40</v>
      </c>
      <c r="D273" t="s">
        <v>46</v>
      </c>
      <c r="E273" t="s">
        <v>6</v>
      </c>
      <c r="F273" t="s">
        <v>10</v>
      </c>
      <c r="G273">
        <v>1</v>
      </c>
      <c r="H273">
        <v>0</v>
      </c>
      <c r="I273">
        <v>27255</v>
      </c>
      <c r="J273" t="s">
        <v>47</v>
      </c>
      <c r="K273">
        <v>3</v>
      </c>
      <c r="L273" t="s">
        <v>37</v>
      </c>
      <c r="M273">
        <v>2</v>
      </c>
      <c r="N273">
        <v>0</v>
      </c>
      <c r="O273" t="s">
        <v>109</v>
      </c>
      <c r="P273" t="s">
        <v>72</v>
      </c>
      <c r="Q273" t="s">
        <v>84</v>
      </c>
      <c r="R273">
        <v>11</v>
      </c>
      <c r="S273" t="s">
        <v>89</v>
      </c>
    </row>
    <row r="274" spans="1:19" x14ac:dyDescent="0.3">
      <c r="A274">
        <v>4099</v>
      </c>
      <c r="B274" s="1">
        <v>41225</v>
      </c>
      <c r="C274">
        <v>52</v>
      </c>
      <c r="D274" t="s">
        <v>44</v>
      </c>
      <c r="E274" t="s">
        <v>6</v>
      </c>
      <c r="F274" t="s">
        <v>10</v>
      </c>
      <c r="G274">
        <v>1</v>
      </c>
      <c r="H274">
        <v>0</v>
      </c>
      <c r="I274">
        <v>30675</v>
      </c>
      <c r="J274" t="s">
        <v>47</v>
      </c>
      <c r="K274">
        <v>3</v>
      </c>
      <c r="L274" t="s">
        <v>33</v>
      </c>
      <c r="M274">
        <v>3</v>
      </c>
      <c r="N274">
        <v>0</v>
      </c>
      <c r="O274" t="s">
        <v>109</v>
      </c>
      <c r="P274" t="s">
        <v>81</v>
      </c>
      <c r="Q274" t="s">
        <v>84</v>
      </c>
      <c r="R274">
        <v>11</v>
      </c>
      <c r="S274" t="s">
        <v>89</v>
      </c>
    </row>
    <row r="275" spans="1:19" x14ac:dyDescent="0.3">
      <c r="A275">
        <v>8553</v>
      </c>
      <c r="B275" s="1">
        <v>41448</v>
      </c>
      <c r="C275">
        <v>59</v>
      </c>
      <c r="D275" t="s">
        <v>44</v>
      </c>
      <c r="E275" t="s">
        <v>6</v>
      </c>
      <c r="F275" t="s">
        <v>10</v>
      </c>
      <c r="G275">
        <v>1</v>
      </c>
      <c r="H275">
        <v>1</v>
      </c>
      <c r="I275">
        <v>44300</v>
      </c>
      <c r="J275" t="s">
        <v>43</v>
      </c>
      <c r="K275">
        <v>4</v>
      </c>
      <c r="L275" t="s">
        <v>35</v>
      </c>
      <c r="M275">
        <v>6</v>
      </c>
      <c r="N275">
        <v>0</v>
      </c>
      <c r="O275" t="s">
        <v>110</v>
      </c>
      <c r="P275" t="s">
        <v>72</v>
      </c>
      <c r="Q275" t="s">
        <v>79</v>
      </c>
      <c r="R275">
        <v>6</v>
      </c>
      <c r="S275" t="s">
        <v>88</v>
      </c>
    </row>
    <row r="276" spans="1:19" x14ac:dyDescent="0.3">
      <c r="A276">
        <v>175</v>
      </c>
      <c r="B276" s="1">
        <v>41284</v>
      </c>
      <c r="C276">
        <v>38</v>
      </c>
      <c r="D276" t="s">
        <v>48</v>
      </c>
      <c r="E276" t="s">
        <v>6</v>
      </c>
      <c r="F276" t="s">
        <v>10</v>
      </c>
      <c r="G276">
        <v>1</v>
      </c>
      <c r="H276">
        <v>0</v>
      </c>
      <c r="I276">
        <v>71952</v>
      </c>
      <c r="J276" t="s">
        <v>45</v>
      </c>
      <c r="K276">
        <v>6</v>
      </c>
      <c r="L276" t="s">
        <v>34</v>
      </c>
      <c r="M276">
        <v>7</v>
      </c>
      <c r="N276">
        <v>0</v>
      </c>
      <c r="O276" t="s">
        <v>109</v>
      </c>
      <c r="P276" t="s">
        <v>72</v>
      </c>
      <c r="Q276" t="s">
        <v>73</v>
      </c>
      <c r="R276">
        <v>1</v>
      </c>
      <c r="S276" t="s">
        <v>82</v>
      </c>
    </row>
    <row r="277" spans="1:19" x14ac:dyDescent="0.3">
      <c r="A277">
        <v>5837</v>
      </c>
      <c r="B277" s="1">
        <v>41271</v>
      </c>
      <c r="C277">
        <v>57</v>
      </c>
      <c r="D277" t="s">
        <v>44</v>
      </c>
      <c r="E277" t="s">
        <v>6</v>
      </c>
      <c r="F277" t="s">
        <v>10</v>
      </c>
      <c r="G277">
        <v>1</v>
      </c>
      <c r="H277">
        <v>1</v>
      </c>
      <c r="I277">
        <v>51479</v>
      </c>
      <c r="J277" t="s">
        <v>41</v>
      </c>
      <c r="K277">
        <v>5</v>
      </c>
      <c r="L277" t="s">
        <v>35</v>
      </c>
      <c r="M277">
        <v>6</v>
      </c>
      <c r="N277">
        <v>0</v>
      </c>
      <c r="O277" t="s">
        <v>110</v>
      </c>
      <c r="P277" t="s">
        <v>81</v>
      </c>
      <c r="Q277" t="s">
        <v>84</v>
      </c>
      <c r="R277">
        <v>12</v>
      </c>
      <c r="S277" t="s">
        <v>85</v>
      </c>
    </row>
    <row r="278" spans="1:19" x14ac:dyDescent="0.3">
      <c r="A278">
        <v>10313</v>
      </c>
      <c r="B278" s="1">
        <v>41210</v>
      </c>
      <c r="C278">
        <v>49</v>
      </c>
      <c r="D278" t="s">
        <v>46</v>
      </c>
      <c r="E278" t="s">
        <v>6</v>
      </c>
      <c r="F278" t="s">
        <v>10</v>
      </c>
      <c r="G278">
        <v>1</v>
      </c>
      <c r="H278">
        <v>1</v>
      </c>
      <c r="I278">
        <v>48178</v>
      </c>
      <c r="J278" t="s">
        <v>41</v>
      </c>
      <c r="K278">
        <v>5</v>
      </c>
      <c r="L278" t="s">
        <v>35</v>
      </c>
      <c r="M278">
        <v>6</v>
      </c>
      <c r="N278">
        <v>0</v>
      </c>
      <c r="O278" t="s">
        <v>110</v>
      </c>
      <c r="P278" t="s">
        <v>81</v>
      </c>
      <c r="Q278" t="s">
        <v>84</v>
      </c>
      <c r="R278">
        <v>10</v>
      </c>
      <c r="S278" t="s">
        <v>90</v>
      </c>
    </row>
    <row r="279" spans="1:19" x14ac:dyDescent="0.3">
      <c r="A279">
        <v>9543</v>
      </c>
      <c r="B279" s="1">
        <v>41592</v>
      </c>
      <c r="C279">
        <v>39</v>
      </c>
      <c r="D279" t="s">
        <v>48</v>
      </c>
      <c r="E279" t="s">
        <v>6</v>
      </c>
      <c r="F279" t="s">
        <v>10</v>
      </c>
      <c r="G279">
        <v>1</v>
      </c>
      <c r="H279">
        <v>0</v>
      </c>
      <c r="I279">
        <v>19986</v>
      </c>
      <c r="J279" t="s">
        <v>50</v>
      </c>
      <c r="K279">
        <v>2</v>
      </c>
      <c r="L279" t="s">
        <v>35</v>
      </c>
      <c r="M279">
        <v>6</v>
      </c>
      <c r="N279">
        <v>0</v>
      </c>
      <c r="O279" t="s">
        <v>109</v>
      </c>
      <c r="P279" t="s">
        <v>72</v>
      </c>
      <c r="Q279" t="s">
        <v>84</v>
      </c>
      <c r="R279">
        <v>11</v>
      </c>
      <c r="S279" t="s">
        <v>89</v>
      </c>
    </row>
    <row r="280" spans="1:19" x14ac:dyDescent="0.3">
      <c r="A280">
        <v>7414</v>
      </c>
      <c r="B280" s="1">
        <v>41167</v>
      </c>
      <c r="C280">
        <v>53</v>
      </c>
      <c r="D280" t="s">
        <v>44</v>
      </c>
      <c r="E280" t="s">
        <v>6</v>
      </c>
      <c r="F280" t="s">
        <v>10</v>
      </c>
      <c r="G280">
        <v>1</v>
      </c>
      <c r="H280">
        <v>1</v>
      </c>
      <c r="I280">
        <v>43824</v>
      </c>
      <c r="J280" t="s">
        <v>43</v>
      </c>
      <c r="K280">
        <v>4</v>
      </c>
      <c r="L280" t="s">
        <v>33</v>
      </c>
      <c r="M280">
        <v>3</v>
      </c>
      <c r="N280">
        <v>0</v>
      </c>
      <c r="O280" t="s">
        <v>110</v>
      </c>
      <c r="P280" t="s">
        <v>81</v>
      </c>
      <c r="Q280" t="s">
        <v>75</v>
      </c>
      <c r="R280">
        <v>9</v>
      </c>
      <c r="S280" t="s">
        <v>76</v>
      </c>
    </row>
    <row r="281" spans="1:19" x14ac:dyDescent="0.3">
      <c r="A281">
        <v>194</v>
      </c>
      <c r="B281" s="1">
        <v>41799</v>
      </c>
      <c r="C281">
        <v>59</v>
      </c>
      <c r="D281" t="s">
        <v>44</v>
      </c>
      <c r="E281" t="s">
        <v>6</v>
      </c>
      <c r="F281" t="s">
        <v>10</v>
      </c>
      <c r="G281">
        <v>1</v>
      </c>
      <c r="H281">
        <v>1</v>
      </c>
      <c r="I281">
        <v>48006</v>
      </c>
      <c r="J281" t="s">
        <v>41</v>
      </c>
      <c r="K281">
        <v>5</v>
      </c>
      <c r="L281" t="s">
        <v>32</v>
      </c>
      <c r="M281">
        <v>5</v>
      </c>
      <c r="N281">
        <v>0</v>
      </c>
      <c r="O281" t="s">
        <v>110</v>
      </c>
      <c r="P281" t="s">
        <v>77</v>
      </c>
      <c r="Q281" t="s">
        <v>79</v>
      </c>
      <c r="R281">
        <v>6</v>
      </c>
      <c r="S281" t="s">
        <v>88</v>
      </c>
    </row>
    <row r="282" spans="1:19" x14ac:dyDescent="0.3">
      <c r="A282">
        <v>3129</v>
      </c>
      <c r="B282" s="1">
        <v>41781</v>
      </c>
      <c r="C282">
        <v>41</v>
      </c>
      <c r="D282" t="s">
        <v>46</v>
      </c>
      <c r="E282" t="s">
        <v>6</v>
      </c>
      <c r="F282" t="s">
        <v>10</v>
      </c>
      <c r="G282">
        <v>1</v>
      </c>
      <c r="H282">
        <v>0</v>
      </c>
      <c r="I282">
        <v>30096</v>
      </c>
      <c r="J282" t="s">
        <v>47</v>
      </c>
      <c r="K282">
        <v>3</v>
      </c>
      <c r="L282" t="s">
        <v>33</v>
      </c>
      <c r="M282">
        <v>3</v>
      </c>
      <c r="N282">
        <v>0</v>
      </c>
      <c r="O282" t="s">
        <v>109</v>
      </c>
      <c r="P282" t="s">
        <v>77</v>
      </c>
      <c r="Q282" t="s">
        <v>79</v>
      </c>
      <c r="R282">
        <v>5</v>
      </c>
      <c r="S282" t="s">
        <v>80</v>
      </c>
    </row>
    <row r="283" spans="1:19" x14ac:dyDescent="0.3">
      <c r="A283">
        <v>7284</v>
      </c>
      <c r="B283" s="1">
        <v>41612</v>
      </c>
      <c r="C283">
        <v>71</v>
      </c>
      <c r="D283" t="s">
        <v>42</v>
      </c>
      <c r="E283" t="s">
        <v>6</v>
      </c>
      <c r="F283" t="s">
        <v>10</v>
      </c>
      <c r="G283">
        <v>1</v>
      </c>
      <c r="H283">
        <v>2</v>
      </c>
      <c r="I283">
        <v>48686</v>
      </c>
      <c r="J283" t="s">
        <v>41</v>
      </c>
      <c r="K283">
        <v>5</v>
      </c>
      <c r="L283" t="s">
        <v>33</v>
      </c>
      <c r="M283">
        <v>3</v>
      </c>
      <c r="N283">
        <v>0</v>
      </c>
      <c r="O283" t="s">
        <v>110</v>
      </c>
      <c r="P283" t="s">
        <v>72</v>
      </c>
      <c r="Q283" t="s">
        <v>84</v>
      </c>
      <c r="R283">
        <v>12</v>
      </c>
      <c r="S283" t="s">
        <v>85</v>
      </c>
    </row>
    <row r="284" spans="1:19" x14ac:dyDescent="0.3">
      <c r="A284">
        <v>8746</v>
      </c>
      <c r="B284" s="1">
        <v>41734</v>
      </c>
      <c r="C284">
        <v>35</v>
      </c>
      <c r="D284" t="s">
        <v>48</v>
      </c>
      <c r="E284" t="s">
        <v>6</v>
      </c>
      <c r="F284" t="s">
        <v>10</v>
      </c>
      <c r="G284">
        <v>1</v>
      </c>
      <c r="H284">
        <v>0</v>
      </c>
      <c r="I284">
        <v>75433</v>
      </c>
      <c r="J284" t="s">
        <v>51</v>
      </c>
      <c r="K284">
        <v>7</v>
      </c>
      <c r="L284" t="s">
        <v>33</v>
      </c>
      <c r="M284">
        <v>3</v>
      </c>
      <c r="N284">
        <v>0</v>
      </c>
      <c r="O284" t="s">
        <v>109</v>
      </c>
      <c r="P284" t="s">
        <v>77</v>
      </c>
      <c r="Q284" t="s">
        <v>79</v>
      </c>
      <c r="R284">
        <v>4</v>
      </c>
      <c r="S284" t="s">
        <v>86</v>
      </c>
    </row>
    <row r="285" spans="1:19" x14ac:dyDescent="0.3">
      <c r="A285">
        <v>4324</v>
      </c>
      <c r="B285" s="1">
        <v>41211</v>
      </c>
      <c r="C285">
        <v>35</v>
      </c>
      <c r="D285" t="s">
        <v>48</v>
      </c>
      <c r="E285" t="s">
        <v>6</v>
      </c>
      <c r="F285" t="s">
        <v>10</v>
      </c>
      <c r="G285">
        <v>1</v>
      </c>
      <c r="H285">
        <v>0</v>
      </c>
      <c r="I285">
        <v>42387</v>
      </c>
      <c r="J285" t="s">
        <v>43</v>
      </c>
      <c r="K285">
        <v>4</v>
      </c>
      <c r="L285" t="s">
        <v>32</v>
      </c>
      <c r="M285">
        <v>5</v>
      </c>
      <c r="N285">
        <v>0</v>
      </c>
      <c r="O285" t="s">
        <v>109</v>
      </c>
      <c r="P285" t="s">
        <v>81</v>
      </c>
      <c r="Q285" t="s">
        <v>84</v>
      </c>
      <c r="R285">
        <v>10</v>
      </c>
      <c r="S285" t="s">
        <v>90</v>
      </c>
    </row>
    <row r="286" spans="1:19" x14ac:dyDescent="0.3">
      <c r="A286">
        <v>5012</v>
      </c>
      <c r="B286" s="1">
        <v>41459</v>
      </c>
      <c r="C286">
        <v>35</v>
      </c>
      <c r="D286" t="s">
        <v>48</v>
      </c>
      <c r="E286" t="s">
        <v>6</v>
      </c>
      <c r="F286" t="s">
        <v>10</v>
      </c>
      <c r="G286">
        <v>1</v>
      </c>
      <c r="H286">
        <v>0</v>
      </c>
      <c r="I286">
        <v>28691</v>
      </c>
      <c r="J286" t="s">
        <v>47</v>
      </c>
      <c r="K286">
        <v>3</v>
      </c>
      <c r="L286" t="s">
        <v>32</v>
      </c>
      <c r="M286">
        <v>5</v>
      </c>
      <c r="N286">
        <v>0</v>
      </c>
      <c r="O286" t="s">
        <v>109</v>
      </c>
      <c r="P286" t="s">
        <v>72</v>
      </c>
      <c r="Q286" t="s">
        <v>75</v>
      </c>
      <c r="R286">
        <v>7</v>
      </c>
      <c r="S286" t="s">
        <v>83</v>
      </c>
    </row>
    <row r="287" spans="1:19" x14ac:dyDescent="0.3">
      <c r="A287">
        <v>2541</v>
      </c>
      <c r="B287" s="1">
        <v>41434</v>
      </c>
      <c r="C287">
        <v>48</v>
      </c>
      <c r="D287" t="s">
        <v>46</v>
      </c>
      <c r="E287" t="s">
        <v>6</v>
      </c>
      <c r="F287" t="s">
        <v>10</v>
      </c>
      <c r="G287">
        <v>1</v>
      </c>
      <c r="H287">
        <v>0</v>
      </c>
      <c r="I287">
        <v>24027</v>
      </c>
      <c r="J287" t="s">
        <v>47</v>
      </c>
      <c r="K287">
        <v>3</v>
      </c>
      <c r="L287" t="s">
        <v>37</v>
      </c>
      <c r="M287">
        <v>2</v>
      </c>
      <c r="N287">
        <v>0</v>
      </c>
      <c r="O287" t="s">
        <v>109</v>
      </c>
      <c r="P287" t="s">
        <v>72</v>
      </c>
      <c r="Q287" t="s">
        <v>79</v>
      </c>
      <c r="R287">
        <v>6</v>
      </c>
      <c r="S287" t="s">
        <v>88</v>
      </c>
    </row>
    <row r="288" spans="1:19" x14ac:dyDescent="0.3">
      <c r="A288">
        <v>4148</v>
      </c>
      <c r="B288" s="1">
        <v>41141</v>
      </c>
      <c r="C288">
        <v>52</v>
      </c>
      <c r="D288" t="s">
        <v>44</v>
      </c>
      <c r="E288" t="s">
        <v>6</v>
      </c>
      <c r="F288" t="s">
        <v>10</v>
      </c>
      <c r="G288">
        <v>1</v>
      </c>
      <c r="H288">
        <v>2</v>
      </c>
      <c r="I288">
        <v>38988</v>
      </c>
      <c r="J288" t="s">
        <v>43</v>
      </c>
      <c r="K288">
        <v>4</v>
      </c>
      <c r="L288" t="s">
        <v>35</v>
      </c>
      <c r="M288">
        <v>6</v>
      </c>
      <c r="N288">
        <v>0</v>
      </c>
      <c r="O288" t="s">
        <v>110</v>
      </c>
      <c r="P288" t="s">
        <v>81</v>
      </c>
      <c r="Q288" t="s">
        <v>75</v>
      </c>
      <c r="R288">
        <v>8</v>
      </c>
      <c r="S288" t="s">
        <v>78</v>
      </c>
    </row>
    <row r="289" spans="1:19" x14ac:dyDescent="0.3">
      <c r="A289">
        <v>2815</v>
      </c>
      <c r="B289" s="1">
        <v>41694</v>
      </c>
      <c r="C289">
        <v>49</v>
      </c>
      <c r="D289" t="s">
        <v>46</v>
      </c>
      <c r="E289" t="s">
        <v>6</v>
      </c>
      <c r="F289" t="s">
        <v>10</v>
      </c>
      <c r="G289">
        <v>1</v>
      </c>
      <c r="H289">
        <v>0</v>
      </c>
      <c r="I289">
        <v>33183</v>
      </c>
      <c r="J289" t="s">
        <v>47</v>
      </c>
      <c r="K289">
        <v>3</v>
      </c>
      <c r="L289" t="s">
        <v>32</v>
      </c>
      <c r="M289">
        <v>5</v>
      </c>
      <c r="N289">
        <v>0</v>
      </c>
      <c r="O289" t="s">
        <v>109</v>
      </c>
      <c r="P289" t="s">
        <v>77</v>
      </c>
      <c r="Q289" t="s">
        <v>73</v>
      </c>
      <c r="R289">
        <v>2</v>
      </c>
      <c r="S289" t="s">
        <v>87</v>
      </c>
    </row>
    <row r="290" spans="1:19" x14ac:dyDescent="0.3">
      <c r="A290">
        <v>1581</v>
      </c>
      <c r="B290" s="1">
        <v>41557</v>
      </c>
      <c r="C290">
        <v>44</v>
      </c>
      <c r="D290" t="s">
        <v>46</v>
      </c>
      <c r="E290" t="s">
        <v>6</v>
      </c>
      <c r="F290" t="s">
        <v>10</v>
      </c>
      <c r="G290">
        <v>1</v>
      </c>
      <c r="H290">
        <v>0</v>
      </c>
      <c r="I290">
        <v>37406</v>
      </c>
      <c r="J290" t="s">
        <v>43</v>
      </c>
      <c r="K290">
        <v>4</v>
      </c>
      <c r="L290" t="s">
        <v>33</v>
      </c>
      <c r="M290">
        <v>3</v>
      </c>
      <c r="N290">
        <v>0</v>
      </c>
      <c r="O290" t="s">
        <v>109</v>
      </c>
      <c r="P290" t="s">
        <v>72</v>
      </c>
      <c r="Q290" t="s">
        <v>84</v>
      </c>
      <c r="R290">
        <v>10</v>
      </c>
      <c r="S290" t="s">
        <v>90</v>
      </c>
    </row>
    <row r="291" spans="1:19" x14ac:dyDescent="0.3">
      <c r="A291">
        <v>6619</v>
      </c>
      <c r="B291" s="1">
        <v>41276</v>
      </c>
      <c r="C291">
        <v>46</v>
      </c>
      <c r="D291" t="s">
        <v>46</v>
      </c>
      <c r="E291" t="s">
        <v>6</v>
      </c>
      <c r="F291" t="s">
        <v>10</v>
      </c>
      <c r="G291">
        <v>1</v>
      </c>
      <c r="H291">
        <v>1</v>
      </c>
      <c r="I291">
        <v>38415</v>
      </c>
      <c r="J291" t="s">
        <v>43</v>
      </c>
      <c r="K291">
        <v>4</v>
      </c>
      <c r="L291" t="s">
        <v>34</v>
      </c>
      <c r="M291">
        <v>7</v>
      </c>
      <c r="N291">
        <v>0</v>
      </c>
      <c r="O291" t="s">
        <v>110</v>
      </c>
      <c r="P291" t="s">
        <v>72</v>
      </c>
      <c r="Q291" t="s">
        <v>73</v>
      </c>
      <c r="R291">
        <v>1</v>
      </c>
      <c r="S291" t="s">
        <v>82</v>
      </c>
    </row>
    <row r="292" spans="1:19" x14ac:dyDescent="0.3">
      <c r="A292">
        <v>10581</v>
      </c>
      <c r="B292" s="1">
        <v>41213</v>
      </c>
      <c r="C292">
        <v>47</v>
      </c>
      <c r="D292" t="s">
        <v>46</v>
      </c>
      <c r="E292" t="s">
        <v>6</v>
      </c>
      <c r="F292" t="s">
        <v>10</v>
      </c>
      <c r="G292">
        <v>1</v>
      </c>
      <c r="H292">
        <v>0</v>
      </c>
      <c r="I292">
        <v>41124</v>
      </c>
      <c r="J292" t="s">
        <v>43</v>
      </c>
      <c r="K292">
        <v>4</v>
      </c>
      <c r="L292" t="s">
        <v>32</v>
      </c>
      <c r="M292">
        <v>5</v>
      </c>
      <c r="N292">
        <v>0</v>
      </c>
      <c r="O292" t="s">
        <v>109</v>
      </c>
      <c r="P292" t="s">
        <v>81</v>
      </c>
      <c r="Q292" t="s">
        <v>84</v>
      </c>
      <c r="R292">
        <v>10</v>
      </c>
      <c r="S292" t="s">
        <v>90</v>
      </c>
    </row>
    <row r="293" spans="1:19" x14ac:dyDescent="0.3">
      <c r="A293">
        <v>3436</v>
      </c>
      <c r="B293" s="1">
        <v>41665</v>
      </c>
      <c r="C293">
        <v>55</v>
      </c>
      <c r="D293" t="s">
        <v>44</v>
      </c>
      <c r="E293" t="s">
        <v>6</v>
      </c>
      <c r="F293" t="s">
        <v>10</v>
      </c>
      <c r="G293">
        <v>1</v>
      </c>
      <c r="H293">
        <v>0</v>
      </c>
      <c r="I293">
        <v>14045</v>
      </c>
      <c r="J293" t="s">
        <v>50</v>
      </c>
      <c r="K293">
        <v>2</v>
      </c>
      <c r="L293" t="s">
        <v>33</v>
      </c>
      <c r="M293">
        <v>3</v>
      </c>
      <c r="N293">
        <v>0</v>
      </c>
      <c r="O293" t="s">
        <v>109</v>
      </c>
      <c r="P293" t="s">
        <v>77</v>
      </c>
      <c r="Q293" t="s">
        <v>73</v>
      </c>
      <c r="R293">
        <v>1</v>
      </c>
      <c r="S293" t="s">
        <v>82</v>
      </c>
    </row>
    <row r="294" spans="1:19" x14ac:dyDescent="0.3">
      <c r="A294">
        <v>11025</v>
      </c>
      <c r="B294" s="1">
        <v>41308</v>
      </c>
      <c r="C294">
        <v>63</v>
      </c>
      <c r="D294" t="s">
        <v>40</v>
      </c>
      <c r="E294" t="s">
        <v>6</v>
      </c>
      <c r="F294" t="s">
        <v>10</v>
      </c>
      <c r="G294">
        <v>1</v>
      </c>
      <c r="H294">
        <v>1</v>
      </c>
      <c r="I294">
        <v>36443</v>
      </c>
      <c r="J294" t="s">
        <v>43</v>
      </c>
      <c r="K294">
        <v>4</v>
      </c>
      <c r="L294" t="s">
        <v>33</v>
      </c>
      <c r="M294">
        <v>3</v>
      </c>
      <c r="N294">
        <v>0</v>
      </c>
      <c r="O294" t="s">
        <v>110</v>
      </c>
      <c r="P294" t="s">
        <v>72</v>
      </c>
      <c r="Q294" t="s">
        <v>73</v>
      </c>
      <c r="R294">
        <v>2</v>
      </c>
      <c r="S294" t="s">
        <v>87</v>
      </c>
    </row>
    <row r="295" spans="1:19" x14ac:dyDescent="0.3">
      <c r="A295">
        <v>35</v>
      </c>
      <c r="B295" s="1">
        <v>41160</v>
      </c>
      <c r="C295">
        <v>37</v>
      </c>
      <c r="D295" t="s">
        <v>48</v>
      </c>
      <c r="E295" t="s">
        <v>6</v>
      </c>
      <c r="F295" t="s">
        <v>10</v>
      </c>
      <c r="G295">
        <v>1</v>
      </c>
      <c r="H295">
        <v>0</v>
      </c>
      <c r="I295">
        <v>25545</v>
      </c>
      <c r="J295" t="s">
        <v>47</v>
      </c>
      <c r="K295">
        <v>3</v>
      </c>
      <c r="L295" t="s">
        <v>32</v>
      </c>
      <c r="M295">
        <v>5</v>
      </c>
      <c r="N295">
        <v>0</v>
      </c>
      <c r="O295" t="s">
        <v>109</v>
      </c>
      <c r="P295" t="s">
        <v>81</v>
      </c>
      <c r="Q295" t="s">
        <v>75</v>
      </c>
      <c r="R295">
        <v>9</v>
      </c>
      <c r="S295" t="s">
        <v>76</v>
      </c>
    </row>
    <row r="296" spans="1:19" x14ac:dyDescent="0.3">
      <c r="A296">
        <v>2258</v>
      </c>
      <c r="B296" s="1">
        <v>41247</v>
      </c>
      <c r="C296">
        <v>38</v>
      </c>
      <c r="D296" t="s">
        <v>48</v>
      </c>
      <c r="E296" t="s">
        <v>6</v>
      </c>
      <c r="F296" t="s">
        <v>10</v>
      </c>
      <c r="G296">
        <v>1</v>
      </c>
      <c r="H296">
        <v>0</v>
      </c>
      <c r="I296">
        <v>32880</v>
      </c>
      <c r="J296" t="s">
        <v>47</v>
      </c>
      <c r="K296">
        <v>3</v>
      </c>
      <c r="L296" t="s">
        <v>35</v>
      </c>
      <c r="M296">
        <v>6</v>
      </c>
      <c r="N296">
        <v>0</v>
      </c>
      <c r="O296" t="s">
        <v>109</v>
      </c>
      <c r="P296" t="s">
        <v>81</v>
      </c>
      <c r="Q296" t="s">
        <v>84</v>
      </c>
      <c r="R296">
        <v>12</v>
      </c>
      <c r="S296" t="s">
        <v>85</v>
      </c>
    </row>
    <row r="297" spans="1:19" x14ac:dyDescent="0.3">
      <c r="A297">
        <v>4437</v>
      </c>
      <c r="B297" s="1">
        <v>41388</v>
      </c>
      <c r="C297">
        <v>62</v>
      </c>
      <c r="D297" t="s">
        <v>40</v>
      </c>
      <c r="E297" t="s">
        <v>6</v>
      </c>
      <c r="F297" t="s">
        <v>10</v>
      </c>
      <c r="G297">
        <v>1</v>
      </c>
      <c r="H297">
        <v>1</v>
      </c>
      <c r="I297">
        <v>65316</v>
      </c>
      <c r="J297" t="s">
        <v>45</v>
      </c>
      <c r="K297">
        <v>6</v>
      </c>
      <c r="L297" t="s">
        <v>35</v>
      </c>
      <c r="M297">
        <v>6</v>
      </c>
      <c r="N297">
        <v>0</v>
      </c>
      <c r="O297" t="s">
        <v>110</v>
      </c>
      <c r="P297" t="s">
        <v>72</v>
      </c>
      <c r="Q297" t="s">
        <v>79</v>
      </c>
      <c r="R297">
        <v>4</v>
      </c>
      <c r="S297" t="s">
        <v>86</v>
      </c>
    </row>
    <row r="298" spans="1:19" x14ac:dyDescent="0.3">
      <c r="A298">
        <v>4368</v>
      </c>
      <c r="B298" s="1">
        <v>41611</v>
      </c>
      <c r="C298">
        <v>44</v>
      </c>
      <c r="D298" t="s">
        <v>46</v>
      </c>
      <c r="E298" t="s">
        <v>6</v>
      </c>
      <c r="F298" t="s">
        <v>10</v>
      </c>
      <c r="G298">
        <v>1</v>
      </c>
      <c r="H298">
        <v>0</v>
      </c>
      <c r="I298">
        <v>47850</v>
      </c>
      <c r="J298" t="s">
        <v>43</v>
      </c>
      <c r="K298">
        <v>4</v>
      </c>
      <c r="L298" t="s">
        <v>35</v>
      </c>
      <c r="M298">
        <v>6</v>
      </c>
      <c r="N298">
        <v>0</v>
      </c>
      <c r="O298" t="s">
        <v>109</v>
      </c>
      <c r="P298" t="s">
        <v>72</v>
      </c>
      <c r="Q298" t="s">
        <v>84</v>
      </c>
      <c r="R298">
        <v>12</v>
      </c>
      <c r="S298" t="s">
        <v>85</v>
      </c>
    </row>
    <row r="299" spans="1:19" x14ac:dyDescent="0.3">
      <c r="A299">
        <v>9671</v>
      </c>
      <c r="B299" s="1">
        <v>41665</v>
      </c>
      <c r="C299">
        <v>56</v>
      </c>
      <c r="D299" t="s">
        <v>44</v>
      </c>
      <c r="E299" t="s">
        <v>6</v>
      </c>
      <c r="F299" t="s">
        <v>10</v>
      </c>
      <c r="G299">
        <v>1</v>
      </c>
      <c r="H299">
        <v>1</v>
      </c>
      <c r="I299">
        <v>19514</v>
      </c>
      <c r="J299" t="s">
        <v>50</v>
      </c>
      <c r="K299">
        <v>2</v>
      </c>
      <c r="L299" t="s">
        <v>32</v>
      </c>
      <c r="M299">
        <v>5</v>
      </c>
      <c r="N299">
        <v>0</v>
      </c>
      <c r="O299" t="s">
        <v>110</v>
      </c>
      <c r="P299" t="s">
        <v>77</v>
      </c>
      <c r="Q299" t="s">
        <v>73</v>
      </c>
      <c r="R299">
        <v>1</v>
      </c>
      <c r="S299" t="s">
        <v>82</v>
      </c>
    </row>
    <row r="300" spans="1:19" x14ac:dyDescent="0.3">
      <c r="A300">
        <v>7685</v>
      </c>
      <c r="B300" s="1">
        <v>41526</v>
      </c>
      <c r="C300">
        <v>46</v>
      </c>
      <c r="D300" t="s">
        <v>46</v>
      </c>
      <c r="E300" t="s">
        <v>6</v>
      </c>
      <c r="F300" t="s">
        <v>10</v>
      </c>
      <c r="G300">
        <v>1</v>
      </c>
      <c r="H300">
        <v>0</v>
      </c>
      <c r="I300">
        <v>33039</v>
      </c>
      <c r="J300" t="s">
        <v>47</v>
      </c>
      <c r="K300">
        <v>3</v>
      </c>
      <c r="L300" t="s">
        <v>37</v>
      </c>
      <c r="M300">
        <v>2</v>
      </c>
      <c r="N300">
        <v>0</v>
      </c>
      <c r="O300" t="s">
        <v>109</v>
      </c>
      <c r="P300" t="s">
        <v>72</v>
      </c>
      <c r="Q300" t="s">
        <v>75</v>
      </c>
      <c r="R300">
        <v>9</v>
      </c>
      <c r="S300" t="s">
        <v>76</v>
      </c>
    </row>
    <row r="301" spans="1:19" x14ac:dyDescent="0.3">
      <c r="A301">
        <v>8159</v>
      </c>
      <c r="B301" s="1">
        <v>41730</v>
      </c>
      <c r="C301">
        <v>56</v>
      </c>
      <c r="D301" t="s">
        <v>44</v>
      </c>
      <c r="E301" t="s">
        <v>6</v>
      </c>
      <c r="F301" t="s">
        <v>10</v>
      </c>
      <c r="G301">
        <v>1</v>
      </c>
      <c r="H301">
        <v>1</v>
      </c>
      <c r="I301">
        <v>51287</v>
      </c>
      <c r="J301" t="s">
        <v>41</v>
      </c>
      <c r="K301">
        <v>5</v>
      </c>
      <c r="L301" t="s">
        <v>33</v>
      </c>
      <c r="M301">
        <v>3</v>
      </c>
      <c r="N301">
        <v>0</v>
      </c>
      <c r="O301" t="s">
        <v>110</v>
      </c>
      <c r="P301" t="s">
        <v>77</v>
      </c>
      <c r="Q301" t="s">
        <v>79</v>
      </c>
      <c r="R301">
        <v>4</v>
      </c>
      <c r="S301" t="s">
        <v>86</v>
      </c>
    </row>
    <row r="302" spans="1:19" x14ac:dyDescent="0.3">
      <c r="A302">
        <v>1160</v>
      </c>
      <c r="B302" s="1">
        <v>41509</v>
      </c>
      <c r="C302">
        <v>54</v>
      </c>
      <c r="D302" t="s">
        <v>44</v>
      </c>
      <c r="E302" t="s">
        <v>6</v>
      </c>
      <c r="F302" t="s">
        <v>10</v>
      </c>
      <c r="G302">
        <v>1</v>
      </c>
      <c r="H302">
        <v>1</v>
      </c>
      <c r="I302">
        <v>13260</v>
      </c>
      <c r="J302" t="s">
        <v>50</v>
      </c>
      <c r="K302">
        <v>2</v>
      </c>
      <c r="L302" t="s">
        <v>32</v>
      </c>
      <c r="M302">
        <v>5</v>
      </c>
      <c r="N302">
        <v>0</v>
      </c>
      <c r="O302" t="s">
        <v>110</v>
      </c>
      <c r="P302" t="s">
        <v>72</v>
      </c>
      <c r="Q302" t="s">
        <v>75</v>
      </c>
      <c r="R302">
        <v>8</v>
      </c>
      <c r="S302" t="s">
        <v>78</v>
      </c>
    </row>
    <row r="303" spans="1:19" x14ac:dyDescent="0.3">
      <c r="A303">
        <v>3083</v>
      </c>
      <c r="B303" s="1">
        <v>41481</v>
      </c>
      <c r="C303">
        <v>50</v>
      </c>
      <c r="D303" t="s">
        <v>44</v>
      </c>
      <c r="E303" t="s">
        <v>6</v>
      </c>
      <c r="F303" t="s">
        <v>10</v>
      </c>
      <c r="G303">
        <v>1</v>
      </c>
      <c r="H303">
        <v>1</v>
      </c>
      <c r="I303">
        <v>45837</v>
      </c>
      <c r="J303" t="s">
        <v>43</v>
      </c>
      <c r="K303">
        <v>4</v>
      </c>
      <c r="L303" t="s">
        <v>35</v>
      </c>
      <c r="M303">
        <v>6</v>
      </c>
      <c r="N303">
        <v>0</v>
      </c>
      <c r="O303" t="s">
        <v>110</v>
      </c>
      <c r="P303" t="s">
        <v>72</v>
      </c>
      <c r="Q303" t="s">
        <v>75</v>
      </c>
      <c r="R303">
        <v>7</v>
      </c>
      <c r="S303" t="s">
        <v>83</v>
      </c>
    </row>
    <row r="304" spans="1:19" x14ac:dyDescent="0.3">
      <c r="A304">
        <v>3641</v>
      </c>
      <c r="B304" s="1">
        <v>41294</v>
      </c>
      <c r="C304">
        <v>48</v>
      </c>
      <c r="D304" t="s">
        <v>46</v>
      </c>
      <c r="E304" t="s">
        <v>6</v>
      </c>
      <c r="F304" t="s">
        <v>10</v>
      </c>
      <c r="G304">
        <v>1</v>
      </c>
      <c r="H304">
        <v>0</v>
      </c>
      <c r="I304">
        <v>13624</v>
      </c>
      <c r="J304" t="s">
        <v>50</v>
      </c>
      <c r="K304">
        <v>2</v>
      </c>
      <c r="L304" t="s">
        <v>34</v>
      </c>
      <c r="M304">
        <v>7</v>
      </c>
      <c r="N304">
        <v>0</v>
      </c>
      <c r="O304" t="s">
        <v>109</v>
      </c>
      <c r="P304" t="s">
        <v>72</v>
      </c>
      <c r="Q304" t="s">
        <v>73</v>
      </c>
      <c r="R304">
        <v>1</v>
      </c>
      <c r="S304" t="s">
        <v>82</v>
      </c>
    </row>
    <row r="305" spans="1:19" x14ac:dyDescent="0.3">
      <c r="A305">
        <v>7093</v>
      </c>
      <c r="B305" s="1">
        <v>41592</v>
      </c>
      <c r="C305">
        <v>39</v>
      </c>
      <c r="D305" t="s">
        <v>48</v>
      </c>
      <c r="E305" t="s">
        <v>6</v>
      </c>
      <c r="F305" t="s">
        <v>10</v>
      </c>
      <c r="G305">
        <v>1</v>
      </c>
      <c r="H305">
        <v>0</v>
      </c>
      <c r="I305">
        <v>19986</v>
      </c>
      <c r="J305" t="s">
        <v>50</v>
      </c>
      <c r="K305">
        <v>2</v>
      </c>
      <c r="L305" t="s">
        <v>35</v>
      </c>
      <c r="M305">
        <v>6</v>
      </c>
      <c r="N305">
        <v>0</v>
      </c>
      <c r="O305" t="s">
        <v>109</v>
      </c>
      <c r="P305" t="s">
        <v>72</v>
      </c>
      <c r="Q305" t="s">
        <v>84</v>
      </c>
      <c r="R305">
        <v>11</v>
      </c>
      <c r="S305" t="s">
        <v>89</v>
      </c>
    </row>
    <row r="306" spans="1:19" x14ac:dyDescent="0.3">
      <c r="A306">
        <v>6988</v>
      </c>
      <c r="B306" s="1">
        <v>41284</v>
      </c>
      <c r="C306">
        <v>38</v>
      </c>
      <c r="D306" t="s">
        <v>48</v>
      </c>
      <c r="E306" t="s">
        <v>6</v>
      </c>
      <c r="F306" t="s">
        <v>10</v>
      </c>
      <c r="G306">
        <v>1</v>
      </c>
      <c r="H306">
        <v>0</v>
      </c>
      <c r="I306">
        <v>71952</v>
      </c>
      <c r="J306" t="s">
        <v>45</v>
      </c>
      <c r="K306">
        <v>6</v>
      </c>
      <c r="L306" t="s">
        <v>34</v>
      </c>
      <c r="M306">
        <v>7</v>
      </c>
      <c r="N306">
        <v>0</v>
      </c>
      <c r="O306" t="s">
        <v>109</v>
      </c>
      <c r="P306" t="s">
        <v>72</v>
      </c>
      <c r="Q306" t="s">
        <v>73</v>
      </c>
      <c r="R306">
        <v>1</v>
      </c>
      <c r="S306" t="s">
        <v>82</v>
      </c>
    </row>
    <row r="307" spans="1:19" x14ac:dyDescent="0.3">
      <c r="A307">
        <v>1940</v>
      </c>
      <c r="B307" s="1">
        <v>41467</v>
      </c>
      <c r="C307">
        <v>38</v>
      </c>
      <c r="D307" t="s">
        <v>48</v>
      </c>
      <c r="E307" t="s">
        <v>6</v>
      </c>
      <c r="F307" t="s">
        <v>10</v>
      </c>
      <c r="G307">
        <v>1</v>
      </c>
      <c r="H307">
        <v>0</v>
      </c>
      <c r="I307">
        <v>25252</v>
      </c>
      <c r="J307" t="s">
        <v>47</v>
      </c>
      <c r="K307">
        <v>3</v>
      </c>
      <c r="L307" t="s">
        <v>33</v>
      </c>
      <c r="M307">
        <v>3</v>
      </c>
      <c r="N307">
        <v>0</v>
      </c>
      <c r="O307" t="s">
        <v>109</v>
      </c>
      <c r="P307" t="s">
        <v>72</v>
      </c>
      <c r="Q307" t="s">
        <v>75</v>
      </c>
      <c r="R307">
        <v>7</v>
      </c>
      <c r="S307" t="s">
        <v>83</v>
      </c>
    </row>
    <row r="308" spans="1:19" x14ac:dyDescent="0.3">
      <c r="A308">
        <v>4692</v>
      </c>
      <c r="B308" s="1">
        <v>41122</v>
      </c>
      <c r="C308">
        <v>48</v>
      </c>
      <c r="D308" t="s">
        <v>46</v>
      </c>
      <c r="E308" t="s">
        <v>6</v>
      </c>
      <c r="F308" t="s">
        <v>10</v>
      </c>
      <c r="G308">
        <v>1</v>
      </c>
      <c r="H308">
        <v>0</v>
      </c>
      <c r="I308">
        <v>7500</v>
      </c>
      <c r="J308" t="s">
        <v>49</v>
      </c>
      <c r="K308">
        <v>1</v>
      </c>
      <c r="L308" t="s">
        <v>33</v>
      </c>
      <c r="M308">
        <v>3</v>
      </c>
      <c r="N308">
        <v>0</v>
      </c>
      <c r="O308" t="s">
        <v>109</v>
      </c>
      <c r="P308" t="s">
        <v>81</v>
      </c>
      <c r="Q308" t="s">
        <v>75</v>
      </c>
      <c r="R308">
        <v>8</v>
      </c>
      <c r="S308" t="s">
        <v>78</v>
      </c>
    </row>
    <row r="309" spans="1:19" x14ac:dyDescent="0.3">
      <c r="A309">
        <v>9384</v>
      </c>
      <c r="B309" s="1">
        <v>41437</v>
      </c>
      <c r="C309">
        <v>46</v>
      </c>
      <c r="D309" t="s">
        <v>46</v>
      </c>
      <c r="E309" t="s">
        <v>6</v>
      </c>
      <c r="F309" t="s">
        <v>10</v>
      </c>
      <c r="G309">
        <v>1</v>
      </c>
      <c r="H309">
        <v>1</v>
      </c>
      <c r="I309">
        <v>66373</v>
      </c>
      <c r="J309" t="s">
        <v>45</v>
      </c>
      <c r="K309">
        <v>6</v>
      </c>
      <c r="L309" t="s">
        <v>32</v>
      </c>
      <c r="M309">
        <v>5</v>
      </c>
      <c r="N309">
        <v>0</v>
      </c>
      <c r="O309" t="s">
        <v>110</v>
      </c>
      <c r="P309" t="s">
        <v>72</v>
      </c>
      <c r="Q309" t="s">
        <v>79</v>
      </c>
      <c r="R309">
        <v>6</v>
      </c>
      <c r="S309" t="s">
        <v>88</v>
      </c>
    </row>
    <row r="310" spans="1:19" x14ac:dyDescent="0.3">
      <c r="A310">
        <v>2371</v>
      </c>
      <c r="B310" s="1">
        <v>41377</v>
      </c>
      <c r="C310">
        <v>52</v>
      </c>
      <c r="D310" t="s">
        <v>44</v>
      </c>
      <c r="E310" t="s">
        <v>6</v>
      </c>
      <c r="F310" t="s">
        <v>10</v>
      </c>
      <c r="G310">
        <v>1</v>
      </c>
      <c r="H310">
        <v>1</v>
      </c>
      <c r="I310">
        <v>33622</v>
      </c>
      <c r="J310" t="s">
        <v>47</v>
      </c>
      <c r="K310">
        <v>3</v>
      </c>
      <c r="L310" t="s">
        <v>33</v>
      </c>
      <c r="M310">
        <v>3</v>
      </c>
      <c r="N310">
        <v>0</v>
      </c>
      <c r="O310" t="s">
        <v>110</v>
      </c>
      <c r="P310" t="s">
        <v>72</v>
      </c>
      <c r="Q310" t="s">
        <v>79</v>
      </c>
      <c r="R310">
        <v>4</v>
      </c>
      <c r="S310" t="s">
        <v>86</v>
      </c>
    </row>
    <row r="311" spans="1:19" x14ac:dyDescent="0.3">
      <c r="A311">
        <v>4290</v>
      </c>
      <c r="B311" s="1">
        <v>41717</v>
      </c>
      <c r="C311">
        <v>52</v>
      </c>
      <c r="D311" t="s">
        <v>44</v>
      </c>
      <c r="E311" t="s">
        <v>6</v>
      </c>
      <c r="F311" t="s">
        <v>10</v>
      </c>
      <c r="G311">
        <v>1</v>
      </c>
      <c r="H311">
        <v>0</v>
      </c>
      <c r="I311">
        <v>30467</v>
      </c>
      <c r="J311" t="s">
        <v>47</v>
      </c>
      <c r="K311">
        <v>3</v>
      </c>
      <c r="L311" t="s">
        <v>33</v>
      </c>
      <c r="M311">
        <v>3</v>
      </c>
      <c r="N311">
        <v>0</v>
      </c>
      <c r="O311" t="s">
        <v>109</v>
      </c>
      <c r="P311" t="s">
        <v>77</v>
      </c>
      <c r="Q311" t="s">
        <v>73</v>
      </c>
      <c r="R311">
        <v>3</v>
      </c>
      <c r="S311" t="s">
        <v>74</v>
      </c>
    </row>
    <row r="312" spans="1:19" x14ac:dyDescent="0.3">
      <c r="A312">
        <v>11075</v>
      </c>
      <c r="B312" s="1">
        <v>41576</v>
      </c>
      <c r="C312">
        <v>46</v>
      </c>
      <c r="D312" t="s">
        <v>46</v>
      </c>
      <c r="E312" t="s">
        <v>6</v>
      </c>
      <c r="F312" t="s">
        <v>10</v>
      </c>
      <c r="G312">
        <v>1</v>
      </c>
      <c r="H312">
        <v>1</v>
      </c>
      <c r="I312">
        <v>51267</v>
      </c>
      <c r="J312" t="s">
        <v>41</v>
      </c>
      <c r="K312">
        <v>5</v>
      </c>
      <c r="L312" t="s">
        <v>32</v>
      </c>
      <c r="M312">
        <v>5</v>
      </c>
      <c r="N312">
        <v>0</v>
      </c>
      <c r="O312" t="s">
        <v>110</v>
      </c>
      <c r="P312" t="s">
        <v>72</v>
      </c>
      <c r="Q312" t="s">
        <v>84</v>
      </c>
      <c r="R312">
        <v>10</v>
      </c>
      <c r="S312" t="s">
        <v>90</v>
      </c>
    </row>
    <row r="313" spans="1:19" x14ac:dyDescent="0.3">
      <c r="A313">
        <v>8523</v>
      </c>
      <c r="B313" s="1">
        <v>41622</v>
      </c>
      <c r="C313">
        <v>56</v>
      </c>
      <c r="D313" t="s">
        <v>44</v>
      </c>
      <c r="E313" t="s">
        <v>6</v>
      </c>
      <c r="F313" t="s">
        <v>10</v>
      </c>
      <c r="G313">
        <v>1</v>
      </c>
      <c r="H313">
        <v>0</v>
      </c>
      <c r="I313">
        <v>19329</v>
      </c>
      <c r="J313" t="s">
        <v>50</v>
      </c>
      <c r="K313">
        <v>2</v>
      </c>
      <c r="L313" t="s">
        <v>32</v>
      </c>
      <c r="M313">
        <v>5</v>
      </c>
      <c r="N313">
        <v>0</v>
      </c>
      <c r="O313" t="s">
        <v>109</v>
      </c>
      <c r="P313" t="s">
        <v>72</v>
      </c>
      <c r="Q313" t="s">
        <v>84</v>
      </c>
      <c r="R313">
        <v>12</v>
      </c>
      <c r="S313" t="s">
        <v>85</v>
      </c>
    </row>
    <row r="314" spans="1:19" x14ac:dyDescent="0.3">
      <c r="A314">
        <v>236</v>
      </c>
      <c r="B314" s="1">
        <v>41293</v>
      </c>
      <c r="C314">
        <v>73</v>
      </c>
      <c r="D314" t="s">
        <v>42</v>
      </c>
      <c r="E314" t="s">
        <v>6</v>
      </c>
      <c r="F314" t="s">
        <v>10</v>
      </c>
      <c r="G314">
        <v>1</v>
      </c>
      <c r="H314">
        <v>1</v>
      </c>
      <c r="I314">
        <v>34838</v>
      </c>
      <c r="J314" t="s">
        <v>47</v>
      </c>
      <c r="K314">
        <v>3</v>
      </c>
      <c r="L314" t="s">
        <v>35</v>
      </c>
      <c r="M314">
        <v>6</v>
      </c>
      <c r="N314">
        <v>0</v>
      </c>
      <c r="O314" t="s">
        <v>110</v>
      </c>
      <c r="P314" t="s">
        <v>72</v>
      </c>
      <c r="Q314" t="s">
        <v>73</v>
      </c>
      <c r="R314">
        <v>1</v>
      </c>
      <c r="S314" t="s">
        <v>82</v>
      </c>
    </row>
    <row r="315" spans="1:19" x14ac:dyDescent="0.3">
      <c r="A315">
        <v>2350</v>
      </c>
      <c r="B315" s="1">
        <v>41355</v>
      </c>
      <c r="C315">
        <v>52</v>
      </c>
      <c r="D315" t="s">
        <v>44</v>
      </c>
      <c r="E315" t="s">
        <v>6</v>
      </c>
      <c r="F315" t="s">
        <v>10</v>
      </c>
      <c r="G315">
        <v>1</v>
      </c>
      <c r="H315">
        <v>1</v>
      </c>
      <c r="I315">
        <v>59666</v>
      </c>
      <c r="J315" t="s">
        <v>41</v>
      </c>
      <c r="K315">
        <v>5</v>
      </c>
      <c r="L315" t="s">
        <v>35</v>
      </c>
      <c r="M315">
        <v>6</v>
      </c>
      <c r="N315">
        <v>0</v>
      </c>
      <c r="O315" t="s">
        <v>110</v>
      </c>
      <c r="P315" t="s">
        <v>72</v>
      </c>
      <c r="Q315" t="s">
        <v>73</v>
      </c>
      <c r="R315">
        <v>3</v>
      </c>
      <c r="S315" t="s">
        <v>74</v>
      </c>
    </row>
    <row r="316" spans="1:19" x14ac:dyDescent="0.3">
      <c r="A316">
        <v>2986</v>
      </c>
      <c r="B316" s="1">
        <v>41710</v>
      </c>
      <c r="C316">
        <v>48</v>
      </c>
      <c r="D316" t="s">
        <v>46</v>
      </c>
      <c r="E316" t="s">
        <v>6</v>
      </c>
      <c r="F316" t="s">
        <v>10</v>
      </c>
      <c r="G316">
        <v>1</v>
      </c>
      <c r="H316">
        <v>1</v>
      </c>
      <c r="I316">
        <v>30772</v>
      </c>
      <c r="J316" t="s">
        <v>47</v>
      </c>
      <c r="K316">
        <v>3</v>
      </c>
      <c r="L316" t="s">
        <v>35</v>
      </c>
      <c r="M316">
        <v>6</v>
      </c>
      <c r="N316">
        <v>0</v>
      </c>
      <c r="O316" t="s">
        <v>110</v>
      </c>
      <c r="P316" t="s">
        <v>77</v>
      </c>
      <c r="Q316" t="s">
        <v>73</v>
      </c>
      <c r="R316">
        <v>3</v>
      </c>
      <c r="S316" t="s">
        <v>74</v>
      </c>
    </row>
    <row r="317" spans="1:19" x14ac:dyDescent="0.3">
      <c r="A317">
        <v>1143</v>
      </c>
      <c r="B317" s="1">
        <v>41494</v>
      </c>
      <c r="C317">
        <v>52</v>
      </c>
      <c r="D317" t="s">
        <v>44</v>
      </c>
      <c r="E317" t="s">
        <v>6</v>
      </c>
      <c r="F317" t="s">
        <v>10</v>
      </c>
      <c r="G317">
        <v>1</v>
      </c>
      <c r="H317">
        <v>0</v>
      </c>
      <c r="I317">
        <v>22063</v>
      </c>
      <c r="J317" t="s">
        <v>50</v>
      </c>
      <c r="K317">
        <v>2</v>
      </c>
      <c r="L317" t="s">
        <v>32</v>
      </c>
      <c r="M317">
        <v>5</v>
      </c>
      <c r="N317">
        <v>0</v>
      </c>
      <c r="O317" t="s">
        <v>109</v>
      </c>
      <c r="P317" t="s">
        <v>72</v>
      </c>
      <c r="Q317" t="s">
        <v>75</v>
      </c>
      <c r="R317">
        <v>8</v>
      </c>
      <c r="S317" t="s">
        <v>78</v>
      </c>
    </row>
    <row r="318" spans="1:19" x14ac:dyDescent="0.3">
      <c r="A318">
        <v>9499</v>
      </c>
      <c r="B318" s="1">
        <v>41401</v>
      </c>
      <c r="C318">
        <v>70</v>
      </c>
      <c r="D318" t="s">
        <v>42</v>
      </c>
      <c r="E318" t="s">
        <v>6</v>
      </c>
      <c r="F318" t="s">
        <v>10</v>
      </c>
      <c r="G318">
        <v>1</v>
      </c>
      <c r="H318">
        <v>2</v>
      </c>
      <c r="I318">
        <v>93404</v>
      </c>
      <c r="J318" t="s">
        <v>52</v>
      </c>
      <c r="K318">
        <v>8</v>
      </c>
      <c r="L318" t="s">
        <v>34</v>
      </c>
      <c r="M318">
        <v>7</v>
      </c>
      <c r="N318">
        <v>0</v>
      </c>
      <c r="O318" t="s">
        <v>110</v>
      </c>
      <c r="P318" t="s">
        <v>72</v>
      </c>
      <c r="Q318" t="s">
        <v>79</v>
      </c>
      <c r="R318">
        <v>5</v>
      </c>
      <c r="S318" t="s">
        <v>80</v>
      </c>
    </row>
    <row r="319" spans="1:19" x14ac:dyDescent="0.3">
      <c r="A319">
        <v>10402</v>
      </c>
      <c r="B319" s="1">
        <v>41319</v>
      </c>
      <c r="C319">
        <v>57</v>
      </c>
      <c r="D319" t="s">
        <v>44</v>
      </c>
      <c r="E319" t="s">
        <v>6</v>
      </c>
      <c r="F319" t="s">
        <v>10</v>
      </c>
      <c r="G319">
        <v>1</v>
      </c>
      <c r="H319">
        <v>1</v>
      </c>
      <c r="I319">
        <v>35441</v>
      </c>
      <c r="J319" t="s">
        <v>47</v>
      </c>
      <c r="K319">
        <v>3</v>
      </c>
      <c r="L319" t="s">
        <v>34</v>
      </c>
      <c r="M319">
        <v>7</v>
      </c>
      <c r="N319">
        <v>0</v>
      </c>
      <c r="O319" t="s">
        <v>110</v>
      </c>
      <c r="P319" t="s">
        <v>72</v>
      </c>
      <c r="Q319" t="s">
        <v>73</v>
      </c>
      <c r="R319">
        <v>2</v>
      </c>
      <c r="S319" t="s">
        <v>87</v>
      </c>
    </row>
    <row r="320" spans="1:19" x14ac:dyDescent="0.3">
      <c r="A320">
        <v>11121</v>
      </c>
      <c r="B320" s="1">
        <v>41223</v>
      </c>
      <c r="C320">
        <v>43</v>
      </c>
      <c r="D320" t="s">
        <v>46</v>
      </c>
      <c r="E320" t="s">
        <v>6</v>
      </c>
      <c r="F320" t="s">
        <v>10</v>
      </c>
      <c r="G320">
        <v>1</v>
      </c>
      <c r="H320">
        <v>0</v>
      </c>
      <c r="I320">
        <v>19419</v>
      </c>
      <c r="J320" t="s">
        <v>50</v>
      </c>
      <c r="K320">
        <v>2</v>
      </c>
      <c r="L320" t="s">
        <v>35</v>
      </c>
      <c r="M320">
        <v>6</v>
      </c>
      <c r="N320">
        <v>0</v>
      </c>
      <c r="O320" t="s">
        <v>109</v>
      </c>
      <c r="P320" t="s">
        <v>81</v>
      </c>
      <c r="Q320" t="s">
        <v>84</v>
      </c>
      <c r="R320">
        <v>11</v>
      </c>
      <c r="S320" t="s">
        <v>89</v>
      </c>
    </row>
    <row r="321" spans="1:19" x14ac:dyDescent="0.3">
      <c r="A321">
        <v>10602</v>
      </c>
      <c r="B321" s="1">
        <v>41319</v>
      </c>
      <c r="C321">
        <v>41</v>
      </c>
      <c r="D321" t="s">
        <v>46</v>
      </c>
      <c r="E321" t="s">
        <v>6</v>
      </c>
      <c r="F321" t="s">
        <v>10</v>
      </c>
      <c r="G321">
        <v>1</v>
      </c>
      <c r="H321">
        <v>0</v>
      </c>
      <c r="I321">
        <v>39922</v>
      </c>
      <c r="J321" t="s">
        <v>43</v>
      </c>
      <c r="K321">
        <v>4</v>
      </c>
      <c r="L321" t="s">
        <v>33</v>
      </c>
      <c r="M321">
        <v>3</v>
      </c>
      <c r="N321">
        <v>0</v>
      </c>
      <c r="O321" t="s">
        <v>109</v>
      </c>
      <c r="P321" t="s">
        <v>72</v>
      </c>
      <c r="Q321" t="s">
        <v>73</v>
      </c>
      <c r="R321">
        <v>2</v>
      </c>
      <c r="S321" t="s">
        <v>87</v>
      </c>
    </row>
    <row r="322" spans="1:19" x14ac:dyDescent="0.3">
      <c r="A322">
        <v>8086</v>
      </c>
      <c r="B322" s="1">
        <v>41619</v>
      </c>
      <c r="C322">
        <v>65</v>
      </c>
      <c r="D322" t="s">
        <v>40</v>
      </c>
      <c r="E322" t="s">
        <v>6</v>
      </c>
      <c r="F322" t="s">
        <v>10</v>
      </c>
      <c r="G322">
        <v>1</v>
      </c>
      <c r="H322">
        <v>1</v>
      </c>
      <c r="I322">
        <v>42243</v>
      </c>
      <c r="J322" t="s">
        <v>43</v>
      </c>
      <c r="K322">
        <v>4</v>
      </c>
      <c r="L322" t="s">
        <v>32</v>
      </c>
      <c r="M322">
        <v>5</v>
      </c>
      <c r="N322">
        <v>0</v>
      </c>
      <c r="O322" t="s">
        <v>110</v>
      </c>
      <c r="P322" t="s">
        <v>72</v>
      </c>
      <c r="Q322" t="s">
        <v>84</v>
      </c>
      <c r="R322">
        <v>12</v>
      </c>
      <c r="S322" t="s">
        <v>85</v>
      </c>
    </row>
    <row r="323" spans="1:19" x14ac:dyDescent="0.3">
      <c r="A323">
        <v>1928</v>
      </c>
      <c r="B323" s="1">
        <v>41314</v>
      </c>
      <c r="C323">
        <v>51</v>
      </c>
      <c r="D323" t="s">
        <v>44</v>
      </c>
      <c r="E323" t="s">
        <v>6</v>
      </c>
      <c r="F323" t="s">
        <v>10</v>
      </c>
      <c r="G323">
        <v>1</v>
      </c>
      <c r="H323">
        <v>0</v>
      </c>
      <c r="I323">
        <v>31814</v>
      </c>
      <c r="J323" t="s">
        <v>47</v>
      </c>
      <c r="K323">
        <v>3</v>
      </c>
      <c r="L323" t="s">
        <v>35</v>
      </c>
      <c r="M323">
        <v>6</v>
      </c>
      <c r="N323">
        <v>0</v>
      </c>
      <c r="O323" t="s">
        <v>109</v>
      </c>
      <c r="P323" t="s">
        <v>72</v>
      </c>
      <c r="Q323" t="s">
        <v>73</v>
      </c>
      <c r="R323">
        <v>2</v>
      </c>
      <c r="S323" t="s">
        <v>87</v>
      </c>
    </row>
    <row r="324" spans="1:19" x14ac:dyDescent="0.3">
      <c r="A324">
        <v>1523</v>
      </c>
      <c r="B324" s="1">
        <v>41766</v>
      </c>
      <c r="C324">
        <v>51</v>
      </c>
      <c r="D324" t="s">
        <v>44</v>
      </c>
      <c r="E324" t="s">
        <v>6</v>
      </c>
      <c r="F324" t="s">
        <v>10</v>
      </c>
      <c r="G324">
        <v>1</v>
      </c>
      <c r="H324">
        <v>1</v>
      </c>
      <c r="I324">
        <v>59041</v>
      </c>
      <c r="J324" t="s">
        <v>41</v>
      </c>
      <c r="K324">
        <v>5</v>
      </c>
      <c r="L324" t="s">
        <v>33</v>
      </c>
      <c r="M324">
        <v>3</v>
      </c>
      <c r="N324">
        <v>0</v>
      </c>
      <c r="O324" t="s">
        <v>110</v>
      </c>
      <c r="P324" t="s">
        <v>77</v>
      </c>
      <c r="Q324" t="s">
        <v>79</v>
      </c>
      <c r="R324">
        <v>5</v>
      </c>
      <c r="S324" t="s">
        <v>80</v>
      </c>
    </row>
    <row r="325" spans="1:19" x14ac:dyDescent="0.3">
      <c r="A325">
        <v>5633</v>
      </c>
      <c r="B325" s="1">
        <v>41815</v>
      </c>
      <c r="C325">
        <v>44</v>
      </c>
      <c r="D325" t="s">
        <v>46</v>
      </c>
      <c r="E325" t="s">
        <v>6</v>
      </c>
      <c r="F325" t="s">
        <v>10</v>
      </c>
      <c r="G325">
        <v>1</v>
      </c>
      <c r="H325">
        <v>1</v>
      </c>
      <c r="I325">
        <v>50183</v>
      </c>
      <c r="J325" t="s">
        <v>41</v>
      </c>
      <c r="K325">
        <v>5</v>
      </c>
      <c r="L325" t="s">
        <v>32</v>
      </c>
      <c r="M325">
        <v>5</v>
      </c>
      <c r="N325">
        <v>0</v>
      </c>
      <c r="O325" t="s">
        <v>110</v>
      </c>
      <c r="P325" t="s">
        <v>77</v>
      </c>
      <c r="Q325" t="s">
        <v>79</v>
      </c>
      <c r="R325">
        <v>6</v>
      </c>
      <c r="S325" t="s">
        <v>88</v>
      </c>
    </row>
    <row r="326" spans="1:19" x14ac:dyDescent="0.3">
      <c r="A326">
        <v>7011</v>
      </c>
      <c r="B326" s="1">
        <v>41194</v>
      </c>
      <c r="C326">
        <v>51</v>
      </c>
      <c r="D326" t="s">
        <v>44</v>
      </c>
      <c r="E326" t="s">
        <v>6</v>
      </c>
      <c r="F326" t="s">
        <v>10</v>
      </c>
      <c r="G326">
        <v>1</v>
      </c>
      <c r="H326">
        <v>0</v>
      </c>
      <c r="I326">
        <v>33471</v>
      </c>
      <c r="J326" t="s">
        <v>47</v>
      </c>
      <c r="K326">
        <v>3</v>
      </c>
      <c r="L326" t="s">
        <v>32</v>
      </c>
      <c r="M326">
        <v>5</v>
      </c>
      <c r="N326">
        <v>0</v>
      </c>
      <c r="O326" t="s">
        <v>109</v>
      </c>
      <c r="P326" t="s">
        <v>81</v>
      </c>
      <c r="Q326" t="s">
        <v>84</v>
      </c>
      <c r="R326">
        <v>10</v>
      </c>
      <c r="S326" t="s">
        <v>90</v>
      </c>
    </row>
    <row r="327" spans="1:19" x14ac:dyDescent="0.3">
      <c r="A327">
        <v>3308</v>
      </c>
      <c r="B327" s="1">
        <v>41642</v>
      </c>
      <c r="C327">
        <v>72</v>
      </c>
      <c r="D327" t="s">
        <v>42</v>
      </c>
      <c r="E327" t="s">
        <v>6</v>
      </c>
      <c r="F327" t="s">
        <v>10</v>
      </c>
      <c r="G327">
        <v>1</v>
      </c>
      <c r="H327">
        <v>1</v>
      </c>
      <c r="I327">
        <v>35704</v>
      </c>
      <c r="J327" t="s">
        <v>47</v>
      </c>
      <c r="K327">
        <v>3</v>
      </c>
      <c r="L327" t="s">
        <v>32</v>
      </c>
      <c r="M327">
        <v>5</v>
      </c>
      <c r="N327">
        <v>0</v>
      </c>
      <c r="O327" t="s">
        <v>110</v>
      </c>
      <c r="P327" t="s">
        <v>77</v>
      </c>
      <c r="Q327" t="s">
        <v>73</v>
      </c>
      <c r="R327">
        <v>1</v>
      </c>
      <c r="S327" t="s">
        <v>82</v>
      </c>
    </row>
    <row r="328" spans="1:19" x14ac:dyDescent="0.3">
      <c r="A328">
        <v>1212</v>
      </c>
      <c r="B328" s="1">
        <v>41499</v>
      </c>
      <c r="C328">
        <v>51</v>
      </c>
      <c r="D328" t="s">
        <v>44</v>
      </c>
      <c r="E328" t="s">
        <v>6</v>
      </c>
      <c r="F328" t="s">
        <v>10</v>
      </c>
      <c r="G328">
        <v>1</v>
      </c>
      <c r="H328">
        <v>0</v>
      </c>
      <c r="I328">
        <v>52845</v>
      </c>
      <c r="J328" t="s">
        <v>41</v>
      </c>
      <c r="K328">
        <v>5</v>
      </c>
      <c r="L328" t="s">
        <v>37</v>
      </c>
      <c r="M328">
        <v>2</v>
      </c>
      <c r="N328">
        <v>0</v>
      </c>
      <c r="O328" t="s">
        <v>109</v>
      </c>
      <c r="P328" t="s">
        <v>72</v>
      </c>
      <c r="Q328" t="s">
        <v>75</v>
      </c>
      <c r="R328">
        <v>8</v>
      </c>
      <c r="S328" t="s">
        <v>78</v>
      </c>
    </row>
    <row r="329" spans="1:19" x14ac:dyDescent="0.3">
      <c r="A329">
        <v>8975</v>
      </c>
      <c r="B329" s="1">
        <v>41665</v>
      </c>
      <c r="C329">
        <v>56</v>
      </c>
      <c r="D329" t="s">
        <v>44</v>
      </c>
      <c r="E329" t="s">
        <v>6</v>
      </c>
      <c r="F329" t="s">
        <v>10</v>
      </c>
      <c r="G329">
        <v>1</v>
      </c>
      <c r="H329">
        <v>1</v>
      </c>
      <c r="I329">
        <v>19514</v>
      </c>
      <c r="J329" t="s">
        <v>50</v>
      </c>
      <c r="K329">
        <v>2</v>
      </c>
      <c r="L329" t="s">
        <v>32</v>
      </c>
      <c r="M329">
        <v>5</v>
      </c>
      <c r="N329">
        <v>0</v>
      </c>
      <c r="O329" t="s">
        <v>110</v>
      </c>
      <c r="P329" t="s">
        <v>77</v>
      </c>
      <c r="Q329" t="s">
        <v>73</v>
      </c>
      <c r="R329">
        <v>1</v>
      </c>
      <c r="S329" t="s">
        <v>82</v>
      </c>
    </row>
    <row r="330" spans="1:19" x14ac:dyDescent="0.3">
      <c r="A330">
        <v>3158</v>
      </c>
      <c r="B330" s="1">
        <v>41277</v>
      </c>
      <c r="C330">
        <v>51</v>
      </c>
      <c r="D330" t="s">
        <v>44</v>
      </c>
      <c r="E330" t="s">
        <v>6</v>
      </c>
      <c r="F330" t="s">
        <v>10</v>
      </c>
      <c r="G330">
        <v>1</v>
      </c>
      <c r="H330">
        <v>0</v>
      </c>
      <c r="I330">
        <v>32300</v>
      </c>
      <c r="J330" t="s">
        <v>47</v>
      </c>
      <c r="K330">
        <v>3</v>
      </c>
      <c r="L330" t="s">
        <v>37</v>
      </c>
      <c r="M330">
        <v>2</v>
      </c>
      <c r="N330">
        <v>0</v>
      </c>
      <c r="O330" t="s">
        <v>109</v>
      </c>
      <c r="P330" t="s">
        <v>72</v>
      </c>
      <c r="Q330" t="s">
        <v>73</v>
      </c>
      <c r="R330">
        <v>1</v>
      </c>
      <c r="S330" t="s">
        <v>82</v>
      </c>
    </row>
    <row r="331" spans="1:19" x14ac:dyDescent="0.3">
      <c r="A331">
        <v>5287</v>
      </c>
      <c r="B331" s="1">
        <v>41809</v>
      </c>
      <c r="C331">
        <v>51</v>
      </c>
      <c r="D331" t="s">
        <v>44</v>
      </c>
      <c r="E331" t="s">
        <v>6</v>
      </c>
      <c r="F331" t="s">
        <v>10</v>
      </c>
      <c r="G331">
        <v>1</v>
      </c>
      <c r="H331">
        <v>0</v>
      </c>
      <c r="I331">
        <v>34961</v>
      </c>
      <c r="J331" t="s">
        <v>47</v>
      </c>
      <c r="K331">
        <v>3</v>
      </c>
      <c r="L331" t="s">
        <v>35</v>
      </c>
      <c r="M331">
        <v>6</v>
      </c>
      <c r="N331">
        <v>0</v>
      </c>
      <c r="O331" t="s">
        <v>109</v>
      </c>
      <c r="P331" t="s">
        <v>77</v>
      </c>
      <c r="Q331" t="s">
        <v>79</v>
      </c>
      <c r="R331">
        <v>6</v>
      </c>
      <c r="S331" t="s">
        <v>88</v>
      </c>
    </row>
    <row r="332" spans="1:19" x14ac:dyDescent="0.3">
      <c r="A332">
        <v>4240</v>
      </c>
      <c r="B332" s="1">
        <v>41216</v>
      </c>
      <c r="C332">
        <v>46</v>
      </c>
      <c r="D332" t="s">
        <v>46</v>
      </c>
      <c r="E332" t="s">
        <v>6</v>
      </c>
      <c r="F332" t="s">
        <v>10</v>
      </c>
      <c r="G332">
        <v>1</v>
      </c>
      <c r="H332">
        <v>0</v>
      </c>
      <c r="I332">
        <v>17345</v>
      </c>
      <c r="J332" t="s">
        <v>50</v>
      </c>
      <c r="K332">
        <v>2</v>
      </c>
      <c r="L332" t="s">
        <v>35</v>
      </c>
      <c r="M332">
        <v>6</v>
      </c>
      <c r="N332">
        <v>0</v>
      </c>
      <c r="O332" t="s">
        <v>109</v>
      </c>
      <c r="P332" t="s">
        <v>81</v>
      </c>
      <c r="Q332" t="s">
        <v>84</v>
      </c>
      <c r="R332">
        <v>11</v>
      </c>
      <c r="S332" t="s">
        <v>89</v>
      </c>
    </row>
    <row r="333" spans="1:19" x14ac:dyDescent="0.3">
      <c r="A333">
        <v>6730</v>
      </c>
      <c r="B333" s="1">
        <v>41216</v>
      </c>
      <c r="C333">
        <v>70</v>
      </c>
      <c r="D333" t="s">
        <v>42</v>
      </c>
      <c r="E333" t="s">
        <v>6</v>
      </c>
      <c r="F333" t="s">
        <v>10</v>
      </c>
      <c r="G333">
        <v>1</v>
      </c>
      <c r="H333">
        <v>1</v>
      </c>
      <c r="I333">
        <v>38998</v>
      </c>
      <c r="J333" t="s">
        <v>43</v>
      </c>
      <c r="K333">
        <v>4</v>
      </c>
      <c r="L333" t="s">
        <v>34</v>
      </c>
      <c r="M333">
        <v>7</v>
      </c>
      <c r="N333">
        <v>1</v>
      </c>
      <c r="O333" t="s">
        <v>110</v>
      </c>
      <c r="P333" t="s">
        <v>81</v>
      </c>
      <c r="Q333" t="s">
        <v>84</v>
      </c>
      <c r="R333">
        <v>11</v>
      </c>
      <c r="S333" t="s">
        <v>89</v>
      </c>
    </row>
    <row r="334" spans="1:19" x14ac:dyDescent="0.3">
      <c r="A334">
        <v>4415</v>
      </c>
      <c r="B334" s="1">
        <v>41164</v>
      </c>
      <c r="C334">
        <v>63</v>
      </c>
      <c r="D334" t="s">
        <v>40</v>
      </c>
      <c r="E334" t="s">
        <v>6</v>
      </c>
      <c r="F334" t="s">
        <v>10</v>
      </c>
      <c r="G334">
        <v>1</v>
      </c>
      <c r="H334">
        <v>1</v>
      </c>
      <c r="I334">
        <v>16860</v>
      </c>
      <c r="J334" t="s">
        <v>50</v>
      </c>
      <c r="K334">
        <v>2</v>
      </c>
      <c r="L334" t="s">
        <v>33</v>
      </c>
      <c r="M334">
        <v>3</v>
      </c>
      <c r="N334">
        <v>0</v>
      </c>
      <c r="O334" t="s">
        <v>110</v>
      </c>
      <c r="P334" t="s">
        <v>81</v>
      </c>
      <c r="Q334" t="s">
        <v>75</v>
      </c>
      <c r="R334">
        <v>9</v>
      </c>
      <c r="S334" t="s">
        <v>76</v>
      </c>
    </row>
    <row r="335" spans="1:19" x14ac:dyDescent="0.3">
      <c r="A335">
        <v>247</v>
      </c>
      <c r="B335" s="1">
        <v>41230</v>
      </c>
      <c r="C335">
        <v>53</v>
      </c>
      <c r="D335" t="s">
        <v>44</v>
      </c>
      <c r="E335" t="s">
        <v>6</v>
      </c>
      <c r="F335" t="s">
        <v>10</v>
      </c>
      <c r="G335">
        <v>1</v>
      </c>
      <c r="H335">
        <v>0</v>
      </c>
      <c r="I335">
        <v>36715</v>
      </c>
      <c r="J335" t="s">
        <v>43</v>
      </c>
      <c r="K335">
        <v>4</v>
      </c>
      <c r="L335" t="s">
        <v>33</v>
      </c>
      <c r="M335">
        <v>3</v>
      </c>
      <c r="N335">
        <v>0</v>
      </c>
      <c r="O335" t="s">
        <v>109</v>
      </c>
      <c r="P335" t="s">
        <v>81</v>
      </c>
      <c r="Q335" t="s">
        <v>84</v>
      </c>
      <c r="R335">
        <v>11</v>
      </c>
      <c r="S335" t="s">
        <v>89</v>
      </c>
    </row>
    <row r="336" spans="1:19" x14ac:dyDescent="0.3">
      <c r="A336">
        <v>1545</v>
      </c>
      <c r="B336" s="1">
        <v>41488</v>
      </c>
      <c r="C336">
        <v>38</v>
      </c>
      <c r="D336" t="s">
        <v>48</v>
      </c>
      <c r="E336" t="s">
        <v>6</v>
      </c>
      <c r="F336" t="s">
        <v>10</v>
      </c>
      <c r="G336">
        <v>1</v>
      </c>
      <c r="H336">
        <v>0</v>
      </c>
      <c r="I336">
        <v>38508</v>
      </c>
      <c r="J336" t="s">
        <v>43</v>
      </c>
      <c r="K336">
        <v>4</v>
      </c>
      <c r="L336" t="s">
        <v>34</v>
      </c>
      <c r="M336">
        <v>7</v>
      </c>
      <c r="N336">
        <v>0</v>
      </c>
      <c r="O336" t="s">
        <v>109</v>
      </c>
      <c r="P336" t="s">
        <v>72</v>
      </c>
      <c r="Q336" t="s">
        <v>75</v>
      </c>
      <c r="R336">
        <v>8</v>
      </c>
      <c r="S336" t="s">
        <v>78</v>
      </c>
    </row>
    <row r="337" spans="1:19" x14ac:dyDescent="0.3">
      <c r="A337">
        <v>4444</v>
      </c>
      <c r="B337" s="1">
        <v>41722</v>
      </c>
      <c r="C337">
        <v>52</v>
      </c>
      <c r="D337" t="s">
        <v>44</v>
      </c>
      <c r="E337" t="s">
        <v>6</v>
      </c>
      <c r="F337" t="s">
        <v>10</v>
      </c>
      <c r="G337">
        <v>1</v>
      </c>
      <c r="H337">
        <v>0</v>
      </c>
      <c r="I337">
        <v>30023</v>
      </c>
      <c r="J337" t="s">
        <v>47</v>
      </c>
      <c r="K337">
        <v>3</v>
      </c>
      <c r="L337" t="s">
        <v>33</v>
      </c>
      <c r="M337">
        <v>3</v>
      </c>
      <c r="N337">
        <v>0</v>
      </c>
      <c r="O337" t="s">
        <v>109</v>
      </c>
      <c r="P337" t="s">
        <v>77</v>
      </c>
      <c r="Q337" t="s">
        <v>73</v>
      </c>
      <c r="R337">
        <v>3</v>
      </c>
      <c r="S337" t="s">
        <v>74</v>
      </c>
    </row>
    <row r="338" spans="1:19" x14ac:dyDescent="0.3">
      <c r="A338">
        <v>246</v>
      </c>
      <c r="B338" s="1">
        <v>41790</v>
      </c>
      <c r="C338">
        <v>59</v>
      </c>
      <c r="D338" t="s">
        <v>44</v>
      </c>
      <c r="E338" t="s">
        <v>6</v>
      </c>
      <c r="F338" t="s">
        <v>10</v>
      </c>
      <c r="G338">
        <v>1</v>
      </c>
      <c r="H338">
        <v>1</v>
      </c>
      <c r="I338">
        <v>66480</v>
      </c>
      <c r="J338" t="s">
        <v>45</v>
      </c>
      <c r="K338">
        <v>6</v>
      </c>
      <c r="L338" t="s">
        <v>35</v>
      </c>
      <c r="M338">
        <v>6</v>
      </c>
      <c r="N338">
        <v>0</v>
      </c>
      <c r="O338" t="s">
        <v>110</v>
      </c>
      <c r="P338" t="s">
        <v>77</v>
      </c>
      <c r="Q338" t="s">
        <v>79</v>
      </c>
      <c r="R338">
        <v>5</v>
      </c>
      <c r="S338" t="s">
        <v>80</v>
      </c>
    </row>
    <row r="339" spans="1:19" x14ac:dyDescent="0.3">
      <c r="A339">
        <v>5961</v>
      </c>
      <c r="B339" s="1">
        <v>41797</v>
      </c>
      <c r="C339">
        <v>46</v>
      </c>
      <c r="D339" t="s">
        <v>46</v>
      </c>
      <c r="E339" t="s">
        <v>6</v>
      </c>
      <c r="F339" t="s">
        <v>10</v>
      </c>
      <c r="G339">
        <v>1</v>
      </c>
      <c r="H339">
        <v>0</v>
      </c>
      <c r="I339">
        <v>42693</v>
      </c>
      <c r="J339" t="s">
        <v>43</v>
      </c>
      <c r="K339">
        <v>4</v>
      </c>
      <c r="L339" t="s">
        <v>33</v>
      </c>
      <c r="M339">
        <v>3</v>
      </c>
      <c r="N339">
        <v>0</v>
      </c>
      <c r="O339" t="s">
        <v>109</v>
      </c>
      <c r="P339" t="s">
        <v>77</v>
      </c>
      <c r="Q339" t="s">
        <v>79</v>
      </c>
      <c r="R339">
        <v>6</v>
      </c>
      <c r="S339" t="s">
        <v>88</v>
      </c>
    </row>
    <row r="340" spans="1:19" x14ac:dyDescent="0.3">
      <c r="A340">
        <v>523</v>
      </c>
      <c r="B340" s="1">
        <v>41305</v>
      </c>
      <c r="C340">
        <v>35</v>
      </c>
      <c r="D340" t="s">
        <v>48</v>
      </c>
      <c r="E340" t="s">
        <v>6</v>
      </c>
      <c r="F340" t="s">
        <v>10</v>
      </c>
      <c r="G340">
        <v>1</v>
      </c>
      <c r="H340">
        <v>0</v>
      </c>
      <c r="I340">
        <v>37155</v>
      </c>
      <c r="J340" t="s">
        <v>43</v>
      </c>
      <c r="K340">
        <v>4</v>
      </c>
      <c r="L340" t="s">
        <v>32</v>
      </c>
      <c r="M340">
        <v>5</v>
      </c>
      <c r="N340">
        <v>0</v>
      </c>
      <c r="O340" t="s">
        <v>109</v>
      </c>
      <c r="P340" t="s">
        <v>72</v>
      </c>
      <c r="Q340" t="s">
        <v>73</v>
      </c>
      <c r="R340">
        <v>1</v>
      </c>
      <c r="S340" t="s">
        <v>82</v>
      </c>
    </row>
    <row r="341" spans="1:19" x14ac:dyDescent="0.3">
      <c r="A341">
        <v>967</v>
      </c>
      <c r="B341" s="1">
        <v>41476</v>
      </c>
      <c r="C341">
        <v>48</v>
      </c>
      <c r="D341" t="s">
        <v>46</v>
      </c>
      <c r="E341" t="s">
        <v>6</v>
      </c>
      <c r="F341" t="s">
        <v>10</v>
      </c>
      <c r="G341">
        <v>1</v>
      </c>
      <c r="H341">
        <v>1</v>
      </c>
      <c r="I341">
        <v>46049</v>
      </c>
      <c r="J341" t="s">
        <v>43</v>
      </c>
      <c r="K341">
        <v>4</v>
      </c>
      <c r="L341" t="s">
        <v>33</v>
      </c>
      <c r="M341">
        <v>3</v>
      </c>
      <c r="N341">
        <v>0</v>
      </c>
      <c r="O341" t="s">
        <v>110</v>
      </c>
      <c r="P341" t="s">
        <v>72</v>
      </c>
      <c r="Q341" t="s">
        <v>75</v>
      </c>
      <c r="R341">
        <v>7</v>
      </c>
      <c r="S341" t="s">
        <v>83</v>
      </c>
    </row>
    <row r="342" spans="1:19" x14ac:dyDescent="0.3">
      <c r="A342">
        <v>10466</v>
      </c>
      <c r="B342" s="1">
        <v>41508</v>
      </c>
      <c r="C342">
        <v>59</v>
      </c>
      <c r="D342" t="s">
        <v>44</v>
      </c>
      <c r="E342" t="s">
        <v>6</v>
      </c>
      <c r="F342" t="s">
        <v>10</v>
      </c>
      <c r="G342">
        <v>1</v>
      </c>
      <c r="H342">
        <v>1</v>
      </c>
      <c r="I342">
        <v>44393</v>
      </c>
      <c r="J342" t="s">
        <v>43</v>
      </c>
      <c r="K342">
        <v>4</v>
      </c>
      <c r="L342" t="s">
        <v>35</v>
      </c>
      <c r="M342">
        <v>6</v>
      </c>
      <c r="N342">
        <v>0</v>
      </c>
      <c r="O342" t="s">
        <v>110</v>
      </c>
      <c r="P342" t="s">
        <v>72</v>
      </c>
      <c r="Q342" t="s">
        <v>75</v>
      </c>
      <c r="R342">
        <v>8</v>
      </c>
      <c r="S342" t="s">
        <v>78</v>
      </c>
    </row>
    <row r="343" spans="1:19" x14ac:dyDescent="0.3">
      <c r="A343">
        <v>837</v>
      </c>
      <c r="B343" s="1">
        <v>41528</v>
      </c>
      <c r="C343">
        <v>47</v>
      </c>
      <c r="D343" t="s">
        <v>46</v>
      </c>
      <c r="E343" t="s">
        <v>6</v>
      </c>
      <c r="F343" t="s">
        <v>10</v>
      </c>
      <c r="G343">
        <v>1</v>
      </c>
      <c r="H343">
        <v>1</v>
      </c>
      <c r="I343">
        <v>54809</v>
      </c>
      <c r="J343" t="s">
        <v>41</v>
      </c>
      <c r="K343">
        <v>5</v>
      </c>
      <c r="L343" t="s">
        <v>36</v>
      </c>
      <c r="M343">
        <v>1</v>
      </c>
      <c r="N343">
        <v>0</v>
      </c>
      <c r="O343" t="s">
        <v>110</v>
      </c>
      <c r="P343" t="s">
        <v>72</v>
      </c>
      <c r="Q343" t="s">
        <v>75</v>
      </c>
      <c r="R343">
        <v>9</v>
      </c>
      <c r="S343" t="s">
        <v>76</v>
      </c>
    </row>
    <row r="344" spans="1:19" x14ac:dyDescent="0.3">
      <c r="A344">
        <v>3439</v>
      </c>
      <c r="B344" s="1">
        <v>41213</v>
      </c>
      <c r="C344">
        <v>52</v>
      </c>
      <c r="D344" t="s">
        <v>44</v>
      </c>
      <c r="E344" t="s">
        <v>6</v>
      </c>
      <c r="F344" t="s">
        <v>10</v>
      </c>
      <c r="G344">
        <v>1</v>
      </c>
      <c r="H344">
        <v>1</v>
      </c>
      <c r="I344">
        <v>56721</v>
      </c>
      <c r="J344" t="s">
        <v>41</v>
      </c>
      <c r="K344">
        <v>5</v>
      </c>
      <c r="L344" t="s">
        <v>35</v>
      </c>
      <c r="M344">
        <v>6</v>
      </c>
      <c r="N344">
        <v>0</v>
      </c>
      <c r="O344" t="s">
        <v>110</v>
      </c>
      <c r="P344" t="s">
        <v>81</v>
      </c>
      <c r="Q344" t="s">
        <v>84</v>
      </c>
      <c r="R344">
        <v>10</v>
      </c>
      <c r="S344" t="s">
        <v>90</v>
      </c>
    </row>
    <row r="345" spans="1:19" x14ac:dyDescent="0.3">
      <c r="A345">
        <v>1176</v>
      </c>
      <c r="B345" s="1">
        <v>41539</v>
      </c>
      <c r="C345">
        <v>51</v>
      </c>
      <c r="D345" t="s">
        <v>44</v>
      </c>
      <c r="E345" t="s">
        <v>6</v>
      </c>
      <c r="F345" t="s">
        <v>10</v>
      </c>
      <c r="G345">
        <v>1</v>
      </c>
      <c r="H345">
        <v>0</v>
      </c>
      <c r="I345">
        <v>26228</v>
      </c>
      <c r="J345" t="s">
        <v>47</v>
      </c>
      <c r="K345">
        <v>3</v>
      </c>
      <c r="L345" t="s">
        <v>32</v>
      </c>
      <c r="M345">
        <v>5</v>
      </c>
      <c r="N345">
        <v>0</v>
      </c>
      <c r="O345" t="s">
        <v>109</v>
      </c>
      <c r="P345" t="s">
        <v>72</v>
      </c>
      <c r="Q345" t="s">
        <v>75</v>
      </c>
      <c r="R345">
        <v>9</v>
      </c>
      <c r="S345" t="s">
        <v>76</v>
      </c>
    </row>
    <row r="346" spans="1:19" x14ac:dyDescent="0.3">
      <c r="A346">
        <v>938</v>
      </c>
      <c r="B346" s="1">
        <v>41485</v>
      </c>
      <c r="C346">
        <v>43</v>
      </c>
      <c r="D346" t="s">
        <v>46</v>
      </c>
      <c r="E346" t="s">
        <v>6</v>
      </c>
      <c r="F346" t="s">
        <v>10</v>
      </c>
      <c r="G346">
        <v>1</v>
      </c>
      <c r="H346">
        <v>1</v>
      </c>
      <c r="I346">
        <v>40211</v>
      </c>
      <c r="J346" t="s">
        <v>43</v>
      </c>
      <c r="K346">
        <v>4</v>
      </c>
      <c r="L346" t="s">
        <v>33</v>
      </c>
      <c r="M346">
        <v>3</v>
      </c>
      <c r="N346">
        <v>0</v>
      </c>
      <c r="O346" t="s">
        <v>110</v>
      </c>
      <c r="P346" t="s">
        <v>72</v>
      </c>
      <c r="Q346" t="s">
        <v>75</v>
      </c>
      <c r="R346">
        <v>7</v>
      </c>
      <c r="S346" t="s">
        <v>83</v>
      </c>
    </row>
    <row r="347" spans="1:19" x14ac:dyDescent="0.3">
      <c r="A347">
        <v>7736</v>
      </c>
      <c r="B347" s="1">
        <v>41204</v>
      </c>
      <c r="C347">
        <v>38</v>
      </c>
      <c r="D347" t="s">
        <v>48</v>
      </c>
      <c r="E347" t="s">
        <v>6</v>
      </c>
      <c r="F347" t="s">
        <v>10</v>
      </c>
      <c r="G347">
        <v>1</v>
      </c>
      <c r="H347">
        <v>0</v>
      </c>
      <c r="I347">
        <v>22518</v>
      </c>
      <c r="J347" t="s">
        <v>50</v>
      </c>
      <c r="K347">
        <v>2</v>
      </c>
      <c r="L347" t="s">
        <v>32</v>
      </c>
      <c r="M347">
        <v>5</v>
      </c>
      <c r="N347">
        <v>0</v>
      </c>
      <c r="O347" t="s">
        <v>109</v>
      </c>
      <c r="P347" t="s">
        <v>81</v>
      </c>
      <c r="Q347" t="s">
        <v>84</v>
      </c>
      <c r="R347">
        <v>10</v>
      </c>
      <c r="S347" t="s">
        <v>90</v>
      </c>
    </row>
    <row r="348" spans="1:19" x14ac:dyDescent="0.3">
      <c r="A348">
        <v>843</v>
      </c>
      <c r="B348" s="1">
        <v>41785</v>
      </c>
      <c r="C348">
        <v>53</v>
      </c>
      <c r="D348" t="s">
        <v>44</v>
      </c>
      <c r="E348" t="s">
        <v>6</v>
      </c>
      <c r="F348" t="s">
        <v>10</v>
      </c>
      <c r="G348">
        <v>1</v>
      </c>
      <c r="H348">
        <v>0</v>
      </c>
      <c r="I348">
        <v>64722</v>
      </c>
      <c r="J348" t="s">
        <v>45</v>
      </c>
      <c r="K348">
        <v>6</v>
      </c>
      <c r="L348" t="s">
        <v>32</v>
      </c>
      <c r="M348">
        <v>5</v>
      </c>
      <c r="N348">
        <v>0</v>
      </c>
      <c r="O348" t="s">
        <v>109</v>
      </c>
      <c r="P348" t="s">
        <v>77</v>
      </c>
      <c r="Q348" t="s">
        <v>79</v>
      </c>
      <c r="R348">
        <v>5</v>
      </c>
      <c r="S348" t="s">
        <v>80</v>
      </c>
    </row>
    <row r="349" spans="1:19" x14ac:dyDescent="0.3">
      <c r="A349">
        <v>6918</v>
      </c>
      <c r="B349" s="1">
        <v>41459</v>
      </c>
      <c r="C349">
        <v>35</v>
      </c>
      <c r="D349" t="s">
        <v>48</v>
      </c>
      <c r="E349" t="s">
        <v>6</v>
      </c>
      <c r="F349" t="s">
        <v>10</v>
      </c>
      <c r="G349">
        <v>1</v>
      </c>
      <c r="H349">
        <v>0</v>
      </c>
      <c r="I349">
        <v>28691</v>
      </c>
      <c r="J349" t="s">
        <v>47</v>
      </c>
      <c r="K349">
        <v>3</v>
      </c>
      <c r="L349" t="s">
        <v>32</v>
      </c>
      <c r="M349">
        <v>5</v>
      </c>
      <c r="N349">
        <v>0</v>
      </c>
      <c r="O349" t="s">
        <v>109</v>
      </c>
      <c r="P349" t="s">
        <v>72</v>
      </c>
      <c r="Q349" t="s">
        <v>75</v>
      </c>
      <c r="R349">
        <v>7</v>
      </c>
      <c r="S349" t="s">
        <v>83</v>
      </c>
    </row>
    <row r="350" spans="1:19" x14ac:dyDescent="0.3">
      <c r="A350">
        <v>5493</v>
      </c>
      <c r="B350" s="1">
        <v>41717</v>
      </c>
      <c r="C350">
        <v>48</v>
      </c>
      <c r="D350" t="s">
        <v>46</v>
      </c>
      <c r="E350" t="s">
        <v>6</v>
      </c>
      <c r="F350" t="s">
        <v>10</v>
      </c>
      <c r="G350">
        <v>1</v>
      </c>
      <c r="H350">
        <v>1</v>
      </c>
      <c r="I350">
        <v>39356</v>
      </c>
      <c r="J350" t="s">
        <v>43</v>
      </c>
      <c r="K350">
        <v>4</v>
      </c>
      <c r="L350" t="s">
        <v>33</v>
      </c>
      <c r="M350">
        <v>3</v>
      </c>
      <c r="N350">
        <v>0</v>
      </c>
      <c r="O350" t="s">
        <v>110</v>
      </c>
      <c r="P350" t="s">
        <v>77</v>
      </c>
      <c r="Q350" t="s">
        <v>73</v>
      </c>
      <c r="R350">
        <v>3</v>
      </c>
      <c r="S350" t="s">
        <v>74</v>
      </c>
    </row>
    <row r="351" spans="1:19" x14ac:dyDescent="0.3">
      <c r="A351">
        <v>8147</v>
      </c>
      <c r="B351" s="1">
        <v>41461</v>
      </c>
      <c r="C351">
        <v>64</v>
      </c>
      <c r="D351" t="s">
        <v>40</v>
      </c>
      <c r="E351" t="s">
        <v>6</v>
      </c>
      <c r="F351" t="s">
        <v>10</v>
      </c>
      <c r="G351">
        <v>1</v>
      </c>
      <c r="H351">
        <v>1</v>
      </c>
      <c r="I351">
        <v>31454</v>
      </c>
      <c r="J351" t="s">
        <v>47</v>
      </c>
      <c r="K351">
        <v>3</v>
      </c>
      <c r="L351" t="s">
        <v>32</v>
      </c>
      <c r="M351">
        <v>5</v>
      </c>
      <c r="N351">
        <v>0</v>
      </c>
      <c r="O351" t="s">
        <v>110</v>
      </c>
      <c r="P351" t="s">
        <v>72</v>
      </c>
      <c r="Q351" t="s">
        <v>75</v>
      </c>
      <c r="R351">
        <v>7</v>
      </c>
      <c r="S351" t="s">
        <v>83</v>
      </c>
    </row>
    <row r="352" spans="1:19" x14ac:dyDescent="0.3">
      <c r="A352">
        <v>10637</v>
      </c>
      <c r="B352" s="1">
        <v>41275</v>
      </c>
      <c r="C352">
        <v>60</v>
      </c>
      <c r="D352" t="s">
        <v>40</v>
      </c>
      <c r="E352" t="s">
        <v>6</v>
      </c>
      <c r="F352" t="s">
        <v>10</v>
      </c>
      <c r="G352">
        <v>1</v>
      </c>
      <c r="H352">
        <v>2</v>
      </c>
      <c r="I352">
        <v>40800</v>
      </c>
      <c r="J352" t="s">
        <v>43</v>
      </c>
      <c r="K352">
        <v>4</v>
      </c>
      <c r="L352" t="s">
        <v>35</v>
      </c>
      <c r="M352">
        <v>6</v>
      </c>
      <c r="N352">
        <v>1</v>
      </c>
      <c r="O352" t="s">
        <v>110</v>
      </c>
      <c r="P352" t="s">
        <v>72</v>
      </c>
      <c r="Q352" t="s">
        <v>73</v>
      </c>
      <c r="R352">
        <v>1</v>
      </c>
      <c r="S352" t="s">
        <v>82</v>
      </c>
    </row>
    <row r="353" spans="1:19" x14ac:dyDescent="0.3">
      <c r="A353">
        <v>1920</v>
      </c>
      <c r="B353" s="1">
        <v>41484</v>
      </c>
      <c r="C353">
        <v>52</v>
      </c>
      <c r="D353" t="s">
        <v>44</v>
      </c>
      <c r="E353" t="s">
        <v>6</v>
      </c>
      <c r="F353" t="s">
        <v>10</v>
      </c>
      <c r="G353">
        <v>1</v>
      </c>
      <c r="H353">
        <v>1</v>
      </c>
      <c r="I353">
        <v>40321</v>
      </c>
      <c r="J353" t="s">
        <v>43</v>
      </c>
      <c r="K353">
        <v>4</v>
      </c>
      <c r="L353" t="s">
        <v>32</v>
      </c>
      <c r="M353">
        <v>5</v>
      </c>
      <c r="N353">
        <v>0</v>
      </c>
      <c r="O353" t="s">
        <v>110</v>
      </c>
      <c r="P353" t="s">
        <v>72</v>
      </c>
      <c r="Q353" t="s">
        <v>75</v>
      </c>
      <c r="R353">
        <v>7</v>
      </c>
      <c r="S353" t="s">
        <v>83</v>
      </c>
    </row>
    <row r="354" spans="1:19" x14ac:dyDescent="0.3">
      <c r="A354">
        <v>4832</v>
      </c>
      <c r="B354" s="1">
        <v>41705</v>
      </c>
      <c r="C354">
        <v>45</v>
      </c>
      <c r="D354" t="s">
        <v>46</v>
      </c>
      <c r="E354" t="s">
        <v>6</v>
      </c>
      <c r="F354" t="s">
        <v>10</v>
      </c>
      <c r="G354">
        <v>1</v>
      </c>
      <c r="H354">
        <v>0</v>
      </c>
      <c r="I354">
        <v>27244</v>
      </c>
      <c r="J354" t="s">
        <v>47</v>
      </c>
      <c r="K354">
        <v>3</v>
      </c>
      <c r="L354" t="s">
        <v>35</v>
      </c>
      <c r="M354">
        <v>6</v>
      </c>
      <c r="N354">
        <v>0</v>
      </c>
      <c r="O354" t="s">
        <v>109</v>
      </c>
      <c r="P354" t="s">
        <v>77</v>
      </c>
      <c r="Q354" t="s">
        <v>73</v>
      </c>
      <c r="R354">
        <v>3</v>
      </c>
      <c r="S354" t="s">
        <v>74</v>
      </c>
    </row>
    <row r="355" spans="1:19" x14ac:dyDescent="0.3">
      <c r="A355">
        <v>5621</v>
      </c>
      <c r="B355" s="1">
        <v>41255</v>
      </c>
      <c r="C355">
        <v>55</v>
      </c>
      <c r="D355" t="s">
        <v>44</v>
      </c>
      <c r="E355" t="s">
        <v>6</v>
      </c>
      <c r="F355" t="s">
        <v>10</v>
      </c>
      <c r="G355">
        <v>1</v>
      </c>
      <c r="H355">
        <v>1</v>
      </c>
      <c r="I355">
        <v>48752</v>
      </c>
      <c r="J355" t="s">
        <v>41</v>
      </c>
      <c r="K355">
        <v>5</v>
      </c>
      <c r="L355" t="s">
        <v>33</v>
      </c>
      <c r="M355">
        <v>3</v>
      </c>
      <c r="N355">
        <v>0</v>
      </c>
      <c r="O355" t="s">
        <v>110</v>
      </c>
      <c r="P355" t="s">
        <v>81</v>
      </c>
      <c r="Q355" t="s">
        <v>84</v>
      </c>
      <c r="R355">
        <v>12</v>
      </c>
      <c r="S355" t="s">
        <v>85</v>
      </c>
    </row>
    <row r="356" spans="1:19" x14ac:dyDescent="0.3">
      <c r="A356">
        <v>7912</v>
      </c>
      <c r="B356" s="1">
        <v>41386</v>
      </c>
      <c r="C356">
        <v>46</v>
      </c>
      <c r="D356" t="s">
        <v>46</v>
      </c>
      <c r="E356" t="s">
        <v>6</v>
      </c>
      <c r="F356" t="s">
        <v>10</v>
      </c>
      <c r="G356">
        <v>1</v>
      </c>
      <c r="H356">
        <v>0</v>
      </c>
      <c r="I356">
        <v>38136</v>
      </c>
      <c r="J356" t="s">
        <v>43</v>
      </c>
      <c r="K356">
        <v>4</v>
      </c>
      <c r="L356" t="s">
        <v>35</v>
      </c>
      <c r="M356">
        <v>6</v>
      </c>
      <c r="N356">
        <v>0</v>
      </c>
      <c r="O356" t="s">
        <v>109</v>
      </c>
      <c r="P356" t="s">
        <v>72</v>
      </c>
      <c r="Q356" t="s">
        <v>79</v>
      </c>
      <c r="R356">
        <v>4</v>
      </c>
      <c r="S356" t="s">
        <v>86</v>
      </c>
    </row>
    <row r="357" spans="1:19" x14ac:dyDescent="0.3">
      <c r="A357">
        <v>3231</v>
      </c>
      <c r="B357" s="1">
        <v>41603</v>
      </c>
      <c r="C357">
        <v>51</v>
      </c>
      <c r="D357" t="s">
        <v>44</v>
      </c>
      <c r="E357" t="s">
        <v>6</v>
      </c>
      <c r="F357" t="s">
        <v>10</v>
      </c>
      <c r="G357">
        <v>1</v>
      </c>
      <c r="H357">
        <v>0</v>
      </c>
      <c r="I357">
        <v>37971</v>
      </c>
      <c r="J357" t="s">
        <v>43</v>
      </c>
      <c r="K357">
        <v>4</v>
      </c>
      <c r="L357" t="s">
        <v>34</v>
      </c>
      <c r="M357">
        <v>7</v>
      </c>
      <c r="N357">
        <v>0</v>
      </c>
      <c r="O357" t="s">
        <v>109</v>
      </c>
      <c r="P357" t="s">
        <v>72</v>
      </c>
      <c r="Q357" t="s">
        <v>84</v>
      </c>
      <c r="R357">
        <v>11</v>
      </c>
      <c r="S357" t="s">
        <v>89</v>
      </c>
    </row>
    <row r="358" spans="1:19" x14ac:dyDescent="0.3">
      <c r="A358">
        <v>6770</v>
      </c>
      <c r="B358" s="1">
        <v>41506</v>
      </c>
      <c r="C358">
        <v>39</v>
      </c>
      <c r="D358" t="s">
        <v>48</v>
      </c>
      <c r="E358" t="s">
        <v>6</v>
      </c>
      <c r="F358" t="s">
        <v>10</v>
      </c>
      <c r="G358">
        <v>1</v>
      </c>
      <c r="H358">
        <v>0</v>
      </c>
      <c r="I358">
        <v>21355</v>
      </c>
      <c r="J358" t="s">
        <v>50</v>
      </c>
      <c r="K358">
        <v>2</v>
      </c>
      <c r="L358" t="s">
        <v>37</v>
      </c>
      <c r="M358">
        <v>2</v>
      </c>
      <c r="N358">
        <v>0</v>
      </c>
      <c r="O358" t="s">
        <v>109</v>
      </c>
      <c r="P358" t="s">
        <v>72</v>
      </c>
      <c r="Q358" t="s">
        <v>75</v>
      </c>
      <c r="R358">
        <v>8</v>
      </c>
      <c r="S358" t="s">
        <v>78</v>
      </c>
    </row>
    <row r="359" spans="1:19" x14ac:dyDescent="0.3">
      <c r="A359">
        <v>793</v>
      </c>
      <c r="B359" s="1">
        <v>41188</v>
      </c>
      <c r="C359">
        <v>51</v>
      </c>
      <c r="D359" t="s">
        <v>44</v>
      </c>
      <c r="E359" t="s">
        <v>6</v>
      </c>
      <c r="F359" t="s">
        <v>10</v>
      </c>
      <c r="G359">
        <v>1</v>
      </c>
      <c r="H359">
        <v>0</v>
      </c>
      <c r="I359">
        <v>20895</v>
      </c>
      <c r="J359" t="s">
        <v>50</v>
      </c>
      <c r="K359">
        <v>2</v>
      </c>
      <c r="L359" t="s">
        <v>33</v>
      </c>
      <c r="M359">
        <v>3</v>
      </c>
      <c r="N359">
        <v>0</v>
      </c>
      <c r="O359" t="s">
        <v>109</v>
      </c>
      <c r="P359" t="s">
        <v>81</v>
      </c>
      <c r="Q359" t="s">
        <v>84</v>
      </c>
      <c r="R359">
        <v>10</v>
      </c>
      <c r="S359" t="s">
        <v>90</v>
      </c>
    </row>
    <row r="360" spans="1:19" x14ac:dyDescent="0.3">
      <c r="A360">
        <v>4094</v>
      </c>
      <c r="B360" s="1">
        <v>41146</v>
      </c>
      <c r="C360">
        <v>63</v>
      </c>
      <c r="D360" t="s">
        <v>40</v>
      </c>
      <c r="E360" t="s">
        <v>6</v>
      </c>
      <c r="F360" t="s">
        <v>10</v>
      </c>
      <c r="G360">
        <v>1</v>
      </c>
      <c r="H360">
        <v>1</v>
      </c>
      <c r="I360">
        <v>60544</v>
      </c>
      <c r="J360" t="s">
        <v>45</v>
      </c>
      <c r="K360">
        <v>6</v>
      </c>
      <c r="L360" t="s">
        <v>34</v>
      </c>
      <c r="M360">
        <v>7</v>
      </c>
      <c r="N360">
        <v>0</v>
      </c>
      <c r="O360" t="s">
        <v>110</v>
      </c>
      <c r="P360" t="s">
        <v>81</v>
      </c>
      <c r="Q360" t="s">
        <v>75</v>
      </c>
      <c r="R360">
        <v>8</v>
      </c>
      <c r="S360" t="s">
        <v>78</v>
      </c>
    </row>
    <row r="361" spans="1:19" x14ac:dyDescent="0.3">
      <c r="A361">
        <v>9121</v>
      </c>
      <c r="B361" s="1">
        <v>41414</v>
      </c>
      <c r="C361">
        <v>52</v>
      </c>
      <c r="D361" t="s">
        <v>44</v>
      </c>
      <c r="E361" t="s">
        <v>6</v>
      </c>
      <c r="F361" t="s">
        <v>10</v>
      </c>
      <c r="G361">
        <v>1</v>
      </c>
      <c r="H361">
        <v>0</v>
      </c>
      <c r="I361">
        <v>80134</v>
      </c>
      <c r="J361" t="s">
        <v>51</v>
      </c>
      <c r="K361">
        <v>7</v>
      </c>
      <c r="L361" t="s">
        <v>32</v>
      </c>
      <c r="M361">
        <v>5</v>
      </c>
      <c r="N361">
        <v>0</v>
      </c>
      <c r="O361" t="s">
        <v>109</v>
      </c>
      <c r="P361" t="s">
        <v>72</v>
      </c>
      <c r="Q361" t="s">
        <v>79</v>
      </c>
      <c r="R361">
        <v>5</v>
      </c>
      <c r="S361" t="s">
        <v>80</v>
      </c>
    </row>
    <row r="362" spans="1:19" x14ac:dyDescent="0.3">
      <c r="A362">
        <v>4098</v>
      </c>
      <c r="B362" s="1">
        <v>41667</v>
      </c>
      <c r="C362">
        <v>51</v>
      </c>
      <c r="D362" t="s">
        <v>44</v>
      </c>
      <c r="E362" t="s">
        <v>6</v>
      </c>
      <c r="F362" t="s">
        <v>10</v>
      </c>
      <c r="G362">
        <v>1</v>
      </c>
      <c r="H362">
        <v>1</v>
      </c>
      <c r="I362">
        <v>24639</v>
      </c>
      <c r="J362" t="s">
        <v>47</v>
      </c>
      <c r="K362">
        <v>3</v>
      </c>
      <c r="L362" t="s">
        <v>37</v>
      </c>
      <c r="M362">
        <v>2</v>
      </c>
      <c r="N362">
        <v>0</v>
      </c>
      <c r="O362" t="s">
        <v>110</v>
      </c>
      <c r="P362" t="s">
        <v>77</v>
      </c>
      <c r="Q362" t="s">
        <v>73</v>
      </c>
      <c r="R362">
        <v>1</v>
      </c>
      <c r="S362" t="s">
        <v>82</v>
      </c>
    </row>
    <row r="363" spans="1:19" x14ac:dyDescent="0.3">
      <c r="A363">
        <v>2428</v>
      </c>
      <c r="B363" s="1">
        <v>41398</v>
      </c>
      <c r="C363">
        <v>54</v>
      </c>
      <c r="D363" t="s">
        <v>44</v>
      </c>
      <c r="E363" t="s">
        <v>6</v>
      </c>
      <c r="F363" t="s">
        <v>10</v>
      </c>
      <c r="G363">
        <v>1</v>
      </c>
      <c r="H363">
        <v>0</v>
      </c>
      <c r="I363">
        <v>28164</v>
      </c>
      <c r="J363" t="s">
        <v>47</v>
      </c>
      <c r="K363">
        <v>3</v>
      </c>
      <c r="L363" t="s">
        <v>33</v>
      </c>
      <c r="M363">
        <v>3</v>
      </c>
      <c r="N363">
        <v>0</v>
      </c>
      <c r="O363" t="s">
        <v>109</v>
      </c>
      <c r="P363" t="s">
        <v>72</v>
      </c>
      <c r="Q363" t="s">
        <v>79</v>
      </c>
      <c r="R363">
        <v>5</v>
      </c>
      <c r="S363" t="s">
        <v>80</v>
      </c>
    </row>
    <row r="364" spans="1:19" x14ac:dyDescent="0.3">
      <c r="A364">
        <v>8588</v>
      </c>
      <c r="B364" s="1">
        <v>41146</v>
      </c>
      <c r="C364">
        <v>63</v>
      </c>
      <c r="D364" t="s">
        <v>40</v>
      </c>
      <c r="E364" t="s">
        <v>6</v>
      </c>
      <c r="F364" t="s">
        <v>10</v>
      </c>
      <c r="G364">
        <v>1</v>
      </c>
      <c r="H364">
        <v>1</v>
      </c>
      <c r="I364">
        <v>60544</v>
      </c>
      <c r="J364" t="s">
        <v>45</v>
      </c>
      <c r="K364">
        <v>6</v>
      </c>
      <c r="L364" t="s">
        <v>34</v>
      </c>
      <c r="M364">
        <v>7</v>
      </c>
      <c r="N364">
        <v>0</v>
      </c>
      <c r="O364" t="s">
        <v>110</v>
      </c>
      <c r="P364" t="s">
        <v>81</v>
      </c>
      <c r="Q364" t="s">
        <v>75</v>
      </c>
      <c r="R364">
        <v>8</v>
      </c>
      <c r="S364" t="s">
        <v>78</v>
      </c>
    </row>
    <row r="365" spans="1:19" x14ac:dyDescent="0.3">
      <c r="A365">
        <v>3220</v>
      </c>
      <c r="B365" s="1">
        <v>41319</v>
      </c>
      <c r="C365">
        <v>41</v>
      </c>
      <c r="D365" t="s">
        <v>46</v>
      </c>
      <c r="E365" t="s">
        <v>6</v>
      </c>
      <c r="F365" t="s">
        <v>10</v>
      </c>
      <c r="G365">
        <v>1</v>
      </c>
      <c r="H365">
        <v>0</v>
      </c>
      <c r="I365">
        <v>39922</v>
      </c>
      <c r="J365" t="s">
        <v>43</v>
      </c>
      <c r="K365">
        <v>4</v>
      </c>
      <c r="L365" t="s">
        <v>33</v>
      </c>
      <c r="M365">
        <v>3</v>
      </c>
      <c r="N365">
        <v>0</v>
      </c>
      <c r="O365" t="s">
        <v>109</v>
      </c>
      <c r="P365" t="s">
        <v>72</v>
      </c>
      <c r="Q365" t="s">
        <v>73</v>
      </c>
      <c r="R365">
        <v>2</v>
      </c>
      <c r="S365" t="s">
        <v>87</v>
      </c>
    </row>
    <row r="366" spans="1:19" x14ac:dyDescent="0.3">
      <c r="A366">
        <v>4864</v>
      </c>
      <c r="B366" s="1">
        <v>41396</v>
      </c>
      <c r="C366">
        <v>47</v>
      </c>
      <c r="D366" t="s">
        <v>46</v>
      </c>
      <c r="E366" t="s">
        <v>6</v>
      </c>
      <c r="F366" t="s">
        <v>10</v>
      </c>
      <c r="G366">
        <v>1</v>
      </c>
      <c r="H366">
        <v>0</v>
      </c>
      <c r="I366">
        <v>34380</v>
      </c>
      <c r="J366" t="s">
        <v>47</v>
      </c>
      <c r="K366">
        <v>3</v>
      </c>
      <c r="L366" t="s">
        <v>35</v>
      </c>
      <c r="M366">
        <v>6</v>
      </c>
      <c r="N366">
        <v>0</v>
      </c>
      <c r="O366" t="s">
        <v>109</v>
      </c>
      <c r="P366" t="s">
        <v>72</v>
      </c>
      <c r="Q366" t="s">
        <v>79</v>
      </c>
      <c r="R366">
        <v>5</v>
      </c>
      <c r="S366" t="s">
        <v>80</v>
      </c>
    </row>
    <row r="367" spans="1:19" x14ac:dyDescent="0.3">
      <c r="A367">
        <v>5868</v>
      </c>
      <c r="B367" s="1">
        <v>41508</v>
      </c>
      <c r="C367">
        <v>44</v>
      </c>
      <c r="D367" t="s">
        <v>46</v>
      </c>
      <c r="E367" t="s">
        <v>6</v>
      </c>
      <c r="F367" t="s">
        <v>10</v>
      </c>
      <c r="G367">
        <v>1</v>
      </c>
      <c r="H367">
        <v>0</v>
      </c>
      <c r="I367">
        <v>19107</v>
      </c>
      <c r="J367" t="s">
        <v>50</v>
      </c>
      <c r="K367">
        <v>2</v>
      </c>
      <c r="L367" t="s">
        <v>32</v>
      </c>
      <c r="M367">
        <v>5</v>
      </c>
      <c r="N367">
        <v>0</v>
      </c>
      <c r="O367" t="s">
        <v>109</v>
      </c>
      <c r="P367" t="s">
        <v>72</v>
      </c>
      <c r="Q367" t="s">
        <v>75</v>
      </c>
      <c r="R367">
        <v>8</v>
      </c>
      <c r="S367" t="s">
        <v>78</v>
      </c>
    </row>
    <row r="368" spans="1:19" x14ac:dyDescent="0.3">
      <c r="A368">
        <v>2005</v>
      </c>
      <c r="B368" s="1">
        <v>41619</v>
      </c>
      <c r="C368">
        <v>34</v>
      </c>
      <c r="D368" t="s">
        <v>48</v>
      </c>
      <c r="E368" t="s">
        <v>6</v>
      </c>
      <c r="F368" t="s">
        <v>10</v>
      </c>
      <c r="G368">
        <v>1</v>
      </c>
      <c r="H368">
        <v>0</v>
      </c>
      <c r="I368">
        <v>35765</v>
      </c>
      <c r="J368" t="s">
        <v>47</v>
      </c>
      <c r="K368">
        <v>3</v>
      </c>
      <c r="L368" t="s">
        <v>35</v>
      </c>
      <c r="M368">
        <v>6</v>
      </c>
      <c r="N368">
        <v>0</v>
      </c>
      <c r="O368" t="s">
        <v>109</v>
      </c>
      <c r="P368" t="s">
        <v>72</v>
      </c>
      <c r="Q368" t="s">
        <v>84</v>
      </c>
      <c r="R368">
        <v>12</v>
      </c>
      <c r="S368" t="s">
        <v>85</v>
      </c>
    </row>
    <row r="369" spans="1:19" x14ac:dyDescent="0.3">
      <c r="A369">
        <v>3340</v>
      </c>
      <c r="B369" s="1">
        <v>41138</v>
      </c>
      <c r="C369">
        <v>47</v>
      </c>
      <c r="D369" t="s">
        <v>46</v>
      </c>
      <c r="E369" t="s">
        <v>6</v>
      </c>
      <c r="F369" t="s">
        <v>10</v>
      </c>
      <c r="G369">
        <v>1</v>
      </c>
      <c r="H369">
        <v>0</v>
      </c>
      <c r="I369">
        <v>42014</v>
      </c>
      <c r="J369" t="s">
        <v>43</v>
      </c>
      <c r="K369">
        <v>4</v>
      </c>
      <c r="L369" t="s">
        <v>32</v>
      </c>
      <c r="M369">
        <v>5</v>
      </c>
      <c r="N369">
        <v>0</v>
      </c>
      <c r="O369" t="s">
        <v>109</v>
      </c>
      <c r="P369" t="s">
        <v>81</v>
      </c>
      <c r="Q369" t="s">
        <v>75</v>
      </c>
      <c r="R369">
        <v>8</v>
      </c>
      <c r="S369" t="s">
        <v>78</v>
      </c>
    </row>
    <row r="370" spans="1:19" x14ac:dyDescent="0.3">
      <c r="A370">
        <v>6310</v>
      </c>
      <c r="B370" s="1">
        <v>41526</v>
      </c>
      <c r="C370">
        <v>46</v>
      </c>
      <c r="D370" t="s">
        <v>46</v>
      </c>
      <c r="E370" t="s">
        <v>6</v>
      </c>
      <c r="F370" t="s">
        <v>10</v>
      </c>
      <c r="G370">
        <v>1</v>
      </c>
      <c r="H370">
        <v>0</v>
      </c>
      <c r="I370">
        <v>33039</v>
      </c>
      <c r="J370" t="s">
        <v>47</v>
      </c>
      <c r="K370">
        <v>3</v>
      </c>
      <c r="L370" t="s">
        <v>37</v>
      </c>
      <c r="M370">
        <v>2</v>
      </c>
      <c r="N370">
        <v>0</v>
      </c>
      <c r="O370" t="s">
        <v>109</v>
      </c>
      <c r="P370" t="s">
        <v>72</v>
      </c>
      <c r="Q370" t="s">
        <v>75</v>
      </c>
      <c r="R370">
        <v>9</v>
      </c>
      <c r="S370" t="s">
        <v>76</v>
      </c>
    </row>
    <row r="371" spans="1:19" x14ac:dyDescent="0.3">
      <c r="A371">
        <v>2408</v>
      </c>
      <c r="B371" s="1">
        <v>41233</v>
      </c>
      <c r="C371">
        <v>48</v>
      </c>
      <c r="D371" t="s">
        <v>46</v>
      </c>
      <c r="E371" t="s">
        <v>6</v>
      </c>
      <c r="F371" t="s">
        <v>10</v>
      </c>
      <c r="G371">
        <v>1</v>
      </c>
      <c r="H371">
        <v>1</v>
      </c>
      <c r="I371">
        <v>58597</v>
      </c>
      <c r="J371" t="s">
        <v>41</v>
      </c>
      <c r="K371">
        <v>5</v>
      </c>
      <c r="L371" t="s">
        <v>33</v>
      </c>
      <c r="M371">
        <v>3</v>
      </c>
      <c r="N371">
        <v>0</v>
      </c>
      <c r="O371" t="s">
        <v>110</v>
      </c>
      <c r="P371" t="s">
        <v>81</v>
      </c>
      <c r="Q371" t="s">
        <v>84</v>
      </c>
      <c r="R371">
        <v>11</v>
      </c>
      <c r="S371" t="s">
        <v>89</v>
      </c>
    </row>
    <row r="372" spans="1:19" x14ac:dyDescent="0.3">
      <c r="A372">
        <v>5424</v>
      </c>
      <c r="B372" s="1">
        <v>41319</v>
      </c>
      <c r="C372">
        <v>41</v>
      </c>
      <c r="D372" t="s">
        <v>46</v>
      </c>
      <c r="E372" t="s">
        <v>6</v>
      </c>
      <c r="F372" t="s">
        <v>10</v>
      </c>
      <c r="G372">
        <v>1</v>
      </c>
      <c r="H372">
        <v>0</v>
      </c>
      <c r="I372">
        <v>39922</v>
      </c>
      <c r="J372" t="s">
        <v>43</v>
      </c>
      <c r="K372">
        <v>4</v>
      </c>
      <c r="L372" t="s">
        <v>33</v>
      </c>
      <c r="M372">
        <v>3</v>
      </c>
      <c r="N372">
        <v>0</v>
      </c>
      <c r="O372" t="s">
        <v>109</v>
      </c>
      <c r="P372" t="s">
        <v>72</v>
      </c>
      <c r="Q372" t="s">
        <v>73</v>
      </c>
      <c r="R372">
        <v>2</v>
      </c>
      <c r="S372" t="s">
        <v>87</v>
      </c>
    </row>
    <row r="373" spans="1:19" x14ac:dyDescent="0.3">
      <c r="A373">
        <v>9530</v>
      </c>
      <c r="B373" s="1">
        <v>41214</v>
      </c>
      <c r="C373">
        <v>36</v>
      </c>
      <c r="D373" t="s">
        <v>48</v>
      </c>
      <c r="E373" t="s">
        <v>6</v>
      </c>
      <c r="F373" t="s">
        <v>10</v>
      </c>
      <c r="G373">
        <v>1</v>
      </c>
      <c r="H373">
        <v>0</v>
      </c>
      <c r="I373">
        <v>24645</v>
      </c>
      <c r="J373" t="s">
        <v>47</v>
      </c>
      <c r="K373">
        <v>3</v>
      </c>
      <c r="L373" t="s">
        <v>33</v>
      </c>
      <c r="M373">
        <v>3</v>
      </c>
      <c r="N373">
        <v>0</v>
      </c>
      <c r="O373" t="s">
        <v>109</v>
      </c>
      <c r="P373" t="s">
        <v>81</v>
      </c>
      <c r="Q373" t="s">
        <v>84</v>
      </c>
      <c r="R373">
        <v>11</v>
      </c>
      <c r="S373" t="s">
        <v>89</v>
      </c>
    </row>
    <row r="374" spans="1:19" x14ac:dyDescent="0.3">
      <c r="A374">
        <v>10699</v>
      </c>
      <c r="B374" s="1">
        <v>41806</v>
      </c>
      <c r="C374">
        <v>39</v>
      </c>
      <c r="D374" t="s">
        <v>48</v>
      </c>
      <c r="E374" t="s">
        <v>6</v>
      </c>
      <c r="F374" t="s">
        <v>10</v>
      </c>
      <c r="G374">
        <v>1</v>
      </c>
      <c r="H374">
        <v>0</v>
      </c>
      <c r="I374">
        <v>44322</v>
      </c>
      <c r="J374" t="s">
        <v>43</v>
      </c>
      <c r="K374">
        <v>4</v>
      </c>
      <c r="L374" t="s">
        <v>33</v>
      </c>
      <c r="M374">
        <v>3</v>
      </c>
      <c r="N374">
        <v>0</v>
      </c>
      <c r="O374" t="s">
        <v>109</v>
      </c>
      <c r="P374" t="s">
        <v>77</v>
      </c>
      <c r="Q374" t="s">
        <v>79</v>
      </c>
      <c r="R374">
        <v>6</v>
      </c>
      <c r="S374" t="s">
        <v>88</v>
      </c>
    </row>
    <row r="375" spans="1:19" x14ac:dyDescent="0.3">
      <c r="A375">
        <v>9916</v>
      </c>
      <c r="B375" s="1">
        <v>41216</v>
      </c>
      <c r="C375">
        <v>70</v>
      </c>
      <c r="D375" t="s">
        <v>42</v>
      </c>
      <c r="E375" t="s">
        <v>6</v>
      </c>
      <c r="F375" t="s">
        <v>10</v>
      </c>
      <c r="G375">
        <v>1</v>
      </c>
      <c r="H375">
        <v>1</v>
      </c>
      <c r="I375">
        <v>38998</v>
      </c>
      <c r="J375" t="s">
        <v>43</v>
      </c>
      <c r="K375">
        <v>4</v>
      </c>
      <c r="L375" t="s">
        <v>34</v>
      </c>
      <c r="M375">
        <v>7</v>
      </c>
      <c r="N375">
        <v>1</v>
      </c>
      <c r="O375" t="s">
        <v>110</v>
      </c>
      <c r="P375" t="s">
        <v>81</v>
      </c>
      <c r="Q375" t="s">
        <v>84</v>
      </c>
      <c r="R375">
        <v>11</v>
      </c>
      <c r="S375" t="s">
        <v>89</v>
      </c>
    </row>
    <row r="376" spans="1:19" x14ac:dyDescent="0.3">
      <c r="A376">
        <v>8685</v>
      </c>
      <c r="B376" s="1">
        <v>41138</v>
      </c>
      <c r="C376">
        <v>47</v>
      </c>
      <c r="D376" t="s">
        <v>46</v>
      </c>
      <c r="E376" t="s">
        <v>6</v>
      </c>
      <c r="F376" t="s">
        <v>10</v>
      </c>
      <c r="G376">
        <v>1</v>
      </c>
      <c r="H376">
        <v>0</v>
      </c>
      <c r="I376">
        <v>42014</v>
      </c>
      <c r="J376" t="s">
        <v>43</v>
      </c>
      <c r="K376">
        <v>4</v>
      </c>
      <c r="L376" t="s">
        <v>32</v>
      </c>
      <c r="M376">
        <v>5</v>
      </c>
      <c r="N376">
        <v>0</v>
      </c>
      <c r="O376" t="s">
        <v>109</v>
      </c>
      <c r="P376" t="s">
        <v>81</v>
      </c>
      <c r="Q376" t="s">
        <v>75</v>
      </c>
      <c r="R376">
        <v>8</v>
      </c>
      <c r="S376" t="s">
        <v>78</v>
      </c>
    </row>
    <row r="377" spans="1:19" x14ac:dyDescent="0.3">
      <c r="A377">
        <v>5892</v>
      </c>
      <c r="B377" s="1">
        <v>41374</v>
      </c>
      <c r="C377">
        <v>44</v>
      </c>
      <c r="D377" t="s">
        <v>46</v>
      </c>
      <c r="E377" t="s">
        <v>6</v>
      </c>
      <c r="F377" t="s">
        <v>10</v>
      </c>
      <c r="G377">
        <v>1</v>
      </c>
      <c r="H377">
        <v>0</v>
      </c>
      <c r="I377">
        <v>34968</v>
      </c>
      <c r="J377" t="s">
        <v>47</v>
      </c>
      <c r="K377">
        <v>3</v>
      </c>
      <c r="L377" t="s">
        <v>33</v>
      </c>
      <c r="M377">
        <v>3</v>
      </c>
      <c r="N377">
        <v>0</v>
      </c>
      <c r="O377" t="s">
        <v>109</v>
      </c>
      <c r="P377" t="s">
        <v>72</v>
      </c>
      <c r="Q377" t="s">
        <v>79</v>
      </c>
      <c r="R377">
        <v>4</v>
      </c>
      <c r="S377" t="s">
        <v>86</v>
      </c>
    </row>
    <row r="378" spans="1:19" x14ac:dyDescent="0.3">
      <c r="A378">
        <v>7022</v>
      </c>
      <c r="B378" s="1">
        <v>41180</v>
      </c>
      <c r="C378">
        <v>53</v>
      </c>
      <c r="D378" t="s">
        <v>44</v>
      </c>
      <c r="E378" t="s">
        <v>6</v>
      </c>
      <c r="F378" t="s">
        <v>10</v>
      </c>
      <c r="G378">
        <v>1</v>
      </c>
      <c r="H378">
        <v>0</v>
      </c>
      <c r="I378">
        <v>76445</v>
      </c>
      <c r="J378" t="s">
        <v>51</v>
      </c>
      <c r="K378">
        <v>7</v>
      </c>
      <c r="L378" t="s">
        <v>37</v>
      </c>
      <c r="M378">
        <v>2</v>
      </c>
      <c r="N378">
        <v>0</v>
      </c>
      <c r="O378" t="s">
        <v>109</v>
      </c>
      <c r="P378" t="s">
        <v>81</v>
      </c>
      <c r="Q378" t="s">
        <v>75</v>
      </c>
      <c r="R378">
        <v>9</v>
      </c>
      <c r="S378" t="s">
        <v>76</v>
      </c>
    </row>
    <row r="379" spans="1:19" x14ac:dyDescent="0.3">
      <c r="A379">
        <v>11092</v>
      </c>
      <c r="B379" s="1">
        <v>41700</v>
      </c>
      <c r="C379">
        <v>63</v>
      </c>
      <c r="D379" t="s">
        <v>40</v>
      </c>
      <c r="E379" t="s">
        <v>6</v>
      </c>
      <c r="F379" t="s">
        <v>10</v>
      </c>
      <c r="G379">
        <v>1</v>
      </c>
      <c r="H379">
        <v>1</v>
      </c>
      <c r="I379">
        <v>27116</v>
      </c>
      <c r="J379" t="s">
        <v>47</v>
      </c>
      <c r="K379">
        <v>3</v>
      </c>
      <c r="L379" t="s">
        <v>35</v>
      </c>
      <c r="M379">
        <v>6</v>
      </c>
      <c r="N379">
        <v>0</v>
      </c>
      <c r="O379" t="s">
        <v>110</v>
      </c>
      <c r="P379" t="s">
        <v>77</v>
      </c>
      <c r="Q379" t="s">
        <v>73</v>
      </c>
      <c r="R379">
        <v>3</v>
      </c>
      <c r="S379" t="s">
        <v>74</v>
      </c>
    </row>
    <row r="380" spans="1:19" x14ac:dyDescent="0.3">
      <c r="A380">
        <v>6215</v>
      </c>
      <c r="B380" s="1">
        <v>41637</v>
      </c>
      <c r="C380">
        <v>47</v>
      </c>
      <c r="D380" t="s">
        <v>46</v>
      </c>
      <c r="E380" t="s">
        <v>6</v>
      </c>
      <c r="F380" t="s">
        <v>10</v>
      </c>
      <c r="G380">
        <v>1</v>
      </c>
      <c r="H380">
        <v>1</v>
      </c>
      <c r="I380">
        <v>31353</v>
      </c>
      <c r="J380" t="s">
        <v>47</v>
      </c>
      <c r="K380">
        <v>3</v>
      </c>
      <c r="L380" t="s">
        <v>33</v>
      </c>
      <c r="M380">
        <v>3</v>
      </c>
      <c r="N380">
        <v>0</v>
      </c>
      <c r="O380" t="s">
        <v>110</v>
      </c>
      <c r="P380" t="s">
        <v>72</v>
      </c>
      <c r="Q380" t="s">
        <v>84</v>
      </c>
      <c r="R380">
        <v>12</v>
      </c>
      <c r="S380" t="s">
        <v>85</v>
      </c>
    </row>
    <row r="381" spans="1:19" x14ac:dyDescent="0.3">
      <c r="A381">
        <v>10099</v>
      </c>
      <c r="B381" s="1">
        <v>41552</v>
      </c>
      <c r="C381">
        <v>40</v>
      </c>
      <c r="D381" t="s">
        <v>46</v>
      </c>
      <c r="E381" t="s">
        <v>6</v>
      </c>
      <c r="F381" t="s">
        <v>10</v>
      </c>
      <c r="G381">
        <v>1</v>
      </c>
      <c r="H381">
        <v>0</v>
      </c>
      <c r="I381">
        <v>55434</v>
      </c>
      <c r="J381" t="s">
        <v>41</v>
      </c>
      <c r="K381">
        <v>5</v>
      </c>
      <c r="L381" t="s">
        <v>33</v>
      </c>
      <c r="M381">
        <v>3</v>
      </c>
      <c r="N381">
        <v>0</v>
      </c>
      <c r="O381" t="s">
        <v>109</v>
      </c>
      <c r="P381" t="s">
        <v>72</v>
      </c>
      <c r="Q381" t="s">
        <v>84</v>
      </c>
      <c r="R381">
        <v>10</v>
      </c>
      <c r="S381" t="s">
        <v>90</v>
      </c>
    </row>
    <row r="382" spans="1:19" x14ac:dyDescent="0.3">
      <c r="A382">
        <v>9668</v>
      </c>
      <c r="B382" s="1">
        <v>41286</v>
      </c>
      <c r="C382">
        <v>53</v>
      </c>
      <c r="D382" t="s">
        <v>44</v>
      </c>
      <c r="E382" t="s">
        <v>6</v>
      </c>
      <c r="F382" t="s">
        <v>10</v>
      </c>
      <c r="G382">
        <v>1</v>
      </c>
      <c r="H382">
        <v>0</v>
      </c>
      <c r="I382">
        <v>18793</v>
      </c>
      <c r="J382" t="s">
        <v>50</v>
      </c>
      <c r="K382">
        <v>2</v>
      </c>
      <c r="L382" t="s">
        <v>33</v>
      </c>
      <c r="M382">
        <v>3</v>
      </c>
      <c r="N382">
        <v>0</v>
      </c>
      <c r="O382" t="s">
        <v>109</v>
      </c>
      <c r="P382" t="s">
        <v>72</v>
      </c>
      <c r="Q382" t="s">
        <v>73</v>
      </c>
      <c r="R382">
        <v>1</v>
      </c>
      <c r="S382" t="s">
        <v>82</v>
      </c>
    </row>
    <row r="383" spans="1:19" x14ac:dyDescent="0.3">
      <c r="A383">
        <v>10785</v>
      </c>
      <c r="B383" s="1">
        <v>41809</v>
      </c>
      <c r="C383">
        <v>55</v>
      </c>
      <c r="D383" t="s">
        <v>44</v>
      </c>
      <c r="E383" t="s">
        <v>6</v>
      </c>
      <c r="F383" t="s">
        <v>10</v>
      </c>
      <c r="G383">
        <v>1</v>
      </c>
      <c r="H383">
        <v>1</v>
      </c>
      <c r="I383">
        <v>44078</v>
      </c>
      <c r="J383" t="s">
        <v>43</v>
      </c>
      <c r="K383">
        <v>4</v>
      </c>
      <c r="L383" t="s">
        <v>33</v>
      </c>
      <c r="M383">
        <v>3</v>
      </c>
      <c r="N383">
        <v>0</v>
      </c>
      <c r="O383" t="s">
        <v>110</v>
      </c>
      <c r="P383" t="s">
        <v>77</v>
      </c>
      <c r="Q383" t="s">
        <v>79</v>
      </c>
      <c r="R383">
        <v>6</v>
      </c>
      <c r="S383" t="s">
        <v>88</v>
      </c>
    </row>
    <row r="384" spans="1:19" x14ac:dyDescent="0.3">
      <c r="A384">
        <v>8079</v>
      </c>
      <c r="B384" s="1">
        <v>41696</v>
      </c>
      <c r="C384">
        <v>42</v>
      </c>
      <c r="D384" t="s">
        <v>46</v>
      </c>
      <c r="E384" t="s">
        <v>6</v>
      </c>
      <c r="F384" t="s">
        <v>10</v>
      </c>
      <c r="G384">
        <v>1</v>
      </c>
      <c r="H384">
        <v>0</v>
      </c>
      <c r="I384">
        <v>22448</v>
      </c>
      <c r="J384" t="s">
        <v>50</v>
      </c>
      <c r="K384">
        <v>2</v>
      </c>
      <c r="L384" t="s">
        <v>35</v>
      </c>
      <c r="M384">
        <v>6</v>
      </c>
      <c r="N384">
        <v>0</v>
      </c>
      <c r="O384" t="s">
        <v>109</v>
      </c>
      <c r="P384" t="s">
        <v>77</v>
      </c>
      <c r="Q384" t="s">
        <v>73</v>
      </c>
      <c r="R384">
        <v>2</v>
      </c>
      <c r="S384" t="s">
        <v>87</v>
      </c>
    </row>
    <row r="385" spans="1:19" x14ac:dyDescent="0.3">
      <c r="A385">
        <v>1170</v>
      </c>
      <c r="B385" s="1">
        <v>41358</v>
      </c>
      <c r="C385">
        <v>49</v>
      </c>
      <c r="D385" t="s">
        <v>46</v>
      </c>
      <c r="E385" t="s">
        <v>6</v>
      </c>
      <c r="F385" t="s">
        <v>10</v>
      </c>
      <c r="G385">
        <v>1</v>
      </c>
      <c r="H385">
        <v>0</v>
      </c>
      <c r="I385">
        <v>27573</v>
      </c>
      <c r="J385" t="s">
        <v>47</v>
      </c>
      <c r="K385">
        <v>3</v>
      </c>
      <c r="L385" t="s">
        <v>32</v>
      </c>
      <c r="M385">
        <v>5</v>
      </c>
      <c r="N385">
        <v>0</v>
      </c>
      <c r="O385" t="s">
        <v>109</v>
      </c>
      <c r="P385" t="s">
        <v>72</v>
      </c>
      <c r="Q385" t="s">
        <v>73</v>
      </c>
      <c r="R385">
        <v>3</v>
      </c>
      <c r="S385" t="s">
        <v>74</v>
      </c>
    </row>
    <row r="386" spans="1:19" x14ac:dyDescent="0.3">
      <c r="A386">
        <v>8230</v>
      </c>
      <c r="B386" s="1">
        <v>41662</v>
      </c>
      <c r="C386">
        <v>44</v>
      </c>
      <c r="D386" t="s">
        <v>46</v>
      </c>
      <c r="E386" t="s">
        <v>6</v>
      </c>
      <c r="F386" t="s">
        <v>10</v>
      </c>
      <c r="G386">
        <v>1</v>
      </c>
      <c r="H386">
        <v>0</v>
      </c>
      <c r="I386">
        <v>33228</v>
      </c>
      <c r="J386" t="s">
        <v>47</v>
      </c>
      <c r="K386">
        <v>3</v>
      </c>
      <c r="L386" t="s">
        <v>33</v>
      </c>
      <c r="M386">
        <v>3</v>
      </c>
      <c r="N386">
        <v>0</v>
      </c>
      <c r="O386" t="s">
        <v>109</v>
      </c>
      <c r="P386" t="s">
        <v>77</v>
      </c>
      <c r="Q386" t="s">
        <v>73</v>
      </c>
      <c r="R386">
        <v>1</v>
      </c>
      <c r="S386" t="s">
        <v>82</v>
      </c>
    </row>
    <row r="387" spans="1:19" x14ac:dyDescent="0.3">
      <c r="A387">
        <v>7947</v>
      </c>
      <c r="B387" s="1">
        <v>41723</v>
      </c>
      <c r="C387">
        <v>55</v>
      </c>
      <c r="D387" t="s">
        <v>44</v>
      </c>
      <c r="E387" t="s">
        <v>6</v>
      </c>
      <c r="F387" t="s">
        <v>10</v>
      </c>
      <c r="G387">
        <v>1</v>
      </c>
      <c r="H387">
        <v>1</v>
      </c>
      <c r="I387">
        <v>42231</v>
      </c>
      <c r="J387" t="s">
        <v>43</v>
      </c>
      <c r="K387">
        <v>4</v>
      </c>
      <c r="L387" t="s">
        <v>34</v>
      </c>
      <c r="M387">
        <v>7</v>
      </c>
      <c r="N387">
        <v>0</v>
      </c>
      <c r="O387" t="s">
        <v>110</v>
      </c>
      <c r="P387" t="s">
        <v>77</v>
      </c>
      <c r="Q387" t="s">
        <v>73</v>
      </c>
      <c r="R387">
        <v>3</v>
      </c>
      <c r="S387" t="s">
        <v>74</v>
      </c>
    </row>
    <row r="388" spans="1:19" x14ac:dyDescent="0.3">
      <c r="A388">
        <v>7732</v>
      </c>
      <c r="B388" s="1">
        <v>41641</v>
      </c>
      <c r="C388">
        <v>46</v>
      </c>
      <c r="D388" t="s">
        <v>46</v>
      </c>
      <c r="E388" t="s">
        <v>6</v>
      </c>
      <c r="F388" t="s">
        <v>10</v>
      </c>
      <c r="G388">
        <v>1</v>
      </c>
      <c r="H388">
        <v>0</v>
      </c>
      <c r="I388">
        <v>64813</v>
      </c>
      <c r="J388" t="s">
        <v>45</v>
      </c>
      <c r="K388">
        <v>6</v>
      </c>
      <c r="L388" t="s">
        <v>35</v>
      </c>
      <c r="M388">
        <v>6</v>
      </c>
      <c r="N388">
        <v>0</v>
      </c>
      <c r="O388" t="s">
        <v>109</v>
      </c>
      <c r="P388" t="s">
        <v>77</v>
      </c>
      <c r="Q388" t="s">
        <v>73</v>
      </c>
      <c r="R388">
        <v>1</v>
      </c>
      <c r="S388" t="s">
        <v>82</v>
      </c>
    </row>
    <row r="389" spans="1:19" x14ac:dyDescent="0.3">
      <c r="A389">
        <v>7629</v>
      </c>
      <c r="B389" s="1">
        <v>41767</v>
      </c>
      <c r="C389">
        <v>47</v>
      </c>
      <c r="D389" t="s">
        <v>46</v>
      </c>
      <c r="E389" t="s">
        <v>6</v>
      </c>
      <c r="F389" t="s">
        <v>10</v>
      </c>
      <c r="G389">
        <v>1</v>
      </c>
      <c r="H389">
        <v>1</v>
      </c>
      <c r="I389">
        <v>22108</v>
      </c>
      <c r="J389" t="s">
        <v>50</v>
      </c>
      <c r="K389">
        <v>2</v>
      </c>
      <c r="L389" t="s">
        <v>32</v>
      </c>
      <c r="M389">
        <v>5</v>
      </c>
      <c r="N389">
        <v>0</v>
      </c>
      <c r="O389" t="s">
        <v>110</v>
      </c>
      <c r="P389" t="s">
        <v>77</v>
      </c>
      <c r="Q389" t="s">
        <v>79</v>
      </c>
      <c r="R389">
        <v>5</v>
      </c>
      <c r="S389" t="s">
        <v>80</v>
      </c>
    </row>
    <row r="390" spans="1:19" x14ac:dyDescent="0.3">
      <c r="A390">
        <v>6742</v>
      </c>
      <c r="B390" s="1">
        <v>41287</v>
      </c>
      <c r="C390">
        <v>45</v>
      </c>
      <c r="D390" t="s">
        <v>46</v>
      </c>
      <c r="E390" t="s">
        <v>6</v>
      </c>
      <c r="F390" t="s">
        <v>10</v>
      </c>
      <c r="G390">
        <v>1</v>
      </c>
      <c r="H390">
        <v>0</v>
      </c>
      <c r="I390">
        <v>17688</v>
      </c>
      <c r="J390" t="s">
        <v>50</v>
      </c>
      <c r="K390">
        <v>2</v>
      </c>
      <c r="L390" t="s">
        <v>35</v>
      </c>
      <c r="M390">
        <v>6</v>
      </c>
      <c r="N390">
        <v>1</v>
      </c>
      <c r="O390" t="s">
        <v>109</v>
      </c>
      <c r="P390" t="s">
        <v>72</v>
      </c>
      <c r="Q390" t="s">
        <v>73</v>
      </c>
      <c r="R390">
        <v>1</v>
      </c>
      <c r="S390" t="s">
        <v>82</v>
      </c>
    </row>
    <row r="391" spans="1:19" x14ac:dyDescent="0.3">
      <c r="A391">
        <v>3798</v>
      </c>
      <c r="B391" s="1">
        <v>41584</v>
      </c>
      <c r="C391">
        <v>56</v>
      </c>
      <c r="D391" t="s">
        <v>44</v>
      </c>
      <c r="E391" t="s">
        <v>6</v>
      </c>
      <c r="F391" t="s">
        <v>10</v>
      </c>
      <c r="G391">
        <v>1</v>
      </c>
      <c r="H391">
        <v>1</v>
      </c>
      <c r="I391">
        <v>41120</v>
      </c>
      <c r="J391" t="s">
        <v>43</v>
      </c>
      <c r="K391">
        <v>4</v>
      </c>
      <c r="L391" t="s">
        <v>35</v>
      </c>
      <c r="M391">
        <v>6</v>
      </c>
      <c r="N391">
        <v>0</v>
      </c>
      <c r="O391" t="s">
        <v>110</v>
      </c>
      <c r="P391" t="s">
        <v>72</v>
      </c>
      <c r="Q391" t="s">
        <v>84</v>
      </c>
      <c r="R391">
        <v>11</v>
      </c>
      <c r="S391" t="s">
        <v>89</v>
      </c>
    </row>
    <row r="392" spans="1:19" x14ac:dyDescent="0.3">
      <c r="A392">
        <v>5883</v>
      </c>
      <c r="B392" s="1">
        <v>41420</v>
      </c>
      <c r="C392">
        <v>52</v>
      </c>
      <c r="D392" t="s">
        <v>44</v>
      </c>
      <c r="E392" t="s">
        <v>6</v>
      </c>
      <c r="F392" t="s">
        <v>10</v>
      </c>
      <c r="G392">
        <v>1</v>
      </c>
      <c r="H392">
        <v>0</v>
      </c>
      <c r="I392">
        <v>77981</v>
      </c>
      <c r="J392" t="s">
        <v>51</v>
      </c>
      <c r="K392">
        <v>7</v>
      </c>
      <c r="L392" t="s">
        <v>35</v>
      </c>
      <c r="M392">
        <v>6</v>
      </c>
      <c r="N392">
        <v>0</v>
      </c>
      <c r="O392" t="s">
        <v>109</v>
      </c>
      <c r="P392" t="s">
        <v>72</v>
      </c>
      <c r="Q392" t="s">
        <v>79</v>
      </c>
      <c r="R392">
        <v>5</v>
      </c>
      <c r="S392" t="s">
        <v>80</v>
      </c>
    </row>
    <row r="393" spans="1:19" x14ac:dyDescent="0.3">
      <c r="A393">
        <v>8397</v>
      </c>
      <c r="B393" s="1">
        <v>41649</v>
      </c>
      <c r="C393">
        <v>73</v>
      </c>
      <c r="D393" t="s">
        <v>42</v>
      </c>
      <c r="E393" t="s">
        <v>6</v>
      </c>
      <c r="F393" t="s">
        <v>10</v>
      </c>
      <c r="G393">
        <v>1</v>
      </c>
      <c r="H393">
        <v>1</v>
      </c>
      <c r="I393">
        <v>44689</v>
      </c>
      <c r="J393" t="s">
        <v>43</v>
      </c>
      <c r="K393">
        <v>4</v>
      </c>
      <c r="L393" t="s">
        <v>35</v>
      </c>
      <c r="M393">
        <v>6</v>
      </c>
      <c r="N393">
        <v>0</v>
      </c>
      <c r="O393" t="s">
        <v>110</v>
      </c>
      <c r="P393" t="s">
        <v>77</v>
      </c>
      <c r="Q393" t="s">
        <v>73</v>
      </c>
      <c r="R393">
        <v>1</v>
      </c>
      <c r="S393" t="s">
        <v>82</v>
      </c>
    </row>
    <row r="394" spans="1:19" x14ac:dyDescent="0.3">
      <c r="A394">
        <v>78</v>
      </c>
      <c r="B394" s="1">
        <v>41532</v>
      </c>
      <c r="C394">
        <v>55</v>
      </c>
      <c r="D394" t="s">
        <v>44</v>
      </c>
      <c r="E394" t="s">
        <v>6</v>
      </c>
      <c r="F394" t="s">
        <v>10</v>
      </c>
      <c r="G394">
        <v>1</v>
      </c>
      <c r="H394">
        <v>0</v>
      </c>
      <c r="I394">
        <v>25293</v>
      </c>
      <c r="J394" t="s">
        <v>47</v>
      </c>
      <c r="K394">
        <v>3</v>
      </c>
      <c r="L394" t="s">
        <v>32</v>
      </c>
      <c r="M394">
        <v>5</v>
      </c>
      <c r="N394">
        <v>0</v>
      </c>
      <c r="O394" t="s">
        <v>109</v>
      </c>
      <c r="P394" t="s">
        <v>72</v>
      </c>
      <c r="Q394" t="s">
        <v>75</v>
      </c>
      <c r="R394">
        <v>9</v>
      </c>
      <c r="S394" t="s">
        <v>76</v>
      </c>
    </row>
    <row r="395" spans="1:19" x14ac:dyDescent="0.3">
      <c r="A395">
        <v>10521</v>
      </c>
      <c r="B395" s="1">
        <v>41528</v>
      </c>
      <c r="C395">
        <v>47</v>
      </c>
      <c r="D395" t="s">
        <v>46</v>
      </c>
      <c r="E395" t="s">
        <v>6</v>
      </c>
      <c r="F395" t="s">
        <v>10</v>
      </c>
      <c r="G395">
        <v>1</v>
      </c>
      <c r="H395">
        <v>1</v>
      </c>
      <c r="I395">
        <v>54809</v>
      </c>
      <c r="J395" t="s">
        <v>41</v>
      </c>
      <c r="K395">
        <v>5</v>
      </c>
      <c r="L395" t="s">
        <v>36</v>
      </c>
      <c r="M395">
        <v>1</v>
      </c>
      <c r="N395">
        <v>0</v>
      </c>
      <c r="O395" t="s">
        <v>110</v>
      </c>
      <c r="P395" t="s">
        <v>72</v>
      </c>
      <c r="Q395" t="s">
        <v>75</v>
      </c>
      <c r="R395">
        <v>9</v>
      </c>
      <c r="S395" t="s">
        <v>76</v>
      </c>
    </row>
    <row r="396" spans="1:19" x14ac:dyDescent="0.3">
      <c r="A396">
        <v>3254</v>
      </c>
      <c r="B396" s="1">
        <v>41561</v>
      </c>
      <c r="C396">
        <v>53</v>
      </c>
      <c r="D396" t="s">
        <v>44</v>
      </c>
      <c r="E396" t="s">
        <v>6</v>
      </c>
      <c r="F396" t="s">
        <v>10</v>
      </c>
      <c r="G396">
        <v>1</v>
      </c>
      <c r="H396">
        <v>0</v>
      </c>
      <c r="I396">
        <v>70886</v>
      </c>
      <c r="J396" t="s">
        <v>45</v>
      </c>
      <c r="K396">
        <v>6</v>
      </c>
      <c r="L396" t="s">
        <v>35</v>
      </c>
      <c r="M396">
        <v>6</v>
      </c>
      <c r="N396">
        <v>0</v>
      </c>
      <c r="O396" t="s">
        <v>109</v>
      </c>
      <c r="P396" t="s">
        <v>72</v>
      </c>
      <c r="Q396" t="s">
        <v>84</v>
      </c>
      <c r="R396">
        <v>10</v>
      </c>
      <c r="S396" t="s">
        <v>90</v>
      </c>
    </row>
    <row r="397" spans="1:19" x14ac:dyDescent="0.3">
      <c r="A397">
        <v>2961</v>
      </c>
      <c r="B397" s="1">
        <v>41331</v>
      </c>
      <c r="C397">
        <v>42</v>
      </c>
      <c r="D397" t="s">
        <v>46</v>
      </c>
      <c r="E397" t="s">
        <v>6</v>
      </c>
      <c r="F397" t="s">
        <v>10</v>
      </c>
      <c r="G397">
        <v>1</v>
      </c>
      <c r="H397">
        <v>0</v>
      </c>
      <c r="I397">
        <v>42081</v>
      </c>
      <c r="J397" t="s">
        <v>43</v>
      </c>
      <c r="K397">
        <v>4</v>
      </c>
      <c r="L397" t="s">
        <v>35</v>
      </c>
      <c r="M397">
        <v>6</v>
      </c>
      <c r="N397">
        <v>0</v>
      </c>
      <c r="O397" t="s">
        <v>109</v>
      </c>
      <c r="P397" t="s">
        <v>72</v>
      </c>
      <c r="Q397" t="s">
        <v>73</v>
      </c>
      <c r="R397">
        <v>2</v>
      </c>
      <c r="S397" t="s">
        <v>87</v>
      </c>
    </row>
    <row r="398" spans="1:19" x14ac:dyDescent="0.3">
      <c r="A398">
        <v>5790</v>
      </c>
      <c r="B398" s="1">
        <v>41301</v>
      </c>
      <c r="C398">
        <v>39</v>
      </c>
      <c r="D398" t="s">
        <v>48</v>
      </c>
      <c r="E398" t="s">
        <v>6</v>
      </c>
      <c r="F398" t="s">
        <v>10</v>
      </c>
      <c r="G398">
        <v>1</v>
      </c>
      <c r="H398">
        <v>0</v>
      </c>
      <c r="I398">
        <v>31158</v>
      </c>
      <c r="J398" t="s">
        <v>47</v>
      </c>
      <c r="K398">
        <v>3</v>
      </c>
      <c r="L398" t="s">
        <v>35</v>
      </c>
      <c r="M398">
        <v>6</v>
      </c>
      <c r="N398">
        <v>0</v>
      </c>
      <c r="O398" t="s">
        <v>109</v>
      </c>
      <c r="P398" t="s">
        <v>72</v>
      </c>
      <c r="Q398" t="s">
        <v>73</v>
      </c>
      <c r="R398">
        <v>1</v>
      </c>
      <c r="S398" t="s">
        <v>82</v>
      </c>
    </row>
    <row r="399" spans="1:19" x14ac:dyDescent="0.3">
      <c r="A399">
        <v>2478</v>
      </c>
      <c r="B399" s="1">
        <v>41517</v>
      </c>
      <c r="C399">
        <v>51</v>
      </c>
      <c r="D399" t="s">
        <v>44</v>
      </c>
      <c r="E399" t="s">
        <v>6</v>
      </c>
      <c r="F399" t="s">
        <v>10</v>
      </c>
      <c r="G399">
        <v>1</v>
      </c>
      <c r="H399">
        <v>0</v>
      </c>
      <c r="I399">
        <v>25410</v>
      </c>
      <c r="J399" t="s">
        <v>47</v>
      </c>
      <c r="K399">
        <v>3</v>
      </c>
      <c r="L399" t="s">
        <v>32</v>
      </c>
      <c r="M399">
        <v>5</v>
      </c>
      <c r="N399">
        <v>0</v>
      </c>
      <c r="O399" t="s">
        <v>109</v>
      </c>
      <c r="P399" t="s">
        <v>72</v>
      </c>
      <c r="Q399" t="s">
        <v>75</v>
      </c>
      <c r="R399">
        <v>8</v>
      </c>
      <c r="S399" t="s">
        <v>78</v>
      </c>
    </row>
    <row r="400" spans="1:19" x14ac:dyDescent="0.3">
      <c r="A400">
        <v>6355</v>
      </c>
      <c r="B400" s="1">
        <v>41807</v>
      </c>
      <c r="C400">
        <v>46</v>
      </c>
      <c r="D400" t="s">
        <v>46</v>
      </c>
      <c r="E400" t="s">
        <v>6</v>
      </c>
      <c r="F400" t="s">
        <v>10</v>
      </c>
      <c r="G400">
        <v>1</v>
      </c>
      <c r="H400">
        <v>1</v>
      </c>
      <c r="I400">
        <v>44359</v>
      </c>
      <c r="J400" t="s">
        <v>43</v>
      </c>
      <c r="K400">
        <v>4</v>
      </c>
      <c r="L400" t="s">
        <v>33</v>
      </c>
      <c r="M400">
        <v>3</v>
      </c>
      <c r="N400">
        <v>0</v>
      </c>
      <c r="O400" t="s">
        <v>110</v>
      </c>
      <c r="P400" t="s">
        <v>77</v>
      </c>
      <c r="Q400" t="s">
        <v>79</v>
      </c>
      <c r="R400">
        <v>6</v>
      </c>
      <c r="S400" t="s">
        <v>88</v>
      </c>
    </row>
    <row r="401" spans="1:19" x14ac:dyDescent="0.3">
      <c r="A401">
        <v>9289</v>
      </c>
      <c r="B401" s="1">
        <v>41739</v>
      </c>
      <c r="C401">
        <v>45</v>
      </c>
      <c r="D401" t="s">
        <v>46</v>
      </c>
      <c r="E401" t="s">
        <v>6</v>
      </c>
      <c r="F401" t="s">
        <v>10</v>
      </c>
      <c r="G401">
        <v>1</v>
      </c>
      <c r="H401">
        <v>0</v>
      </c>
      <c r="I401">
        <v>36781</v>
      </c>
      <c r="J401" t="s">
        <v>43</v>
      </c>
      <c r="K401">
        <v>4</v>
      </c>
      <c r="L401" t="s">
        <v>33</v>
      </c>
      <c r="M401">
        <v>3</v>
      </c>
      <c r="N401">
        <v>0</v>
      </c>
      <c r="O401" t="s">
        <v>109</v>
      </c>
      <c r="P401" t="s">
        <v>77</v>
      </c>
      <c r="Q401" t="s">
        <v>79</v>
      </c>
      <c r="R401">
        <v>4</v>
      </c>
      <c r="S401" t="s">
        <v>86</v>
      </c>
    </row>
    <row r="402" spans="1:19" x14ac:dyDescent="0.3">
      <c r="A402">
        <v>3032</v>
      </c>
      <c r="B402" s="1">
        <v>41332</v>
      </c>
      <c r="C402">
        <v>40</v>
      </c>
      <c r="D402" t="s">
        <v>46</v>
      </c>
      <c r="E402" t="s">
        <v>6</v>
      </c>
      <c r="F402" t="s">
        <v>10</v>
      </c>
      <c r="G402">
        <v>1</v>
      </c>
      <c r="H402">
        <v>0</v>
      </c>
      <c r="I402">
        <v>24570</v>
      </c>
      <c r="J402" t="s">
        <v>47</v>
      </c>
      <c r="K402">
        <v>3</v>
      </c>
      <c r="L402" t="s">
        <v>34</v>
      </c>
      <c r="M402">
        <v>7</v>
      </c>
      <c r="N402">
        <v>0</v>
      </c>
      <c r="O402" t="s">
        <v>109</v>
      </c>
      <c r="P402" t="s">
        <v>72</v>
      </c>
      <c r="Q402" t="s">
        <v>73</v>
      </c>
      <c r="R402">
        <v>2</v>
      </c>
      <c r="S402" t="s">
        <v>87</v>
      </c>
    </row>
    <row r="403" spans="1:19" x14ac:dyDescent="0.3">
      <c r="A403">
        <v>10821</v>
      </c>
      <c r="B403" s="1">
        <v>41311</v>
      </c>
      <c r="C403">
        <v>46</v>
      </c>
      <c r="D403" t="s">
        <v>46</v>
      </c>
      <c r="E403" t="s">
        <v>6</v>
      </c>
      <c r="F403" t="s">
        <v>10</v>
      </c>
      <c r="G403">
        <v>1</v>
      </c>
      <c r="H403">
        <v>1</v>
      </c>
      <c r="I403">
        <v>57113</v>
      </c>
      <c r="J403" t="s">
        <v>41</v>
      </c>
      <c r="K403">
        <v>5</v>
      </c>
      <c r="L403" t="s">
        <v>32</v>
      </c>
      <c r="M403">
        <v>5</v>
      </c>
      <c r="N403">
        <v>0</v>
      </c>
      <c r="O403" t="s">
        <v>110</v>
      </c>
      <c r="P403" t="s">
        <v>72</v>
      </c>
      <c r="Q403" t="s">
        <v>73</v>
      </c>
      <c r="R403">
        <v>2</v>
      </c>
      <c r="S403" t="s">
        <v>87</v>
      </c>
    </row>
    <row r="404" spans="1:19" x14ac:dyDescent="0.3">
      <c r="A404">
        <v>898</v>
      </c>
      <c r="B404" s="1">
        <v>41568</v>
      </c>
      <c r="C404">
        <v>38</v>
      </c>
      <c r="D404" t="s">
        <v>48</v>
      </c>
      <c r="E404" t="s">
        <v>6</v>
      </c>
      <c r="F404" t="s">
        <v>10</v>
      </c>
      <c r="G404">
        <v>1</v>
      </c>
      <c r="H404">
        <v>0</v>
      </c>
      <c r="I404">
        <v>23477</v>
      </c>
      <c r="J404" t="s">
        <v>50</v>
      </c>
      <c r="K404">
        <v>2</v>
      </c>
      <c r="L404" t="s">
        <v>32</v>
      </c>
      <c r="M404">
        <v>5</v>
      </c>
      <c r="N404">
        <v>0</v>
      </c>
      <c r="O404" t="s">
        <v>109</v>
      </c>
      <c r="P404" t="s">
        <v>72</v>
      </c>
      <c r="Q404" t="s">
        <v>84</v>
      </c>
      <c r="R404">
        <v>10</v>
      </c>
      <c r="S404" t="s">
        <v>90</v>
      </c>
    </row>
    <row r="405" spans="1:19" x14ac:dyDescent="0.3">
      <c r="A405">
        <v>4023</v>
      </c>
      <c r="B405" s="1">
        <v>41158</v>
      </c>
      <c r="C405">
        <v>54</v>
      </c>
      <c r="D405" t="s">
        <v>44</v>
      </c>
      <c r="E405" t="s">
        <v>6</v>
      </c>
      <c r="F405" t="s">
        <v>10</v>
      </c>
      <c r="G405">
        <v>1</v>
      </c>
      <c r="H405">
        <v>0</v>
      </c>
      <c r="I405">
        <v>22979</v>
      </c>
      <c r="J405" t="s">
        <v>50</v>
      </c>
      <c r="K405">
        <v>2</v>
      </c>
      <c r="L405" t="s">
        <v>33</v>
      </c>
      <c r="M405">
        <v>3</v>
      </c>
      <c r="N405">
        <v>0</v>
      </c>
      <c r="O405" t="s">
        <v>109</v>
      </c>
      <c r="P405" t="s">
        <v>81</v>
      </c>
      <c r="Q405" t="s">
        <v>75</v>
      </c>
      <c r="R405">
        <v>9</v>
      </c>
      <c r="S405" t="s">
        <v>76</v>
      </c>
    </row>
    <row r="406" spans="1:19" x14ac:dyDescent="0.3">
      <c r="A406">
        <v>4954</v>
      </c>
      <c r="B406" s="1">
        <v>41660</v>
      </c>
      <c r="C406">
        <v>68</v>
      </c>
      <c r="D406" t="s">
        <v>40</v>
      </c>
      <c r="E406" t="s">
        <v>6</v>
      </c>
      <c r="F406" t="s">
        <v>10</v>
      </c>
      <c r="G406">
        <v>1</v>
      </c>
      <c r="H406">
        <v>1</v>
      </c>
      <c r="I406">
        <v>48195</v>
      </c>
      <c r="J406" t="s">
        <v>41</v>
      </c>
      <c r="K406">
        <v>5</v>
      </c>
      <c r="L406" t="s">
        <v>32</v>
      </c>
      <c r="M406">
        <v>5</v>
      </c>
      <c r="N406">
        <v>0</v>
      </c>
      <c r="O406" t="s">
        <v>110</v>
      </c>
      <c r="P406" t="s">
        <v>77</v>
      </c>
      <c r="Q406" t="s">
        <v>73</v>
      </c>
      <c r="R406">
        <v>1</v>
      </c>
      <c r="S406" t="s">
        <v>82</v>
      </c>
    </row>
    <row r="407" spans="1:19" x14ac:dyDescent="0.3">
      <c r="A407">
        <v>8625</v>
      </c>
      <c r="B407" s="1">
        <v>41590</v>
      </c>
      <c r="C407">
        <v>48</v>
      </c>
      <c r="D407" t="s">
        <v>46</v>
      </c>
      <c r="E407" t="s">
        <v>6</v>
      </c>
      <c r="F407" t="s">
        <v>10</v>
      </c>
      <c r="G407">
        <v>1</v>
      </c>
      <c r="H407">
        <v>0</v>
      </c>
      <c r="I407">
        <v>17649</v>
      </c>
      <c r="J407" t="s">
        <v>50</v>
      </c>
      <c r="K407">
        <v>2</v>
      </c>
      <c r="L407" t="s">
        <v>35</v>
      </c>
      <c r="M407">
        <v>6</v>
      </c>
      <c r="N407">
        <v>0</v>
      </c>
      <c r="O407" t="s">
        <v>109</v>
      </c>
      <c r="P407" t="s">
        <v>72</v>
      </c>
      <c r="Q407" t="s">
        <v>84</v>
      </c>
      <c r="R407">
        <v>11</v>
      </c>
      <c r="S407" t="s">
        <v>89</v>
      </c>
    </row>
    <row r="408" spans="1:19" x14ac:dyDescent="0.3">
      <c r="A408">
        <v>983</v>
      </c>
      <c r="B408" s="1">
        <v>41545</v>
      </c>
      <c r="C408">
        <v>40</v>
      </c>
      <c r="D408" t="s">
        <v>46</v>
      </c>
      <c r="E408" t="s">
        <v>6</v>
      </c>
      <c r="F408" t="s">
        <v>10</v>
      </c>
      <c r="G408">
        <v>1</v>
      </c>
      <c r="H408">
        <v>0</v>
      </c>
      <c r="I408">
        <v>40059</v>
      </c>
      <c r="J408" t="s">
        <v>43</v>
      </c>
      <c r="K408">
        <v>4</v>
      </c>
      <c r="L408" t="s">
        <v>35</v>
      </c>
      <c r="M408">
        <v>6</v>
      </c>
      <c r="N408">
        <v>0</v>
      </c>
      <c r="O408" t="s">
        <v>109</v>
      </c>
      <c r="P408" t="s">
        <v>72</v>
      </c>
      <c r="Q408" t="s">
        <v>75</v>
      </c>
      <c r="R408">
        <v>9</v>
      </c>
      <c r="S408" t="s">
        <v>76</v>
      </c>
    </row>
    <row r="409" spans="1:19" x14ac:dyDescent="0.3">
      <c r="A409">
        <v>4786</v>
      </c>
      <c r="B409" s="1">
        <v>41186</v>
      </c>
      <c r="C409">
        <v>47</v>
      </c>
      <c r="D409" t="s">
        <v>46</v>
      </c>
      <c r="E409" t="s">
        <v>6</v>
      </c>
      <c r="F409" t="s">
        <v>10</v>
      </c>
      <c r="G409">
        <v>1</v>
      </c>
      <c r="H409">
        <v>1</v>
      </c>
      <c r="I409">
        <v>75330</v>
      </c>
      <c r="J409" t="s">
        <v>51</v>
      </c>
      <c r="K409">
        <v>7</v>
      </c>
      <c r="L409" t="s">
        <v>34</v>
      </c>
      <c r="M409">
        <v>7</v>
      </c>
      <c r="N409">
        <v>0</v>
      </c>
      <c r="O409" t="s">
        <v>110</v>
      </c>
      <c r="P409" t="s">
        <v>81</v>
      </c>
      <c r="Q409" t="s">
        <v>84</v>
      </c>
      <c r="R409">
        <v>10</v>
      </c>
      <c r="S409" t="s">
        <v>90</v>
      </c>
    </row>
    <row r="410" spans="1:19" x14ac:dyDescent="0.3">
      <c r="A410">
        <v>6568</v>
      </c>
      <c r="B410" s="1">
        <v>41361</v>
      </c>
      <c r="C410">
        <v>40</v>
      </c>
      <c r="D410" t="s">
        <v>46</v>
      </c>
      <c r="E410" t="s">
        <v>6</v>
      </c>
      <c r="F410" t="s">
        <v>10</v>
      </c>
      <c r="G410">
        <v>1</v>
      </c>
      <c r="H410">
        <v>0</v>
      </c>
      <c r="I410">
        <v>38680</v>
      </c>
      <c r="J410" t="s">
        <v>43</v>
      </c>
      <c r="K410">
        <v>4</v>
      </c>
      <c r="L410" t="s">
        <v>34</v>
      </c>
      <c r="M410">
        <v>7</v>
      </c>
      <c r="N410">
        <v>0</v>
      </c>
      <c r="O410" t="s">
        <v>109</v>
      </c>
      <c r="P410" t="s">
        <v>72</v>
      </c>
      <c r="Q410" t="s">
        <v>73</v>
      </c>
      <c r="R410">
        <v>3</v>
      </c>
      <c r="S410" t="s">
        <v>74</v>
      </c>
    </row>
    <row r="411" spans="1:19" x14ac:dyDescent="0.3">
      <c r="A411">
        <v>8416</v>
      </c>
      <c r="B411" s="1">
        <v>41607</v>
      </c>
      <c r="C411">
        <v>43</v>
      </c>
      <c r="D411" t="s">
        <v>46</v>
      </c>
      <c r="E411" t="s">
        <v>6</v>
      </c>
      <c r="F411" t="s">
        <v>10</v>
      </c>
      <c r="G411">
        <v>1</v>
      </c>
      <c r="H411">
        <v>0</v>
      </c>
      <c r="I411">
        <v>29009</v>
      </c>
      <c r="J411" t="s">
        <v>47</v>
      </c>
      <c r="K411">
        <v>3</v>
      </c>
      <c r="L411" t="s">
        <v>33</v>
      </c>
      <c r="M411">
        <v>3</v>
      </c>
      <c r="N411">
        <v>0</v>
      </c>
      <c r="O411" t="s">
        <v>109</v>
      </c>
      <c r="P411" t="s">
        <v>72</v>
      </c>
      <c r="Q411" t="s">
        <v>84</v>
      </c>
      <c r="R411">
        <v>11</v>
      </c>
      <c r="S411" t="s">
        <v>89</v>
      </c>
    </row>
    <row r="412" spans="1:19" x14ac:dyDescent="0.3">
      <c r="A412">
        <v>4095</v>
      </c>
      <c r="B412" s="1">
        <v>41163</v>
      </c>
      <c r="C412">
        <v>53</v>
      </c>
      <c r="D412" t="s">
        <v>44</v>
      </c>
      <c r="E412" t="s">
        <v>6</v>
      </c>
      <c r="F412" t="s">
        <v>10</v>
      </c>
      <c r="G412">
        <v>1</v>
      </c>
      <c r="H412">
        <v>0</v>
      </c>
      <c r="I412">
        <v>37150</v>
      </c>
      <c r="J412" t="s">
        <v>43</v>
      </c>
      <c r="K412">
        <v>4</v>
      </c>
      <c r="L412" t="s">
        <v>35</v>
      </c>
      <c r="M412">
        <v>6</v>
      </c>
      <c r="N412">
        <v>0</v>
      </c>
      <c r="O412" t="s">
        <v>109</v>
      </c>
      <c r="P412" t="s">
        <v>81</v>
      </c>
      <c r="Q412" t="s">
        <v>75</v>
      </c>
      <c r="R412">
        <v>9</v>
      </c>
      <c r="S412" t="s">
        <v>76</v>
      </c>
    </row>
    <row r="413" spans="1:19" x14ac:dyDescent="0.3">
      <c r="A413">
        <v>626</v>
      </c>
      <c r="B413" s="1">
        <v>41342</v>
      </c>
      <c r="C413">
        <v>73</v>
      </c>
      <c r="D413" t="s">
        <v>42</v>
      </c>
      <c r="E413" t="s">
        <v>6</v>
      </c>
      <c r="F413" t="s">
        <v>10</v>
      </c>
      <c r="G413">
        <v>1</v>
      </c>
      <c r="H413">
        <v>1</v>
      </c>
      <c r="I413">
        <v>32871</v>
      </c>
      <c r="J413" t="s">
        <v>47</v>
      </c>
      <c r="K413">
        <v>3</v>
      </c>
      <c r="L413" t="s">
        <v>33</v>
      </c>
      <c r="M413">
        <v>3</v>
      </c>
      <c r="N413">
        <v>0</v>
      </c>
      <c r="O413" t="s">
        <v>110</v>
      </c>
      <c r="P413" t="s">
        <v>72</v>
      </c>
      <c r="Q413" t="s">
        <v>73</v>
      </c>
      <c r="R413">
        <v>3</v>
      </c>
      <c r="S413" t="s">
        <v>74</v>
      </c>
    </row>
    <row r="414" spans="1:19" x14ac:dyDescent="0.3">
      <c r="A414">
        <v>10500</v>
      </c>
      <c r="B414" s="1">
        <v>41734</v>
      </c>
      <c r="C414">
        <v>40</v>
      </c>
      <c r="D414" t="s">
        <v>46</v>
      </c>
      <c r="E414" t="s">
        <v>6</v>
      </c>
      <c r="F414" t="s">
        <v>10</v>
      </c>
      <c r="G414">
        <v>1</v>
      </c>
      <c r="H414">
        <v>0</v>
      </c>
      <c r="I414">
        <v>31761</v>
      </c>
      <c r="J414" t="s">
        <v>47</v>
      </c>
      <c r="K414">
        <v>3</v>
      </c>
      <c r="L414" t="s">
        <v>34</v>
      </c>
      <c r="M414">
        <v>7</v>
      </c>
      <c r="N414">
        <v>0</v>
      </c>
      <c r="O414" t="s">
        <v>109</v>
      </c>
      <c r="P414" t="s">
        <v>77</v>
      </c>
      <c r="Q414" t="s">
        <v>79</v>
      </c>
      <c r="R414">
        <v>4</v>
      </c>
      <c r="S414" t="s">
        <v>86</v>
      </c>
    </row>
    <row r="415" spans="1:19" x14ac:dyDescent="0.3">
      <c r="A415">
        <v>5517</v>
      </c>
      <c r="B415" s="1">
        <v>41532</v>
      </c>
      <c r="C415">
        <v>55</v>
      </c>
      <c r="D415" t="s">
        <v>44</v>
      </c>
      <c r="E415" t="s">
        <v>6</v>
      </c>
      <c r="F415" t="s">
        <v>10</v>
      </c>
      <c r="G415">
        <v>1</v>
      </c>
      <c r="H415">
        <v>0</v>
      </c>
      <c r="I415">
        <v>25293</v>
      </c>
      <c r="J415" t="s">
        <v>47</v>
      </c>
      <c r="K415">
        <v>3</v>
      </c>
      <c r="L415" t="s">
        <v>32</v>
      </c>
      <c r="M415">
        <v>5</v>
      </c>
      <c r="N415">
        <v>0</v>
      </c>
      <c r="O415" t="s">
        <v>109</v>
      </c>
      <c r="P415" t="s">
        <v>72</v>
      </c>
      <c r="Q415" t="s">
        <v>75</v>
      </c>
      <c r="R415">
        <v>9</v>
      </c>
      <c r="S415" t="s">
        <v>76</v>
      </c>
    </row>
    <row r="416" spans="1:19" x14ac:dyDescent="0.3">
      <c r="A416">
        <v>5079</v>
      </c>
      <c r="B416" s="1">
        <v>41336</v>
      </c>
      <c r="C416">
        <v>53</v>
      </c>
      <c r="D416" t="s">
        <v>44</v>
      </c>
      <c r="E416" t="s">
        <v>6</v>
      </c>
      <c r="F416" t="s">
        <v>10</v>
      </c>
      <c r="G416">
        <v>1</v>
      </c>
      <c r="H416">
        <v>1</v>
      </c>
      <c r="I416">
        <v>52247</v>
      </c>
      <c r="J416" t="s">
        <v>41</v>
      </c>
      <c r="K416">
        <v>5</v>
      </c>
      <c r="L416" t="s">
        <v>35</v>
      </c>
      <c r="M416">
        <v>6</v>
      </c>
      <c r="N416">
        <v>0</v>
      </c>
      <c r="O416" t="s">
        <v>110</v>
      </c>
      <c r="P416" t="s">
        <v>72</v>
      </c>
      <c r="Q416" t="s">
        <v>73</v>
      </c>
      <c r="R416">
        <v>3</v>
      </c>
      <c r="S416" t="s">
        <v>74</v>
      </c>
    </row>
    <row r="417" spans="1:19" x14ac:dyDescent="0.3">
      <c r="A417">
        <v>4643</v>
      </c>
      <c r="B417" s="1">
        <v>41147</v>
      </c>
      <c r="C417">
        <v>51</v>
      </c>
      <c r="D417" t="s">
        <v>44</v>
      </c>
      <c r="E417" t="s">
        <v>6</v>
      </c>
      <c r="F417" t="s">
        <v>10</v>
      </c>
      <c r="G417">
        <v>1</v>
      </c>
      <c r="H417">
        <v>0</v>
      </c>
      <c r="I417">
        <v>27803</v>
      </c>
      <c r="J417" t="s">
        <v>47</v>
      </c>
      <c r="K417">
        <v>3</v>
      </c>
      <c r="L417" t="s">
        <v>32</v>
      </c>
      <c r="M417">
        <v>5</v>
      </c>
      <c r="N417">
        <v>0</v>
      </c>
      <c r="O417" t="s">
        <v>109</v>
      </c>
      <c r="P417" t="s">
        <v>81</v>
      </c>
      <c r="Q417" t="s">
        <v>75</v>
      </c>
      <c r="R417">
        <v>8</v>
      </c>
      <c r="S417" t="s">
        <v>78</v>
      </c>
    </row>
    <row r="418" spans="1:19" x14ac:dyDescent="0.3">
      <c r="A418">
        <v>9216</v>
      </c>
      <c r="B418" s="1">
        <v>41662</v>
      </c>
      <c r="C418">
        <v>53</v>
      </c>
      <c r="D418" t="s">
        <v>44</v>
      </c>
      <c r="E418" t="s">
        <v>6</v>
      </c>
      <c r="F418" t="s">
        <v>10</v>
      </c>
      <c r="G418">
        <v>1</v>
      </c>
      <c r="H418">
        <v>1</v>
      </c>
      <c r="I418">
        <v>35788</v>
      </c>
      <c r="J418" t="s">
        <v>47</v>
      </c>
      <c r="K418">
        <v>3</v>
      </c>
      <c r="L418" t="s">
        <v>32</v>
      </c>
      <c r="M418">
        <v>5</v>
      </c>
      <c r="N418">
        <v>0</v>
      </c>
      <c r="O418" t="s">
        <v>110</v>
      </c>
      <c r="P418" t="s">
        <v>77</v>
      </c>
      <c r="Q418" t="s">
        <v>73</v>
      </c>
      <c r="R418">
        <v>1</v>
      </c>
      <c r="S418" t="s">
        <v>82</v>
      </c>
    </row>
    <row r="419" spans="1:19" x14ac:dyDescent="0.3">
      <c r="A419">
        <v>9481</v>
      </c>
      <c r="B419" s="1">
        <v>41667</v>
      </c>
      <c r="C419">
        <v>48</v>
      </c>
      <c r="D419" t="s">
        <v>46</v>
      </c>
      <c r="E419" t="s">
        <v>6</v>
      </c>
      <c r="F419" t="s">
        <v>10</v>
      </c>
      <c r="G419">
        <v>1</v>
      </c>
      <c r="H419">
        <v>0</v>
      </c>
      <c r="I419">
        <v>17148</v>
      </c>
      <c r="J419" t="s">
        <v>50</v>
      </c>
      <c r="K419">
        <v>2</v>
      </c>
      <c r="L419" t="s">
        <v>35</v>
      </c>
      <c r="M419">
        <v>6</v>
      </c>
      <c r="N419">
        <v>0</v>
      </c>
      <c r="O419" t="s">
        <v>109</v>
      </c>
      <c r="P419" t="s">
        <v>77</v>
      </c>
      <c r="Q419" t="s">
        <v>73</v>
      </c>
      <c r="R419">
        <v>1</v>
      </c>
      <c r="S419" t="s">
        <v>82</v>
      </c>
    </row>
    <row r="420" spans="1:19" x14ac:dyDescent="0.3">
      <c r="A420">
        <v>1321</v>
      </c>
      <c r="B420" s="1">
        <v>41582</v>
      </c>
      <c r="C420">
        <v>50</v>
      </c>
      <c r="D420" t="s">
        <v>44</v>
      </c>
      <c r="E420" t="s">
        <v>6</v>
      </c>
      <c r="F420" t="s">
        <v>10</v>
      </c>
      <c r="G420">
        <v>1</v>
      </c>
      <c r="H420">
        <v>0</v>
      </c>
      <c r="I420">
        <v>26067</v>
      </c>
      <c r="J420" t="s">
        <v>47</v>
      </c>
      <c r="K420">
        <v>3</v>
      </c>
      <c r="L420" t="s">
        <v>32</v>
      </c>
      <c r="M420">
        <v>5</v>
      </c>
      <c r="N420">
        <v>0</v>
      </c>
      <c r="O420" t="s">
        <v>109</v>
      </c>
      <c r="P420" t="s">
        <v>72</v>
      </c>
      <c r="Q420" t="s">
        <v>84</v>
      </c>
      <c r="R420">
        <v>11</v>
      </c>
      <c r="S420" t="s">
        <v>89</v>
      </c>
    </row>
    <row r="421" spans="1:19" x14ac:dyDescent="0.3">
      <c r="A421">
        <v>2632</v>
      </c>
      <c r="B421" s="1">
        <v>41443</v>
      </c>
      <c r="C421">
        <v>70</v>
      </c>
      <c r="D421" t="s">
        <v>42</v>
      </c>
      <c r="E421" t="s">
        <v>6</v>
      </c>
      <c r="F421" t="s">
        <v>10</v>
      </c>
      <c r="G421">
        <v>1</v>
      </c>
      <c r="H421">
        <v>1</v>
      </c>
      <c r="I421">
        <v>50501</v>
      </c>
      <c r="J421" t="s">
        <v>41</v>
      </c>
      <c r="K421">
        <v>5</v>
      </c>
      <c r="L421" t="s">
        <v>33</v>
      </c>
      <c r="M421">
        <v>3</v>
      </c>
      <c r="N421">
        <v>0</v>
      </c>
      <c r="O421" t="s">
        <v>110</v>
      </c>
      <c r="P421" t="s">
        <v>72</v>
      </c>
      <c r="Q421" t="s">
        <v>79</v>
      </c>
      <c r="R421">
        <v>6</v>
      </c>
      <c r="S421" t="s">
        <v>88</v>
      </c>
    </row>
    <row r="422" spans="1:19" x14ac:dyDescent="0.3">
      <c r="A422">
        <v>9014</v>
      </c>
      <c r="B422" s="1">
        <v>41816</v>
      </c>
      <c r="C422">
        <v>49</v>
      </c>
      <c r="D422" t="s">
        <v>46</v>
      </c>
      <c r="E422" t="s">
        <v>6</v>
      </c>
      <c r="F422" t="s">
        <v>10</v>
      </c>
      <c r="G422">
        <v>1</v>
      </c>
      <c r="H422">
        <v>1</v>
      </c>
      <c r="I422">
        <v>37085</v>
      </c>
      <c r="J422" t="s">
        <v>43</v>
      </c>
      <c r="K422">
        <v>4</v>
      </c>
      <c r="L422" t="s">
        <v>35</v>
      </c>
      <c r="M422">
        <v>6</v>
      </c>
      <c r="N422">
        <v>0</v>
      </c>
      <c r="O422" t="s">
        <v>110</v>
      </c>
      <c r="P422" t="s">
        <v>77</v>
      </c>
      <c r="Q422" t="s">
        <v>79</v>
      </c>
      <c r="R422">
        <v>6</v>
      </c>
      <c r="S422" t="s">
        <v>88</v>
      </c>
    </row>
    <row r="423" spans="1:19" x14ac:dyDescent="0.3">
      <c r="A423">
        <v>4478</v>
      </c>
      <c r="B423" s="1">
        <v>41357</v>
      </c>
      <c r="C423">
        <v>45</v>
      </c>
      <c r="D423" t="s">
        <v>46</v>
      </c>
      <c r="E423" t="s">
        <v>6</v>
      </c>
      <c r="F423" t="s">
        <v>10</v>
      </c>
      <c r="G423">
        <v>1</v>
      </c>
      <c r="H423">
        <v>1</v>
      </c>
      <c r="I423">
        <v>63777</v>
      </c>
      <c r="J423" t="s">
        <v>45</v>
      </c>
      <c r="K423">
        <v>6</v>
      </c>
      <c r="L423" t="s">
        <v>35</v>
      </c>
      <c r="M423">
        <v>6</v>
      </c>
      <c r="N423">
        <v>0</v>
      </c>
      <c r="O423" t="s">
        <v>110</v>
      </c>
      <c r="P423" t="s">
        <v>72</v>
      </c>
      <c r="Q423" t="s">
        <v>73</v>
      </c>
      <c r="R423">
        <v>3</v>
      </c>
      <c r="S423" t="s">
        <v>74</v>
      </c>
    </row>
    <row r="424" spans="1:19" x14ac:dyDescent="0.3">
      <c r="A424">
        <v>8372</v>
      </c>
      <c r="B424" s="1">
        <v>41456</v>
      </c>
      <c r="C424">
        <v>50</v>
      </c>
      <c r="D424" t="s">
        <v>44</v>
      </c>
      <c r="E424" t="s">
        <v>6</v>
      </c>
      <c r="F424" t="s">
        <v>10</v>
      </c>
      <c r="G424">
        <v>1</v>
      </c>
      <c r="H424">
        <v>0</v>
      </c>
      <c r="I424">
        <v>34421</v>
      </c>
      <c r="J424" t="s">
        <v>47</v>
      </c>
      <c r="K424">
        <v>3</v>
      </c>
      <c r="L424" t="s">
        <v>35</v>
      </c>
      <c r="M424">
        <v>6</v>
      </c>
      <c r="N424">
        <v>0</v>
      </c>
      <c r="O424" t="s">
        <v>109</v>
      </c>
      <c r="P424" t="s">
        <v>72</v>
      </c>
      <c r="Q424" t="s">
        <v>75</v>
      </c>
      <c r="R424">
        <v>7</v>
      </c>
      <c r="S424" t="s">
        <v>83</v>
      </c>
    </row>
    <row r="425" spans="1:19" x14ac:dyDescent="0.3">
      <c r="A425">
        <v>1349</v>
      </c>
      <c r="B425" s="1">
        <v>41750</v>
      </c>
      <c r="C425">
        <v>54</v>
      </c>
      <c r="D425" t="s">
        <v>44</v>
      </c>
      <c r="E425" t="s">
        <v>6</v>
      </c>
      <c r="F425" t="s">
        <v>10</v>
      </c>
      <c r="G425">
        <v>2</v>
      </c>
      <c r="H425">
        <v>0</v>
      </c>
      <c r="I425">
        <v>50447</v>
      </c>
      <c r="J425" t="s">
        <v>41</v>
      </c>
      <c r="K425">
        <v>5</v>
      </c>
      <c r="L425" t="s">
        <v>37</v>
      </c>
      <c r="M425">
        <v>2</v>
      </c>
      <c r="N425">
        <v>0</v>
      </c>
      <c r="O425" t="s">
        <v>109</v>
      </c>
      <c r="P425" t="s">
        <v>77</v>
      </c>
      <c r="Q425" t="s">
        <v>79</v>
      </c>
      <c r="R425">
        <v>4</v>
      </c>
      <c r="S425" t="s">
        <v>86</v>
      </c>
    </row>
    <row r="426" spans="1:19" x14ac:dyDescent="0.3">
      <c r="A426">
        <v>2826</v>
      </c>
      <c r="B426" s="1">
        <v>41575</v>
      </c>
      <c r="C426">
        <v>57</v>
      </c>
      <c r="D426" t="s">
        <v>44</v>
      </c>
      <c r="E426" t="s">
        <v>6</v>
      </c>
      <c r="F426" t="s">
        <v>10</v>
      </c>
      <c r="G426">
        <v>2</v>
      </c>
      <c r="H426">
        <v>1</v>
      </c>
      <c r="I426">
        <v>22574</v>
      </c>
      <c r="J426" t="s">
        <v>50</v>
      </c>
      <c r="K426">
        <v>2</v>
      </c>
      <c r="L426" t="s">
        <v>33</v>
      </c>
      <c r="M426">
        <v>3</v>
      </c>
      <c r="N426">
        <v>0</v>
      </c>
      <c r="O426" t="s">
        <v>110</v>
      </c>
      <c r="P426" t="s">
        <v>72</v>
      </c>
      <c r="Q426" t="s">
        <v>84</v>
      </c>
      <c r="R426">
        <v>10</v>
      </c>
      <c r="S426" t="s">
        <v>90</v>
      </c>
    </row>
    <row r="427" spans="1:19" x14ac:dyDescent="0.3">
      <c r="A427">
        <v>2958</v>
      </c>
      <c r="B427" s="1">
        <v>41694</v>
      </c>
      <c r="C427">
        <v>46</v>
      </c>
      <c r="D427" t="s">
        <v>46</v>
      </c>
      <c r="E427" t="s">
        <v>6</v>
      </c>
      <c r="F427" t="s">
        <v>10</v>
      </c>
      <c r="G427">
        <v>2</v>
      </c>
      <c r="H427">
        <v>0</v>
      </c>
      <c r="I427">
        <v>28442</v>
      </c>
      <c r="J427" t="s">
        <v>47</v>
      </c>
      <c r="K427">
        <v>3</v>
      </c>
      <c r="L427" t="s">
        <v>32</v>
      </c>
      <c r="M427">
        <v>5</v>
      </c>
      <c r="N427">
        <v>0</v>
      </c>
      <c r="O427" t="s">
        <v>109</v>
      </c>
      <c r="P427" t="s">
        <v>77</v>
      </c>
      <c r="Q427" t="s">
        <v>73</v>
      </c>
      <c r="R427">
        <v>2</v>
      </c>
      <c r="S427" t="s">
        <v>87</v>
      </c>
    </row>
    <row r="428" spans="1:19" x14ac:dyDescent="0.3">
      <c r="A428">
        <v>6222</v>
      </c>
      <c r="B428" s="1">
        <v>41575</v>
      </c>
      <c r="C428">
        <v>57</v>
      </c>
      <c r="D428" t="s">
        <v>44</v>
      </c>
      <c r="E428" t="s">
        <v>6</v>
      </c>
      <c r="F428" t="s">
        <v>10</v>
      </c>
      <c r="G428">
        <v>2</v>
      </c>
      <c r="H428">
        <v>1</v>
      </c>
      <c r="I428">
        <v>22574</v>
      </c>
      <c r="J428" t="s">
        <v>50</v>
      </c>
      <c r="K428">
        <v>2</v>
      </c>
      <c r="L428" t="s">
        <v>33</v>
      </c>
      <c r="M428">
        <v>3</v>
      </c>
      <c r="N428">
        <v>0</v>
      </c>
      <c r="O428" t="s">
        <v>110</v>
      </c>
      <c r="P428" t="s">
        <v>72</v>
      </c>
      <c r="Q428" t="s">
        <v>84</v>
      </c>
      <c r="R428">
        <v>10</v>
      </c>
      <c r="S428" t="s">
        <v>90</v>
      </c>
    </row>
    <row r="429" spans="1:19" x14ac:dyDescent="0.3">
      <c r="A429">
        <v>6961</v>
      </c>
      <c r="B429" s="1">
        <v>41781</v>
      </c>
      <c r="C429">
        <v>50</v>
      </c>
      <c r="D429" t="s">
        <v>44</v>
      </c>
      <c r="E429" t="s">
        <v>6</v>
      </c>
      <c r="F429" t="s">
        <v>10</v>
      </c>
      <c r="G429">
        <v>2</v>
      </c>
      <c r="H429">
        <v>0</v>
      </c>
      <c r="I429">
        <v>26751</v>
      </c>
      <c r="J429" t="s">
        <v>47</v>
      </c>
      <c r="K429">
        <v>3</v>
      </c>
      <c r="L429" t="s">
        <v>33</v>
      </c>
      <c r="M429">
        <v>3</v>
      </c>
      <c r="N429">
        <v>0</v>
      </c>
      <c r="O429" t="s">
        <v>109</v>
      </c>
      <c r="P429" t="s">
        <v>77</v>
      </c>
      <c r="Q429" t="s">
        <v>79</v>
      </c>
      <c r="R429">
        <v>5</v>
      </c>
      <c r="S429" t="s">
        <v>80</v>
      </c>
    </row>
    <row r="430" spans="1:19" x14ac:dyDescent="0.3">
      <c r="A430">
        <v>10196</v>
      </c>
      <c r="B430" s="1">
        <v>41710</v>
      </c>
      <c r="C430">
        <v>46</v>
      </c>
      <c r="D430" t="s">
        <v>46</v>
      </c>
      <c r="E430" t="s">
        <v>6</v>
      </c>
      <c r="F430" t="s">
        <v>10</v>
      </c>
      <c r="G430">
        <v>2</v>
      </c>
      <c r="H430">
        <v>0</v>
      </c>
      <c r="I430">
        <v>71427</v>
      </c>
      <c r="J430" t="s">
        <v>45</v>
      </c>
      <c r="K430">
        <v>6</v>
      </c>
      <c r="L430" t="s">
        <v>33</v>
      </c>
      <c r="M430">
        <v>3</v>
      </c>
      <c r="N430">
        <v>0</v>
      </c>
      <c r="O430" t="s">
        <v>109</v>
      </c>
      <c r="P430" t="s">
        <v>77</v>
      </c>
      <c r="Q430" t="s">
        <v>73</v>
      </c>
      <c r="R430">
        <v>3</v>
      </c>
      <c r="S430" t="s">
        <v>74</v>
      </c>
    </row>
    <row r="431" spans="1:19" x14ac:dyDescent="0.3">
      <c r="A431">
        <v>10262</v>
      </c>
      <c r="B431" s="1">
        <v>41404</v>
      </c>
      <c r="C431">
        <v>44</v>
      </c>
      <c r="D431" t="s">
        <v>46</v>
      </c>
      <c r="E431" t="s">
        <v>6</v>
      </c>
      <c r="F431" t="s">
        <v>10</v>
      </c>
      <c r="G431">
        <v>2</v>
      </c>
      <c r="H431">
        <v>0</v>
      </c>
      <c r="I431">
        <v>15072</v>
      </c>
      <c r="J431" t="s">
        <v>50</v>
      </c>
      <c r="K431">
        <v>2</v>
      </c>
      <c r="L431" t="s">
        <v>34</v>
      </c>
      <c r="M431">
        <v>7</v>
      </c>
      <c r="N431">
        <v>0</v>
      </c>
      <c r="O431" t="s">
        <v>109</v>
      </c>
      <c r="P431" t="s">
        <v>72</v>
      </c>
      <c r="Q431" t="s">
        <v>79</v>
      </c>
      <c r="R431">
        <v>5</v>
      </c>
      <c r="S431" t="s">
        <v>80</v>
      </c>
    </row>
    <row r="432" spans="1:19" x14ac:dyDescent="0.3">
      <c r="A432">
        <v>425</v>
      </c>
      <c r="B432" s="1">
        <v>41324</v>
      </c>
      <c r="C432">
        <v>39</v>
      </c>
      <c r="D432" t="s">
        <v>48</v>
      </c>
      <c r="E432" t="s">
        <v>6</v>
      </c>
      <c r="F432" t="s">
        <v>10</v>
      </c>
      <c r="G432">
        <v>2</v>
      </c>
      <c r="H432">
        <v>0</v>
      </c>
      <c r="I432">
        <v>55357</v>
      </c>
      <c r="J432" t="s">
        <v>41</v>
      </c>
      <c r="K432">
        <v>5</v>
      </c>
      <c r="L432" t="s">
        <v>35</v>
      </c>
      <c r="M432">
        <v>6</v>
      </c>
      <c r="N432">
        <v>0</v>
      </c>
      <c r="O432" t="s">
        <v>109</v>
      </c>
      <c r="P432" t="s">
        <v>72</v>
      </c>
      <c r="Q432" t="s">
        <v>73</v>
      </c>
      <c r="R432">
        <v>2</v>
      </c>
      <c r="S432" t="s">
        <v>87</v>
      </c>
    </row>
    <row r="433" spans="1:19" x14ac:dyDescent="0.3">
      <c r="A433">
        <v>5654</v>
      </c>
      <c r="B433" s="1">
        <v>41714</v>
      </c>
      <c r="C433">
        <v>52</v>
      </c>
      <c r="D433" t="s">
        <v>44</v>
      </c>
      <c r="E433" t="s">
        <v>6</v>
      </c>
      <c r="F433" t="s">
        <v>10</v>
      </c>
      <c r="G433">
        <v>2</v>
      </c>
      <c r="H433">
        <v>1</v>
      </c>
      <c r="I433">
        <v>36026</v>
      </c>
      <c r="J433" t="s">
        <v>43</v>
      </c>
      <c r="K433">
        <v>4</v>
      </c>
      <c r="L433" t="s">
        <v>32</v>
      </c>
      <c r="M433">
        <v>5</v>
      </c>
      <c r="N433">
        <v>0</v>
      </c>
      <c r="O433" t="s">
        <v>110</v>
      </c>
      <c r="P433" t="s">
        <v>77</v>
      </c>
      <c r="Q433" t="s">
        <v>73</v>
      </c>
      <c r="R433">
        <v>3</v>
      </c>
      <c r="S433" t="s">
        <v>74</v>
      </c>
    </row>
    <row r="434" spans="1:19" x14ac:dyDescent="0.3">
      <c r="A434">
        <v>10084</v>
      </c>
      <c r="B434" s="1">
        <v>41777</v>
      </c>
      <c r="C434">
        <v>52</v>
      </c>
      <c r="D434" t="s">
        <v>44</v>
      </c>
      <c r="E434" t="s">
        <v>6</v>
      </c>
      <c r="F434" t="s">
        <v>10</v>
      </c>
      <c r="G434">
        <v>2</v>
      </c>
      <c r="H434">
        <v>0</v>
      </c>
      <c r="I434">
        <v>24434</v>
      </c>
      <c r="J434" t="s">
        <v>47</v>
      </c>
      <c r="K434">
        <v>3</v>
      </c>
      <c r="L434" t="s">
        <v>33</v>
      </c>
      <c r="M434">
        <v>3</v>
      </c>
      <c r="N434">
        <v>0</v>
      </c>
      <c r="O434" t="s">
        <v>109</v>
      </c>
      <c r="P434" t="s">
        <v>77</v>
      </c>
      <c r="Q434" t="s">
        <v>79</v>
      </c>
      <c r="R434">
        <v>5</v>
      </c>
      <c r="S434" t="s">
        <v>80</v>
      </c>
    </row>
    <row r="435" spans="1:19" x14ac:dyDescent="0.3">
      <c r="A435">
        <v>4370</v>
      </c>
      <c r="B435" s="1">
        <v>41591</v>
      </c>
      <c r="C435">
        <v>58</v>
      </c>
      <c r="D435" t="s">
        <v>44</v>
      </c>
      <c r="E435" t="s">
        <v>6</v>
      </c>
      <c r="F435" t="s">
        <v>8</v>
      </c>
      <c r="G435">
        <v>2</v>
      </c>
      <c r="H435">
        <v>1</v>
      </c>
      <c r="I435">
        <v>43482</v>
      </c>
      <c r="J435" t="s">
        <v>43</v>
      </c>
      <c r="K435">
        <v>4</v>
      </c>
      <c r="L435" t="s">
        <v>35</v>
      </c>
      <c r="M435">
        <v>6</v>
      </c>
      <c r="N435">
        <v>0</v>
      </c>
      <c r="O435" t="s">
        <v>110</v>
      </c>
      <c r="P435" t="s">
        <v>72</v>
      </c>
      <c r="Q435" t="s">
        <v>84</v>
      </c>
      <c r="R435">
        <v>11</v>
      </c>
      <c r="S435" t="s">
        <v>89</v>
      </c>
    </row>
    <row r="436" spans="1:19" x14ac:dyDescent="0.3">
      <c r="A436">
        <v>10492</v>
      </c>
      <c r="B436" s="1">
        <v>41814</v>
      </c>
      <c r="C436">
        <v>65</v>
      </c>
      <c r="D436" t="s">
        <v>40</v>
      </c>
      <c r="E436" t="s">
        <v>6</v>
      </c>
      <c r="F436" t="s">
        <v>8</v>
      </c>
      <c r="G436">
        <v>2</v>
      </c>
      <c r="H436">
        <v>1</v>
      </c>
      <c r="I436">
        <v>38285</v>
      </c>
      <c r="J436" t="s">
        <v>43</v>
      </c>
      <c r="K436">
        <v>4</v>
      </c>
      <c r="L436" t="s">
        <v>34</v>
      </c>
      <c r="M436">
        <v>7</v>
      </c>
      <c r="N436">
        <v>0</v>
      </c>
      <c r="O436" t="s">
        <v>110</v>
      </c>
      <c r="P436" t="s">
        <v>77</v>
      </c>
      <c r="Q436" t="s">
        <v>79</v>
      </c>
      <c r="R436">
        <v>6</v>
      </c>
      <c r="S436" t="s">
        <v>88</v>
      </c>
    </row>
    <row r="437" spans="1:19" x14ac:dyDescent="0.3">
      <c r="A437">
        <v>4927</v>
      </c>
      <c r="B437" s="1">
        <v>41654</v>
      </c>
      <c r="C437">
        <v>53</v>
      </c>
      <c r="D437" t="s">
        <v>44</v>
      </c>
      <c r="E437" t="s">
        <v>6</v>
      </c>
      <c r="F437" t="s">
        <v>8</v>
      </c>
      <c r="G437">
        <v>2</v>
      </c>
      <c r="H437">
        <v>0</v>
      </c>
      <c r="I437">
        <v>16626</v>
      </c>
      <c r="J437" t="s">
        <v>50</v>
      </c>
      <c r="K437">
        <v>2</v>
      </c>
      <c r="L437" t="s">
        <v>35</v>
      </c>
      <c r="M437">
        <v>6</v>
      </c>
      <c r="N437">
        <v>0</v>
      </c>
      <c r="O437" t="s">
        <v>109</v>
      </c>
      <c r="P437" t="s">
        <v>77</v>
      </c>
      <c r="Q437" t="s">
        <v>73</v>
      </c>
      <c r="R437">
        <v>1</v>
      </c>
      <c r="S437" t="s">
        <v>82</v>
      </c>
    </row>
    <row r="438" spans="1:19" x14ac:dyDescent="0.3">
      <c r="A438">
        <v>1010</v>
      </c>
      <c r="B438" s="1">
        <v>41753</v>
      </c>
      <c r="C438">
        <v>47</v>
      </c>
      <c r="D438" t="s">
        <v>46</v>
      </c>
      <c r="E438" t="s">
        <v>6</v>
      </c>
      <c r="F438" t="s">
        <v>8</v>
      </c>
      <c r="G438">
        <v>2</v>
      </c>
      <c r="H438">
        <v>1</v>
      </c>
      <c r="I438">
        <v>46931</v>
      </c>
      <c r="J438" t="s">
        <v>43</v>
      </c>
      <c r="K438">
        <v>4</v>
      </c>
      <c r="L438" t="s">
        <v>34</v>
      </c>
      <c r="M438">
        <v>7</v>
      </c>
      <c r="N438">
        <v>0</v>
      </c>
      <c r="O438" t="s">
        <v>110</v>
      </c>
      <c r="P438" t="s">
        <v>77</v>
      </c>
      <c r="Q438" t="s">
        <v>79</v>
      </c>
      <c r="R438">
        <v>4</v>
      </c>
      <c r="S438" t="s">
        <v>86</v>
      </c>
    </row>
    <row r="439" spans="1:19" x14ac:dyDescent="0.3">
      <c r="A439">
        <v>2130</v>
      </c>
      <c r="B439" s="1">
        <v>41721</v>
      </c>
      <c r="C439">
        <v>42</v>
      </c>
      <c r="D439" t="s">
        <v>46</v>
      </c>
      <c r="E439" t="s">
        <v>6</v>
      </c>
      <c r="F439" t="s">
        <v>8</v>
      </c>
      <c r="G439">
        <v>2</v>
      </c>
      <c r="H439">
        <v>0</v>
      </c>
      <c r="I439">
        <v>45203</v>
      </c>
      <c r="J439" t="s">
        <v>43</v>
      </c>
      <c r="K439">
        <v>4</v>
      </c>
      <c r="L439" t="s">
        <v>37</v>
      </c>
      <c r="M439">
        <v>2</v>
      </c>
      <c r="N439">
        <v>0</v>
      </c>
      <c r="O439" t="s">
        <v>109</v>
      </c>
      <c r="P439" t="s">
        <v>77</v>
      </c>
      <c r="Q439" t="s">
        <v>73</v>
      </c>
      <c r="R439">
        <v>3</v>
      </c>
      <c r="S439" t="s">
        <v>74</v>
      </c>
    </row>
    <row r="440" spans="1:19" x14ac:dyDescent="0.3">
      <c r="A440">
        <v>3790</v>
      </c>
      <c r="B440" s="1">
        <v>41662</v>
      </c>
      <c r="C440">
        <v>68</v>
      </c>
      <c r="D440" t="s">
        <v>40</v>
      </c>
      <c r="E440" t="s">
        <v>6</v>
      </c>
      <c r="F440" t="s">
        <v>8</v>
      </c>
      <c r="G440">
        <v>2</v>
      </c>
      <c r="H440">
        <v>1</v>
      </c>
      <c r="I440">
        <v>34633</v>
      </c>
      <c r="J440" t="s">
        <v>47</v>
      </c>
      <c r="K440">
        <v>3</v>
      </c>
      <c r="L440" t="s">
        <v>32</v>
      </c>
      <c r="M440">
        <v>5</v>
      </c>
      <c r="N440">
        <v>0</v>
      </c>
      <c r="O440" t="s">
        <v>110</v>
      </c>
      <c r="P440" t="s">
        <v>77</v>
      </c>
      <c r="Q440" t="s">
        <v>73</v>
      </c>
      <c r="R440">
        <v>1</v>
      </c>
      <c r="S440" t="s">
        <v>82</v>
      </c>
    </row>
    <row r="441" spans="1:19" x14ac:dyDescent="0.3">
      <c r="A441">
        <v>1404</v>
      </c>
      <c r="B441" s="1">
        <v>41409</v>
      </c>
      <c r="C441">
        <v>56</v>
      </c>
      <c r="D441" t="s">
        <v>44</v>
      </c>
      <c r="E441" t="s">
        <v>6</v>
      </c>
      <c r="F441" t="s">
        <v>8</v>
      </c>
      <c r="G441">
        <v>2</v>
      </c>
      <c r="H441">
        <v>0</v>
      </c>
      <c r="I441">
        <v>34916</v>
      </c>
      <c r="J441" t="s">
        <v>47</v>
      </c>
      <c r="K441">
        <v>3</v>
      </c>
      <c r="L441" t="s">
        <v>35</v>
      </c>
      <c r="M441">
        <v>6</v>
      </c>
      <c r="N441">
        <v>0</v>
      </c>
      <c r="O441" t="s">
        <v>109</v>
      </c>
      <c r="P441" t="s">
        <v>72</v>
      </c>
      <c r="Q441" t="s">
        <v>79</v>
      </c>
      <c r="R441">
        <v>5</v>
      </c>
      <c r="S441" t="s">
        <v>80</v>
      </c>
    </row>
    <row r="442" spans="1:19" x14ac:dyDescent="0.3">
      <c r="A442">
        <v>10104</v>
      </c>
      <c r="B442" s="1">
        <v>41581</v>
      </c>
      <c r="C442">
        <v>50</v>
      </c>
      <c r="D442" t="s">
        <v>44</v>
      </c>
      <c r="E442" t="s">
        <v>6</v>
      </c>
      <c r="F442" t="s">
        <v>8</v>
      </c>
      <c r="G442">
        <v>2</v>
      </c>
      <c r="H442">
        <v>1</v>
      </c>
      <c r="I442">
        <v>33590</v>
      </c>
      <c r="J442" t="s">
        <v>47</v>
      </c>
      <c r="K442">
        <v>3</v>
      </c>
      <c r="L442" t="s">
        <v>35</v>
      </c>
      <c r="M442">
        <v>6</v>
      </c>
      <c r="N442">
        <v>0</v>
      </c>
      <c r="O442" t="s">
        <v>110</v>
      </c>
      <c r="P442" t="s">
        <v>72</v>
      </c>
      <c r="Q442" t="s">
        <v>84</v>
      </c>
      <c r="R442">
        <v>11</v>
      </c>
      <c r="S442" t="s">
        <v>89</v>
      </c>
    </row>
    <row r="443" spans="1:19" x14ac:dyDescent="0.3">
      <c r="A443">
        <v>6182</v>
      </c>
      <c r="B443" s="1">
        <v>41680</v>
      </c>
      <c r="C443">
        <v>40</v>
      </c>
      <c r="D443" t="s">
        <v>46</v>
      </c>
      <c r="E443" t="s">
        <v>6</v>
      </c>
      <c r="F443" t="s">
        <v>8</v>
      </c>
      <c r="G443">
        <v>1</v>
      </c>
      <c r="H443">
        <v>0</v>
      </c>
      <c r="I443">
        <v>26646</v>
      </c>
      <c r="J443" t="s">
        <v>47</v>
      </c>
      <c r="K443">
        <v>3</v>
      </c>
      <c r="L443" t="s">
        <v>33</v>
      </c>
      <c r="M443">
        <v>3</v>
      </c>
      <c r="N443">
        <v>0</v>
      </c>
      <c r="O443" t="s">
        <v>109</v>
      </c>
      <c r="P443" t="s">
        <v>77</v>
      </c>
      <c r="Q443" t="s">
        <v>73</v>
      </c>
      <c r="R443">
        <v>2</v>
      </c>
      <c r="S443" t="s">
        <v>87</v>
      </c>
    </row>
    <row r="444" spans="1:19" x14ac:dyDescent="0.3">
      <c r="A444">
        <v>7286</v>
      </c>
      <c r="B444" s="1">
        <v>41418</v>
      </c>
      <c r="C444">
        <v>56</v>
      </c>
      <c r="D444" t="s">
        <v>44</v>
      </c>
      <c r="E444" t="s">
        <v>6</v>
      </c>
      <c r="F444" t="s">
        <v>8</v>
      </c>
      <c r="G444">
        <v>1</v>
      </c>
      <c r="H444">
        <v>0</v>
      </c>
      <c r="I444">
        <v>41728</v>
      </c>
      <c r="J444" t="s">
        <v>43</v>
      </c>
      <c r="K444">
        <v>4</v>
      </c>
      <c r="L444" t="s">
        <v>34</v>
      </c>
      <c r="M444">
        <v>7</v>
      </c>
      <c r="N444">
        <v>0</v>
      </c>
      <c r="O444" t="s">
        <v>109</v>
      </c>
      <c r="P444" t="s">
        <v>72</v>
      </c>
      <c r="Q444" t="s">
        <v>79</v>
      </c>
      <c r="R444">
        <v>5</v>
      </c>
      <c r="S444" t="s">
        <v>80</v>
      </c>
    </row>
    <row r="445" spans="1:19" x14ac:dyDescent="0.3">
      <c r="A445">
        <v>3076</v>
      </c>
      <c r="B445" s="1">
        <v>41159</v>
      </c>
      <c r="C445">
        <v>49</v>
      </c>
      <c r="D445" t="s">
        <v>46</v>
      </c>
      <c r="E445" t="s">
        <v>6</v>
      </c>
      <c r="F445" t="s">
        <v>8</v>
      </c>
      <c r="G445">
        <v>1</v>
      </c>
      <c r="H445">
        <v>1</v>
      </c>
      <c r="I445">
        <v>66653</v>
      </c>
      <c r="J445" t="s">
        <v>45</v>
      </c>
      <c r="K445">
        <v>6</v>
      </c>
      <c r="L445" t="s">
        <v>33</v>
      </c>
      <c r="M445">
        <v>3</v>
      </c>
      <c r="N445">
        <v>0</v>
      </c>
      <c r="O445" t="s">
        <v>110</v>
      </c>
      <c r="P445" t="s">
        <v>81</v>
      </c>
      <c r="Q445" t="s">
        <v>75</v>
      </c>
      <c r="R445">
        <v>9</v>
      </c>
      <c r="S445" t="s">
        <v>76</v>
      </c>
    </row>
    <row r="446" spans="1:19" x14ac:dyDescent="0.3">
      <c r="A446">
        <v>1386</v>
      </c>
      <c r="B446" s="1">
        <v>41770</v>
      </c>
      <c r="C446">
        <v>57</v>
      </c>
      <c r="D446" t="s">
        <v>44</v>
      </c>
      <c r="E446" t="s">
        <v>6</v>
      </c>
      <c r="F446" t="s">
        <v>8</v>
      </c>
      <c r="G446">
        <v>1</v>
      </c>
      <c r="H446">
        <v>1</v>
      </c>
      <c r="I446">
        <v>32474</v>
      </c>
      <c r="J446" t="s">
        <v>47</v>
      </c>
      <c r="K446">
        <v>3</v>
      </c>
      <c r="L446" t="s">
        <v>36</v>
      </c>
      <c r="M446">
        <v>1</v>
      </c>
      <c r="N446">
        <v>0</v>
      </c>
      <c r="O446" t="s">
        <v>110</v>
      </c>
      <c r="P446" t="s">
        <v>77</v>
      </c>
      <c r="Q446" t="s">
        <v>79</v>
      </c>
      <c r="R446">
        <v>5</v>
      </c>
      <c r="S446" t="s">
        <v>80</v>
      </c>
    </row>
    <row r="447" spans="1:19" x14ac:dyDescent="0.3">
      <c r="A447">
        <v>1357</v>
      </c>
      <c r="B447" s="1">
        <v>41372</v>
      </c>
      <c r="C447">
        <v>54</v>
      </c>
      <c r="D447" t="s">
        <v>44</v>
      </c>
      <c r="E447" t="s">
        <v>6</v>
      </c>
      <c r="F447" t="s">
        <v>8</v>
      </c>
      <c r="G447">
        <v>1</v>
      </c>
      <c r="H447">
        <v>2</v>
      </c>
      <c r="I447">
        <v>74854</v>
      </c>
      <c r="J447" t="s">
        <v>51</v>
      </c>
      <c r="K447">
        <v>7</v>
      </c>
      <c r="L447" t="s">
        <v>35</v>
      </c>
      <c r="M447">
        <v>6</v>
      </c>
      <c r="N447">
        <v>0</v>
      </c>
      <c r="O447" t="s">
        <v>110</v>
      </c>
      <c r="P447" t="s">
        <v>72</v>
      </c>
      <c r="Q447" t="s">
        <v>79</v>
      </c>
      <c r="R447">
        <v>4</v>
      </c>
      <c r="S447" t="s">
        <v>86</v>
      </c>
    </row>
    <row r="448" spans="1:19" x14ac:dyDescent="0.3">
      <c r="A448">
        <v>9862</v>
      </c>
      <c r="B448" s="1">
        <v>41592</v>
      </c>
      <c r="C448">
        <v>55</v>
      </c>
      <c r="D448" t="s">
        <v>44</v>
      </c>
      <c r="E448" t="s">
        <v>6</v>
      </c>
      <c r="F448" t="s">
        <v>8</v>
      </c>
      <c r="G448">
        <v>1</v>
      </c>
      <c r="H448">
        <v>0</v>
      </c>
      <c r="I448">
        <v>21918</v>
      </c>
      <c r="J448" t="s">
        <v>50</v>
      </c>
      <c r="K448">
        <v>2</v>
      </c>
      <c r="L448" t="s">
        <v>32</v>
      </c>
      <c r="M448">
        <v>5</v>
      </c>
      <c r="N448">
        <v>0</v>
      </c>
      <c r="O448" t="s">
        <v>109</v>
      </c>
      <c r="P448" t="s">
        <v>72</v>
      </c>
      <c r="Q448" t="s">
        <v>84</v>
      </c>
      <c r="R448">
        <v>11</v>
      </c>
      <c r="S448" t="s">
        <v>89</v>
      </c>
    </row>
    <row r="449" spans="1:19" x14ac:dyDescent="0.3">
      <c r="A449">
        <v>9701</v>
      </c>
      <c r="B449" s="1">
        <v>41352</v>
      </c>
      <c r="C449">
        <v>36</v>
      </c>
      <c r="D449" t="s">
        <v>48</v>
      </c>
      <c r="E449" t="s">
        <v>6</v>
      </c>
      <c r="F449" t="s">
        <v>8</v>
      </c>
      <c r="G449">
        <v>1</v>
      </c>
      <c r="H449">
        <v>0</v>
      </c>
      <c r="I449">
        <v>41883</v>
      </c>
      <c r="J449" t="s">
        <v>43</v>
      </c>
      <c r="K449">
        <v>4</v>
      </c>
      <c r="L449" t="s">
        <v>33</v>
      </c>
      <c r="M449">
        <v>3</v>
      </c>
      <c r="N449">
        <v>0</v>
      </c>
      <c r="O449" t="s">
        <v>109</v>
      </c>
      <c r="P449" t="s">
        <v>72</v>
      </c>
      <c r="Q449" t="s">
        <v>73</v>
      </c>
      <c r="R449">
        <v>3</v>
      </c>
      <c r="S449" t="s">
        <v>74</v>
      </c>
    </row>
    <row r="450" spans="1:19" x14ac:dyDescent="0.3">
      <c r="A450">
        <v>3120</v>
      </c>
      <c r="B450" s="1">
        <v>41514</v>
      </c>
      <c r="C450">
        <v>43</v>
      </c>
      <c r="D450" t="s">
        <v>46</v>
      </c>
      <c r="E450" t="s">
        <v>6</v>
      </c>
      <c r="F450" t="s">
        <v>8</v>
      </c>
      <c r="G450">
        <v>1</v>
      </c>
      <c r="H450">
        <v>0</v>
      </c>
      <c r="I450">
        <v>38547</v>
      </c>
      <c r="J450" t="s">
        <v>43</v>
      </c>
      <c r="K450">
        <v>4</v>
      </c>
      <c r="L450" t="s">
        <v>32</v>
      </c>
      <c r="M450">
        <v>5</v>
      </c>
      <c r="N450">
        <v>1</v>
      </c>
      <c r="O450" t="s">
        <v>109</v>
      </c>
      <c r="P450" t="s">
        <v>72</v>
      </c>
      <c r="Q450" t="s">
        <v>75</v>
      </c>
      <c r="R450">
        <v>8</v>
      </c>
      <c r="S450" t="s">
        <v>78</v>
      </c>
    </row>
    <row r="451" spans="1:19" x14ac:dyDescent="0.3">
      <c r="A451">
        <v>3152</v>
      </c>
      <c r="B451" s="1">
        <v>41695</v>
      </c>
      <c r="C451">
        <v>67</v>
      </c>
      <c r="D451" t="s">
        <v>40</v>
      </c>
      <c r="E451" t="s">
        <v>6</v>
      </c>
      <c r="F451" t="s">
        <v>8</v>
      </c>
      <c r="G451">
        <v>1</v>
      </c>
      <c r="H451">
        <v>1</v>
      </c>
      <c r="I451">
        <v>26091</v>
      </c>
      <c r="J451" t="s">
        <v>47</v>
      </c>
      <c r="K451">
        <v>3</v>
      </c>
      <c r="L451" t="s">
        <v>35</v>
      </c>
      <c r="M451">
        <v>6</v>
      </c>
      <c r="N451">
        <v>0</v>
      </c>
      <c r="O451" t="s">
        <v>110</v>
      </c>
      <c r="P451" t="s">
        <v>77</v>
      </c>
      <c r="Q451" t="s">
        <v>73</v>
      </c>
      <c r="R451">
        <v>2</v>
      </c>
      <c r="S451" t="s">
        <v>87</v>
      </c>
    </row>
    <row r="452" spans="1:19" x14ac:dyDescent="0.3">
      <c r="A452">
        <v>5610</v>
      </c>
      <c r="B452" s="1">
        <v>41750</v>
      </c>
      <c r="C452">
        <v>59</v>
      </c>
      <c r="D452" t="s">
        <v>44</v>
      </c>
      <c r="E452" t="s">
        <v>6</v>
      </c>
      <c r="F452" t="s">
        <v>8</v>
      </c>
      <c r="G452">
        <v>1</v>
      </c>
      <c r="H452">
        <v>1</v>
      </c>
      <c r="I452">
        <v>33456</v>
      </c>
      <c r="J452" t="s">
        <v>47</v>
      </c>
      <c r="K452">
        <v>3</v>
      </c>
      <c r="L452" t="s">
        <v>32</v>
      </c>
      <c r="M452">
        <v>5</v>
      </c>
      <c r="N452">
        <v>0</v>
      </c>
      <c r="O452" t="s">
        <v>110</v>
      </c>
      <c r="P452" t="s">
        <v>77</v>
      </c>
      <c r="Q452" t="s">
        <v>79</v>
      </c>
      <c r="R452">
        <v>4</v>
      </c>
      <c r="S452" t="s">
        <v>86</v>
      </c>
    </row>
    <row r="453" spans="1:19" x14ac:dyDescent="0.3">
      <c r="A453">
        <v>5176</v>
      </c>
      <c r="B453" s="1">
        <v>41616</v>
      </c>
      <c r="C453">
        <v>36</v>
      </c>
      <c r="D453" t="s">
        <v>48</v>
      </c>
      <c r="E453" t="s">
        <v>6</v>
      </c>
      <c r="F453" t="s">
        <v>8</v>
      </c>
      <c r="G453">
        <v>1</v>
      </c>
      <c r="H453">
        <v>0</v>
      </c>
      <c r="I453">
        <v>29604</v>
      </c>
      <c r="J453" t="s">
        <v>47</v>
      </c>
      <c r="K453">
        <v>3</v>
      </c>
      <c r="L453" t="s">
        <v>35</v>
      </c>
      <c r="M453">
        <v>6</v>
      </c>
      <c r="N453">
        <v>0</v>
      </c>
      <c r="O453" t="s">
        <v>109</v>
      </c>
      <c r="P453" t="s">
        <v>72</v>
      </c>
      <c r="Q453" t="s">
        <v>84</v>
      </c>
      <c r="R453">
        <v>12</v>
      </c>
      <c r="S453" t="s">
        <v>85</v>
      </c>
    </row>
    <row r="454" spans="1:19" x14ac:dyDescent="0.3">
      <c r="A454">
        <v>454</v>
      </c>
      <c r="B454" s="1">
        <v>41227</v>
      </c>
      <c r="C454">
        <v>44</v>
      </c>
      <c r="D454" t="s">
        <v>46</v>
      </c>
      <c r="E454" t="s">
        <v>6</v>
      </c>
      <c r="F454" t="s">
        <v>8</v>
      </c>
      <c r="G454">
        <v>1</v>
      </c>
      <c r="H454">
        <v>0</v>
      </c>
      <c r="I454">
        <v>69508</v>
      </c>
      <c r="J454" t="s">
        <v>45</v>
      </c>
      <c r="K454">
        <v>6</v>
      </c>
      <c r="L454" t="s">
        <v>32</v>
      </c>
      <c r="M454">
        <v>5</v>
      </c>
      <c r="N454">
        <v>0</v>
      </c>
      <c r="O454" t="s">
        <v>109</v>
      </c>
      <c r="P454" t="s">
        <v>81</v>
      </c>
      <c r="Q454" t="s">
        <v>84</v>
      </c>
      <c r="R454">
        <v>11</v>
      </c>
      <c r="S454" t="s">
        <v>89</v>
      </c>
    </row>
    <row r="455" spans="1:19" x14ac:dyDescent="0.3">
      <c r="A455">
        <v>4653</v>
      </c>
      <c r="B455" s="1">
        <v>41359</v>
      </c>
      <c r="C455">
        <v>46</v>
      </c>
      <c r="D455" t="s">
        <v>46</v>
      </c>
      <c r="E455" t="s">
        <v>6</v>
      </c>
      <c r="F455" t="s">
        <v>8</v>
      </c>
      <c r="G455">
        <v>1</v>
      </c>
      <c r="H455">
        <v>0</v>
      </c>
      <c r="I455">
        <v>42011</v>
      </c>
      <c r="J455" t="s">
        <v>43</v>
      </c>
      <c r="K455">
        <v>4</v>
      </c>
      <c r="L455" t="s">
        <v>32</v>
      </c>
      <c r="M455">
        <v>5</v>
      </c>
      <c r="N455">
        <v>0</v>
      </c>
      <c r="O455" t="s">
        <v>109</v>
      </c>
      <c r="P455" t="s">
        <v>72</v>
      </c>
      <c r="Q455" t="s">
        <v>73</v>
      </c>
      <c r="R455">
        <v>3</v>
      </c>
      <c r="S455" t="s">
        <v>74</v>
      </c>
    </row>
    <row r="456" spans="1:19" x14ac:dyDescent="0.3">
      <c r="A456">
        <v>1606</v>
      </c>
      <c r="B456" s="1">
        <v>41409</v>
      </c>
      <c r="C456">
        <v>53</v>
      </c>
      <c r="D456" t="s">
        <v>44</v>
      </c>
      <c r="E456" t="s">
        <v>6</v>
      </c>
      <c r="F456" t="s">
        <v>8</v>
      </c>
      <c r="G456">
        <v>1</v>
      </c>
      <c r="H456">
        <v>0</v>
      </c>
      <c r="I456">
        <v>38590</v>
      </c>
      <c r="J456" t="s">
        <v>43</v>
      </c>
      <c r="K456">
        <v>4</v>
      </c>
      <c r="L456" t="s">
        <v>35</v>
      </c>
      <c r="M456">
        <v>6</v>
      </c>
      <c r="N456">
        <v>0</v>
      </c>
      <c r="O456" t="s">
        <v>109</v>
      </c>
      <c r="P456" t="s">
        <v>72</v>
      </c>
      <c r="Q456" t="s">
        <v>79</v>
      </c>
      <c r="R456">
        <v>5</v>
      </c>
      <c r="S456" t="s">
        <v>80</v>
      </c>
    </row>
    <row r="457" spans="1:19" x14ac:dyDescent="0.3">
      <c r="A457">
        <v>10992</v>
      </c>
      <c r="B457" s="1">
        <v>41150</v>
      </c>
      <c r="C457">
        <v>57</v>
      </c>
      <c r="D457" t="s">
        <v>44</v>
      </c>
      <c r="E457" t="s">
        <v>6</v>
      </c>
      <c r="F457" t="s">
        <v>8</v>
      </c>
      <c r="G457">
        <v>1</v>
      </c>
      <c r="H457">
        <v>1</v>
      </c>
      <c r="I457">
        <v>75702</v>
      </c>
      <c r="J457" t="s">
        <v>51</v>
      </c>
      <c r="K457">
        <v>7</v>
      </c>
      <c r="L457" t="s">
        <v>35</v>
      </c>
      <c r="M457">
        <v>6</v>
      </c>
      <c r="N457">
        <v>0</v>
      </c>
      <c r="O457" t="s">
        <v>110</v>
      </c>
      <c r="P457" t="s">
        <v>81</v>
      </c>
      <c r="Q457" t="s">
        <v>75</v>
      </c>
      <c r="R457">
        <v>8</v>
      </c>
      <c r="S457" t="s">
        <v>78</v>
      </c>
    </row>
    <row r="458" spans="1:19" x14ac:dyDescent="0.3">
      <c r="A458">
        <v>4557</v>
      </c>
      <c r="B458" s="1">
        <v>41551</v>
      </c>
      <c r="C458">
        <v>54</v>
      </c>
      <c r="D458" t="s">
        <v>44</v>
      </c>
      <c r="E458" t="s">
        <v>6</v>
      </c>
      <c r="F458" t="s">
        <v>8</v>
      </c>
      <c r="G458">
        <v>1</v>
      </c>
      <c r="H458">
        <v>0</v>
      </c>
      <c r="I458">
        <v>22070</v>
      </c>
      <c r="J458" t="s">
        <v>50</v>
      </c>
      <c r="K458">
        <v>2</v>
      </c>
      <c r="L458" t="s">
        <v>33</v>
      </c>
      <c r="M458">
        <v>3</v>
      </c>
      <c r="N458">
        <v>0</v>
      </c>
      <c r="O458" t="s">
        <v>109</v>
      </c>
      <c r="P458" t="s">
        <v>72</v>
      </c>
      <c r="Q458" t="s">
        <v>84</v>
      </c>
      <c r="R458">
        <v>10</v>
      </c>
      <c r="S458" t="s">
        <v>90</v>
      </c>
    </row>
    <row r="459" spans="1:19" x14ac:dyDescent="0.3">
      <c r="A459">
        <v>7254</v>
      </c>
      <c r="B459" s="1">
        <v>41635</v>
      </c>
      <c r="C459">
        <v>55</v>
      </c>
      <c r="D459" t="s">
        <v>44</v>
      </c>
      <c r="E459" t="s">
        <v>6</v>
      </c>
      <c r="F459" t="s">
        <v>8</v>
      </c>
      <c r="G459">
        <v>1</v>
      </c>
      <c r="H459">
        <v>0</v>
      </c>
      <c r="I459">
        <v>38361</v>
      </c>
      <c r="J459" t="s">
        <v>43</v>
      </c>
      <c r="K459">
        <v>4</v>
      </c>
      <c r="L459" t="s">
        <v>35</v>
      </c>
      <c r="M459">
        <v>6</v>
      </c>
      <c r="N459">
        <v>0</v>
      </c>
      <c r="O459" t="s">
        <v>109</v>
      </c>
      <c r="P459" t="s">
        <v>72</v>
      </c>
      <c r="Q459" t="s">
        <v>84</v>
      </c>
      <c r="R459">
        <v>12</v>
      </c>
      <c r="S459" t="s">
        <v>85</v>
      </c>
    </row>
    <row r="460" spans="1:19" x14ac:dyDescent="0.3">
      <c r="A460">
        <v>10451</v>
      </c>
      <c r="B460" s="1">
        <v>41345</v>
      </c>
      <c r="C460">
        <v>59</v>
      </c>
      <c r="D460" t="s">
        <v>44</v>
      </c>
      <c r="E460" t="s">
        <v>6</v>
      </c>
      <c r="F460" t="s">
        <v>8</v>
      </c>
      <c r="G460">
        <v>1</v>
      </c>
      <c r="H460">
        <v>1</v>
      </c>
      <c r="I460">
        <v>29672</v>
      </c>
      <c r="J460" t="s">
        <v>47</v>
      </c>
      <c r="K460">
        <v>3</v>
      </c>
      <c r="L460" t="s">
        <v>37</v>
      </c>
      <c r="M460">
        <v>2</v>
      </c>
      <c r="N460">
        <v>0</v>
      </c>
      <c r="O460" t="s">
        <v>110</v>
      </c>
      <c r="P460" t="s">
        <v>72</v>
      </c>
      <c r="Q460" t="s">
        <v>73</v>
      </c>
      <c r="R460">
        <v>3</v>
      </c>
      <c r="S460" t="s">
        <v>74</v>
      </c>
    </row>
    <row r="461" spans="1:19" x14ac:dyDescent="0.3">
      <c r="A461">
        <v>9491</v>
      </c>
      <c r="B461" s="1">
        <v>41635</v>
      </c>
      <c r="C461">
        <v>40</v>
      </c>
      <c r="D461" t="s">
        <v>46</v>
      </c>
      <c r="E461" t="s">
        <v>6</v>
      </c>
      <c r="F461" t="s">
        <v>8</v>
      </c>
      <c r="G461">
        <v>1</v>
      </c>
      <c r="H461">
        <v>0</v>
      </c>
      <c r="I461">
        <v>23976</v>
      </c>
      <c r="J461" t="s">
        <v>50</v>
      </c>
      <c r="K461">
        <v>2</v>
      </c>
      <c r="L461" t="s">
        <v>35</v>
      </c>
      <c r="M461">
        <v>6</v>
      </c>
      <c r="N461">
        <v>0</v>
      </c>
      <c r="O461" t="s">
        <v>109</v>
      </c>
      <c r="P461" t="s">
        <v>72</v>
      </c>
      <c r="Q461" t="s">
        <v>84</v>
      </c>
      <c r="R461">
        <v>12</v>
      </c>
      <c r="S461" t="s">
        <v>85</v>
      </c>
    </row>
    <row r="462" spans="1:19" x14ac:dyDescent="0.3">
      <c r="A462">
        <v>9592</v>
      </c>
      <c r="B462" s="1">
        <v>41455</v>
      </c>
      <c r="C462">
        <v>41</v>
      </c>
      <c r="D462" t="s">
        <v>46</v>
      </c>
      <c r="E462" t="s">
        <v>6</v>
      </c>
      <c r="F462" t="s">
        <v>8</v>
      </c>
      <c r="G462">
        <v>1</v>
      </c>
      <c r="H462">
        <v>0</v>
      </c>
      <c r="I462">
        <v>22010</v>
      </c>
      <c r="J462" t="s">
        <v>50</v>
      </c>
      <c r="K462">
        <v>2</v>
      </c>
      <c r="L462" t="s">
        <v>32</v>
      </c>
      <c r="M462">
        <v>5</v>
      </c>
      <c r="N462">
        <v>0</v>
      </c>
      <c r="O462" t="s">
        <v>109</v>
      </c>
      <c r="P462" t="s">
        <v>72</v>
      </c>
      <c r="Q462" t="s">
        <v>79</v>
      </c>
      <c r="R462">
        <v>6</v>
      </c>
      <c r="S462" t="s">
        <v>88</v>
      </c>
    </row>
    <row r="463" spans="1:19" x14ac:dyDescent="0.3">
      <c r="A463">
        <v>6354</v>
      </c>
      <c r="B463" s="1">
        <v>41152</v>
      </c>
      <c r="C463">
        <v>40</v>
      </c>
      <c r="D463" t="s">
        <v>46</v>
      </c>
      <c r="E463" t="s">
        <v>6</v>
      </c>
      <c r="F463" t="s">
        <v>8</v>
      </c>
      <c r="G463">
        <v>1</v>
      </c>
      <c r="H463">
        <v>0</v>
      </c>
      <c r="I463">
        <v>15345</v>
      </c>
      <c r="J463" t="s">
        <v>50</v>
      </c>
      <c r="K463">
        <v>2</v>
      </c>
      <c r="L463" t="s">
        <v>32</v>
      </c>
      <c r="M463">
        <v>5</v>
      </c>
      <c r="N463">
        <v>0</v>
      </c>
      <c r="O463" t="s">
        <v>109</v>
      </c>
      <c r="P463" t="s">
        <v>81</v>
      </c>
      <c r="Q463" t="s">
        <v>75</v>
      </c>
      <c r="R463">
        <v>8</v>
      </c>
      <c r="S463" t="s">
        <v>78</v>
      </c>
    </row>
    <row r="464" spans="1:19" x14ac:dyDescent="0.3">
      <c r="A464">
        <v>9135</v>
      </c>
      <c r="B464" s="1">
        <v>41127</v>
      </c>
      <c r="C464">
        <v>74</v>
      </c>
      <c r="D464" t="s">
        <v>42</v>
      </c>
      <c r="E464" t="s">
        <v>6</v>
      </c>
      <c r="F464" t="s">
        <v>8</v>
      </c>
      <c r="G464">
        <v>1</v>
      </c>
      <c r="H464">
        <v>1</v>
      </c>
      <c r="I464">
        <v>27203</v>
      </c>
      <c r="J464" t="s">
        <v>47</v>
      </c>
      <c r="K464">
        <v>3</v>
      </c>
      <c r="L464" t="s">
        <v>34</v>
      </c>
      <c r="M464">
        <v>7</v>
      </c>
      <c r="N464">
        <v>0</v>
      </c>
      <c r="O464" t="s">
        <v>110</v>
      </c>
      <c r="P464" t="s">
        <v>81</v>
      </c>
      <c r="Q464" t="s">
        <v>75</v>
      </c>
      <c r="R464">
        <v>8</v>
      </c>
      <c r="S464" t="s">
        <v>78</v>
      </c>
    </row>
    <row r="465" spans="1:19" x14ac:dyDescent="0.3">
      <c r="A465">
        <v>8692</v>
      </c>
      <c r="B465" s="1">
        <v>41164</v>
      </c>
      <c r="C465">
        <v>72</v>
      </c>
      <c r="D465" t="s">
        <v>42</v>
      </c>
      <c r="E465" t="s">
        <v>6</v>
      </c>
      <c r="F465" t="s">
        <v>8</v>
      </c>
      <c r="G465">
        <v>1</v>
      </c>
      <c r="H465">
        <v>1</v>
      </c>
      <c r="I465">
        <v>43462</v>
      </c>
      <c r="J465" t="s">
        <v>43</v>
      </c>
      <c r="K465">
        <v>4</v>
      </c>
      <c r="L465" t="s">
        <v>32</v>
      </c>
      <c r="M465">
        <v>5</v>
      </c>
      <c r="N465">
        <v>0</v>
      </c>
      <c r="O465" t="s">
        <v>110</v>
      </c>
      <c r="P465" t="s">
        <v>81</v>
      </c>
      <c r="Q465" t="s">
        <v>75</v>
      </c>
      <c r="R465">
        <v>9</v>
      </c>
      <c r="S465" t="s">
        <v>76</v>
      </c>
    </row>
    <row r="466" spans="1:19" x14ac:dyDescent="0.3">
      <c r="A466">
        <v>3525</v>
      </c>
      <c r="B466" s="1">
        <v>41250</v>
      </c>
      <c r="C466">
        <v>54</v>
      </c>
      <c r="D466" t="s">
        <v>44</v>
      </c>
      <c r="E466" t="s">
        <v>6</v>
      </c>
      <c r="F466" t="s">
        <v>8</v>
      </c>
      <c r="G466">
        <v>1</v>
      </c>
      <c r="H466">
        <v>1</v>
      </c>
      <c r="I466">
        <v>38200</v>
      </c>
      <c r="J466" t="s">
        <v>43</v>
      </c>
      <c r="K466">
        <v>4</v>
      </c>
      <c r="L466" t="s">
        <v>33</v>
      </c>
      <c r="M466">
        <v>3</v>
      </c>
      <c r="N466">
        <v>0</v>
      </c>
      <c r="O466" t="s">
        <v>110</v>
      </c>
      <c r="P466" t="s">
        <v>81</v>
      </c>
      <c r="Q466" t="s">
        <v>84</v>
      </c>
      <c r="R466">
        <v>12</v>
      </c>
      <c r="S466" t="s">
        <v>85</v>
      </c>
    </row>
    <row r="467" spans="1:19" x14ac:dyDescent="0.3">
      <c r="A467">
        <v>5756</v>
      </c>
      <c r="B467" s="1">
        <v>41732</v>
      </c>
      <c r="C467">
        <v>41</v>
      </c>
      <c r="D467" t="s">
        <v>46</v>
      </c>
      <c r="E467" t="s">
        <v>6</v>
      </c>
      <c r="F467" t="s">
        <v>8</v>
      </c>
      <c r="G467">
        <v>1</v>
      </c>
      <c r="H467">
        <v>0</v>
      </c>
      <c r="I467">
        <v>39453</v>
      </c>
      <c r="J467" t="s">
        <v>43</v>
      </c>
      <c r="K467">
        <v>4</v>
      </c>
      <c r="L467" t="s">
        <v>35</v>
      </c>
      <c r="M467">
        <v>6</v>
      </c>
      <c r="N467">
        <v>0</v>
      </c>
      <c r="O467" t="s">
        <v>109</v>
      </c>
      <c r="P467" t="s">
        <v>77</v>
      </c>
      <c r="Q467" t="s">
        <v>79</v>
      </c>
      <c r="R467">
        <v>4</v>
      </c>
      <c r="S467" t="s">
        <v>86</v>
      </c>
    </row>
    <row r="468" spans="1:19" x14ac:dyDescent="0.3">
      <c r="A468">
        <v>6424</v>
      </c>
      <c r="B468" s="1">
        <v>41669</v>
      </c>
      <c r="C468">
        <v>47</v>
      </c>
      <c r="D468" t="s">
        <v>46</v>
      </c>
      <c r="E468" t="s">
        <v>6</v>
      </c>
      <c r="F468" t="s">
        <v>8</v>
      </c>
      <c r="G468">
        <v>1</v>
      </c>
      <c r="H468">
        <v>0</v>
      </c>
      <c r="I468">
        <v>33178</v>
      </c>
      <c r="J468" t="s">
        <v>47</v>
      </c>
      <c r="K468">
        <v>3</v>
      </c>
      <c r="L468" t="s">
        <v>33</v>
      </c>
      <c r="M468">
        <v>3</v>
      </c>
      <c r="N468">
        <v>0</v>
      </c>
      <c r="O468" t="s">
        <v>109</v>
      </c>
      <c r="P468" t="s">
        <v>77</v>
      </c>
      <c r="Q468" t="s">
        <v>73</v>
      </c>
      <c r="R468">
        <v>1</v>
      </c>
      <c r="S468" t="s">
        <v>82</v>
      </c>
    </row>
    <row r="469" spans="1:19" x14ac:dyDescent="0.3">
      <c r="A469">
        <v>3537</v>
      </c>
      <c r="B469" s="1">
        <v>41138</v>
      </c>
      <c r="C469">
        <v>43</v>
      </c>
      <c r="D469" t="s">
        <v>46</v>
      </c>
      <c r="E469" t="s">
        <v>6</v>
      </c>
      <c r="F469" t="s">
        <v>8</v>
      </c>
      <c r="G469">
        <v>1</v>
      </c>
      <c r="H469">
        <v>0</v>
      </c>
      <c r="I469">
        <v>31089</v>
      </c>
      <c r="J469" t="s">
        <v>47</v>
      </c>
      <c r="K469">
        <v>3</v>
      </c>
      <c r="L469" t="s">
        <v>32</v>
      </c>
      <c r="M469">
        <v>5</v>
      </c>
      <c r="N469">
        <v>0</v>
      </c>
      <c r="O469" t="s">
        <v>109</v>
      </c>
      <c r="P469" t="s">
        <v>81</v>
      </c>
      <c r="Q469" t="s">
        <v>75</v>
      </c>
      <c r="R469">
        <v>8</v>
      </c>
      <c r="S469" t="s">
        <v>78</v>
      </c>
    </row>
    <row r="470" spans="1:19" x14ac:dyDescent="0.3">
      <c r="A470">
        <v>6728</v>
      </c>
      <c r="B470" s="1">
        <v>41148</v>
      </c>
      <c r="C470">
        <v>39</v>
      </c>
      <c r="D470" t="s">
        <v>48</v>
      </c>
      <c r="E470" t="s">
        <v>6</v>
      </c>
      <c r="F470" t="s">
        <v>8</v>
      </c>
      <c r="G470">
        <v>1</v>
      </c>
      <c r="H470">
        <v>0</v>
      </c>
      <c r="I470">
        <v>29103</v>
      </c>
      <c r="J470" t="s">
        <v>47</v>
      </c>
      <c r="K470">
        <v>3</v>
      </c>
      <c r="L470" t="s">
        <v>32</v>
      </c>
      <c r="M470">
        <v>5</v>
      </c>
      <c r="N470">
        <v>0</v>
      </c>
      <c r="O470" t="s">
        <v>109</v>
      </c>
      <c r="P470" t="s">
        <v>81</v>
      </c>
      <c r="Q470" t="s">
        <v>75</v>
      </c>
      <c r="R470">
        <v>8</v>
      </c>
      <c r="S470" t="s">
        <v>78</v>
      </c>
    </row>
    <row r="471" spans="1:19" x14ac:dyDescent="0.3">
      <c r="A471">
        <v>6969</v>
      </c>
      <c r="B471" s="1">
        <v>41493</v>
      </c>
      <c r="C471">
        <v>42</v>
      </c>
      <c r="D471" t="s">
        <v>46</v>
      </c>
      <c r="E471" t="s">
        <v>6</v>
      </c>
      <c r="F471" t="s">
        <v>8</v>
      </c>
      <c r="G471">
        <v>1</v>
      </c>
      <c r="H471">
        <v>0</v>
      </c>
      <c r="I471">
        <v>50272</v>
      </c>
      <c r="J471" t="s">
        <v>41</v>
      </c>
      <c r="K471">
        <v>5</v>
      </c>
      <c r="L471" t="s">
        <v>35</v>
      </c>
      <c r="M471">
        <v>6</v>
      </c>
      <c r="N471">
        <v>0</v>
      </c>
      <c r="O471" t="s">
        <v>109</v>
      </c>
      <c r="P471" t="s">
        <v>72</v>
      </c>
      <c r="Q471" t="s">
        <v>75</v>
      </c>
      <c r="R471">
        <v>8</v>
      </c>
      <c r="S471" t="s">
        <v>78</v>
      </c>
    </row>
    <row r="472" spans="1:19" x14ac:dyDescent="0.3">
      <c r="A472">
        <v>1715</v>
      </c>
      <c r="B472" s="1">
        <v>41316</v>
      </c>
      <c r="C472">
        <v>46</v>
      </c>
      <c r="D472" t="s">
        <v>46</v>
      </c>
      <c r="E472" t="s">
        <v>6</v>
      </c>
      <c r="F472" t="s">
        <v>8</v>
      </c>
      <c r="G472">
        <v>1</v>
      </c>
      <c r="H472">
        <v>0</v>
      </c>
      <c r="I472">
        <v>25851</v>
      </c>
      <c r="J472" t="s">
        <v>47</v>
      </c>
      <c r="K472">
        <v>3</v>
      </c>
      <c r="L472" t="s">
        <v>32</v>
      </c>
      <c r="M472">
        <v>5</v>
      </c>
      <c r="N472">
        <v>0</v>
      </c>
      <c r="O472" t="s">
        <v>109</v>
      </c>
      <c r="P472" t="s">
        <v>72</v>
      </c>
      <c r="Q472" t="s">
        <v>73</v>
      </c>
      <c r="R472">
        <v>2</v>
      </c>
      <c r="S472" t="s">
        <v>87</v>
      </c>
    </row>
    <row r="473" spans="1:19" x14ac:dyDescent="0.3">
      <c r="A473">
        <v>6825</v>
      </c>
      <c r="B473" s="1">
        <v>41339</v>
      </c>
      <c r="C473">
        <v>71</v>
      </c>
      <c r="D473" t="s">
        <v>42</v>
      </c>
      <c r="E473" t="s">
        <v>6</v>
      </c>
      <c r="F473" t="s">
        <v>8</v>
      </c>
      <c r="G473">
        <v>1</v>
      </c>
      <c r="H473">
        <v>1</v>
      </c>
      <c r="I473">
        <v>41452</v>
      </c>
      <c r="J473" t="s">
        <v>43</v>
      </c>
      <c r="K473">
        <v>4</v>
      </c>
      <c r="L473" t="s">
        <v>35</v>
      </c>
      <c r="M473">
        <v>6</v>
      </c>
      <c r="N473">
        <v>0</v>
      </c>
      <c r="O473" t="s">
        <v>110</v>
      </c>
      <c r="P473" t="s">
        <v>72</v>
      </c>
      <c r="Q473" t="s">
        <v>73</v>
      </c>
      <c r="R473">
        <v>3</v>
      </c>
      <c r="S473" t="s">
        <v>74</v>
      </c>
    </row>
    <row r="474" spans="1:19" x14ac:dyDescent="0.3">
      <c r="A474">
        <v>10839</v>
      </c>
      <c r="B474" s="1">
        <v>41743</v>
      </c>
      <c r="C474">
        <v>48</v>
      </c>
      <c r="D474" t="s">
        <v>46</v>
      </c>
      <c r="E474" t="s">
        <v>6</v>
      </c>
      <c r="F474" t="s">
        <v>8</v>
      </c>
      <c r="G474">
        <v>1</v>
      </c>
      <c r="H474">
        <v>1</v>
      </c>
      <c r="I474">
        <v>36283</v>
      </c>
      <c r="J474" t="s">
        <v>43</v>
      </c>
      <c r="K474">
        <v>4</v>
      </c>
      <c r="L474" t="s">
        <v>32</v>
      </c>
      <c r="M474">
        <v>5</v>
      </c>
      <c r="N474">
        <v>0</v>
      </c>
      <c r="O474" t="s">
        <v>110</v>
      </c>
      <c r="P474" t="s">
        <v>77</v>
      </c>
      <c r="Q474" t="s">
        <v>79</v>
      </c>
      <c r="R474">
        <v>4</v>
      </c>
      <c r="S474" t="s">
        <v>86</v>
      </c>
    </row>
    <row r="475" spans="1:19" x14ac:dyDescent="0.3">
      <c r="A475">
        <v>10219</v>
      </c>
      <c r="B475" s="1">
        <v>41443</v>
      </c>
      <c r="C475">
        <v>52</v>
      </c>
      <c r="D475" t="s">
        <v>44</v>
      </c>
      <c r="E475" t="s">
        <v>6</v>
      </c>
      <c r="F475" t="s">
        <v>8</v>
      </c>
      <c r="G475">
        <v>1</v>
      </c>
      <c r="H475">
        <v>0</v>
      </c>
      <c r="I475">
        <v>31590</v>
      </c>
      <c r="J475" t="s">
        <v>47</v>
      </c>
      <c r="K475">
        <v>3</v>
      </c>
      <c r="L475" t="s">
        <v>32</v>
      </c>
      <c r="M475">
        <v>5</v>
      </c>
      <c r="N475">
        <v>0</v>
      </c>
      <c r="O475" t="s">
        <v>109</v>
      </c>
      <c r="P475" t="s">
        <v>72</v>
      </c>
      <c r="Q475" t="s">
        <v>79</v>
      </c>
      <c r="R475">
        <v>6</v>
      </c>
      <c r="S475" t="s">
        <v>88</v>
      </c>
    </row>
    <row r="476" spans="1:19" x14ac:dyDescent="0.3">
      <c r="A476">
        <v>6646</v>
      </c>
      <c r="B476" s="1">
        <v>41699</v>
      </c>
      <c r="C476">
        <v>40</v>
      </c>
      <c r="D476" t="s">
        <v>46</v>
      </c>
      <c r="E476" t="s">
        <v>6</v>
      </c>
      <c r="F476" t="s">
        <v>8</v>
      </c>
      <c r="G476">
        <v>1</v>
      </c>
      <c r="H476">
        <v>0</v>
      </c>
      <c r="I476">
        <v>16529</v>
      </c>
      <c r="J476" t="s">
        <v>50</v>
      </c>
      <c r="K476">
        <v>2</v>
      </c>
      <c r="L476" t="s">
        <v>33</v>
      </c>
      <c r="M476">
        <v>3</v>
      </c>
      <c r="N476">
        <v>0</v>
      </c>
      <c r="O476" t="s">
        <v>109</v>
      </c>
      <c r="P476" t="s">
        <v>77</v>
      </c>
      <c r="Q476" t="s">
        <v>73</v>
      </c>
      <c r="R476">
        <v>3</v>
      </c>
      <c r="S476" t="s">
        <v>74</v>
      </c>
    </row>
    <row r="477" spans="1:19" x14ac:dyDescent="0.3">
      <c r="A477">
        <v>4186</v>
      </c>
      <c r="B477" s="1">
        <v>41491</v>
      </c>
      <c r="C477">
        <v>74</v>
      </c>
      <c r="D477" t="s">
        <v>42</v>
      </c>
      <c r="E477" t="s">
        <v>6</v>
      </c>
      <c r="F477" t="s">
        <v>8</v>
      </c>
      <c r="G477">
        <v>1</v>
      </c>
      <c r="H477">
        <v>1</v>
      </c>
      <c r="I477">
        <v>34026</v>
      </c>
      <c r="J477" t="s">
        <v>47</v>
      </c>
      <c r="K477">
        <v>3</v>
      </c>
      <c r="L477" t="s">
        <v>33</v>
      </c>
      <c r="M477">
        <v>3</v>
      </c>
      <c r="N477">
        <v>0</v>
      </c>
      <c r="O477" t="s">
        <v>110</v>
      </c>
      <c r="P477" t="s">
        <v>72</v>
      </c>
      <c r="Q477" t="s">
        <v>75</v>
      </c>
      <c r="R477">
        <v>8</v>
      </c>
      <c r="S477" t="s">
        <v>78</v>
      </c>
    </row>
    <row r="478" spans="1:19" x14ac:dyDescent="0.3">
      <c r="A478">
        <v>3007</v>
      </c>
      <c r="B478" s="1">
        <v>41186</v>
      </c>
      <c r="C478">
        <v>58</v>
      </c>
      <c r="D478" t="s">
        <v>44</v>
      </c>
      <c r="E478" t="s">
        <v>6</v>
      </c>
      <c r="F478" t="s">
        <v>8</v>
      </c>
      <c r="G478">
        <v>1</v>
      </c>
      <c r="H478">
        <v>1</v>
      </c>
      <c r="I478">
        <v>37758</v>
      </c>
      <c r="J478" t="s">
        <v>43</v>
      </c>
      <c r="K478">
        <v>4</v>
      </c>
      <c r="L478" t="s">
        <v>32</v>
      </c>
      <c r="M478">
        <v>5</v>
      </c>
      <c r="N478">
        <v>0</v>
      </c>
      <c r="O478" t="s">
        <v>110</v>
      </c>
      <c r="P478" t="s">
        <v>81</v>
      </c>
      <c r="Q478" t="s">
        <v>84</v>
      </c>
      <c r="R478">
        <v>10</v>
      </c>
      <c r="S478" t="s">
        <v>90</v>
      </c>
    </row>
    <row r="479" spans="1:19" x14ac:dyDescent="0.3">
      <c r="A479">
        <v>4297</v>
      </c>
      <c r="B479" s="1">
        <v>41665</v>
      </c>
      <c r="C479">
        <v>55</v>
      </c>
      <c r="D479" t="s">
        <v>44</v>
      </c>
      <c r="E479" t="s">
        <v>6</v>
      </c>
      <c r="F479" t="s">
        <v>8</v>
      </c>
      <c r="G479">
        <v>1</v>
      </c>
      <c r="H479">
        <v>0</v>
      </c>
      <c r="I479">
        <v>23228</v>
      </c>
      <c r="J479" t="s">
        <v>50</v>
      </c>
      <c r="K479">
        <v>2</v>
      </c>
      <c r="L479" t="s">
        <v>35</v>
      </c>
      <c r="M479">
        <v>6</v>
      </c>
      <c r="N479">
        <v>0</v>
      </c>
      <c r="O479" t="s">
        <v>109</v>
      </c>
      <c r="P479" t="s">
        <v>77</v>
      </c>
      <c r="Q479" t="s">
        <v>73</v>
      </c>
      <c r="R479">
        <v>1</v>
      </c>
      <c r="S479" t="s">
        <v>82</v>
      </c>
    </row>
    <row r="480" spans="1:19" x14ac:dyDescent="0.3">
      <c r="A480">
        <v>2447</v>
      </c>
      <c r="B480" s="1">
        <v>41199</v>
      </c>
      <c r="C480">
        <v>45</v>
      </c>
      <c r="D480" t="s">
        <v>46</v>
      </c>
      <c r="E480" t="s">
        <v>6</v>
      </c>
      <c r="F480" t="s">
        <v>8</v>
      </c>
      <c r="G480">
        <v>1</v>
      </c>
      <c r="H480">
        <v>0</v>
      </c>
      <c r="I480">
        <v>30545</v>
      </c>
      <c r="J480" t="s">
        <v>47</v>
      </c>
      <c r="K480">
        <v>3</v>
      </c>
      <c r="L480" t="s">
        <v>35</v>
      </c>
      <c r="M480">
        <v>6</v>
      </c>
      <c r="N480">
        <v>0</v>
      </c>
      <c r="O480" t="s">
        <v>109</v>
      </c>
      <c r="P480" t="s">
        <v>81</v>
      </c>
      <c r="Q480" t="s">
        <v>84</v>
      </c>
      <c r="R480">
        <v>10</v>
      </c>
      <c r="S480" t="s">
        <v>90</v>
      </c>
    </row>
    <row r="481" spans="1:19" x14ac:dyDescent="0.3">
      <c r="A481">
        <v>3623</v>
      </c>
      <c r="B481" s="1">
        <v>41801</v>
      </c>
      <c r="C481">
        <v>48</v>
      </c>
      <c r="D481" t="s">
        <v>46</v>
      </c>
      <c r="E481" t="s">
        <v>6</v>
      </c>
      <c r="F481" t="s">
        <v>8</v>
      </c>
      <c r="G481">
        <v>1</v>
      </c>
      <c r="H481">
        <v>0</v>
      </c>
      <c r="I481">
        <v>21675</v>
      </c>
      <c r="J481" t="s">
        <v>50</v>
      </c>
      <c r="K481">
        <v>2</v>
      </c>
      <c r="L481" t="s">
        <v>32</v>
      </c>
      <c r="M481">
        <v>5</v>
      </c>
      <c r="N481">
        <v>0</v>
      </c>
      <c r="O481" t="s">
        <v>109</v>
      </c>
      <c r="P481" t="s">
        <v>77</v>
      </c>
      <c r="Q481" t="s">
        <v>79</v>
      </c>
      <c r="R481">
        <v>6</v>
      </c>
      <c r="S481" t="s">
        <v>88</v>
      </c>
    </row>
    <row r="482" spans="1:19" x14ac:dyDescent="0.3">
      <c r="A482">
        <v>8825</v>
      </c>
      <c r="B482" s="1">
        <v>41365</v>
      </c>
      <c r="C482">
        <v>62</v>
      </c>
      <c r="D482" t="s">
        <v>40</v>
      </c>
      <c r="E482" t="s">
        <v>6</v>
      </c>
      <c r="F482" t="s">
        <v>8</v>
      </c>
      <c r="G482">
        <v>1</v>
      </c>
      <c r="H482">
        <v>1</v>
      </c>
      <c r="I482">
        <v>51195</v>
      </c>
      <c r="J482" t="s">
        <v>41</v>
      </c>
      <c r="K482">
        <v>5</v>
      </c>
      <c r="L482" t="s">
        <v>32</v>
      </c>
      <c r="M482">
        <v>5</v>
      </c>
      <c r="N482">
        <v>0</v>
      </c>
      <c r="O482" t="s">
        <v>110</v>
      </c>
      <c r="P482" t="s">
        <v>72</v>
      </c>
      <c r="Q482" t="s">
        <v>79</v>
      </c>
      <c r="R482">
        <v>4</v>
      </c>
      <c r="S482" t="s">
        <v>86</v>
      </c>
    </row>
    <row r="483" spans="1:19" x14ac:dyDescent="0.3">
      <c r="A483">
        <v>6404</v>
      </c>
      <c r="B483" s="1">
        <v>41357</v>
      </c>
      <c r="C483">
        <v>55</v>
      </c>
      <c r="D483" t="s">
        <v>44</v>
      </c>
      <c r="E483" t="s">
        <v>6</v>
      </c>
      <c r="F483" t="s">
        <v>8</v>
      </c>
      <c r="G483">
        <v>1</v>
      </c>
      <c r="H483">
        <v>2</v>
      </c>
      <c r="I483">
        <v>58917</v>
      </c>
      <c r="J483" t="s">
        <v>41</v>
      </c>
      <c r="K483">
        <v>5</v>
      </c>
      <c r="L483" t="s">
        <v>33</v>
      </c>
      <c r="M483">
        <v>3</v>
      </c>
      <c r="N483">
        <v>0</v>
      </c>
      <c r="O483" t="s">
        <v>110</v>
      </c>
      <c r="P483" t="s">
        <v>72</v>
      </c>
      <c r="Q483" t="s">
        <v>73</v>
      </c>
      <c r="R483">
        <v>3</v>
      </c>
      <c r="S483" t="s">
        <v>74</v>
      </c>
    </row>
    <row r="484" spans="1:19" x14ac:dyDescent="0.3">
      <c r="A484">
        <v>6534</v>
      </c>
      <c r="B484" s="1">
        <v>41643</v>
      </c>
      <c r="C484">
        <v>50</v>
      </c>
      <c r="D484" t="s">
        <v>44</v>
      </c>
      <c r="E484" t="s">
        <v>6</v>
      </c>
      <c r="F484" t="s">
        <v>8</v>
      </c>
      <c r="G484">
        <v>1</v>
      </c>
      <c r="H484">
        <v>0</v>
      </c>
      <c r="I484">
        <v>47889</v>
      </c>
      <c r="J484" t="s">
        <v>43</v>
      </c>
      <c r="K484">
        <v>4</v>
      </c>
      <c r="L484" t="s">
        <v>34</v>
      </c>
      <c r="M484">
        <v>7</v>
      </c>
      <c r="N484">
        <v>0</v>
      </c>
      <c r="O484" t="s">
        <v>109</v>
      </c>
      <c r="P484" t="s">
        <v>77</v>
      </c>
      <c r="Q484" t="s">
        <v>73</v>
      </c>
      <c r="R484">
        <v>1</v>
      </c>
      <c r="S484" t="s">
        <v>82</v>
      </c>
    </row>
    <row r="485" spans="1:19" x14ac:dyDescent="0.3">
      <c r="A485">
        <v>8931</v>
      </c>
      <c r="B485" s="1">
        <v>41777</v>
      </c>
      <c r="C485">
        <v>38</v>
      </c>
      <c r="D485" t="s">
        <v>48</v>
      </c>
      <c r="E485" t="s">
        <v>6</v>
      </c>
      <c r="F485" t="s">
        <v>8</v>
      </c>
      <c r="G485">
        <v>1</v>
      </c>
      <c r="H485">
        <v>0</v>
      </c>
      <c r="I485">
        <v>83033</v>
      </c>
      <c r="J485" t="s">
        <v>51</v>
      </c>
      <c r="K485">
        <v>7</v>
      </c>
      <c r="L485" t="s">
        <v>35</v>
      </c>
      <c r="M485">
        <v>6</v>
      </c>
      <c r="N485">
        <v>0</v>
      </c>
      <c r="O485" t="s">
        <v>109</v>
      </c>
      <c r="P485" t="s">
        <v>77</v>
      </c>
      <c r="Q485" t="s">
        <v>79</v>
      </c>
      <c r="R485">
        <v>5</v>
      </c>
      <c r="S485" t="s">
        <v>80</v>
      </c>
    </row>
    <row r="486" spans="1:19" x14ac:dyDescent="0.3">
      <c r="A486">
        <v>6515</v>
      </c>
      <c r="B486" s="1">
        <v>41614</v>
      </c>
      <c r="C486">
        <v>47</v>
      </c>
      <c r="D486" t="s">
        <v>46</v>
      </c>
      <c r="E486" t="s">
        <v>6</v>
      </c>
      <c r="F486" t="s">
        <v>8</v>
      </c>
      <c r="G486">
        <v>1</v>
      </c>
      <c r="H486">
        <v>0</v>
      </c>
      <c r="I486">
        <v>39771</v>
      </c>
      <c r="J486" t="s">
        <v>43</v>
      </c>
      <c r="K486">
        <v>4</v>
      </c>
      <c r="L486" t="s">
        <v>34</v>
      </c>
      <c r="M486">
        <v>7</v>
      </c>
      <c r="N486">
        <v>0</v>
      </c>
      <c r="O486" t="s">
        <v>109</v>
      </c>
      <c r="P486" t="s">
        <v>72</v>
      </c>
      <c r="Q486" t="s">
        <v>84</v>
      </c>
      <c r="R486">
        <v>12</v>
      </c>
      <c r="S486" t="s">
        <v>85</v>
      </c>
    </row>
    <row r="487" spans="1:19" x14ac:dyDescent="0.3">
      <c r="A487">
        <v>3933</v>
      </c>
      <c r="B487" s="1">
        <v>41195</v>
      </c>
      <c r="C487">
        <v>44</v>
      </c>
      <c r="D487" t="s">
        <v>46</v>
      </c>
      <c r="E487" t="s">
        <v>6</v>
      </c>
      <c r="F487" t="s">
        <v>8</v>
      </c>
      <c r="G487">
        <v>1</v>
      </c>
      <c r="H487">
        <v>0</v>
      </c>
      <c r="I487">
        <v>44010</v>
      </c>
      <c r="J487" t="s">
        <v>43</v>
      </c>
      <c r="K487">
        <v>4</v>
      </c>
      <c r="L487" t="s">
        <v>32</v>
      </c>
      <c r="M487">
        <v>5</v>
      </c>
      <c r="N487">
        <v>0</v>
      </c>
      <c r="O487" t="s">
        <v>109</v>
      </c>
      <c r="P487" t="s">
        <v>81</v>
      </c>
      <c r="Q487" t="s">
        <v>84</v>
      </c>
      <c r="R487">
        <v>10</v>
      </c>
      <c r="S487" t="s">
        <v>90</v>
      </c>
    </row>
    <row r="488" spans="1:19" x14ac:dyDescent="0.3">
      <c r="A488">
        <v>11188</v>
      </c>
      <c r="B488" s="1">
        <v>41695</v>
      </c>
      <c r="C488">
        <v>67</v>
      </c>
      <c r="D488" t="s">
        <v>40</v>
      </c>
      <c r="E488" t="s">
        <v>6</v>
      </c>
      <c r="F488" t="s">
        <v>8</v>
      </c>
      <c r="G488">
        <v>1</v>
      </c>
      <c r="H488">
        <v>1</v>
      </c>
      <c r="I488">
        <v>26091</v>
      </c>
      <c r="J488" t="s">
        <v>47</v>
      </c>
      <c r="K488">
        <v>3</v>
      </c>
      <c r="L488" t="s">
        <v>35</v>
      </c>
      <c r="M488">
        <v>6</v>
      </c>
      <c r="N488">
        <v>0</v>
      </c>
      <c r="O488" t="s">
        <v>110</v>
      </c>
      <c r="P488" t="s">
        <v>77</v>
      </c>
      <c r="Q488" t="s">
        <v>73</v>
      </c>
      <c r="R488">
        <v>2</v>
      </c>
      <c r="S488" t="s">
        <v>87</v>
      </c>
    </row>
    <row r="489" spans="1:19" x14ac:dyDescent="0.3">
      <c r="A489">
        <v>5527</v>
      </c>
      <c r="B489" s="1">
        <v>41318</v>
      </c>
      <c r="C489">
        <v>37</v>
      </c>
      <c r="D489" t="s">
        <v>48</v>
      </c>
      <c r="E489" t="s">
        <v>6</v>
      </c>
      <c r="F489" t="s">
        <v>8</v>
      </c>
      <c r="G489">
        <v>1</v>
      </c>
      <c r="H489">
        <v>0</v>
      </c>
      <c r="I489">
        <v>22434</v>
      </c>
      <c r="J489" t="s">
        <v>50</v>
      </c>
      <c r="K489">
        <v>2</v>
      </c>
      <c r="L489" t="s">
        <v>33</v>
      </c>
      <c r="M489">
        <v>3</v>
      </c>
      <c r="N489">
        <v>0</v>
      </c>
      <c r="O489" t="s">
        <v>109</v>
      </c>
      <c r="P489" t="s">
        <v>72</v>
      </c>
      <c r="Q489" t="s">
        <v>73</v>
      </c>
      <c r="R489">
        <v>2</v>
      </c>
      <c r="S489" t="s">
        <v>87</v>
      </c>
    </row>
    <row r="490" spans="1:19" x14ac:dyDescent="0.3">
      <c r="A490">
        <v>6287</v>
      </c>
      <c r="B490" s="1">
        <v>41485</v>
      </c>
      <c r="C490">
        <v>38</v>
      </c>
      <c r="D490" t="s">
        <v>48</v>
      </c>
      <c r="E490" t="s">
        <v>6</v>
      </c>
      <c r="F490" t="s">
        <v>8</v>
      </c>
      <c r="G490">
        <v>1</v>
      </c>
      <c r="H490">
        <v>0</v>
      </c>
      <c r="I490">
        <v>34728</v>
      </c>
      <c r="J490" t="s">
        <v>47</v>
      </c>
      <c r="K490">
        <v>3</v>
      </c>
      <c r="L490" t="s">
        <v>37</v>
      </c>
      <c r="M490">
        <v>2</v>
      </c>
      <c r="N490">
        <v>0</v>
      </c>
      <c r="O490" t="s">
        <v>109</v>
      </c>
      <c r="P490" t="s">
        <v>72</v>
      </c>
      <c r="Q490" t="s">
        <v>75</v>
      </c>
      <c r="R490">
        <v>7</v>
      </c>
      <c r="S490" t="s">
        <v>83</v>
      </c>
    </row>
    <row r="491" spans="1:19" x14ac:dyDescent="0.3">
      <c r="A491">
        <v>8870</v>
      </c>
      <c r="B491" s="1">
        <v>41226</v>
      </c>
      <c r="C491">
        <v>40</v>
      </c>
      <c r="D491" t="s">
        <v>46</v>
      </c>
      <c r="E491" t="s">
        <v>6</v>
      </c>
      <c r="F491" t="s">
        <v>8</v>
      </c>
      <c r="G491">
        <v>1</v>
      </c>
      <c r="H491">
        <v>0</v>
      </c>
      <c r="I491">
        <v>35196</v>
      </c>
      <c r="J491" t="s">
        <v>47</v>
      </c>
      <c r="K491">
        <v>3</v>
      </c>
      <c r="L491" t="s">
        <v>35</v>
      </c>
      <c r="M491">
        <v>6</v>
      </c>
      <c r="N491">
        <v>0</v>
      </c>
      <c r="O491" t="s">
        <v>109</v>
      </c>
      <c r="P491" t="s">
        <v>81</v>
      </c>
      <c r="Q491" t="s">
        <v>84</v>
      </c>
      <c r="R491">
        <v>11</v>
      </c>
      <c r="S491" t="s">
        <v>89</v>
      </c>
    </row>
    <row r="492" spans="1:19" x14ac:dyDescent="0.3">
      <c r="A492">
        <v>9523</v>
      </c>
      <c r="B492" s="1">
        <v>41503</v>
      </c>
      <c r="C492">
        <v>42</v>
      </c>
      <c r="D492" t="s">
        <v>46</v>
      </c>
      <c r="E492" t="s">
        <v>6</v>
      </c>
      <c r="F492" t="s">
        <v>8</v>
      </c>
      <c r="G492">
        <v>1</v>
      </c>
      <c r="H492">
        <v>0</v>
      </c>
      <c r="I492">
        <v>40479</v>
      </c>
      <c r="J492" t="s">
        <v>43</v>
      </c>
      <c r="K492">
        <v>4</v>
      </c>
      <c r="L492" t="s">
        <v>34</v>
      </c>
      <c r="M492">
        <v>7</v>
      </c>
      <c r="N492">
        <v>0</v>
      </c>
      <c r="O492" t="s">
        <v>109</v>
      </c>
      <c r="P492" t="s">
        <v>72</v>
      </c>
      <c r="Q492" t="s">
        <v>75</v>
      </c>
      <c r="R492">
        <v>8</v>
      </c>
      <c r="S492" t="s">
        <v>78</v>
      </c>
    </row>
    <row r="493" spans="1:19" x14ac:dyDescent="0.3">
      <c r="A493">
        <v>5577</v>
      </c>
      <c r="B493" s="1">
        <v>41762</v>
      </c>
      <c r="C493">
        <v>41</v>
      </c>
      <c r="D493" t="s">
        <v>46</v>
      </c>
      <c r="E493" t="s">
        <v>6</v>
      </c>
      <c r="F493" t="s">
        <v>8</v>
      </c>
      <c r="G493">
        <v>1</v>
      </c>
      <c r="H493">
        <v>0</v>
      </c>
      <c r="I493">
        <v>43776</v>
      </c>
      <c r="J493" t="s">
        <v>43</v>
      </c>
      <c r="K493">
        <v>4</v>
      </c>
      <c r="L493" t="s">
        <v>35</v>
      </c>
      <c r="M493">
        <v>6</v>
      </c>
      <c r="N493">
        <v>0</v>
      </c>
      <c r="O493" t="s">
        <v>109</v>
      </c>
      <c r="P493" t="s">
        <v>77</v>
      </c>
      <c r="Q493" t="s">
        <v>79</v>
      </c>
      <c r="R493">
        <v>5</v>
      </c>
      <c r="S493" t="s">
        <v>80</v>
      </c>
    </row>
    <row r="494" spans="1:19" x14ac:dyDescent="0.3">
      <c r="A494">
        <v>7409</v>
      </c>
      <c r="B494" s="1">
        <v>41573</v>
      </c>
      <c r="C494">
        <v>54</v>
      </c>
      <c r="D494" t="s">
        <v>44</v>
      </c>
      <c r="E494" t="s">
        <v>6</v>
      </c>
      <c r="F494" t="s">
        <v>8</v>
      </c>
      <c r="G494">
        <v>1</v>
      </c>
      <c r="H494">
        <v>0</v>
      </c>
      <c r="I494">
        <v>53187</v>
      </c>
      <c r="J494" t="s">
        <v>41</v>
      </c>
      <c r="K494">
        <v>5</v>
      </c>
      <c r="L494" t="s">
        <v>35</v>
      </c>
      <c r="M494">
        <v>6</v>
      </c>
      <c r="N494">
        <v>0</v>
      </c>
      <c r="O494" t="s">
        <v>109</v>
      </c>
      <c r="P494" t="s">
        <v>72</v>
      </c>
      <c r="Q494" t="s">
        <v>84</v>
      </c>
      <c r="R494">
        <v>10</v>
      </c>
      <c r="S494" t="s">
        <v>90</v>
      </c>
    </row>
    <row r="495" spans="1:19" x14ac:dyDescent="0.3">
      <c r="A495">
        <v>749</v>
      </c>
      <c r="B495" s="1">
        <v>41597</v>
      </c>
      <c r="C495">
        <v>43</v>
      </c>
      <c r="D495" t="s">
        <v>46</v>
      </c>
      <c r="E495" t="s">
        <v>6</v>
      </c>
      <c r="F495" t="s">
        <v>8</v>
      </c>
      <c r="G495">
        <v>1</v>
      </c>
      <c r="H495">
        <v>0</v>
      </c>
      <c r="I495">
        <v>42162</v>
      </c>
      <c r="J495" t="s">
        <v>43</v>
      </c>
      <c r="K495">
        <v>4</v>
      </c>
      <c r="L495" t="s">
        <v>32</v>
      </c>
      <c r="M495">
        <v>5</v>
      </c>
      <c r="N495">
        <v>0</v>
      </c>
      <c r="O495" t="s">
        <v>109</v>
      </c>
      <c r="P495" t="s">
        <v>72</v>
      </c>
      <c r="Q495" t="s">
        <v>84</v>
      </c>
      <c r="R495">
        <v>11</v>
      </c>
      <c r="S495" t="s">
        <v>89</v>
      </c>
    </row>
    <row r="496" spans="1:19" x14ac:dyDescent="0.3">
      <c r="A496">
        <v>5430</v>
      </c>
      <c r="B496" s="1">
        <v>41166</v>
      </c>
      <c r="C496">
        <v>68</v>
      </c>
      <c r="D496" t="s">
        <v>40</v>
      </c>
      <c r="E496" t="s">
        <v>6</v>
      </c>
      <c r="F496" t="s">
        <v>8</v>
      </c>
      <c r="G496">
        <v>1</v>
      </c>
      <c r="H496">
        <v>1</v>
      </c>
      <c r="I496">
        <v>54450</v>
      </c>
      <c r="J496" t="s">
        <v>41</v>
      </c>
      <c r="K496">
        <v>5</v>
      </c>
      <c r="L496" t="s">
        <v>36</v>
      </c>
      <c r="M496">
        <v>1</v>
      </c>
      <c r="N496">
        <v>0</v>
      </c>
      <c r="O496" t="s">
        <v>110</v>
      </c>
      <c r="P496" t="s">
        <v>81</v>
      </c>
      <c r="Q496" t="s">
        <v>75</v>
      </c>
      <c r="R496">
        <v>9</v>
      </c>
      <c r="S496" t="s">
        <v>76</v>
      </c>
    </row>
    <row r="497" spans="1:19" x14ac:dyDescent="0.3">
      <c r="A497">
        <v>8432</v>
      </c>
      <c r="B497" s="1">
        <v>41166</v>
      </c>
      <c r="C497">
        <v>68</v>
      </c>
      <c r="D497" t="s">
        <v>40</v>
      </c>
      <c r="E497" t="s">
        <v>6</v>
      </c>
      <c r="F497" t="s">
        <v>8</v>
      </c>
      <c r="G497">
        <v>1</v>
      </c>
      <c r="H497">
        <v>1</v>
      </c>
      <c r="I497">
        <v>54450</v>
      </c>
      <c r="J497" t="s">
        <v>41</v>
      </c>
      <c r="K497">
        <v>5</v>
      </c>
      <c r="L497" t="s">
        <v>36</v>
      </c>
      <c r="M497">
        <v>1</v>
      </c>
      <c r="N497">
        <v>0</v>
      </c>
      <c r="O497" t="s">
        <v>110</v>
      </c>
      <c r="P497" t="s">
        <v>81</v>
      </c>
      <c r="Q497" t="s">
        <v>75</v>
      </c>
      <c r="R497">
        <v>9</v>
      </c>
      <c r="S497" t="s">
        <v>76</v>
      </c>
    </row>
    <row r="498" spans="1:19" x14ac:dyDescent="0.3">
      <c r="A498">
        <v>6263</v>
      </c>
      <c r="B498" s="1">
        <v>41143</v>
      </c>
      <c r="C498">
        <v>56</v>
      </c>
      <c r="D498" t="s">
        <v>44</v>
      </c>
      <c r="E498" t="s">
        <v>6</v>
      </c>
      <c r="F498" t="s">
        <v>8</v>
      </c>
      <c r="G498">
        <v>1</v>
      </c>
      <c r="H498">
        <v>2</v>
      </c>
      <c r="I498">
        <v>35322</v>
      </c>
      <c r="J498" t="s">
        <v>47</v>
      </c>
      <c r="K498">
        <v>3</v>
      </c>
      <c r="L498" t="s">
        <v>32</v>
      </c>
      <c r="M498">
        <v>5</v>
      </c>
      <c r="N498">
        <v>0</v>
      </c>
      <c r="O498" t="s">
        <v>110</v>
      </c>
      <c r="P498" t="s">
        <v>81</v>
      </c>
      <c r="Q498" t="s">
        <v>75</v>
      </c>
      <c r="R498">
        <v>8</v>
      </c>
      <c r="S498" t="s">
        <v>78</v>
      </c>
    </row>
    <row r="499" spans="1:19" x14ac:dyDescent="0.3">
      <c r="A499">
        <v>1502</v>
      </c>
      <c r="B499" s="1">
        <v>41354</v>
      </c>
      <c r="C499">
        <v>41</v>
      </c>
      <c r="D499" t="s">
        <v>46</v>
      </c>
      <c r="E499" t="s">
        <v>6</v>
      </c>
      <c r="F499" t="s">
        <v>8</v>
      </c>
      <c r="G499">
        <v>1</v>
      </c>
      <c r="H499">
        <v>0</v>
      </c>
      <c r="I499">
        <v>28427</v>
      </c>
      <c r="J499" t="s">
        <v>47</v>
      </c>
      <c r="K499">
        <v>3</v>
      </c>
      <c r="L499" t="s">
        <v>35</v>
      </c>
      <c r="M499">
        <v>6</v>
      </c>
      <c r="N499">
        <v>0</v>
      </c>
      <c r="O499" t="s">
        <v>109</v>
      </c>
      <c r="P499" t="s">
        <v>72</v>
      </c>
      <c r="Q499" t="s">
        <v>73</v>
      </c>
      <c r="R499">
        <v>3</v>
      </c>
      <c r="S499" t="s">
        <v>74</v>
      </c>
    </row>
    <row r="500" spans="1:19" x14ac:dyDescent="0.3">
      <c r="A500">
        <v>803</v>
      </c>
      <c r="B500" s="1">
        <v>41369</v>
      </c>
      <c r="C500">
        <v>56</v>
      </c>
      <c r="D500" t="s">
        <v>44</v>
      </c>
      <c r="E500" t="s">
        <v>6</v>
      </c>
      <c r="F500" t="s">
        <v>8</v>
      </c>
      <c r="G500">
        <v>1</v>
      </c>
      <c r="H500">
        <v>1</v>
      </c>
      <c r="I500">
        <v>40521</v>
      </c>
      <c r="J500" t="s">
        <v>43</v>
      </c>
      <c r="K500">
        <v>4</v>
      </c>
      <c r="L500" t="s">
        <v>35</v>
      </c>
      <c r="M500">
        <v>6</v>
      </c>
      <c r="N500">
        <v>0</v>
      </c>
      <c r="O500" t="s">
        <v>110</v>
      </c>
      <c r="P500" t="s">
        <v>72</v>
      </c>
      <c r="Q500" t="s">
        <v>79</v>
      </c>
      <c r="R500">
        <v>4</v>
      </c>
      <c r="S500" t="s">
        <v>86</v>
      </c>
    </row>
    <row r="501" spans="1:19" x14ac:dyDescent="0.3">
      <c r="A501">
        <v>11114</v>
      </c>
      <c r="B501" s="1">
        <v>41313</v>
      </c>
      <c r="C501">
        <v>54</v>
      </c>
      <c r="D501" t="s">
        <v>44</v>
      </c>
      <c r="E501" t="s">
        <v>6</v>
      </c>
      <c r="F501" t="s">
        <v>8</v>
      </c>
      <c r="G501">
        <v>1</v>
      </c>
      <c r="H501">
        <v>0</v>
      </c>
      <c r="I501">
        <v>19656</v>
      </c>
      <c r="J501" t="s">
        <v>50</v>
      </c>
      <c r="K501">
        <v>2</v>
      </c>
      <c r="L501" t="s">
        <v>34</v>
      </c>
      <c r="M501">
        <v>7</v>
      </c>
      <c r="N501">
        <v>0</v>
      </c>
      <c r="O501" t="s">
        <v>109</v>
      </c>
      <c r="P501" t="s">
        <v>72</v>
      </c>
      <c r="Q501" t="s">
        <v>73</v>
      </c>
      <c r="R501">
        <v>2</v>
      </c>
      <c r="S501" t="s">
        <v>87</v>
      </c>
    </row>
    <row r="502" spans="1:19" x14ac:dyDescent="0.3">
      <c r="A502">
        <v>3972</v>
      </c>
      <c r="B502" s="1">
        <v>41367</v>
      </c>
      <c r="C502">
        <v>48</v>
      </c>
      <c r="D502" t="s">
        <v>46</v>
      </c>
      <c r="E502" t="s">
        <v>6</v>
      </c>
      <c r="F502" t="s">
        <v>8</v>
      </c>
      <c r="G502">
        <v>1</v>
      </c>
      <c r="H502">
        <v>1</v>
      </c>
      <c r="I502">
        <v>50200</v>
      </c>
      <c r="J502" t="s">
        <v>41</v>
      </c>
      <c r="K502">
        <v>5</v>
      </c>
      <c r="L502" t="s">
        <v>35</v>
      </c>
      <c r="M502">
        <v>6</v>
      </c>
      <c r="N502">
        <v>0</v>
      </c>
      <c r="O502" t="s">
        <v>110</v>
      </c>
      <c r="P502" t="s">
        <v>72</v>
      </c>
      <c r="Q502" t="s">
        <v>79</v>
      </c>
      <c r="R502">
        <v>4</v>
      </c>
      <c r="S502" t="s">
        <v>86</v>
      </c>
    </row>
    <row r="503" spans="1:19" x14ac:dyDescent="0.3">
      <c r="A503">
        <v>8749</v>
      </c>
      <c r="B503" s="1">
        <v>41671</v>
      </c>
      <c r="C503">
        <v>40</v>
      </c>
      <c r="D503" t="s">
        <v>46</v>
      </c>
      <c r="E503" t="s">
        <v>6</v>
      </c>
      <c r="F503" t="s">
        <v>8</v>
      </c>
      <c r="G503">
        <v>1</v>
      </c>
      <c r="H503">
        <v>0</v>
      </c>
      <c r="I503">
        <v>37235</v>
      </c>
      <c r="J503" t="s">
        <v>43</v>
      </c>
      <c r="K503">
        <v>4</v>
      </c>
      <c r="L503" t="s">
        <v>35</v>
      </c>
      <c r="M503">
        <v>6</v>
      </c>
      <c r="N503">
        <v>0</v>
      </c>
      <c r="O503" t="s">
        <v>109</v>
      </c>
      <c r="P503" t="s">
        <v>77</v>
      </c>
      <c r="Q503" t="s">
        <v>73</v>
      </c>
      <c r="R503">
        <v>2</v>
      </c>
      <c r="S503" t="s">
        <v>87</v>
      </c>
    </row>
    <row r="504" spans="1:19" x14ac:dyDescent="0.3">
      <c r="A504">
        <v>8369</v>
      </c>
      <c r="B504" s="1">
        <v>41221</v>
      </c>
      <c r="C504">
        <v>37</v>
      </c>
      <c r="D504" t="s">
        <v>48</v>
      </c>
      <c r="E504" t="s">
        <v>6</v>
      </c>
      <c r="F504" t="s">
        <v>8</v>
      </c>
      <c r="G504">
        <v>1</v>
      </c>
      <c r="H504">
        <v>0</v>
      </c>
      <c r="I504">
        <v>18227</v>
      </c>
      <c r="J504" t="s">
        <v>50</v>
      </c>
      <c r="K504">
        <v>2</v>
      </c>
      <c r="L504" t="s">
        <v>33</v>
      </c>
      <c r="M504">
        <v>3</v>
      </c>
      <c r="N504">
        <v>0</v>
      </c>
      <c r="O504" t="s">
        <v>109</v>
      </c>
      <c r="P504" t="s">
        <v>81</v>
      </c>
      <c r="Q504" t="s">
        <v>84</v>
      </c>
      <c r="R504">
        <v>11</v>
      </c>
      <c r="S504" t="s">
        <v>89</v>
      </c>
    </row>
    <row r="505" spans="1:19" x14ac:dyDescent="0.3">
      <c r="A505">
        <v>1343</v>
      </c>
      <c r="B505" s="1">
        <v>41178</v>
      </c>
      <c r="C505">
        <v>56</v>
      </c>
      <c r="D505" t="s">
        <v>44</v>
      </c>
      <c r="E505" t="s">
        <v>6</v>
      </c>
      <c r="F505" t="s">
        <v>8</v>
      </c>
      <c r="G505">
        <v>1</v>
      </c>
      <c r="H505">
        <v>1</v>
      </c>
      <c r="I505">
        <v>58554</v>
      </c>
      <c r="J505" t="s">
        <v>41</v>
      </c>
      <c r="K505">
        <v>5</v>
      </c>
      <c r="L505" t="s">
        <v>32</v>
      </c>
      <c r="M505">
        <v>5</v>
      </c>
      <c r="N505">
        <v>0</v>
      </c>
      <c r="O505" t="s">
        <v>110</v>
      </c>
      <c r="P505" t="s">
        <v>81</v>
      </c>
      <c r="Q505" t="s">
        <v>75</v>
      </c>
      <c r="R505">
        <v>9</v>
      </c>
      <c r="S505" t="s">
        <v>76</v>
      </c>
    </row>
    <row r="506" spans="1:19" x14ac:dyDescent="0.3">
      <c r="A506">
        <v>2902</v>
      </c>
      <c r="B506" s="1">
        <v>41155</v>
      </c>
      <c r="C506">
        <v>66</v>
      </c>
      <c r="D506" t="s">
        <v>40</v>
      </c>
      <c r="E506" t="s">
        <v>6</v>
      </c>
      <c r="F506" t="s">
        <v>8</v>
      </c>
      <c r="G506">
        <v>1</v>
      </c>
      <c r="H506">
        <v>1</v>
      </c>
      <c r="I506">
        <v>52247</v>
      </c>
      <c r="J506" t="s">
        <v>41</v>
      </c>
      <c r="K506">
        <v>5</v>
      </c>
      <c r="L506" t="s">
        <v>35</v>
      </c>
      <c r="M506">
        <v>6</v>
      </c>
      <c r="N506">
        <v>0</v>
      </c>
      <c r="O506" t="s">
        <v>110</v>
      </c>
      <c r="P506" t="s">
        <v>81</v>
      </c>
      <c r="Q506" t="s">
        <v>75</v>
      </c>
      <c r="R506">
        <v>9</v>
      </c>
      <c r="S506" t="s">
        <v>76</v>
      </c>
    </row>
    <row r="507" spans="1:19" x14ac:dyDescent="0.3">
      <c r="A507">
        <v>4791</v>
      </c>
      <c r="B507" s="1">
        <v>41259</v>
      </c>
      <c r="C507">
        <v>44</v>
      </c>
      <c r="D507" t="s">
        <v>46</v>
      </c>
      <c r="E507" t="s">
        <v>6</v>
      </c>
      <c r="F507" t="s">
        <v>8</v>
      </c>
      <c r="G507">
        <v>1</v>
      </c>
      <c r="H507">
        <v>1</v>
      </c>
      <c r="I507">
        <v>44964</v>
      </c>
      <c r="J507" t="s">
        <v>43</v>
      </c>
      <c r="K507">
        <v>4</v>
      </c>
      <c r="L507" t="s">
        <v>32</v>
      </c>
      <c r="M507">
        <v>5</v>
      </c>
      <c r="N507">
        <v>0</v>
      </c>
      <c r="O507" t="s">
        <v>110</v>
      </c>
      <c r="P507" t="s">
        <v>81</v>
      </c>
      <c r="Q507" t="s">
        <v>84</v>
      </c>
      <c r="R507">
        <v>12</v>
      </c>
      <c r="S507" t="s">
        <v>85</v>
      </c>
    </row>
    <row r="508" spans="1:19" x14ac:dyDescent="0.3">
      <c r="A508">
        <v>8140</v>
      </c>
      <c r="B508" s="1">
        <v>41550</v>
      </c>
      <c r="C508">
        <v>51</v>
      </c>
      <c r="D508" t="s">
        <v>44</v>
      </c>
      <c r="E508" t="s">
        <v>6</v>
      </c>
      <c r="F508" t="s">
        <v>8</v>
      </c>
      <c r="G508">
        <v>1</v>
      </c>
      <c r="H508">
        <v>0</v>
      </c>
      <c r="I508">
        <v>22682</v>
      </c>
      <c r="J508" t="s">
        <v>50</v>
      </c>
      <c r="K508">
        <v>2</v>
      </c>
      <c r="L508" t="s">
        <v>32</v>
      </c>
      <c r="M508">
        <v>5</v>
      </c>
      <c r="N508">
        <v>0</v>
      </c>
      <c r="O508" t="s">
        <v>109</v>
      </c>
      <c r="P508" t="s">
        <v>72</v>
      </c>
      <c r="Q508" t="s">
        <v>84</v>
      </c>
      <c r="R508">
        <v>10</v>
      </c>
      <c r="S508" t="s">
        <v>90</v>
      </c>
    </row>
    <row r="509" spans="1:19" x14ac:dyDescent="0.3">
      <c r="A509">
        <v>5967</v>
      </c>
      <c r="B509" s="1">
        <v>41473</v>
      </c>
      <c r="C509">
        <v>72</v>
      </c>
      <c r="D509" t="s">
        <v>42</v>
      </c>
      <c r="E509" t="s">
        <v>6</v>
      </c>
      <c r="F509" t="s">
        <v>8</v>
      </c>
      <c r="G509">
        <v>1</v>
      </c>
      <c r="H509">
        <v>1</v>
      </c>
      <c r="I509">
        <v>33402</v>
      </c>
      <c r="J509" t="s">
        <v>47</v>
      </c>
      <c r="K509">
        <v>3</v>
      </c>
      <c r="L509" t="s">
        <v>32</v>
      </c>
      <c r="M509">
        <v>5</v>
      </c>
      <c r="N509">
        <v>0</v>
      </c>
      <c r="O509" t="s">
        <v>110</v>
      </c>
      <c r="P509" t="s">
        <v>72</v>
      </c>
      <c r="Q509" t="s">
        <v>75</v>
      </c>
      <c r="R509">
        <v>7</v>
      </c>
      <c r="S509" t="s">
        <v>83</v>
      </c>
    </row>
    <row r="510" spans="1:19" x14ac:dyDescent="0.3">
      <c r="A510">
        <v>6856</v>
      </c>
      <c r="B510" s="1">
        <v>41155</v>
      </c>
      <c r="C510">
        <v>45</v>
      </c>
      <c r="D510" t="s">
        <v>46</v>
      </c>
      <c r="E510" t="s">
        <v>6</v>
      </c>
      <c r="F510" t="s">
        <v>8</v>
      </c>
      <c r="G510">
        <v>1</v>
      </c>
      <c r="H510">
        <v>0</v>
      </c>
      <c r="I510">
        <v>21645</v>
      </c>
      <c r="J510" t="s">
        <v>50</v>
      </c>
      <c r="K510">
        <v>2</v>
      </c>
      <c r="L510" t="s">
        <v>35</v>
      </c>
      <c r="M510">
        <v>6</v>
      </c>
      <c r="N510">
        <v>0</v>
      </c>
      <c r="O510" t="s">
        <v>109</v>
      </c>
      <c r="P510" t="s">
        <v>81</v>
      </c>
      <c r="Q510" t="s">
        <v>75</v>
      </c>
      <c r="R510">
        <v>9</v>
      </c>
      <c r="S510" t="s">
        <v>76</v>
      </c>
    </row>
    <row r="511" spans="1:19" x14ac:dyDescent="0.3">
      <c r="A511">
        <v>5788</v>
      </c>
      <c r="B511" s="1">
        <v>41322</v>
      </c>
      <c r="C511">
        <v>52</v>
      </c>
      <c r="D511" t="s">
        <v>44</v>
      </c>
      <c r="E511" t="s">
        <v>6</v>
      </c>
      <c r="F511" t="s">
        <v>8</v>
      </c>
      <c r="G511">
        <v>1</v>
      </c>
      <c r="H511">
        <v>0</v>
      </c>
      <c r="I511">
        <v>46053</v>
      </c>
      <c r="J511" t="s">
        <v>43</v>
      </c>
      <c r="K511">
        <v>4</v>
      </c>
      <c r="L511" t="s">
        <v>32</v>
      </c>
      <c r="M511">
        <v>5</v>
      </c>
      <c r="N511">
        <v>0</v>
      </c>
      <c r="O511" t="s">
        <v>109</v>
      </c>
      <c r="P511" t="s">
        <v>72</v>
      </c>
      <c r="Q511" t="s">
        <v>73</v>
      </c>
      <c r="R511">
        <v>2</v>
      </c>
      <c r="S511" t="s">
        <v>87</v>
      </c>
    </row>
    <row r="512" spans="1:19" x14ac:dyDescent="0.3">
      <c r="A512">
        <v>2157</v>
      </c>
      <c r="B512" s="1">
        <v>41286</v>
      </c>
      <c r="C512">
        <v>52</v>
      </c>
      <c r="D512" t="s">
        <v>44</v>
      </c>
      <c r="E512" t="s">
        <v>6</v>
      </c>
      <c r="F512" t="s">
        <v>8</v>
      </c>
      <c r="G512">
        <v>1</v>
      </c>
      <c r="H512">
        <v>1</v>
      </c>
      <c r="I512">
        <v>26290</v>
      </c>
      <c r="J512" t="s">
        <v>47</v>
      </c>
      <c r="K512">
        <v>3</v>
      </c>
      <c r="L512" t="s">
        <v>32</v>
      </c>
      <c r="M512">
        <v>5</v>
      </c>
      <c r="N512">
        <v>0</v>
      </c>
      <c r="O512" t="s">
        <v>110</v>
      </c>
      <c r="P512" t="s">
        <v>72</v>
      </c>
      <c r="Q512" t="s">
        <v>73</v>
      </c>
      <c r="R512">
        <v>1</v>
      </c>
      <c r="S512" t="s">
        <v>82</v>
      </c>
    </row>
    <row r="513" spans="1:19" x14ac:dyDescent="0.3">
      <c r="A513">
        <v>10403</v>
      </c>
      <c r="B513" s="1">
        <v>41808</v>
      </c>
      <c r="C513">
        <v>46</v>
      </c>
      <c r="D513" t="s">
        <v>46</v>
      </c>
      <c r="E513" t="s">
        <v>6</v>
      </c>
      <c r="F513" t="s">
        <v>8</v>
      </c>
      <c r="G513">
        <v>1</v>
      </c>
      <c r="H513">
        <v>0</v>
      </c>
      <c r="I513">
        <v>16531</v>
      </c>
      <c r="J513" t="s">
        <v>50</v>
      </c>
      <c r="K513">
        <v>2</v>
      </c>
      <c r="L513" t="s">
        <v>32</v>
      </c>
      <c r="M513">
        <v>5</v>
      </c>
      <c r="N513">
        <v>0</v>
      </c>
      <c r="O513" t="s">
        <v>109</v>
      </c>
      <c r="P513" t="s">
        <v>77</v>
      </c>
      <c r="Q513" t="s">
        <v>79</v>
      </c>
      <c r="R513">
        <v>6</v>
      </c>
      <c r="S513" t="s">
        <v>88</v>
      </c>
    </row>
    <row r="514" spans="1:19" x14ac:dyDescent="0.3">
      <c r="A514">
        <v>7250</v>
      </c>
      <c r="B514" s="1">
        <v>41548</v>
      </c>
      <c r="C514">
        <v>46</v>
      </c>
      <c r="D514" t="s">
        <v>46</v>
      </c>
      <c r="E514" t="s">
        <v>6</v>
      </c>
      <c r="F514" t="s">
        <v>8</v>
      </c>
      <c r="G514">
        <v>1</v>
      </c>
      <c r="H514">
        <v>0</v>
      </c>
      <c r="I514">
        <v>57867</v>
      </c>
      <c r="J514" t="s">
        <v>41</v>
      </c>
      <c r="K514">
        <v>5</v>
      </c>
      <c r="L514" t="s">
        <v>32</v>
      </c>
      <c r="M514">
        <v>5</v>
      </c>
      <c r="N514">
        <v>0</v>
      </c>
      <c r="O514" t="s">
        <v>109</v>
      </c>
      <c r="P514" t="s">
        <v>72</v>
      </c>
      <c r="Q514" t="s">
        <v>84</v>
      </c>
      <c r="R514">
        <v>10</v>
      </c>
      <c r="S514" t="s">
        <v>90</v>
      </c>
    </row>
    <row r="515" spans="1:19" x14ac:dyDescent="0.3">
      <c r="A515">
        <v>7998</v>
      </c>
      <c r="B515" s="1">
        <v>41254</v>
      </c>
      <c r="C515">
        <v>66</v>
      </c>
      <c r="D515" t="s">
        <v>40</v>
      </c>
      <c r="E515" t="s">
        <v>6</v>
      </c>
      <c r="F515" t="s">
        <v>8</v>
      </c>
      <c r="G515">
        <v>1</v>
      </c>
      <c r="H515">
        <v>1</v>
      </c>
      <c r="I515">
        <v>28087</v>
      </c>
      <c r="J515" t="s">
        <v>47</v>
      </c>
      <c r="K515">
        <v>3</v>
      </c>
      <c r="L515" t="s">
        <v>35</v>
      </c>
      <c r="M515">
        <v>6</v>
      </c>
      <c r="N515">
        <v>0</v>
      </c>
      <c r="O515" t="s">
        <v>110</v>
      </c>
      <c r="P515" t="s">
        <v>81</v>
      </c>
      <c r="Q515" t="s">
        <v>84</v>
      </c>
      <c r="R515">
        <v>12</v>
      </c>
      <c r="S515" t="s">
        <v>85</v>
      </c>
    </row>
    <row r="516" spans="1:19" x14ac:dyDescent="0.3">
      <c r="A516">
        <v>6678</v>
      </c>
      <c r="B516" s="1">
        <v>41726</v>
      </c>
      <c r="C516">
        <v>35</v>
      </c>
      <c r="D516" t="s">
        <v>48</v>
      </c>
      <c r="E516" t="s">
        <v>6</v>
      </c>
      <c r="F516" t="s">
        <v>8</v>
      </c>
      <c r="G516">
        <v>1</v>
      </c>
      <c r="H516">
        <v>0</v>
      </c>
      <c r="I516">
        <v>31928</v>
      </c>
      <c r="J516" t="s">
        <v>47</v>
      </c>
      <c r="K516">
        <v>3</v>
      </c>
      <c r="L516" t="s">
        <v>37</v>
      </c>
      <c r="M516">
        <v>2</v>
      </c>
      <c r="N516">
        <v>0</v>
      </c>
      <c r="O516" t="s">
        <v>109</v>
      </c>
      <c r="P516" t="s">
        <v>77</v>
      </c>
      <c r="Q516" t="s">
        <v>73</v>
      </c>
      <c r="R516">
        <v>3</v>
      </c>
      <c r="S516" t="s">
        <v>74</v>
      </c>
    </row>
    <row r="517" spans="1:19" x14ac:dyDescent="0.3">
      <c r="A517">
        <v>800</v>
      </c>
      <c r="B517" s="1">
        <v>41516</v>
      </c>
      <c r="C517">
        <v>64</v>
      </c>
      <c r="D517" t="s">
        <v>40</v>
      </c>
      <c r="E517" t="s">
        <v>6</v>
      </c>
      <c r="F517" t="s">
        <v>8</v>
      </c>
      <c r="G517">
        <v>1</v>
      </c>
      <c r="H517">
        <v>1</v>
      </c>
      <c r="I517">
        <v>44512</v>
      </c>
      <c r="J517" t="s">
        <v>43</v>
      </c>
      <c r="K517">
        <v>4</v>
      </c>
      <c r="L517" t="s">
        <v>32</v>
      </c>
      <c r="M517">
        <v>5</v>
      </c>
      <c r="N517">
        <v>0</v>
      </c>
      <c r="O517" t="s">
        <v>110</v>
      </c>
      <c r="P517" t="s">
        <v>72</v>
      </c>
      <c r="Q517" t="s">
        <v>75</v>
      </c>
      <c r="R517">
        <v>8</v>
      </c>
      <c r="S517" t="s">
        <v>78</v>
      </c>
    </row>
    <row r="518" spans="1:19" x14ac:dyDescent="0.3">
      <c r="A518">
        <v>5423</v>
      </c>
      <c r="B518" s="1">
        <v>41574</v>
      </c>
      <c r="C518">
        <v>41</v>
      </c>
      <c r="D518" t="s">
        <v>46</v>
      </c>
      <c r="E518" t="s">
        <v>6</v>
      </c>
      <c r="F518" t="s">
        <v>8</v>
      </c>
      <c r="G518">
        <v>1</v>
      </c>
      <c r="H518">
        <v>0</v>
      </c>
      <c r="I518">
        <v>28359</v>
      </c>
      <c r="J518" t="s">
        <v>47</v>
      </c>
      <c r="K518">
        <v>3</v>
      </c>
      <c r="L518" t="s">
        <v>32</v>
      </c>
      <c r="M518">
        <v>5</v>
      </c>
      <c r="N518">
        <v>0</v>
      </c>
      <c r="O518" t="s">
        <v>109</v>
      </c>
      <c r="P518" t="s">
        <v>72</v>
      </c>
      <c r="Q518" t="s">
        <v>84</v>
      </c>
      <c r="R518">
        <v>10</v>
      </c>
      <c r="S518" t="s">
        <v>90</v>
      </c>
    </row>
    <row r="519" spans="1:19" x14ac:dyDescent="0.3">
      <c r="A519">
        <v>7019</v>
      </c>
      <c r="B519" s="1">
        <v>41297</v>
      </c>
      <c r="C519">
        <v>61</v>
      </c>
      <c r="D519" t="s">
        <v>40</v>
      </c>
      <c r="E519" t="s">
        <v>6</v>
      </c>
      <c r="F519" t="s">
        <v>8</v>
      </c>
      <c r="G519">
        <v>1</v>
      </c>
      <c r="H519">
        <v>1</v>
      </c>
      <c r="I519">
        <v>54414</v>
      </c>
      <c r="J519" t="s">
        <v>41</v>
      </c>
      <c r="K519">
        <v>5</v>
      </c>
      <c r="L519" t="s">
        <v>32</v>
      </c>
      <c r="M519">
        <v>5</v>
      </c>
      <c r="N519">
        <v>0</v>
      </c>
      <c r="O519" t="s">
        <v>110</v>
      </c>
      <c r="P519" t="s">
        <v>72</v>
      </c>
      <c r="Q519" t="s">
        <v>73</v>
      </c>
      <c r="R519">
        <v>1</v>
      </c>
      <c r="S519" t="s">
        <v>82</v>
      </c>
    </row>
    <row r="520" spans="1:19" x14ac:dyDescent="0.3">
      <c r="A520">
        <v>9986</v>
      </c>
      <c r="B520" s="1">
        <v>41692</v>
      </c>
      <c r="C520">
        <v>42</v>
      </c>
      <c r="D520" t="s">
        <v>46</v>
      </c>
      <c r="E520" t="s">
        <v>6</v>
      </c>
      <c r="F520" t="s">
        <v>8</v>
      </c>
      <c r="G520">
        <v>1</v>
      </c>
      <c r="H520">
        <v>0</v>
      </c>
      <c r="I520">
        <v>19444</v>
      </c>
      <c r="J520" t="s">
        <v>50</v>
      </c>
      <c r="K520">
        <v>2</v>
      </c>
      <c r="L520" t="s">
        <v>33</v>
      </c>
      <c r="M520">
        <v>3</v>
      </c>
      <c r="N520">
        <v>0</v>
      </c>
      <c r="O520" t="s">
        <v>109</v>
      </c>
      <c r="P520" t="s">
        <v>77</v>
      </c>
      <c r="Q520" t="s">
        <v>73</v>
      </c>
      <c r="R520">
        <v>2</v>
      </c>
      <c r="S520" t="s">
        <v>87</v>
      </c>
    </row>
    <row r="521" spans="1:19" x14ac:dyDescent="0.3">
      <c r="A521">
        <v>10207</v>
      </c>
      <c r="B521" s="1">
        <v>41444</v>
      </c>
      <c r="C521">
        <v>46</v>
      </c>
      <c r="D521" t="s">
        <v>46</v>
      </c>
      <c r="E521" t="s">
        <v>6</v>
      </c>
      <c r="F521" t="s">
        <v>8</v>
      </c>
      <c r="G521">
        <v>1</v>
      </c>
      <c r="H521">
        <v>0</v>
      </c>
      <c r="I521">
        <v>22775</v>
      </c>
      <c r="J521" t="s">
        <v>50</v>
      </c>
      <c r="K521">
        <v>2</v>
      </c>
      <c r="L521" t="s">
        <v>32</v>
      </c>
      <c r="M521">
        <v>5</v>
      </c>
      <c r="N521">
        <v>0</v>
      </c>
      <c r="O521" t="s">
        <v>109</v>
      </c>
      <c r="P521" t="s">
        <v>72</v>
      </c>
      <c r="Q521" t="s">
        <v>79</v>
      </c>
      <c r="R521">
        <v>6</v>
      </c>
      <c r="S521" t="s">
        <v>88</v>
      </c>
    </row>
    <row r="522" spans="1:19" x14ac:dyDescent="0.3">
      <c r="A522">
        <v>6575</v>
      </c>
      <c r="B522" s="1">
        <v>41209</v>
      </c>
      <c r="C522">
        <v>43</v>
      </c>
      <c r="D522" t="s">
        <v>46</v>
      </c>
      <c r="E522" t="s">
        <v>6</v>
      </c>
      <c r="F522" t="s">
        <v>8</v>
      </c>
      <c r="G522">
        <v>1</v>
      </c>
      <c r="H522">
        <v>1</v>
      </c>
      <c r="I522">
        <v>56386</v>
      </c>
      <c r="J522" t="s">
        <v>41</v>
      </c>
      <c r="K522">
        <v>5</v>
      </c>
      <c r="L522" t="s">
        <v>32</v>
      </c>
      <c r="M522">
        <v>5</v>
      </c>
      <c r="N522">
        <v>0</v>
      </c>
      <c r="O522" t="s">
        <v>110</v>
      </c>
      <c r="P522" t="s">
        <v>81</v>
      </c>
      <c r="Q522" t="s">
        <v>84</v>
      </c>
      <c r="R522">
        <v>10</v>
      </c>
      <c r="S522" t="s">
        <v>90</v>
      </c>
    </row>
    <row r="523" spans="1:19" x14ac:dyDescent="0.3">
      <c r="A523">
        <v>5939</v>
      </c>
      <c r="B523" s="1">
        <v>41656</v>
      </c>
      <c r="C523">
        <v>53</v>
      </c>
      <c r="D523" t="s">
        <v>44</v>
      </c>
      <c r="E523" t="s">
        <v>6</v>
      </c>
      <c r="F523" t="s">
        <v>8</v>
      </c>
      <c r="G523">
        <v>1</v>
      </c>
      <c r="H523">
        <v>1</v>
      </c>
      <c r="I523">
        <v>38232</v>
      </c>
      <c r="J523" t="s">
        <v>43</v>
      </c>
      <c r="K523">
        <v>4</v>
      </c>
      <c r="L523" t="s">
        <v>35</v>
      </c>
      <c r="M523">
        <v>6</v>
      </c>
      <c r="N523">
        <v>0</v>
      </c>
      <c r="O523" t="s">
        <v>110</v>
      </c>
      <c r="P523" t="s">
        <v>77</v>
      </c>
      <c r="Q523" t="s">
        <v>73</v>
      </c>
      <c r="R523">
        <v>1</v>
      </c>
      <c r="S523" t="s">
        <v>82</v>
      </c>
    </row>
    <row r="524" spans="1:19" x14ac:dyDescent="0.3">
      <c r="A524">
        <v>10340</v>
      </c>
      <c r="B524" s="1">
        <v>41226</v>
      </c>
      <c r="C524">
        <v>40</v>
      </c>
      <c r="D524" t="s">
        <v>46</v>
      </c>
      <c r="E524" t="s">
        <v>6</v>
      </c>
      <c r="F524" t="s">
        <v>8</v>
      </c>
      <c r="G524">
        <v>1</v>
      </c>
      <c r="H524">
        <v>0</v>
      </c>
      <c r="I524">
        <v>35196</v>
      </c>
      <c r="J524" t="s">
        <v>47</v>
      </c>
      <c r="K524">
        <v>3</v>
      </c>
      <c r="L524" t="s">
        <v>35</v>
      </c>
      <c r="M524">
        <v>6</v>
      </c>
      <c r="N524">
        <v>0</v>
      </c>
      <c r="O524" t="s">
        <v>109</v>
      </c>
      <c r="P524" t="s">
        <v>81</v>
      </c>
      <c r="Q524" t="s">
        <v>84</v>
      </c>
      <c r="R524">
        <v>11</v>
      </c>
      <c r="S524" t="s">
        <v>89</v>
      </c>
    </row>
    <row r="525" spans="1:19" x14ac:dyDescent="0.3">
      <c r="A525">
        <v>10640</v>
      </c>
      <c r="B525" s="1">
        <v>41522</v>
      </c>
      <c r="C525">
        <v>50</v>
      </c>
      <c r="D525" t="s">
        <v>44</v>
      </c>
      <c r="E525" t="s">
        <v>6</v>
      </c>
      <c r="F525" t="s">
        <v>8</v>
      </c>
      <c r="G525">
        <v>1</v>
      </c>
      <c r="H525">
        <v>1</v>
      </c>
      <c r="I525">
        <v>44392</v>
      </c>
      <c r="J525" t="s">
        <v>43</v>
      </c>
      <c r="K525">
        <v>4</v>
      </c>
      <c r="L525" t="s">
        <v>35</v>
      </c>
      <c r="M525">
        <v>6</v>
      </c>
      <c r="N525">
        <v>0</v>
      </c>
      <c r="O525" t="s">
        <v>110</v>
      </c>
      <c r="P525" t="s">
        <v>72</v>
      </c>
      <c r="Q525" t="s">
        <v>75</v>
      </c>
      <c r="R525">
        <v>9</v>
      </c>
      <c r="S525" t="s">
        <v>76</v>
      </c>
    </row>
    <row r="526" spans="1:19" x14ac:dyDescent="0.3">
      <c r="A526">
        <v>10905</v>
      </c>
      <c r="B526" s="1">
        <v>41211</v>
      </c>
      <c r="C526">
        <v>69</v>
      </c>
      <c r="D526" t="s">
        <v>40</v>
      </c>
      <c r="E526" t="s">
        <v>6</v>
      </c>
      <c r="F526" t="s">
        <v>8</v>
      </c>
      <c r="G526">
        <v>1</v>
      </c>
      <c r="H526">
        <v>1</v>
      </c>
      <c r="I526">
        <v>42586</v>
      </c>
      <c r="J526" t="s">
        <v>43</v>
      </c>
      <c r="K526">
        <v>4</v>
      </c>
      <c r="L526" t="s">
        <v>37</v>
      </c>
      <c r="M526">
        <v>2</v>
      </c>
      <c r="N526">
        <v>0</v>
      </c>
      <c r="O526" t="s">
        <v>110</v>
      </c>
      <c r="P526" t="s">
        <v>81</v>
      </c>
      <c r="Q526" t="s">
        <v>84</v>
      </c>
      <c r="R526">
        <v>10</v>
      </c>
      <c r="S526" t="s">
        <v>90</v>
      </c>
    </row>
    <row r="527" spans="1:19" x14ac:dyDescent="0.3">
      <c r="A527">
        <v>7610</v>
      </c>
      <c r="B527" s="1">
        <v>41382</v>
      </c>
      <c r="C527">
        <v>41</v>
      </c>
      <c r="D527" t="s">
        <v>46</v>
      </c>
      <c r="E527" t="s">
        <v>6</v>
      </c>
      <c r="F527" t="s">
        <v>8</v>
      </c>
      <c r="G527">
        <v>1</v>
      </c>
      <c r="H527">
        <v>0</v>
      </c>
      <c r="I527">
        <v>37292</v>
      </c>
      <c r="J527" t="s">
        <v>43</v>
      </c>
      <c r="K527">
        <v>4</v>
      </c>
      <c r="L527" t="s">
        <v>32</v>
      </c>
      <c r="M527">
        <v>5</v>
      </c>
      <c r="N527">
        <v>0</v>
      </c>
      <c r="O527" t="s">
        <v>109</v>
      </c>
      <c r="P527" t="s">
        <v>72</v>
      </c>
      <c r="Q527" t="s">
        <v>79</v>
      </c>
      <c r="R527">
        <v>4</v>
      </c>
      <c r="S527" t="s">
        <v>86</v>
      </c>
    </row>
    <row r="528" spans="1:19" x14ac:dyDescent="0.3">
      <c r="A528">
        <v>8910</v>
      </c>
      <c r="B528" s="1">
        <v>41211</v>
      </c>
      <c r="C528">
        <v>69</v>
      </c>
      <c r="D528" t="s">
        <v>40</v>
      </c>
      <c r="E528" t="s">
        <v>6</v>
      </c>
      <c r="F528" t="s">
        <v>8</v>
      </c>
      <c r="G528">
        <v>1</v>
      </c>
      <c r="H528">
        <v>1</v>
      </c>
      <c r="I528">
        <v>42586</v>
      </c>
      <c r="J528" t="s">
        <v>43</v>
      </c>
      <c r="K528">
        <v>4</v>
      </c>
      <c r="L528" t="s">
        <v>37</v>
      </c>
      <c r="M528">
        <v>2</v>
      </c>
      <c r="N528">
        <v>0</v>
      </c>
      <c r="O528" t="s">
        <v>110</v>
      </c>
      <c r="P528" t="s">
        <v>81</v>
      </c>
      <c r="Q528" t="s">
        <v>84</v>
      </c>
      <c r="R528">
        <v>10</v>
      </c>
      <c r="S528" t="s">
        <v>90</v>
      </c>
    </row>
    <row r="529" spans="1:19" x14ac:dyDescent="0.3">
      <c r="A529">
        <v>7261</v>
      </c>
      <c r="B529" s="1">
        <v>41275</v>
      </c>
      <c r="C529">
        <v>53</v>
      </c>
      <c r="D529" t="s">
        <v>44</v>
      </c>
      <c r="E529" t="s">
        <v>6</v>
      </c>
      <c r="F529" t="s">
        <v>8</v>
      </c>
      <c r="G529">
        <v>1</v>
      </c>
      <c r="H529">
        <v>1</v>
      </c>
      <c r="I529">
        <v>34600</v>
      </c>
      <c r="J529" t="s">
        <v>47</v>
      </c>
      <c r="K529">
        <v>3</v>
      </c>
      <c r="L529" t="s">
        <v>33</v>
      </c>
      <c r="M529">
        <v>3</v>
      </c>
      <c r="N529">
        <v>0</v>
      </c>
      <c r="O529" t="s">
        <v>110</v>
      </c>
      <c r="P529" t="s">
        <v>72</v>
      </c>
      <c r="Q529" t="s">
        <v>73</v>
      </c>
      <c r="R529">
        <v>1</v>
      </c>
      <c r="S529" t="s">
        <v>82</v>
      </c>
    </row>
    <row r="530" spans="1:19" x14ac:dyDescent="0.3">
      <c r="A530">
        <v>8008</v>
      </c>
      <c r="B530" s="1">
        <v>41617</v>
      </c>
      <c r="C530">
        <v>41</v>
      </c>
      <c r="D530" t="s">
        <v>46</v>
      </c>
      <c r="E530" t="s">
        <v>6</v>
      </c>
      <c r="F530" t="s">
        <v>8</v>
      </c>
      <c r="G530">
        <v>1</v>
      </c>
      <c r="H530">
        <v>0</v>
      </c>
      <c r="I530">
        <v>36075</v>
      </c>
      <c r="J530" t="s">
        <v>43</v>
      </c>
      <c r="K530">
        <v>4</v>
      </c>
      <c r="L530" t="s">
        <v>32</v>
      </c>
      <c r="M530">
        <v>5</v>
      </c>
      <c r="N530">
        <v>0</v>
      </c>
      <c r="O530" t="s">
        <v>109</v>
      </c>
      <c r="P530" t="s">
        <v>72</v>
      </c>
      <c r="Q530" t="s">
        <v>84</v>
      </c>
      <c r="R530">
        <v>12</v>
      </c>
      <c r="S530" t="s">
        <v>85</v>
      </c>
    </row>
    <row r="531" spans="1:19" x14ac:dyDescent="0.3">
      <c r="A531">
        <v>1419</v>
      </c>
      <c r="B531" s="1">
        <v>41491</v>
      </c>
      <c r="C531">
        <v>74</v>
      </c>
      <c r="D531" t="s">
        <v>42</v>
      </c>
      <c r="E531" t="s">
        <v>6</v>
      </c>
      <c r="F531" t="s">
        <v>8</v>
      </c>
      <c r="G531">
        <v>1</v>
      </c>
      <c r="H531">
        <v>1</v>
      </c>
      <c r="I531">
        <v>34026</v>
      </c>
      <c r="J531" t="s">
        <v>47</v>
      </c>
      <c r="K531">
        <v>3</v>
      </c>
      <c r="L531" t="s">
        <v>33</v>
      </c>
      <c r="M531">
        <v>3</v>
      </c>
      <c r="N531">
        <v>0</v>
      </c>
      <c r="O531" t="s">
        <v>110</v>
      </c>
      <c r="P531" t="s">
        <v>72</v>
      </c>
      <c r="Q531" t="s">
        <v>75</v>
      </c>
      <c r="R531">
        <v>8</v>
      </c>
      <c r="S531" t="s">
        <v>78</v>
      </c>
    </row>
    <row r="532" spans="1:19" x14ac:dyDescent="0.3">
      <c r="A532">
        <v>9905</v>
      </c>
      <c r="B532" s="1">
        <v>41468</v>
      </c>
      <c r="C532">
        <v>72</v>
      </c>
      <c r="D532" t="s">
        <v>42</v>
      </c>
      <c r="E532" t="s">
        <v>6</v>
      </c>
      <c r="F532" t="s">
        <v>8</v>
      </c>
      <c r="G532">
        <v>1</v>
      </c>
      <c r="H532">
        <v>1</v>
      </c>
      <c r="I532">
        <v>34074</v>
      </c>
      <c r="J532" t="s">
        <v>47</v>
      </c>
      <c r="K532">
        <v>3</v>
      </c>
      <c r="L532" t="s">
        <v>35</v>
      </c>
      <c r="M532">
        <v>6</v>
      </c>
      <c r="N532">
        <v>0</v>
      </c>
      <c r="O532" t="s">
        <v>110</v>
      </c>
      <c r="P532" t="s">
        <v>72</v>
      </c>
      <c r="Q532" t="s">
        <v>75</v>
      </c>
      <c r="R532">
        <v>7</v>
      </c>
      <c r="S532" t="s">
        <v>83</v>
      </c>
    </row>
    <row r="533" spans="1:19" x14ac:dyDescent="0.3">
      <c r="A533">
        <v>5513</v>
      </c>
      <c r="B533" s="1">
        <v>41186</v>
      </c>
      <c r="C533">
        <v>58</v>
      </c>
      <c r="D533" t="s">
        <v>44</v>
      </c>
      <c r="E533" t="s">
        <v>6</v>
      </c>
      <c r="F533" t="s">
        <v>8</v>
      </c>
      <c r="G533">
        <v>1</v>
      </c>
      <c r="H533">
        <v>1</v>
      </c>
      <c r="I533">
        <v>37758</v>
      </c>
      <c r="J533" t="s">
        <v>43</v>
      </c>
      <c r="K533">
        <v>4</v>
      </c>
      <c r="L533" t="s">
        <v>32</v>
      </c>
      <c r="M533">
        <v>5</v>
      </c>
      <c r="N533">
        <v>0</v>
      </c>
      <c r="O533" t="s">
        <v>110</v>
      </c>
      <c r="P533" t="s">
        <v>81</v>
      </c>
      <c r="Q533" t="s">
        <v>84</v>
      </c>
      <c r="R533">
        <v>10</v>
      </c>
      <c r="S533" t="s">
        <v>90</v>
      </c>
    </row>
    <row r="534" spans="1:19" x14ac:dyDescent="0.3">
      <c r="A534">
        <v>5866</v>
      </c>
      <c r="B534" s="1">
        <v>41718</v>
      </c>
      <c r="C534">
        <v>50</v>
      </c>
      <c r="D534" t="s">
        <v>44</v>
      </c>
      <c r="E534" t="s">
        <v>6</v>
      </c>
      <c r="F534" t="s">
        <v>8</v>
      </c>
      <c r="G534">
        <v>1</v>
      </c>
      <c r="H534">
        <v>0</v>
      </c>
      <c r="I534">
        <v>48186</v>
      </c>
      <c r="J534" t="s">
        <v>41</v>
      </c>
      <c r="K534">
        <v>5</v>
      </c>
      <c r="L534" t="s">
        <v>32</v>
      </c>
      <c r="M534">
        <v>5</v>
      </c>
      <c r="N534">
        <v>0</v>
      </c>
      <c r="O534" t="s">
        <v>109</v>
      </c>
      <c r="P534" t="s">
        <v>77</v>
      </c>
      <c r="Q534" t="s">
        <v>73</v>
      </c>
      <c r="R534">
        <v>3</v>
      </c>
      <c r="S534" t="s">
        <v>74</v>
      </c>
    </row>
    <row r="535" spans="1:19" x14ac:dyDescent="0.3">
      <c r="A535">
        <v>7393</v>
      </c>
      <c r="B535" s="1">
        <v>41253</v>
      </c>
      <c r="C535">
        <v>46</v>
      </c>
      <c r="D535" t="s">
        <v>46</v>
      </c>
      <c r="E535" t="s">
        <v>6</v>
      </c>
      <c r="F535" t="s">
        <v>8</v>
      </c>
      <c r="G535">
        <v>1</v>
      </c>
      <c r="H535">
        <v>1</v>
      </c>
      <c r="I535">
        <v>41580</v>
      </c>
      <c r="J535" t="s">
        <v>43</v>
      </c>
      <c r="K535">
        <v>4</v>
      </c>
      <c r="L535" t="s">
        <v>33</v>
      </c>
      <c r="M535">
        <v>3</v>
      </c>
      <c r="N535">
        <v>0</v>
      </c>
      <c r="O535" t="s">
        <v>110</v>
      </c>
      <c r="P535" t="s">
        <v>81</v>
      </c>
      <c r="Q535" t="s">
        <v>84</v>
      </c>
      <c r="R535">
        <v>12</v>
      </c>
      <c r="S535" t="s">
        <v>85</v>
      </c>
    </row>
    <row r="536" spans="1:19" x14ac:dyDescent="0.3">
      <c r="A536">
        <v>11148</v>
      </c>
      <c r="B536" s="1">
        <v>41413</v>
      </c>
      <c r="C536">
        <v>49</v>
      </c>
      <c r="D536" t="s">
        <v>46</v>
      </c>
      <c r="E536" t="s">
        <v>6</v>
      </c>
      <c r="F536" t="s">
        <v>8</v>
      </c>
      <c r="G536">
        <v>1</v>
      </c>
      <c r="H536">
        <v>0</v>
      </c>
      <c r="I536">
        <v>22280</v>
      </c>
      <c r="J536" t="s">
        <v>50</v>
      </c>
      <c r="K536">
        <v>2</v>
      </c>
      <c r="L536" t="s">
        <v>35</v>
      </c>
      <c r="M536">
        <v>6</v>
      </c>
      <c r="N536">
        <v>0</v>
      </c>
      <c r="O536" t="s">
        <v>109</v>
      </c>
      <c r="P536" t="s">
        <v>72</v>
      </c>
      <c r="Q536" t="s">
        <v>79</v>
      </c>
      <c r="R536">
        <v>5</v>
      </c>
      <c r="S536" t="s">
        <v>80</v>
      </c>
    </row>
    <row r="537" spans="1:19" x14ac:dyDescent="0.3">
      <c r="A537">
        <v>521</v>
      </c>
      <c r="B537" s="1">
        <v>41170</v>
      </c>
      <c r="C537">
        <v>39</v>
      </c>
      <c r="D537" t="s">
        <v>48</v>
      </c>
      <c r="E537" t="s">
        <v>6</v>
      </c>
      <c r="F537" t="s">
        <v>8</v>
      </c>
      <c r="G537">
        <v>1</v>
      </c>
      <c r="H537">
        <v>0</v>
      </c>
      <c r="I537">
        <v>54006</v>
      </c>
      <c r="J537" t="s">
        <v>41</v>
      </c>
      <c r="K537">
        <v>5</v>
      </c>
      <c r="L537" t="s">
        <v>32</v>
      </c>
      <c r="M537">
        <v>5</v>
      </c>
      <c r="N537">
        <v>0</v>
      </c>
      <c r="O537" t="s">
        <v>109</v>
      </c>
      <c r="P537" t="s">
        <v>81</v>
      </c>
      <c r="Q537" t="s">
        <v>75</v>
      </c>
      <c r="R537">
        <v>9</v>
      </c>
      <c r="S537" t="s">
        <v>76</v>
      </c>
    </row>
    <row r="538" spans="1:19" x14ac:dyDescent="0.3">
      <c r="A538">
        <v>10858</v>
      </c>
      <c r="B538" s="1">
        <v>41526</v>
      </c>
      <c r="C538">
        <v>49</v>
      </c>
      <c r="D538" t="s">
        <v>46</v>
      </c>
      <c r="E538" t="s">
        <v>6</v>
      </c>
      <c r="F538" t="s">
        <v>8</v>
      </c>
      <c r="G538">
        <v>1</v>
      </c>
      <c r="H538">
        <v>1</v>
      </c>
      <c r="I538">
        <v>76532</v>
      </c>
      <c r="J538" t="s">
        <v>51</v>
      </c>
      <c r="K538">
        <v>7</v>
      </c>
      <c r="L538" t="s">
        <v>32</v>
      </c>
      <c r="M538">
        <v>5</v>
      </c>
      <c r="N538">
        <v>0</v>
      </c>
      <c r="O538" t="s">
        <v>110</v>
      </c>
      <c r="P538" t="s">
        <v>72</v>
      </c>
      <c r="Q538" t="s">
        <v>75</v>
      </c>
      <c r="R538">
        <v>9</v>
      </c>
      <c r="S538" t="s">
        <v>76</v>
      </c>
    </row>
    <row r="539" spans="1:19" x14ac:dyDescent="0.3">
      <c r="A539">
        <v>10680</v>
      </c>
      <c r="B539" s="1">
        <v>41675</v>
      </c>
      <c r="C539">
        <v>38</v>
      </c>
      <c r="D539" t="s">
        <v>48</v>
      </c>
      <c r="E539" t="s">
        <v>6</v>
      </c>
      <c r="F539" t="s">
        <v>8</v>
      </c>
      <c r="G539">
        <v>1</v>
      </c>
      <c r="H539">
        <v>0</v>
      </c>
      <c r="I539">
        <v>33235</v>
      </c>
      <c r="J539" t="s">
        <v>47</v>
      </c>
      <c r="K539">
        <v>3</v>
      </c>
      <c r="L539" t="s">
        <v>35</v>
      </c>
      <c r="M539">
        <v>6</v>
      </c>
      <c r="N539">
        <v>0</v>
      </c>
      <c r="O539" t="s">
        <v>109</v>
      </c>
      <c r="P539" t="s">
        <v>77</v>
      </c>
      <c r="Q539" t="s">
        <v>73</v>
      </c>
      <c r="R539">
        <v>2</v>
      </c>
      <c r="S539" t="s">
        <v>87</v>
      </c>
    </row>
    <row r="540" spans="1:19" x14ac:dyDescent="0.3">
      <c r="A540">
        <v>8514</v>
      </c>
      <c r="B540" s="1">
        <v>41656</v>
      </c>
      <c r="C540">
        <v>48</v>
      </c>
      <c r="D540" t="s">
        <v>46</v>
      </c>
      <c r="E540" t="s">
        <v>6</v>
      </c>
      <c r="F540" t="s">
        <v>8</v>
      </c>
      <c r="G540">
        <v>1</v>
      </c>
      <c r="H540">
        <v>0</v>
      </c>
      <c r="I540">
        <v>29478</v>
      </c>
      <c r="J540" t="s">
        <v>47</v>
      </c>
      <c r="K540">
        <v>3</v>
      </c>
      <c r="L540" t="s">
        <v>32</v>
      </c>
      <c r="M540">
        <v>5</v>
      </c>
      <c r="N540">
        <v>0</v>
      </c>
      <c r="O540" t="s">
        <v>109</v>
      </c>
      <c r="P540" t="s">
        <v>77</v>
      </c>
      <c r="Q540" t="s">
        <v>73</v>
      </c>
      <c r="R540">
        <v>1</v>
      </c>
      <c r="S540" t="s">
        <v>82</v>
      </c>
    </row>
    <row r="541" spans="1:19" x14ac:dyDescent="0.3">
      <c r="A541">
        <v>2452</v>
      </c>
      <c r="B541" s="1">
        <v>41275</v>
      </c>
      <c r="C541">
        <v>53</v>
      </c>
      <c r="D541" t="s">
        <v>44</v>
      </c>
      <c r="E541" t="s">
        <v>6</v>
      </c>
      <c r="F541" t="s">
        <v>8</v>
      </c>
      <c r="G541">
        <v>1</v>
      </c>
      <c r="H541">
        <v>1</v>
      </c>
      <c r="I541">
        <v>34600</v>
      </c>
      <c r="J541" t="s">
        <v>47</v>
      </c>
      <c r="K541">
        <v>3</v>
      </c>
      <c r="L541" t="s">
        <v>33</v>
      </c>
      <c r="M541">
        <v>3</v>
      </c>
      <c r="N541">
        <v>0</v>
      </c>
      <c r="O541" t="s">
        <v>110</v>
      </c>
      <c r="P541" t="s">
        <v>72</v>
      </c>
      <c r="Q541" t="s">
        <v>73</v>
      </c>
      <c r="R541">
        <v>1</v>
      </c>
      <c r="S541" t="s">
        <v>82</v>
      </c>
    </row>
    <row r="542" spans="1:19" x14ac:dyDescent="0.3">
      <c r="A542">
        <v>4547</v>
      </c>
      <c r="B542" s="1">
        <v>41381</v>
      </c>
      <c r="C542">
        <v>64</v>
      </c>
      <c r="D542" t="s">
        <v>40</v>
      </c>
      <c r="E542" t="s">
        <v>6</v>
      </c>
      <c r="F542" t="s">
        <v>8</v>
      </c>
      <c r="G542">
        <v>1</v>
      </c>
      <c r="H542">
        <v>1</v>
      </c>
      <c r="I542">
        <v>13672</v>
      </c>
      <c r="J542" t="s">
        <v>50</v>
      </c>
      <c r="K542">
        <v>2</v>
      </c>
      <c r="L542" t="s">
        <v>35</v>
      </c>
      <c r="M542">
        <v>6</v>
      </c>
      <c r="N542">
        <v>0</v>
      </c>
      <c r="O542" t="s">
        <v>110</v>
      </c>
      <c r="P542" t="s">
        <v>72</v>
      </c>
      <c r="Q542" t="s">
        <v>79</v>
      </c>
      <c r="R542">
        <v>4</v>
      </c>
      <c r="S542" t="s">
        <v>86</v>
      </c>
    </row>
    <row r="543" spans="1:19" x14ac:dyDescent="0.3">
      <c r="A543">
        <v>10598</v>
      </c>
      <c r="B543" s="1">
        <v>41379</v>
      </c>
      <c r="C543">
        <v>57</v>
      </c>
      <c r="D543" t="s">
        <v>44</v>
      </c>
      <c r="E543" t="s">
        <v>6</v>
      </c>
      <c r="F543" t="s">
        <v>8</v>
      </c>
      <c r="G543">
        <v>1</v>
      </c>
      <c r="H543">
        <v>1</v>
      </c>
      <c r="I543">
        <v>27943</v>
      </c>
      <c r="J543" t="s">
        <v>47</v>
      </c>
      <c r="K543">
        <v>3</v>
      </c>
      <c r="L543" t="s">
        <v>35</v>
      </c>
      <c r="M543">
        <v>6</v>
      </c>
      <c r="N543">
        <v>0</v>
      </c>
      <c r="O543" t="s">
        <v>110</v>
      </c>
      <c r="P543" t="s">
        <v>72</v>
      </c>
      <c r="Q543" t="s">
        <v>79</v>
      </c>
      <c r="R543">
        <v>4</v>
      </c>
      <c r="S543" t="s">
        <v>86</v>
      </c>
    </row>
    <row r="544" spans="1:19" x14ac:dyDescent="0.3">
      <c r="A544">
        <v>2375</v>
      </c>
      <c r="B544" s="1">
        <v>41177</v>
      </c>
      <c r="C544">
        <v>52</v>
      </c>
      <c r="D544" t="s">
        <v>44</v>
      </c>
      <c r="E544" t="s">
        <v>6</v>
      </c>
      <c r="F544" t="s">
        <v>8</v>
      </c>
      <c r="G544">
        <v>1</v>
      </c>
      <c r="H544">
        <v>2</v>
      </c>
      <c r="I544">
        <v>30261</v>
      </c>
      <c r="J544" t="s">
        <v>47</v>
      </c>
      <c r="K544">
        <v>3</v>
      </c>
      <c r="L544" t="s">
        <v>35</v>
      </c>
      <c r="M544">
        <v>6</v>
      </c>
      <c r="N544">
        <v>0</v>
      </c>
      <c r="O544" t="s">
        <v>110</v>
      </c>
      <c r="P544" t="s">
        <v>81</v>
      </c>
      <c r="Q544" t="s">
        <v>75</v>
      </c>
      <c r="R544">
        <v>9</v>
      </c>
      <c r="S544" t="s">
        <v>76</v>
      </c>
    </row>
    <row r="545" spans="1:19" x14ac:dyDescent="0.3">
      <c r="A545">
        <v>9829</v>
      </c>
      <c r="B545" s="1">
        <v>41682</v>
      </c>
      <c r="C545">
        <v>46</v>
      </c>
      <c r="D545" t="s">
        <v>46</v>
      </c>
      <c r="E545" t="s">
        <v>6</v>
      </c>
      <c r="F545" t="s">
        <v>8</v>
      </c>
      <c r="G545">
        <v>1</v>
      </c>
      <c r="H545">
        <v>0</v>
      </c>
      <c r="I545">
        <v>28587</v>
      </c>
      <c r="J545" t="s">
        <v>47</v>
      </c>
      <c r="K545">
        <v>3</v>
      </c>
      <c r="L545" t="s">
        <v>32</v>
      </c>
      <c r="M545">
        <v>5</v>
      </c>
      <c r="N545">
        <v>0</v>
      </c>
      <c r="O545" t="s">
        <v>109</v>
      </c>
      <c r="P545" t="s">
        <v>77</v>
      </c>
      <c r="Q545" t="s">
        <v>73</v>
      </c>
      <c r="R545">
        <v>2</v>
      </c>
      <c r="S545" t="s">
        <v>87</v>
      </c>
    </row>
    <row r="546" spans="1:19" x14ac:dyDescent="0.3">
      <c r="A546">
        <v>4198</v>
      </c>
      <c r="B546" s="1">
        <v>41345</v>
      </c>
      <c r="C546">
        <v>59</v>
      </c>
      <c r="D546" t="s">
        <v>44</v>
      </c>
      <c r="E546" t="s">
        <v>6</v>
      </c>
      <c r="F546" t="s">
        <v>8</v>
      </c>
      <c r="G546">
        <v>1</v>
      </c>
      <c r="H546">
        <v>1</v>
      </c>
      <c r="I546">
        <v>29672</v>
      </c>
      <c r="J546" t="s">
        <v>47</v>
      </c>
      <c r="K546">
        <v>3</v>
      </c>
      <c r="L546" t="s">
        <v>37</v>
      </c>
      <c r="M546">
        <v>2</v>
      </c>
      <c r="N546">
        <v>0</v>
      </c>
      <c r="O546" t="s">
        <v>110</v>
      </c>
      <c r="P546" t="s">
        <v>72</v>
      </c>
      <c r="Q546" t="s">
        <v>73</v>
      </c>
      <c r="R546">
        <v>3</v>
      </c>
      <c r="S546" t="s">
        <v>74</v>
      </c>
    </row>
    <row r="547" spans="1:19" x14ac:dyDescent="0.3">
      <c r="A547">
        <v>6382</v>
      </c>
      <c r="B547" s="1">
        <v>41816</v>
      </c>
      <c r="C547">
        <v>71</v>
      </c>
      <c r="D547" t="s">
        <v>42</v>
      </c>
      <c r="E547" t="s">
        <v>6</v>
      </c>
      <c r="F547" t="s">
        <v>8</v>
      </c>
      <c r="G547">
        <v>1</v>
      </c>
      <c r="H547">
        <v>1</v>
      </c>
      <c r="I547">
        <v>48794</v>
      </c>
      <c r="J547" t="s">
        <v>41</v>
      </c>
      <c r="K547">
        <v>5</v>
      </c>
      <c r="L547" t="s">
        <v>34</v>
      </c>
      <c r="M547">
        <v>7</v>
      </c>
      <c r="N547">
        <v>0</v>
      </c>
      <c r="O547" t="s">
        <v>110</v>
      </c>
      <c r="P547" t="s">
        <v>77</v>
      </c>
      <c r="Q547" t="s">
        <v>79</v>
      </c>
      <c r="R547">
        <v>6</v>
      </c>
      <c r="S547" t="s">
        <v>88</v>
      </c>
    </row>
    <row r="548" spans="1:19" x14ac:dyDescent="0.3">
      <c r="A548">
        <v>8775</v>
      </c>
      <c r="B548" s="1">
        <v>41635</v>
      </c>
      <c r="C548">
        <v>55</v>
      </c>
      <c r="D548" t="s">
        <v>44</v>
      </c>
      <c r="E548" t="s">
        <v>6</v>
      </c>
      <c r="F548" t="s">
        <v>8</v>
      </c>
      <c r="G548">
        <v>1</v>
      </c>
      <c r="H548">
        <v>0</v>
      </c>
      <c r="I548">
        <v>38361</v>
      </c>
      <c r="J548" t="s">
        <v>43</v>
      </c>
      <c r="K548">
        <v>4</v>
      </c>
      <c r="L548" t="s">
        <v>35</v>
      </c>
      <c r="M548">
        <v>6</v>
      </c>
      <c r="N548">
        <v>0</v>
      </c>
      <c r="O548" t="s">
        <v>109</v>
      </c>
      <c r="P548" t="s">
        <v>72</v>
      </c>
      <c r="Q548" t="s">
        <v>84</v>
      </c>
      <c r="R548">
        <v>12</v>
      </c>
      <c r="S548" t="s">
        <v>85</v>
      </c>
    </row>
    <row r="549" spans="1:19" x14ac:dyDescent="0.3">
      <c r="A549">
        <v>322</v>
      </c>
      <c r="B549" s="1">
        <v>41286</v>
      </c>
      <c r="C549">
        <v>46</v>
      </c>
      <c r="D549" t="s">
        <v>46</v>
      </c>
      <c r="E549" t="s">
        <v>6</v>
      </c>
      <c r="F549" t="s">
        <v>8</v>
      </c>
      <c r="G549">
        <v>1</v>
      </c>
      <c r="H549">
        <v>1</v>
      </c>
      <c r="I549">
        <v>42554</v>
      </c>
      <c r="J549" t="s">
        <v>43</v>
      </c>
      <c r="K549">
        <v>4</v>
      </c>
      <c r="L549" t="s">
        <v>34</v>
      </c>
      <c r="M549">
        <v>7</v>
      </c>
      <c r="N549">
        <v>0</v>
      </c>
      <c r="O549" t="s">
        <v>110</v>
      </c>
      <c r="P549" t="s">
        <v>72</v>
      </c>
      <c r="Q549" t="s">
        <v>73</v>
      </c>
      <c r="R549">
        <v>1</v>
      </c>
      <c r="S549" t="s">
        <v>82</v>
      </c>
    </row>
    <row r="550" spans="1:19" x14ac:dyDescent="0.3">
      <c r="A550">
        <v>1655</v>
      </c>
      <c r="B550" s="1">
        <v>41566</v>
      </c>
      <c r="C550">
        <v>45</v>
      </c>
      <c r="D550" t="s">
        <v>46</v>
      </c>
      <c r="E550" t="s">
        <v>6</v>
      </c>
      <c r="F550" t="s">
        <v>8</v>
      </c>
      <c r="G550">
        <v>1</v>
      </c>
      <c r="H550">
        <v>0</v>
      </c>
      <c r="I550">
        <v>34350</v>
      </c>
      <c r="J550" t="s">
        <v>47</v>
      </c>
      <c r="K550">
        <v>3</v>
      </c>
      <c r="L550" t="s">
        <v>35</v>
      </c>
      <c r="M550">
        <v>6</v>
      </c>
      <c r="N550">
        <v>0</v>
      </c>
      <c r="O550" t="s">
        <v>109</v>
      </c>
      <c r="P550" t="s">
        <v>72</v>
      </c>
      <c r="Q550" t="s">
        <v>84</v>
      </c>
      <c r="R550">
        <v>10</v>
      </c>
      <c r="S550" t="s">
        <v>90</v>
      </c>
    </row>
    <row r="551" spans="1:19" x14ac:dyDescent="0.3">
      <c r="A551">
        <v>11091</v>
      </c>
      <c r="B551" s="1">
        <v>41775</v>
      </c>
      <c r="C551">
        <v>71</v>
      </c>
      <c r="D551" t="s">
        <v>42</v>
      </c>
      <c r="E551" t="s">
        <v>6</v>
      </c>
      <c r="F551" t="s">
        <v>8</v>
      </c>
      <c r="G551">
        <v>1</v>
      </c>
      <c r="H551">
        <v>1</v>
      </c>
      <c r="I551">
        <v>34587</v>
      </c>
      <c r="J551" t="s">
        <v>47</v>
      </c>
      <c r="K551">
        <v>3</v>
      </c>
      <c r="L551" t="s">
        <v>35</v>
      </c>
      <c r="M551">
        <v>6</v>
      </c>
      <c r="N551">
        <v>0</v>
      </c>
      <c r="O551" t="s">
        <v>110</v>
      </c>
      <c r="P551" t="s">
        <v>77</v>
      </c>
      <c r="Q551" t="s">
        <v>79</v>
      </c>
      <c r="R551">
        <v>5</v>
      </c>
      <c r="S551" t="s">
        <v>80</v>
      </c>
    </row>
    <row r="552" spans="1:19" x14ac:dyDescent="0.3">
      <c r="A552">
        <v>2115</v>
      </c>
      <c r="B552" s="1">
        <v>41810</v>
      </c>
      <c r="C552">
        <v>67</v>
      </c>
      <c r="D552" t="s">
        <v>40</v>
      </c>
      <c r="E552" t="s">
        <v>6</v>
      </c>
      <c r="F552" t="s">
        <v>8</v>
      </c>
      <c r="G552">
        <v>1</v>
      </c>
      <c r="H552">
        <v>1</v>
      </c>
      <c r="I552">
        <v>50116</v>
      </c>
      <c r="J552" t="s">
        <v>41</v>
      </c>
      <c r="K552">
        <v>5</v>
      </c>
      <c r="L552" t="s">
        <v>35</v>
      </c>
      <c r="M552">
        <v>6</v>
      </c>
      <c r="N552">
        <v>0</v>
      </c>
      <c r="O552" t="s">
        <v>110</v>
      </c>
      <c r="P552" t="s">
        <v>77</v>
      </c>
      <c r="Q552" t="s">
        <v>79</v>
      </c>
      <c r="R552">
        <v>6</v>
      </c>
      <c r="S552" t="s">
        <v>88</v>
      </c>
    </row>
    <row r="553" spans="1:19" x14ac:dyDescent="0.3">
      <c r="A553">
        <v>902</v>
      </c>
      <c r="B553" s="1">
        <v>41702</v>
      </c>
      <c r="C553">
        <v>44</v>
      </c>
      <c r="D553" t="s">
        <v>46</v>
      </c>
      <c r="E553" t="s">
        <v>6</v>
      </c>
      <c r="F553" t="s">
        <v>8</v>
      </c>
      <c r="G553">
        <v>1</v>
      </c>
      <c r="H553">
        <v>0</v>
      </c>
      <c r="I553">
        <v>62994</v>
      </c>
      <c r="J553" t="s">
        <v>45</v>
      </c>
      <c r="K553">
        <v>6</v>
      </c>
      <c r="L553" t="s">
        <v>35</v>
      </c>
      <c r="M553">
        <v>6</v>
      </c>
      <c r="N553">
        <v>0</v>
      </c>
      <c r="O553" t="s">
        <v>109</v>
      </c>
      <c r="P553" t="s">
        <v>77</v>
      </c>
      <c r="Q553" t="s">
        <v>73</v>
      </c>
      <c r="R553">
        <v>3</v>
      </c>
      <c r="S553" t="s">
        <v>74</v>
      </c>
    </row>
    <row r="554" spans="1:19" x14ac:dyDescent="0.3">
      <c r="A554">
        <v>4333</v>
      </c>
      <c r="B554" s="1">
        <v>41721</v>
      </c>
      <c r="C554">
        <v>70</v>
      </c>
      <c r="D554" t="s">
        <v>42</v>
      </c>
      <c r="E554" t="s">
        <v>6</v>
      </c>
      <c r="F554" t="s">
        <v>8</v>
      </c>
      <c r="G554">
        <v>1</v>
      </c>
      <c r="H554">
        <v>1</v>
      </c>
      <c r="I554">
        <v>32144</v>
      </c>
      <c r="J554" t="s">
        <v>47</v>
      </c>
      <c r="K554">
        <v>3</v>
      </c>
      <c r="L554" t="s">
        <v>35</v>
      </c>
      <c r="M554">
        <v>6</v>
      </c>
      <c r="N554">
        <v>0</v>
      </c>
      <c r="O554" t="s">
        <v>110</v>
      </c>
      <c r="P554" t="s">
        <v>77</v>
      </c>
      <c r="Q554" t="s">
        <v>73</v>
      </c>
      <c r="R554">
        <v>3</v>
      </c>
      <c r="S554" t="s">
        <v>74</v>
      </c>
    </row>
    <row r="555" spans="1:19" x14ac:dyDescent="0.3">
      <c r="A555">
        <v>692</v>
      </c>
      <c r="B555" s="1">
        <v>41263</v>
      </c>
      <c r="C555">
        <v>70</v>
      </c>
      <c r="D555" t="s">
        <v>42</v>
      </c>
      <c r="E555" t="s">
        <v>6</v>
      </c>
      <c r="F555" t="s">
        <v>8</v>
      </c>
      <c r="G555">
        <v>1</v>
      </c>
      <c r="H555">
        <v>1</v>
      </c>
      <c r="I555">
        <v>36807</v>
      </c>
      <c r="J555" t="s">
        <v>43</v>
      </c>
      <c r="K555">
        <v>4</v>
      </c>
      <c r="L555" t="s">
        <v>35</v>
      </c>
      <c r="M555">
        <v>6</v>
      </c>
      <c r="N555">
        <v>0</v>
      </c>
      <c r="O555" t="s">
        <v>110</v>
      </c>
      <c r="P555" t="s">
        <v>81</v>
      </c>
      <c r="Q555" t="s">
        <v>84</v>
      </c>
      <c r="R555">
        <v>12</v>
      </c>
      <c r="S555" t="s">
        <v>85</v>
      </c>
    </row>
    <row r="556" spans="1:19" x14ac:dyDescent="0.3">
      <c r="A556">
        <v>736</v>
      </c>
      <c r="B556" s="1">
        <v>41354</v>
      </c>
      <c r="C556">
        <v>41</v>
      </c>
      <c r="D556" t="s">
        <v>46</v>
      </c>
      <c r="E556" t="s">
        <v>6</v>
      </c>
      <c r="F556" t="s">
        <v>8</v>
      </c>
      <c r="G556">
        <v>1</v>
      </c>
      <c r="H556">
        <v>0</v>
      </c>
      <c r="I556">
        <v>28427</v>
      </c>
      <c r="J556" t="s">
        <v>47</v>
      </c>
      <c r="K556">
        <v>3</v>
      </c>
      <c r="L556" t="s">
        <v>35</v>
      </c>
      <c r="M556">
        <v>6</v>
      </c>
      <c r="N556">
        <v>0</v>
      </c>
      <c r="O556" t="s">
        <v>109</v>
      </c>
      <c r="P556" t="s">
        <v>72</v>
      </c>
      <c r="Q556" t="s">
        <v>73</v>
      </c>
      <c r="R556">
        <v>3</v>
      </c>
      <c r="S556" t="s">
        <v>74</v>
      </c>
    </row>
    <row r="557" spans="1:19" x14ac:dyDescent="0.3">
      <c r="A557">
        <v>4838</v>
      </c>
      <c r="B557" s="1">
        <v>41444</v>
      </c>
      <c r="C557">
        <v>46</v>
      </c>
      <c r="D557" t="s">
        <v>46</v>
      </c>
      <c r="E557" t="s">
        <v>6</v>
      </c>
      <c r="F557" t="s">
        <v>8</v>
      </c>
      <c r="G557">
        <v>1</v>
      </c>
      <c r="H557">
        <v>0</v>
      </c>
      <c r="I557">
        <v>22775</v>
      </c>
      <c r="J557" t="s">
        <v>50</v>
      </c>
      <c r="K557">
        <v>2</v>
      </c>
      <c r="L557" t="s">
        <v>32</v>
      </c>
      <c r="M557">
        <v>5</v>
      </c>
      <c r="N557">
        <v>0</v>
      </c>
      <c r="O557" t="s">
        <v>109</v>
      </c>
      <c r="P557" t="s">
        <v>72</v>
      </c>
      <c r="Q557" t="s">
        <v>79</v>
      </c>
      <c r="R557">
        <v>6</v>
      </c>
      <c r="S557" t="s">
        <v>88</v>
      </c>
    </row>
    <row r="558" spans="1:19" x14ac:dyDescent="0.3">
      <c r="A558">
        <v>4749</v>
      </c>
      <c r="B558" s="1">
        <v>41178</v>
      </c>
      <c r="C558">
        <v>56</v>
      </c>
      <c r="D558" t="s">
        <v>44</v>
      </c>
      <c r="E558" t="s">
        <v>6</v>
      </c>
      <c r="F558" t="s">
        <v>8</v>
      </c>
      <c r="G558">
        <v>1</v>
      </c>
      <c r="H558">
        <v>1</v>
      </c>
      <c r="I558">
        <v>58554</v>
      </c>
      <c r="J558" t="s">
        <v>41</v>
      </c>
      <c r="K558">
        <v>5</v>
      </c>
      <c r="L558" t="s">
        <v>32</v>
      </c>
      <c r="M558">
        <v>5</v>
      </c>
      <c r="N558">
        <v>0</v>
      </c>
      <c r="O558" t="s">
        <v>110</v>
      </c>
      <c r="P558" t="s">
        <v>81</v>
      </c>
      <c r="Q558" t="s">
        <v>75</v>
      </c>
      <c r="R558">
        <v>9</v>
      </c>
      <c r="S558" t="s">
        <v>76</v>
      </c>
    </row>
    <row r="559" spans="1:19" x14ac:dyDescent="0.3">
      <c r="A559">
        <v>9432</v>
      </c>
      <c r="B559" s="1">
        <v>41427</v>
      </c>
      <c r="C559">
        <v>47</v>
      </c>
      <c r="D559" t="s">
        <v>46</v>
      </c>
      <c r="E559" t="s">
        <v>6</v>
      </c>
      <c r="F559" t="s">
        <v>8</v>
      </c>
      <c r="G559">
        <v>1</v>
      </c>
      <c r="H559">
        <v>0</v>
      </c>
      <c r="I559">
        <v>666666</v>
      </c>
      <c r="J559" t="s">
        <v>56</v>
      </c>
      <c r="K559">
        <v>11</v>
      </c>
      <c r="L559" t="s">
        <v>33</v>
      </c>
      <c r="M559">
        <v>3</v>
      </c>
      <c r="N559">
        <v>0</v>
      </c>
      <c r="O559" t="s">
        <v>109</v>
      </c>
      <c r="P559" t="s">
        <v>72</v>
      </c>
      <c r="Q559" t="s">
        <v>79</v>
      </c>
      <c r="R559">
        <v>6</v>
      </c>
      <c r="S559" t="s">
        <v>88</v>
      </c>
    </row>
    <row r="560" spans="1:19" x14ac:dyDescent="0.3">
      <c r="A560">
        <v>4141</v>
      </c>
      <c r="B560" s="1">
        <v>41507</v>
      </c>
      <c r="C560">
        <v>59</v>
      </c>
      <c r="D560" t="s">
        <v>44</v>
      </c>
      <c r="E560" t="s">
        <v>6</v>
      </c>
      <c r="F560" t="s">
        <v>8</v>
      </c>
      <c r="G560">
        <v>0</v>
      </c>
      <c r="H560">
        <v>0</v>
      </c>
      <c r="I560">
        <v>71613</v>
      </c>
      <c r="J560" t="s">
        <v>45</v>
      </c>
      <c r="K560">
        <v>6</v>
      </c>
      <c r="L560" t="s">
        <v>33</v>
      </c>
      <c r="M560">
        <v>3</v>
      </c>
      <c r="N560">
        <v>0</v>
      </c>
      <c r="O560" t="s">
        <v>108</v>
      </c>
      <c r="P560" t="s">
        <v>72</v>
      </c>
      <c r="Q560" t="s">
        <v>75</v>
      </c>
      <c r="R560">
        <v>8</v>
      </c>
      <c r="S560" t="s">
        <v>78</v>
      </c>
    </row>
    <row r="561" spans="1:19" x14ac:dyDescent="0.3">
      <c r="A561">
        <v>4939</v>
      </c>
      <c r="B561" s="1">
        <v>41152</v>
      </c>
      <c r="C561">
        <v>78</v>
      </c>
      <c r="D561" t="s">
        <v>42</v>
      </c>
      <c r="E561" t="s">
        <v>6</v>
      </c>
      <c r="F561" t="s">
        <v>8</v>
      </c>
      <c r="G561">
        <v>0</v>
      </c>
      <c r="H561">
        <v>0</v>
      </c>
      <c r="I561">
        <v>37760</v>
      </c>
      <c r="J561" t="s">
        <v>43</v>
      </c>
      <c r="K561">
        <v>4</v>
      </c>
      <c r="L561" t="s">
        <v>33</v>
      </c>
      <c r="M561">
        <v>3</v>
      </c>
      <c r="N561">
        <v>0</v>
      </c>
      <c r="O561" t="s">
        <v>108</v>
      </c>
      <c r="P561" t="s">
        <v>81</v>
      </c>
      <c r="Q561" t="s">
        <v>75</v>
      </c>
      <c r="R561">
        <v>8</v>
      </c>
      <c r="S561" t="s">
        <v>78</v>
      </c>
    </row>
    <row r="562" spans="1:19" x14ac:dyDescent="0.3">
      <c r="A562">
        <v>1409</v>
      </c>
      <c r="B562" s="1">
        <v>41351</v>
      </c>
      <c r="C562">
        <v>73</v>
      </c>
      <c r="D562" t="s">
        <v>42</v>
      </c>
      <c r="E562" t="s">
        <v>6</v>
      </c>
      <c r="F562" t="s">
        <v>8</v>
      </c>
      <c r="G562">
        <v>0</v>
      </c>
      <c r="H562">
        <v>1</v>
      </c>
      <c r="I562">
        <v>40689</v>
      </c>
      <c r="J562" t="s">
        <v>43</v>
      </c>
      <c r="K562">
        <v>4</v>
      </c>
      <c r="L562" t="s">
        <v>35</v>
      </c>
      <c r="M562">
        <v>6</v>
      </c>
      <c r="N562">
        <v>0</v>
      </c>
      <c r="O562" t="s">
        <v>107</v>
      </c>
      <c r="P562" t="s">
        <v>72</v>
      </c>
      <c r="Q562" t="s">
        <v>73</v>
      </c>
      <c r="R562">
        <v>3</v>
      </c>
      <c r="S562" t="s">
        <v>74</v>
      </c>
    </row>
    <row r="563" spans="1:19" x14ac:dyDescent="0.3">
      <c r="A563">
        <v>5710</v>
      </c>
      <c r="B563" s="1">
        <v>41192</v>
      </c>
      <c r="C563">
        <v>54</v>
      </c>
      <c r="D563" t="s">
        <v>44</v>
      </c>
      <c r="E563" t="s">
        <v>6</v>
      </c>
      <c r="F563" t="s">
        <v>8</v>
      </c>
      <c r="G563">
        <v>0</v>
      </c>
      <c r="H563">
        <v>1</v>
      </c>
      <c r="I563">
        <v>40548</v>
      </c>
      <c r="J563" t="s">
        <v>43</v>
      </c>
      <c r="K563">
        <v>4</v>
      </c>
      <c r="L563" t="s">
        <v>32</v>
      </c>
      <c r="M563">
        <v>5</v>
      </c>
      <c r="N563">
        <v>0</v>
      </c>
      <c r="O563" t="s">
        <v>107</v>
      </c>
      <c r="P563" t="s">
        <v>81</v>
      </c>
      <c r="Q563" t="s">
        <v>84</v>
      </c>
      <c r="R563">
        <v>10</v>
      </c>
      <c r="S563" t="s">
        <v>90</v>
      </c>
    </row>
    <row r="564" spans="1:19" x14ac:dyDescent="0.3">
      <c r="A564">
        <v>8430</v>
      </c>
      <c r="B564" s="1">
        <v>41267</v>
      </c>
      <c r="C564">
        <v>67</v>
      </c>
      <c r="D564" t="s">
        <v>40</v>
      </c>
      <c r="E564" t="s">
        <v>6</v>
      </c>
      <c r="F564" t="s">
        <v>8</v>
      </c>
      <c r="G564">
        <v>0</v>
      </c>
      <c r="H564">
        <v>1</v>
      </c>
      <c r="I564">
        <v>21994</v>
      </c>
      <c r="J564" t="s">
        <v>50</v>
      </c>
      <c r="K564">
        <v>2</v>
      </c>
      <c r="L564" t="s">
        <v>37</v>
      </c>
      <c r="M564">
        <v>2</v>
      </c>
      <c r="N564">
        <v>0</v>
      </c>
      <c r="O564" t="s">
        <v>107</v>
      </c>
      <c r="P564" t="s">
        <v>81</v>
      </c>
      <c r="Q564" t="s">
        <v>84</v>
      </c>
      <c r="R564">
        <v>12</v>
      </c>
      <c r="S564" t="s">
        <v>85</v>
      </c>
    </row>
    <row r="565" spans="1:19" x14ac:dyDescent="0.3">
      <c r="A565">
        <v>4137</v>
      </c>
      <c r="B565" s="1">
        <v>41614</v>
      </c>
      <c r="C565">
        <v>76</v>
      </c>
      <c r="D565" t="s">
        <v>42</v>
      </c>
      <c r="E565" t="s">
        <v>6</v>
      </c>
      <c r="F565" t="s">
        <v>8</v>
      </c>
      <c r="G565">
        <v>0</v>
      </c>
      <c r="H565">
        <v>0</v>
      </c>
      <c r="I565">
        <v>70666</v>
      </c>
      <c r="J565" t="s">
        <v>45</v>
      </c>
      <c r="K565">
        <v>6</v>
      </c>
      <c r="L565" t="s">
        <v>33</v>
      </c>
      <c r="M565">
        <v>3</v>
      </c>
      <c r="N565">
        <v>0</v>
      </c>
      <c r="O565" t="s">
        <v>108</v>
      </c>
      <c r="P565" t="s">
        <v>72</v>
      </c>
      <c r="Q565" t="s">
        <v>84</v>
      </c>
      <c r="R565">
        <v>12</v>
      </c>
      <c r="S565" t="s">
        <v>85</v>
      </c>
    </row>
    <row r="566" spans="1:19" x14ac:dyDescent="0.3">
      <c r="A566">
        <v>4477</v>
      </c>
      <c r="B566" s="1">
        <v>41544</v>
      </c>
      <c r="C566">
        <v>66</v>
      </c>
      <c r="D566" t="s">
        <v>40</v>
      </c>
      <c r="E566" t="s">
        <v>6</v>
      </c>
      <c r="F566" t="s">
        <v>8</v>
      </c>
      <c r="G566">
        <v>0</v>
      </c>
      <c r="H566">
        <v>1</v>
      </c>
      <c r="I566">
        <v>69096</v>
      </c>
      <c r="J566" t="s">
        <v>45</v>
      </c>
      <c r="K566">
        <v>6</v>
      </c>
      <c r="L566" t="s">
        <v>37</v>
      </c>
      <c r="M566">
        <v>2</v>
      </c>
      <c r="N566">
        <v>0</v>
      </c>
      <c r="O566" t="s">
        <v>107</v>
      </c>
      <c r="P566" t="s">
        <v>72</v>
      </c>
      <c r="Q566" t="s">
        <v>75</v>
      </c>
      <c r="R566">
        <v>9</v>
      </c>
      <c r="S566" t="s">
        <v>76</v>
      </c>
    </row>
    <row r="567" spans="1:19" x14ac:dyDescent="0.3">
      <c r="A567">
        <v>1618</v>
      </c>
      <c r="B567" s="1">
        <v>41276</v>
      </c>
      <c r="C567">
        <v>59</v>
      </c>
      <c r="D567" t="s">
        <v>44</v>
      </c>
      <c r="E567" t="s">
        <v>6</v>
      </c>
      <c r="F567" t="s">
        <v>8</v>
      </c>
      <c r="G567">
        <v>0</v>
      </c>
      <c r="H567">
        <v>0</v>
      </c>
      <c r="I567">
        <v>56046</v>
      </c>
      <c r="J567" t="s">
        <v>41</v>
      </c>
      <c r="K567">
        <v>5</v>
      </c>
      <c r="L567" t="s">
        <v>33</v>
      </c>
      <c r="M567">
        <v>3</v>
      </c>
      <c r="N567">
        <v>0</v>
      </c>
      <c r="O567" t="s">
        <v>108</v>
      </c>
      <c r="P567" t="s">
        <v>72</v>
      </c>
      <c r="Q567" t="s">
        <v>73</v>
      </c>
      <c r="R567">
        <v>1</v>
      </c>
      <c r="S567" t="s">
        <v>82</v>
      </c>
    </row>
    <row r="568" spans="1:19" x14ac:dyDescent="0.3">
      <c r="A568">
        <v>771</v>
      </c>
      <c r="B568" s="1">
        <v>41660</v>
      </c>
      <c r="C568">
        <v>57</v>
      </c>
      <c r="D568" t="s">
        <v>44</v>
      </c>
      <c r="E568" t="s">
        <v>6</v>
      </c>
      <c r="F568" t="s">
        <v>8</v>
      </c>
      <c r="G568">
        <v>0</v>
      </c>
      <c r="H568">
        <v>1</v>
      </c>
      <c r="I568">
        <v>54178</v>
      </c>
      <c r="J568" t="s">
        <v>41</v>
      </c>
      <c r="K568">
        <v>5</v>
      </c>
      <c r="L568" t="s">
        <v>35</v>
      </c>
      <c r="M568">
        <v>6</v>
      </c>
      <c r="N568">
        <v>0</v>
      </c>
      <c r="O568" t="s">
        <v>107</v>
      </c>
      <c r="P568" t="s">
        <v>77</v>
      </c>
      <c r="Q568" t="s">
        <v>73</v>
      </c>
      <c r="R568">
        <v>1</v>
      </c>
      <c r="S568" t="s">
        <v>82</v>
      </c>
    </row>
    <row r="569" spans="1:19" x14ac:dyDescent="0.3">
      <c r="A569">
        <v>4518</v>
      </c>
      <c r="B569" s="1">
        <v>41384</v>
      </c>
      <c r="C569">
        <v>45</v>
      </c>
      <c r="D569" t="s">
        <v>46</v>
      </c>
      <c r="E569" t="s">
        <v>6</v>
      </c>
      <c r="F569" t="s">
        <v>8</v>
      </c>
      <c r="G569">
        <v>0</v>
      </c>
      <c r="H569">
        <v>1</v>
      </c>
      <c r="I569">
        <v>85693</v>
      </c>
      <c r="J569" t="s">
        <v>52</v>
      </c>
      <c r="K569">
        <v>8</v>
      </c>
      <c r="L569" t="s">
        <v>32</v>
      </c>
      <c r="M569">
        <v>5</v>
      </c>
      <c r="N569">
        <v>0</v>
      </c>
      <c r="O569" t="s">
        <v>107</v>
      </c>
      <c r="P569" t="s">
        <v>72</v>
      </c>
      <c r="Q569" t="s">
        <v>79</v>
      </c>
      <c r="R569">
        <v>4</v>
      </c>
      <c r="S569" t="s">
        <v>86</v>
      </c>
    </row>
    <row r="570" spans="1:19" x14ac:dyDescent="0.3">
      <c r="A570">
        <v>5077</v>
      </c>
      <c r="B570" s="1">
        <v>41580</v>
      </c>
      <c r="C570">
        <v>45</v>
      </c>
      <c r="D570" t="s">
        <v>46</v>
      </c>
      <c r="E570" t="s">
        <v>6</v>
      </c>
      <c r="F570" t="s">
        <v>8</v>
      </c>
      <c r="G570">
        <v>0</v>
      </c>
      <c r="H570">
        <v>1</v>
      </c>
      <c r="I570">
        <v>77298</v>
      </c>
      <c r="J570" t="s">
        <v>51</v>
      </c>
      <c r="K570">
        <v>7</v>
      </c>
      <c r="L570" t="s">
        <v>32</v>
      </c>
      <c r="M570">
        <v>5</v>
      </c>
      <c r="N570">
        <v>0</v>
      </c>
      <c r="O570" t="s">
        <v>107</v>
      </c>
      <c r="P570" t="s">
        <v>72</v>
      </c>
      <c r="Q570" t="s">
        <v>84</v>
      </c>
      <c r="R570">
        <v>11</v>
      </c>
      <c r="S570" t="s">
        <v>89</v>
      </c>
    </row>
    <row r="571" spans="1:19" x14ac:dyDescent="0.3">
      <c r="A571">
        <v>10240</v>
      </c>
      <c r="B571" s="1">
        <v>41324</v>
      </c>
      <c r="C571">
        <v>75</v>
      </c>
      <c r="D571" t="s">
        <v>42</v>
      </c>
      <c r="E571" t="s">
        <v>6</v>
      </c>
      <c r="F571" t="s">
        <v>8</v>
      </c>
      <c r="G571">
        <v>0</v>
      </c>
      <c r="H571">
        <v>0</v>
      </c>
      <c r="I571">
        <v>69372</v>
      </c>
      <c r="J571" t="s">
        <v>45</v>
      </c>
      <c r="K571">
        <v>6</v>
      </c>
      <c r="L571" t="s">
        <v>33</v>
      </c>
      <c r="M571">
        <v>3</v>
      </c>
      <c r="N571">
        <v>0</v>
      </c>
      <c r="O571" t="s">
        <v>108</v>
      </c>
      <c r="P571" t="s">
        <v>72</v>
      </c>
      <c r="Q571" t="s">
        <v>73</v>
      </c>
      <c r="R571">
        <v>2</v>
      </c>
      <c r="S571" t="s">
        <v>87</v>
      </c>
    </row>
    <row r="572" spans="1:19" x14ac:dyDescent="0.3">
      <c r="A572">
        <v>9970</v>
      </c>
      <c r="B572" s="1">
        <v>41564</v>
      </c>
      <c r="C572">
        <v>47</v>
      </c>
      <c r="D572" t="s">
        <v>46</v>
      </c>
      <c r="E572" t="s">
        <v>6</v>
      </c>
      <c r="F572" t="s">
        <v>8</v>
      </c>
      <c r="G572">
        <v>0</v>
      </c>
      <c r="H572">
        <v>1</v>
      </c>
      <c r="I572">
        <v>55375</v>
      </c>
      <c r="J572" t="s">
        <v>41</v>
      </c>
      <c r="K572">
        <v>5</v>
      </c>
      <c r="L572" t="s">
        <v>37</v>
      </c>
      <c r="M572">
        <v>2</v>
      </c>
      <c r="N572">
        <v>0</v>
      </c>
      <c r="O572" t="s">
        <v>107</v>
      </c>
      <c r="P572" t="s">
        <v>72</v>
      </c>
      <c r="Q572" t="s">
        <v>84</v>
      </c>
      <c r="R572">
        <v>10</v>
      </c>
      <c r="S572" t="s">
        <v>90</v>
      </c>
    </row>
    <row r="573" spans="1:19" x14ac:dyDescent="0.3">
      <c r="A573">
        <v>2677</v>
      </c>
      <c r="B573" s="1">
        <v>41364</v>
      </c>
      <c r="C573">
        <v>68</v>
      </c>
      <c r="D573" t="s">
        <v>40</v>
      </c>
      <c r="E573" t="s">
        <v>6</v>
      </c>
      <c r="F573" t="s">
        <v>8</v>
      </c>
      <c r="G573">
        <v>0</v>
      </c>
      <c r="H573">
        <v>1</v>
      </c>
      <c r="I573">
        <v>46097</v>
      </c>
      <c r="J573" t="s">
        <v>43</v>
      </c>
      <c r="K573">
        <v>4</v>
      </c>
      <c r="L573" t="s">
        <v>33</v>
      </c>
      <c r="M573">
        <v>3</v>
      </c>
      <c r="N573">
        <v>0</v>
      </c>
      <c r="O573" t="s">
        <v>107</v>
      </c>
      <c r="P573" t="s">
        <v>72</v>
      </c>
      <c r="Q573" t="s">
        <v>73</v>
      </c>
      <c r="R573">
        <v>3</v>
      </c>
      <c r="S573" t="s">
        <v>74</v>
      </c>
    </row>
    <row r="574" spans="1:19" x14ac:dyDescent="0.3">
      <c r="A574">
        <v>6521</v>
      </c>
      <c r="B574" s="1">
        <v>41716</v>
      </c>
      <c r="C574">
        <v>70</v>
      </c>
      <c r="D574" t="s">
        <v>42</v>
      </c>
      <c r="E574" t="s">
        <v>6</v>
      </c>
      <c r="F574" t="s">
        <v>8</v>
      </c>
      <c r="G574">
        <v>0</v>
      </c>
      <c r="H574">
        <v>0</v>
      </c>
      <c r="I574">
        <v>77972</v>
      </c>
      <c r="J574" t="s">
        <v>51</v>
      </c>
      <c r="K574">
        <v>7</v>
      </c>
      <c r="L574" t="s">
        <v>33</v>
      </c>
      <c r="M574">
        <v>3</v>
      </c>
      <c r="N574">
        <v>0</v>
      </c>
      <c r="O574" t="s">
        <v>108</v>
      </c>
      <c r="P574" t="s">
        <v>77</v>
      </c>
      <c r="Q574" t="s">
        <v>73</v>
      </c>
      <c r="R574">
        <v>3</v>
      </c>
      <c r="S574" t="s">
        <v>74</v>
      </c>
    </row>
    <row r="575" spans="1:19" x14ac:dyDescent="0.3">
      <c r="A575">
        <v>7375</v>
      </c>
      <c r="B575" s="1">
        <v>41207</v>
      </c>
      <c r="C575">
        <v>48</v>
      </c>
      <c r="D575" t="s">
        <v>46</v>
      </c>
      <c r="E575" t="s">
        <v>6</v>
      </c>
      <c r="F575" t="s">
        <v>8</v>
      </c>
      <c r="G575">
        <v>0</v>
      </c>
      <c r="H575">
        <v>1</v>
      </c>
      <c r="I575">
        <v>51369</v>
      </c>
      <c r="J575" t="s">
        <v>41</v>
      </c>
      <c r="K575">
        <v>5</v>
      </c>
      <c r="L575" t="s">
        <v>35</v>
      </c>
      <c r="M575">
        <v>6</v>
      </c>
      <c r="N575">
        <v>0</v>
      </c>
      <c r="O575" t="s">
        <v>107</v>
      </c>
      <c r="P575" t="s">
        <v>81</v>
      </c>
      <c r="Q575" t="s">
        <v>84</v>
      </c>
      <c r="R575">
        <v>10</v>
      </c>
      <c r="S575" t="s">
        <v>90</v>
      </c>
    </row>
    <row r="576" spans="1:19" x14ac:dyDescent="0.3">
      <c r="A576">
        <v>9940</v>
      </c>
      <c r="B576" s="1">
        <v>41266</v>
      </c>
      <c r="C576">
        <v>66</v>
      </c>
      <c r="D576" t="s">
        <v>40</v>
      </c>
      <c r="E576" t="s">
        <v>6</v>
      </c>
      <c r="F576" t="s">
        <v>8</v>
      </c>
      <c r="G576">
        <v>0</v>
      </c>
      <c r="H576">
        <v>1</v>
      </c>
      <c r="I576">
        <v>64961</v>
      </c>
      <c r="J576" t="s">
        <v>45</v>
      </c>
      <c r="K576">
        <v>6</v>
      </c>
      <c r="L576" t="s">
        <v>34</v>
      </c>
      <c r="M576">
        <v>7</v>
      </c>
      <c r="N576">
        <v>0</v>
      </c>
      <c r="O576" t="s">
        <v>107</v>
      </c>
      <c r="P576" t="s">
        <v>81</v>
      </c>
      <c r="Q576" t="s">
        <v>84</v>
      </c>
      <c r="R576">
        <v>12</v>
      </c>
      <c r="S576" t="s">
        <v>85</v>
      </c>
    </row>
    <row r="577" spans="1:19" x14ac:dyDescent="0.3">
      <c r="A577">
        <v>10144</v>
      </c>
      <c r="B577" s="1">
        <v>41207</v>
      </c>
      <c r="C577">
        <v>48</v>
      </c>
      <c r="D577" t="s">
        <v>46</v>
      </c>
      <c r="E577" t="s">
        <v>6</v>
      </c>
      <c r="F577" t="s">
        <v>8</v>
      </c>
      <c r="G577">
        <v>0</v>
      </c>
      <c r="H577">
        <v>1</v>
      </c>
      <c r="I577">
        <v>51369</v>
      </c>
      <c r="J577" t="s">
        <v>41</v>
      </c>
      <c r="K577">
        <v>5</v>
      </c>
      <c r="L577" t="s">
        <v>35</v>
      </c>
      <c r="M577">
        <v>6</v>
      </c>
      <c r="N577">
        <v>0</v>
      </c>
      <c r="O577" t="s">
        <v>107</v>
      </c>
      <c r="P577" t="s">
        <v>81</v>
      </c>
      <c r="Q577" t="s">
        <v>84</v>
      </c>
      <c r="R577">
        <v>10</v>
      </c>
      <c r="S577" t="s">
        <v>90</v>
      </c>
    </row>
    <row r="578" spans="1:19" x14ac:dyDescent="0.3">
      <c r="A578">
        <v>8652</v>
      </c>
      <c r="B578" s="1">
        <v>41152</v>
      </c>
      <c r="C578">
        <v>78</v>
      </c>
      <c r="D578" t="s">
        <v>42</v>
      </c>
      <c r="E578" t="s">
        <v>6</v>
      </c>
      <c r="F578" t="s">
        <v>8</v>
      </c>
      <c r="G578">
        <v>0</v>
      </c>
      <c r="H578">
        <v>0</v>
      </c>
      <c r="I578">
        <v>37760</v>
      </c>
      <c r="J578" t="s">
        <v>43</v>
      </c>
      <c r="K578">
        <v>4</v>
      </c>
      <c r="L578" t="s">
        <v>33</v>
      </c>
      <c r="M578">
        <v>3</v>
      </c>
      <c r="N578">
        <v>0</v>
      </c>
      <c r="O578" t="s">
        <v>108</v>
      </c>
      <c r="P578" t="s">
        <v>81</v>
      </c>
      <c r="Q578" t="s">
        <v>75</v>
      </c>
      <c r="R578">
        <v>8</v>
      </c>
      <c r="S578" t="s">
        <v>78</v>
      </c>
    </row>
    <row r="579" spans="1:19" x14ac:dyDescent="0.3">
      <c r="A579">
        <v>10983</v>
      </c>
      <c r="B579" s="1">
        <v>41303</v>
      </c>
      <c r="C579">
        <v>72</v>
      </c>
      <c r="D579" t="s">
        <v>42</v>
      </c>
      <c r="E579" t="s">
        <v>6</v>
      </c>
      <c r="F579" t="s">
        <v>8</v>
      </c>
      <c r="G579">
        <v>0</v>
      </c>
      <c r="H579">
        <v>0</v>
      </c>
      <c r="I579">
        <v>75278</v>
      </c>
      <c r="J579" t="s">
        <v>51</v>
      </c>
      <c r="K579">
        <v>7</v>
      </c>
      <c r="L579" t="s">
        <v>33</v>
      </c>
      <c r="M579">
        <v>3</v>
      </c>
      <c r="N579">
        <v>0</v>
      </c>
      <c r="O579" t="s">
        <v>108</v>
      </c>
      <c r="P579" t="s">
        <v>72</v>
      </c>
      <c r="Q579" t="s">
        <v>73</v>
      </c>
      <c r="R579">
        <v>1</v>
      </c>
      <c r="S579" t="s">
        <v>82</v>
      </c>
    </row>
    <row r="580" spans="1:19" x14ac:dyDescent="0.3">
      <c r="A580">
        <v>9560</v>
      </c>
      <c r="B580" s="1">
        <v>41336</v>
      </c>
      <c r="C580">
        <v>59</v>
      </c>
      <c r="D580" t="s">
        <v>44</v>
      </c>
      <c r="E580" t="s">
        <v>6</v>
      </c>
      <c r="F580" t="s">
        <v>8</v>
      </c>
      <c r="G580">
        <v>0</v>
      </c>
      <c r="H580">
        <v>0</v>
      </c>
      <c r="I580">
        <v>83003</v>
      </c>
      <c r="J580" t="s">
        <v>51</v>
      </c>
      <c r="K580">
        <v>7</v>
      </c>
      <c r="L580" t="s">
        <v>33</v>
      </c>
      <c r="M580">
        <v>3</v>
      </c>
      <c r="N580">
        <v>0</v>
      </c>
      <c r="O580" t="s">
        <v>108</v>
      </c>
      <c r="P580" t="s">
        <v>72</v>
      </c>
      <c r="Q580" t="s">
        <v>73</v>
      </c>
      <c r="R580">
        <v>3</v>
      </c>
      <c r="S580" t="s">
        <v>74</v>
      </c>
    </row>
    <row r="581" spans="1:19" x14ac:dyDescent="0.3">
      <c r="A581">
        <v>5955</v>
      </c>
      <c r="B581" s="1">
        <v>41230</v>
      </c>
      <c r="C581">
        <v>62</v>
      </c>
      <c r="D581" t="s">
        <v>40</v>
      </c>
      <c r="E581" t="s">
        <v>6</v>
      </c>
      <c r="F581" t="s">
        <v>8</v>
      </c>
      <c r="G581">
        <v>0</v>
      </c>
      <c r="H581">
        <v>0</v>
      </c>
      <c r="I581">
        <v>72025</v>
      </c>
      <c r="J581" t="s">
        <v>51</v>
      </c>
      <c r="K581">
        <v>7</v>
      </c>
      <c r="L581" t="s">
        <v>33</v>
      </c>
      <c r="M581">
        <v>3</v>
      </c>
      <c r="N581">
        <v>0</v>
      </c>
      <c r="O581" t="s">
        <v>108</v>
      </c>
      <c r="P581" t="s">
        <v>81</v>
      </c>
      <c r="Q581" t="s">
        <v>84</v>
      </c>
      <c r="R581">
        <v>11</v>
      </c>
      <c r="S581" t="s">
        <v>89</v>
      </c>
    </row>
    <row r="582" spans="1:19" x14ac:dyDescent="0.3">
      <c r="A582">
        <v>6202</v>
      </c>
      <c r="B582" s="1">
        <v>41187</v>
      </c>
      <c r="C582">
        <v>64</v>
      </c>
      <c r="D582" t="s">
        <v>40</v>
      </c>
      <c r="E582" t="s">
        <v>6</v>
      </c>
      <c r="F582" t="s">
        <v>8</v>
      </c>
      <c r="G582">
        <v>0</v>
      </c>
      <c r="H582">
        <v>1</v>
      </c>
      <c r="I582">
        <v>63381</v>
      </c>
      <c r="J582" t="s">
        <v>45</v>
      </c>
      <c r="K582">
        <v>6</v>
      </c>
      <c r="L582" t="s">
        <v>35</v>
      </c>
      <c r="M582">
        <v>6</v>
      </c>
      <c r="N582">
        <v>0</v>
      </c>
      <c r="O582" t="s">
        <v>107</v>
      </c>
      <c r="P582" t="s">
        <v>81</v>
      </c>
      <c r="Q582" t="s">
        <v>84</v>
      </c>
      <c r="R582">
        <v>10</v>
      </c>
      <c r="S582" t="s">
        <v>90</v>
      </c>
    </row>
    <row r="583" spans="1:19" x14ac:dyDescent="0.3">
      <c r="A583">
        <v>2066</v>
      </c>
      <c r="B583" s="1">
        <v>41151</v>
      </c>
      <c r="C583">
        <v>75</v>
      </c>
      <c r="D583" t="s">
        <v>42</v>
      </c>
      <c r="E583" t="s">
        <v>6</v>
      </c>
      <c r="F583" t="s">
        <v>8</v>
      </c>
      <c r="G583">
        <v>0</v>
      </c>
      <c r="H583">
        <v>1</v>
      </c>
      <c r="I583">
        <v>38823</v>
      </c>
      <c r="J583" t="s">
        <v>43</v>
      </c>
      <c r="K583">
        <v>4</v>
      </c>
      <c r="L583" t="s">
        <v>32</v>
      </c>
      <c r="M583">
        <v>5</v>
      </c>
      <c r="N583">
        <v>0</v>
      </c>
      <c r="O583" t="s">
        <v>107</v>
      </c>
      <c r="P583" t="s">
        <v>81</v>
      </c>
      <c r="Q583" t="s">
        <v>75</v>
      </c>
      <c r="R583">
        <v>8</v>
      </c>
      <c r="S583" t="s">
        <v>78</v>
      </c>
    </row>
    <row r="584" spans="1:19" x14ac:dyDescent="0.3">
      <c r="A584">
        <v>8318</v>
      </c>
      <c r="B584" s="1">
        <v>41642</v>
      </c>
      <c r="C584">
        <v>45</v>
      </c>
      <c r="D584" t="s">
        <v>46</v>
      </c>
      <c r="E584" t="s">
        <v>6</v>
      </c>
      <c r="F584" t="s">
        <v>8</v>
      </c>
      <c r="G584">
        <v>0</v>
      </c>
      <c r="H584">
        <v>0</v>
      </c>
      <c r="I584">
        <v>90300</v>
      </c>
      <c r="J584" t="s">
        <v>52</v>
      </c>
      <c r="K584">
        <v>8</v>
      </c>
      <c r="L584" t="s">
        <v>37</v>
      </c>
      <c r="M584">
        <v>2</v>
      </c>
      <c r="N584">
        <v>0</v>
      </c>
      <c r="O584" t="s">
        <v>108</v>
      </c>
      <c r="P584" t="s">
        <v>77</v>
      </c>
      <c r="Q584" t="s">
        <v>73</v>
      </c>
      <c r="R584">
        <v>1</v>
      </c>
      <c r="S584" t="s">
        <v>82</v>
      </c>
    </row>
    <row r="585" spans="1:19" x14ac:dyDescent="0.3">
      <c r="A585">
        <v>9999</v>
      </c>
      <c r="B585" s="1">
        <v>41179</v>
      </c>
      <c r="C585">
        <v>59</v>
      </c>
      <c r="D585" t="s">
        <v>44</v>
      </c>
      <c r="E585" t="s">
        <v>6</v>
      </c>
      <c r="F585" t="s">
        <v>8</v>
      </c>
      <c r="G585">
        <v>0</v>
      </c>
      <c r="H585">
        <v>0</v>
      </c>
      <c r="I585">
        <v>75276</v>
      </c>
      <c r="J585" t="s">
        <v>51</v>
      </c>
      <c r="K585">
        <v>7</v>
      </c>
      <c r="L585" t="s">
        <v>37</v>
      </c>
      <c r="M585">
        <v>2</v>
      </c>
      <c r="N585">
        <v>0</v>
      </c>
      <c r="O585" t="s">
        <v>108</v>
      </c>
      <c r="P585" t="s">
        <v>81</v>
      </c>
      <c r="Q585" t="s">
        <v>75</v>
      </c>
      <c r="R585">
        <v>9</v>
      </c>
      <c r="S585" t="s">
        <v>76</v>
      </c>
    </row>
    <row r="586" spans="1:19" x14ac:dyDescent="0.3">
      <c r="A586">
        <v>615</v>
      </c>
      <c r="B586" s="1">
        <v>41344</v>
      </c>
      <c r="C586">
        <v>64</v>
      </c>
      <c r="D586" t="s">
        <v>40</v>
      </c>
      <c r="E586" t="s">
        <v>6</v>
      </c>
      <c r="F586" t="s">
        <v>8</v>
      </c>
      <c r="G586">
        <v>0</v>
      </c>
      <c r="H586">
        <v>0</v>
      </c>
      <c r="I586">
        <v>30507</v>
      </c>
      <c r="J586" t="s">
        <v>47</v>
      </c>
      <c r="K586">
        <v>3</v>
      </c>
      <c r="L586" t="s">
        <v>33</v>
      </c>
      <c r="M586">
        <v>3</v>
      </c>
      <c r="N586">
        <v>0</v>
      </c>
      <c r="O586" t="s">
        <v>108</v>
      </c>
      <c r="P586" t="s">
        <v>72</v>
      </c>
      <c r="Q586" t="s">
        <v>73</v>
      </c>
      <c r="R586">
        <v>3</v>
      </c>
      <c r="S586" t="s">
        <v>74</v>
      </c>
    </row>
    <row r="587" spans="1:19" x14ac:dyDescent="0.3">
      <c r="A587">
        <v>3523</v>
      </c>
      <c r="B587" s="1">
        <v>41297</v>
      </c>
      <c r="C587">
        <v>62</v>
      </c>
      <c r="D587" t="s">
        <v>40</v>
      </c>
      <c r="E587" t="s">
        <v>6</v>
      </c>
      <c r="F587" t="s">
        <v>8</v>
      </c>
      <c r="G587">
        <v>0</v>
      </c>
      <c r="H587">
        <v>1</v>
      </c>
      <c r="I587">
        <v>75072</v>
      </c>
      <c r="J587" t="s">
        <v>51</v>
      </c>
      <c r="K587">
        <v>7</v>
      </c>
      <c r="L587" t="s">
        <v>35</v>
      </c>
      <c r="M587">
        <v>6</v>
      </c>
      <c r="N587">
        <v>0</v>
      </c>
      <c r="O587" t="s">
        <v>107</v>
      </c>
      <c r="P587" t="s">
        <v>72</v>
      </c>
      <c r="Q587" t="s">
        <v>73</v>
      </c>
      <c r="R587">
        <v>1</v>
      </c>
      <c r="S587" t="s">
        <v>82</v>
      </c>
    </row>
    <row r="588" spans="1:19" x14ac:dyDescent="0.3">
      <c r="A588">
        <v>5067</v>
      </c>
      <c r="B588" s="1">
        <v>41684</v>
      </c>
      <c r="C588">
        <v>30</v>
      </c>
      <c r="D588" t="s">
        <v>48</v>
      </c>
      <c r="E588" t="s">
        <v>6</v>
      </c>
      <c r="F588" t="s">
        <v>8</v>
      </c>
      <c r="G588">
        <v>0</v>
      </c>
      <c r="H588">
        <v>0</v>
      </c>
      <c r="I588">
        <v>80134</v>
      </c>
      <c r="J588" t="s">
        <v>51</v>
      </c>
      <c r="K588">
        <v>7</v>
      </c>
      <c r="L588" t="s">
        <v>33</v>
      </c>
      <c r="M588">
        <v>3</v>
      </c>
      <c r="N588">
        <v>0</v>
      </c>
      <c r="O588" t="s">
        <v>108</v>
      </c>
      <c r="P588" t="s">
        <v>77</v>
      </c>
      <c r="Q588" t="s">
        <v>73</v>
      </c>
      <c r="R588">
        <v>2</v>
      </c>
      <c r="S588" t="s">
        <v>87</v>
      </c>
    </row>
    <row r="589" spans="1:19" x14ac:dyDescent="0.3">
      <c r="A589">
        <v>10965</v>
      </c>
      <c r="B589" s="1">
        <v>41327</v>
      </c>
      <c r="C589">
        <v>69</v>
      </c>
      <c r="D589" t="s">
        <v>40</v>
      </c>
      <c r="E589" t="s">
        <v>6</v>
      </c>
      <c r="F589" t="s">
        <v>8</v>
      </c>
      <c r="G589">
        <v>0</v>
      </c>
      <c r="H589">
        <v>0</v>
      </c>
      <c r="I589">
        <v>76005</v>
      </c>
      <c r="J589" t="s">
        <v>51</v>
      </c>
      <c r="K589">
        <v>7</v>
      </c>
      <c r="L589" t="s">
        <v>35</v>
      </c>
      <c r="M589">
        <v>6</v>
      </c>
      <c r="N589">
        <v>0</v>
      </c>
      <c r="O589" t="s">
        <v>108</v>
      </c>
      <c r="P589" t="s">
        <v>72</v>
      </c>
      <c r="Q589" t="s">
        <v>73</v>
      </c>
      <c r="R589">
        <v>2</v>
      </c>
      <c r="S589" t="s">
        <v>87</v>
      </c>
    </row>
    <row r="590" spans="1:19" x14ac:dyDescent="0.3">
      <c r="A590">
        <v>4607</v>
      </c>
      <c r="B590" s="1">
        <v>41509</v>
      </c>
      <c r="C590">
        <v>65</v>
      </c>
      <c r="D590" t="s">
        <v>40</v>
      </c>
      <c r="E590" t="s">
        <v>6</v>
      </c>
      <c r="F590" t="s">
        <v>8</v>
      </c>
      <c r="G590">
        <v>0</v>
      </c>
      <c r="H590">
        <v>0</v>
      </c>
      <c r="I590">
        <v>71367</v>
      </c>
      <c r="J590" t="s">
        <v>45</v>
      </c>
      <c r="K590">
        <v>6</v>
      </c>
      <c r="L590" t="s">
        <v>33</v>
      </c>
      <c r="M590">
        <v>3</v>
      </c>
      <c r="N590">
        <v>0</v>
      </c>
      <c r="O590" t="s">
        <v>108</v>
      </c>
      <c r="P590" t="s">
        <v>72</v>
      </c>
      <c r="Q590" t="s">
        <v>75</v>
      </c>
      <c r="R590">
        <v>8</v>
      </c>
      <c r="S590" t="s">
        <v>78</v>
      </c>
    </row>
    <row r="591" spans="1:19" x14ac:dyDescent="0.3">
      <c r="A591">
        <v>1991</v>
      </c>
      <c r="B591" s="1">
        <v>41657</v>
      </c>
      <c r="C591">
        <v>57</v>
      </c>
      <c r="D591" t="s">
        <v>44</v>
      </c>
      <c r="E591" t="s">
        <v>6</v>
      </c>
      <c r="F591" t="s">
        <v>8</v>
      </c>
      <c r="G591">
        <v>0</v>
      </c>
      <c r="H591">
        <v>1</v>
      </c>
      <c r="I591">
        <v>44931</v>
      </c>
      <c r="J591" t="s">
        <v>43</v>
      </c>
      <c r="K591">
        <v>4</v>
      </c>
      <c r="L591" t="s">
        <v>36</v>
      </c>
      <c r="M591">
        <v>1</v>
      </c>
      <c r="N591">
        <v>0</v>
      </c>
      <c r="O591" t="s">
        <v>107</v>
      </c>
      <c r="P591" t="s">
        <v>77</v>
      </c>
      <c r="Q591" t="s">
        <v>73</v>
      </c>
      <c r="R591">
        <v>1</v>
      </c>
      <c r="S591" t="s">
        <v>82</v>
      </c>
    </row>
    <row r="592" spans="1:19" x14ac:dyDescent="0.3">
      <c r="A592">
        <v>7822</v>
      </c>
      <c r="B592" s="1">
        <v>41429</v>
      </c>
      <c r="C592">
        <v>48</v>
      </c>
      <c r="D592" t="s">
        <v>46</v>
      </c>
      <c r="E592" t="s">
        <v>6</v>
      </c>
      <c r="F592" t="s">
        <v>8</v>
      </c>
      <c r="G592">
        <v>0</v>
      </c>
      <c r="H592">
        <v>1</v>
      </c>
      <c r="I592">
        <v>54058</v>
      </c>
      <c r="J592" t="s">
        <v>41</v>
      </c>
      <c r="K592">
        <v>5</v>
      </c>
      <c r="L592" t="s">
        <v>32</v>
      </c>
      <c r="M592">
        <v>5</v>
      </c>
      <c r="N592">
        <v>0</v>
      </c>
      <c r="O592" t="s">
        <v>107</v>
      </c>
      <c r="P592" t="s">
        <v>72</v>
      </c>
      <c r="Q592" t="s">
        <v>79</v>
      </c>
      <c r="R592">
        <v>6</v>
      </c>
      <c r="S592" t="s">
        <v>88</v>
      </c>
    </row>
    <row r="593" spans="1:19" x14ac:dyDescent="0.3">
      <c r="A593">
        <v>3174</v>
      </c>
      <c r="B593" s="1">
        <v>41416</v>
      </c>
      <c r="C593">
        <v>65</v>
      </c>
      <c r="D593" t="s">
        <v>40</v>
      </c>
      <c r="E593" t="s">
        <v>6</v>
      </c>
      <c r="F593" t="s">
        <v>8</v>
      </c>
      <c r="G593">
        <v>0</v>
      </c>
      <c r="H593">
        <v>1</v>
      </c>
      <c r="I593">
        <v>87771</v>
      </c>
      <c r="J593" t="s">
        <v>52</v>
      </c>
      <c r="K593">
        <v>8</v>
      </c>
      <c r="L593" t="s">
        <v>35</v>
      </c>
      <c r="M593">
        <v>6</v>
      </c>
      <c r="N593">
        <v>0</v>
      </c>
      <c r="O593" t="s">
        <v>107</v>
      </c>
      <c r="P593" t="s">
        <v>72</v>
      </c>
      <c r="Q593" t="s">
        <v>79</v>
      </c>
      <c r="R593">
        <v>5</v>
      </c>
      <c r="S593" t="s">
        <v>80</v>
      </c>
    </row>
    <row r="594" spans="1:19" x14ac:dyDescent="0.3">
      <c r="A594">
        <v>5314</v>
      </c>
      <c r="B594" s="1">
        <v>41351</v>
      </c>
      <c r="C594">
        <v>73</v>
      </c>
      <c r="D594" t="s">
        <v>42</v>
      </c>
      <c r="E594" t="s">
        <v>6</v>
      </c>
      <c r="F594" t="s">
        <v>8</v>
      </c>
      <c r="G594">
        <v>0</v>
      </c>
      <c r="H594">
        <v>1</v>
      </c>
      <c r="I594">
        <v>40689</v>
      </c>
      <c r="J594" t="s">
        <v>43</v>
      </c>
      <c r="K594">
        <v>4</v>
      </c>
      <c r="L594" t="s">
        <v>35</v>
      </c>
      <c r="M594">
        <v>6</v>
      </c>
      <c r="N594">
        <v>0</v>
      </c>
      <c r="O594" t="s">
        <v>107</v>
      </c>
      <c r="P594" t="s">
        <v>72</v>
      </c>
      <c r="Q594" t="s">
        <v>73</v>
      </c>
      <c r="R594">
        <v>3</v>
      </c>
      <c r="S594" t="s">
        <v>74</v>
      </c>
    </row>
    <row r="595" spans="1:19" x14ac:dyDescent="0.3">
      <c r="A595">
        <v>254</v>
      </c>
      <c r="B595" s="1">
        <v>41776</v>
      </c>
      <c r="C595">
        <v>69</v>
      </c>
      <c r="D595" t="s">
        <v>40</v>
      </c>
      <c r="E595" t="s">
        <v>6</v>
      </c>
      <c r="F595" t="s">
        <v>8</v>
      </c>
      <c r="G595">
        <v>0</v>
      </c>
      <c r="H595">
        <v>1</v>
      </c>
      <c r="I595">
        <v>53863</v>
      </c>
      <c r="J595" t="s">
        <v>41</v>
      </c>
      <c r="K595">
        <v>5</v>
      </c>
      <c r="L595" t="s">
        <v>37</v>
      </c>
      <c r="M595">
        <v>2</v>
      </c>
      <c r="N595">
        <v>0</v>
      </c>
      <c r="O595" t="s">
        <v>107</v>
      </c>
      <c r="P595" t="s">
        <v>77</v>
      </c>
      <c r="Q595" t="s">
        <v>79</v>
      </c>
      <c r="R595">
        <v>5</v>
      </c>
      <c r="S595" t="s">
        <v>80</v>
      </c>
    </row>
    <row r="596" spans="1:19" x14ac:dyDescent="0.3">
      <c r="A596">
        <v>4179</v>
      </c>
      <c r="B596" s="1">
        <v>41506</v>
      </c>
      <c r="C596">
        <v>65</v>
      </c>
      <c r="D596" t="s">
        <v>40</v>
      </c>
      <c r="E596" t="s">
        <v>6</v>
      </c>
      <c r="F596" t="s">
        <v>8</v>
      </c>
      <c r="G596">
        <v>0</v>
      </c>
      <c r="H596">
        <v>0</v>
      </c>
      <c r="I596">
        <v>24221</v>
      </c>
      <c r="J596" t="s">
        <v>47</v>
      </c>
      <c r="K596">
        <v>3</v>
      </c>
      <c r="L596" t="s">
        <v>34</v>
      </c>
      <c r="M596">
        <v>7</v>
      </c>
      <c r="N596">
        <v>0</v>
      </c>
      <c r="O596" t="s">
        <v>108</v>
      </c>
      <c r="P596" t="s">
        <v>72</v>
      </c>
      <c r="Q596" t="s">
        <v>75</v>
      </c>
      <c r="R596">
        <v>8</v>
      </c>
      <c r="S596" t="s">
        <v>78</v>
      </c>
    </row>
    <row r="597" spans="1:19" x14ac:dyDescent="0.3">
      <c r="A597">
        <v>2453</v>
      </c>
      <c r="B597" s="1">
        <v>41152</v>
      </c>
      <c r="C597">
        <v>64</v>
      </c>
      <c r="D597" t="s">
        <v>40</v>
      </c>
      <c r="E597" t="s">
        <v>6</v>
      </c>
      <c r="F597" t="s">
        <v>8</v>
      </c>
      <c r="G597">
        <v>0</v>
      </c>
      <c r="H597">
        <v>1</v>
      </c>
      <c r="I597">
        <v>62807</v>
      </c>
      <c r="J597" t="s">
        <v>45</v>
      </c>
      <c r="K597">
        <v>6</v>
      </c>
      <c r="L597" t="s">
        <v>35</v>
      </c>
      <c r="M597">
        <v>6</v>
      </c>
      <c r="N597">
        <v>0</v>
      </c>
      <c r="O597" t="s">
        <v>107</v>
      </c>
      <c r="P597" t="s">
        <v>81</v>
      </c>
      <c r="Q597" t="s">
        <v>75</v>
      </c>
      <c r="R597">
        <v>8</v>
      </c>
      <c r="S597" t="s">
        <v>78</v>
      </c>
    </row>
    <row r="598" spans="1:19" x14ac:dyDescent="0.3">
      <c r="A598">
        <v>4299</v>
      </c>
      <c r="B598" s="1">
        <v>41173</v>
      </c>
      <c r="C598">
        <v>64</v>
      </c>
      <c r="D598" t="s">
        <v>40</v>
      </c>
      <c r="E598" t="s">
        <v>6</v>
      </c>
      <c r="F598" t="s">
        <v>8</v>
      </c>
      <c r="G598">
        <v>0</v>
      </c>
      <c r="H598">
        <v>1</v>
      </c>
      <c r="I598">
        <v>70971</v>
      </c>
      <c r="J598" t="s">
        <v>45</v>
      </c>
      <c r="K598">
        <v>6</v>
      </c>
      <c r="L598" t="s">
        <v>33</v>
      </c>
      <c r="M598">
        <v>3</v>
      </c>
      <c r="N598">
        <v>0</v>
      </c>
      <c r="O598" t="s">
        <v>107</v>
      </c>
      <c r="P598" t="s">
        <v>81</v>
      </c>
      <c r="Q598" t="s">
        <v>75</v>
      </c>
      <c r="R598">
        <v>9</v>
      </c>
      <c r="S598" t="s">
        <v>76</v>
      </c>
    </row>
    <row r="599" spans="1:19" x14ac:dyDescent="0.3">
      <c r="A599">
        <v>3856</v>
      </c>
      <c r="B599" s="1">
        <v>41187</v>
      </c>
      <c r="C599">
        <v>64</v>
      </c>
      <c r="D599" t="s">
        <v>40</v>
      </c>
      <c r="E599" t="s">
        <v>6</v>
      </c>
      <c r="F599" t="s">
        <v>8</v>
      </c>
      <c r="G599">
        <v>0</v>
      </c>
      <c r="H599">
        <v>1</v>
      </c>
      <c r="I599">
        <v>63381</v>
      </c>
      <c r="J599" t="s">
        <v>45</v>
      </c>
      <c r="K599">
        <v>6</v>
      </c>
      <c r="L599" t="s">
        <v>35</v>
      </c>
      <c r="M599">
        <v>6</v>
      </c>
      <c r="N599">
        <v>0</v>
      </c>
      <c r="O599" t="s">
        <v>107</v>
      </c>
      <c r="P599" t="s">
        <v>81</v>
      </c>
      <c r="Q599" t="s">
        <v>84</v>
      </c>
      <c r="R599">
        <v>10</v>
      </c>
      <c r="S599" t="s">
        <v>90</v>
      </c>
    </row>
    <row r="600" spans="1:19" x14ac:dyDescent="0.3">
      <c r="A600">
        <v>4611</v>
      </c>
      <c r="B600" s="1">
        <v>41295</v>
      </c>
      <c r="C600">
        <v>54</v>
      </c>
      <c r="D600" t="s">
        <v>44</v>
      </c>
      <c r="E600" t="s">
        <v>6</v>
      </c>
      <c r="F600" t="s">
        <v>8</v>
      </c>
      <c r="G600">
        <v>0</v>
      </c>
      <c r="H600">
        <v>0</v>
      </c>
      <c r="I600">
        <v>105471</v>
      </c>
      <c r="J600" t="s">
        <v>55</v>
      </c>
      <c r="K600">
        <v>9</v>
      </c>
      <c r="L600" t="s">
        <v>32</v>
      </c>
      <c r="M600">
        <v>5</v>
      </c>
      <c r="N600">
        <v>0</v>
      </c>
      <c r="O600" t="s">
        <v>108</v>
      </c>
      <c r="P600" t="s">
        <v>72</v>
      </c>
      <c r="Q600" t="s">
        <v>73</v>
      </c>
      <c r="R600">
        <v>1</v>
      </c>
      <c r="S600" t="s">
        <v>82</v>
      </c>
    </row>
    <row r="601" spans="1:19" x14ac:dyDescent="0.3">
      <c r="A601">
        <v>10928</v>
      </c>
      <c r="B601" s="1">
        <v>41533</v>
      </c>
      <c r="C601">
        <v>66</v>
      </c>
      <c r="D601" t="s">
        <v>40</v>
      </c>
      <c r="E601" t="s">
        <v>6</v>
      </c>
      <c r="F601" t="s">
        <v>8</v>
      </c>
      <c r="G601">
        <v>0</v>
      </c>
      <c r="H601">
        <v>1</v>
      </c>
      <c r="I601">
        <v>66886</v>
      </c>
      <c r="J601" t="s">
        <v>45</v>
      </c>
      <c r="K601">
        <v>6</v>
      </c>
      <c r="L601" t="s">
        <v>33</v>
      </c>
      <c r="M601">
        <v>3</v>
      </c>
      <c r="N601">
        <v>0</v>
      </c>
      <c r="O601" t="s">
        <v>107</v>
      </c>
      <c r="P601" t="s">
        <v>72</v>
      </c>
      <c r="Q601" t="s">
        <v>75</v>
      </c>
      <c r="R601">
        <v>9</v>
      </c>
      <c r="S601" t="s">
        <v>76</v>
      </c>
    </row>
    <row r="602" spans="1:19" x14ac:dyDescent="0.3">
      <c r="A602">
        <v>2564</v>
      </c>
      <c r="B602" s="1">
        <v>41643</v>
      </c>
      <c r="C602">
        <v>71</v>
      </c>
      <c r="D602" t="s">
        <v>42</v>
      </c>
      <c r="E602" t="s">
        <v>6</v>
      </c>
      <c r="F602" t="s">
        <v>8</v>
      </c>
      <c r="G602">
        <v>0</v>
      </c>
      <c r="H602">
        <v>1</v>
      </c>
      <c r="I602">
        <v>61278</v>
      </c>
      <c r="J602" t="s">
        <v>45</v>
      </c>
      <c r="K602">
        <v>6</v>
      </c>
      <c r="L602" t="s">
        <v>35</v>
      </c>
      <c r="M602">
        <v>6</v>
      </c>
      <c r="N602">
        <v>0</v>
      </c>
      <c r="O602" t="s">
        <v>107</v>
      </c>
      <c r="P602" t="s">
        <v>77</v>
      </c>
      <c r="Q602" t="s">
        <v>73</v>
      </c>
      <c r="R602">
        <v>1</v>
      </c>
      <c r="S602" t="s">
        <v>82</v>
      </c>
    </row>
    <row r="603" spans="1:19" x14ac:dyDescent="0.3">
      <c r="A603">
        <v>55</v>
      </c>
      <c r="B603" s="1">
        <v>41250</v>
      </c>
      <c r="C603">
        <v>61</v>
      </c>
      <c r="D603" t="s">
        <v>40</v>
      </c>
      <c r="E603" t="s">
        <v>6</v>
      </c>
      <c r="F603" t="s">
        <v>8</v>
      </c>
      <c r="G603">
        <v>0</v>
      </c>
      <c r="H603">
        <v>1</v>
      </c>
      <c r="I603">
        <v>56253</v>
      </c>
      <c r="J603" t="s">
        <v>41</v>
      </c>
      <c r="K603">
        <v>5</v>
      </c>
      <c r="L603" t="s">
        <v>35</v>
      </c>
      <c r="M603">
        <v>6</v>
      </c>
      <c r="N603">
        <v>0</v>
      </c>
      <c r="O603" t="s">
        <v>107</v>
      </c>
      <c r="P603" t="s">
        <v>81</v>
      </c>
      <c r="Q603" t="s">
        <v>84</v>
      </c>
      <c r="R603">
        <v>12</v>
      </c>
      <c r="S603" t="s">
        <v>85</v>
      </c>
    </row>
    <row r="604" spans="1:19" x14ac:dyDescent="0.3">
      <c r="A604">
        <v>10120</v>
      </c>
      <c r="B604" s="1">
        <v>41571</v>
      </c>
      <c r="C604">
        <v>69</v>
      </c>
      <c r="D604" t="s">
        <v>40</v>
      </c>
      <c r="E604" t="s">
        <v>6</v>
      </c>
      <c r="F604" t="s">
        <v>8</v>
      </c>
      <c r="G604">
        <v>0</v>
      </c>
      <c r="H604">
        <v>1</v>
      </c>
      <c r="I604">
        <v>38946</v>
      </c>
      <c r="J604" t="s">
        <v>43</v>
      </c>
      <c r="K604">
        <v>4</v>
      </c>
      <c r="L604" t="s">
        <v>35</v>
      </c>
      <c r="M604">
        <v>6</v>
      </c>
      <c r="N604">
        <v>0</v>
      </c>
      <c r="O604" t="s">
        <v>107</v>
      </c>
      <c r="P604" t="s">
        <v>72</v>
      </c>
      <c r="Q604" t="s">
        <v>84</v>
      </c>
      <c r="R604">
        <v>10</v>
      </c>
      <c r="S604" t="s">
        <v>90</v>
      </c>
    </row>
    <row r="605" spans="1:19" x14ac:dyDescent="0.3">
      <c r="A605">
        <v>6327</v>
      </c>
      <c r="B605" s="1">
        <v>41627</v>
      </c>
      <c r="C605">
        <v>57</v>
      </c>
      <c r="D605" t="s">
        <v>44</v>
      </c>
      <c r="E605" t="s">
        <v>6</v>
      </c>
      <c r="F605" t="s">
        <v>8</v>
      </c>
      <c r="G605">
        <v>0</v>
      </c>
      <c r="H605">
        <v>0</v>
      </c>
      <c r="I605">
        <v>65777</v>
      </c>
      <c r="J605" t="s">
        <v>45</v>
      </c>
      <c r="K605">
        <v>6</v>
      </c>
      <c r="L605" t="s">
        <v>35</v>
      </c>
      <c r="M605">
        <v>6</v>
      </c>
      <c r="N605">
        <v>0</v>
      </c>
      <c r="O605" t="s">
        <v>108</v>
      </c>
      <c r="P605" t="s">
        <v>72</v>
      </c>
      <c r="Q605" t="s">
        <v>84</v>
      </c>
      <c r="R605">
        <v>12</v>
      </c>
      <c r="S605" t="s">
        <v>85</v>
      </c>
    </row>
    <row r="606" spans="1:19" x14ac:dyDescent="0.3">
      <c r="A606">
        <v>1277</v>
      </c>
      <c r="B606" s="1">
        <v>41738</v>
      </c>
      <c r="C606">
        <v>64</v>
      </c>
      <c r="D606" t="s">
        <v>40</v>
      </c>
      <c r="E606" t="s">
        <v>6</v>
      </c>
      <c r="F606" t="s">
        <v>8</v>
      </c>
      <c r="G606">
        <v>0</v>
      </c>
      <c r="H606">
        <v>0</v>
      </c>
      <c r="I606">
        <v>78468</v>
      </c>
      <c r="J606" t="s">
        <v>51</v>
      </c>
      <c r="K606">
        <v>7</v>
      </c>
      <c r="L606" t="s">
        <v>33</v>
      </c>
      <c r="M606">
        <v>3</v>
      </c>
      <c r="N606">
        <v>0</v>
      </c>
      <c r="O606" t="s">
        <v>108</v>
      </c>
      <c r="P606" t="s">
        <v>77</v>
      </c>
      <c r="Q606" t="s">
        <v>79</v>
      </c>
      <c r="R606">
        <v>4</v>
      </c>
      <c r="S606" t="s">
        <v>86</v>
      </c>
    </row>
    <row r="607" spans="1:19" x14ac:dyDescent="0.3">
      <c r="A607">
        <v>1044</v>
      </c>
      <c r="B607" s="1">
        <v>41408</v>
      </c>
      <c r="C607">
        <v>71</v>
      </c>
      <c r="D607" t="s">
        <v>42</v>
      </c>
      <c r="E607" t="s">
        <v>6</v>
      </c>
      <c r="F607" t="s">
        <v>8</v>
      </c>
      <c r="G607">
        <v>0</v>
      </c>
      <c r="H607">
        <v>0</v>
      </c>
      <c r="I607">
        <v>58398</v>
      </c>
      <c r="J607" t="s">
        <v>41</v>
      </c>
      <c r="K607">
        <v>5</v>
      </c>
      <c r="L607" t="s">
        <v>32</v>
      </c>
      <c r="M607">
        <v>5</v>
      </c>
      <c r="N607">
        <v>0</v>
      </c>
      <c r="O607" t="s">
        <v>108</v>
      </c>
      <c r="P607" t="s">
        <v>72</v>
      </c>
      <c r="Q607" t="s">
        <v>79</v>
      </c>
      <c r="R607">
        <v>5</v>
      </c>
      <c r="S607" t="s">
        <v>80</v>
      </c>
    </row>
    <row r="608" spans="1:19" x14ac:dyDescent="0.3">
      <c r="A608">
        <v>11101</v>
      </c>
      <c r="B608" s="1">
        <v>41379</v>
      </c>
      <c r="C608">
        <v>33</v>
      </c>
      <c r="D608" t="s">
        <v>48</v>
      </c>
      <c r="E608" t="s">
        <v>6</v>
      </c>
      <c r="F608" t="s">
        <v>8</v>
      </c>
      <c r="G608">
        <v>0</v>
      </c>
      <c r="H608">
        <v>0</v>
      </c>
      <c r="I608">
        <v>89891</v>
      </c>
      <c r="J608" t="s">
        <v>52</v>
      </c>
      <c r="K608">
        <v>8</v>
      </c>
      <c r="L608" t="s">
        <v>33</v>
      </c>
      <c r="M608">
        <v>3</v>
      </c>
      <c r="N608">
        <v>0</v>
      </c>
      <c r="O608" t="s">
        <v>108</v>
      </c>
      <c r="P608" t="s">
        <v>72</v>
      </c>
      <c r="Q608" t="s">
        <v>79</v>
      </c>
      <c r="R608">
        <v>4</v>
      </c>
      <c r="S608" t="s">
        <v>86</v>
      </c>
    </row>
    <row r="609" spans="1:19" x14ac:dyDescent="0.3">
      <c r="A609">
        <v>5564</v>
      </c>
      <c r="B609" s="1">
        <v>41130</v>
      </c>
      <c r="C609">
        <v>55</v>
      </c>
      <c r="D609" t="s">
        <v>44</v>
      </c>
      <c r="E609" t="s">
        <v>6</v>
      </c>
      <c r="F609" t="s">
        <v>8</v>
      </c>
      <c r="G609">
        <v>0</v>
      </c>
      <c r="H609">
        <v>1</v>
      </c>
      <c r="I609">
        <v>62882</v>
      </c>
      <c r="J609" t="s">
        <v>45</v>
      </c>
      <c r="K609">
        <v>6</v>
      </c>
      <c r="L609" t="s">
        <v>33</v>
      </c>
      <c r="M609">
        <v>3</v>
      </c>
      <c r="N609">
        <v>0</v>
      </c>
      <c r="O609" t="s">
        <v>107</v>
      </c>
      <c r="P609" t="s">
        <v>81</v>
      </c>
      <c r="Q609" t="s">
        <v>75</v>
      </c>
      <c r="R609">
        <v>8</v>
      </c>
      <c r="S609" t="s">
        <v>78</v>
      </c>
    </row>
    <row r="610" spans="1:19" x14ac:dyDescent="0.3">
      <c r="A610">
        <v>3560</v>
      </c>
      <c r="B610" s="1">
        <v>41406</v>
      </c>
      <c r="C610">
        <v>72</v>
      </c>
      <c r="D610" t="s">
        <v>42</v>
      </c>
      <c r="E610" t="s">
        <v>6</v>
      </c>
      <c r="F610" t="s">
        <v>8</v>
      </c>
      <c r="G610">
        <v>0</v>
      </c>
      <c r="H610">
        <v>0</v>
      </c>
      <c r="I610">
        <v>83844</v>
      </c>
      <c r="J610" t="s">
        <v>51</v>
      </c>
      <c r="K610">
        <v>7</v>
      </c>
      <c r="L610" t="s">
        <v>32</v>
      </c>
      <c r="M610">
        <v>5</v>
      </c>
      <c r="N610">
        <v>0</v>
      </c>
      <c r="O610" t="s">
        <v>108</v>
      </c>
      <c r="P610" t="s">
        <v>72</v>
      </c>
      <c r="Q610" t="s">
        <v>79</v>
      </c>
      <c r="R610">
        <v>5</v>
      </c>
      <c r="S610" t="s">
        <v>80</v>
      </c>
    </row>
    <row r="611" spans="1:19" x14ac:dyDescent="0.3">
      <c r="A611">
        <v>7723</v>
      </c>
      <c r="B611" s="1">
        <v>41761</v>
      </c>
      <c r="C611">
        <v>45</v>
      </c>
      <c r="D611" t="s">
        <v>46</v>
      </c>
      <c r="E611" t="s">
        <v>6</v>
      </c>
      <c r="F611" t="s">
        <v>8</v>
      </c>
      <c r="G611">
        <v>0</v>
      </c>
      <c r="H611">
        <v>0</v>
      </c>
      <c r="I611">
        <v>75507</v>
      </c>
      <c r="J611" t="s">
        <v>51</v>
      </c>
      <c r="K611">
        <v>7</v>
      </c>
      <c r="L611" t="s">
        <v>32</v>
      </c>
      <c r="M611">
        <v>5</v>
      </c>
      <c r="N611">
        <v>0</v>
      </c>
      <c r="O611" t="s">
        <v>108</v>
      </c>
      <c r="P611" t="s">
        <v>77</v>
      </c>
      <c r="Q611" t="s">
        <v>79</v>
      </c>
      <c r="R611">
        <v>5</v>
      </c>
      <c r="S611" t="s">
        <v>80</v>
      </c>
    </row>
    <row r="612" spans="1:19" x14ac:dyDescent="0.3">
      <c r="A612">
        <v>1911</v>
      </c>
      <c r="B612" s="1">
        <v>41157</v>
      </c>
      <c r="C612">
        <v>37</v>
      </c>
      <c r="D612" t="s">
        <v>48</v>
      </c>
      <c r="E612" t="s">
        <v>6</v>
      </c>
      <c r="F612" t="s">
        <v>8</v>
      </c>
      <c r="G612">
        <v>0</v>
      </c>
      <c r="H612">
        <v>0</v>
      </c>
      <c r="I612">
        <v>67430</v>
      </c>
      <c r="J612" t="s">
        <v>45</v>
      </c>
      <c r="K612">
        <v>6</v>
      </c>
      <c r="L612" t="s">
        <v>37</v>
      </c>
      <c r="M612">
        <v>2</v>
      </c>
      <c r="N612">
        <v>0</v>
      </c>
      <c r="O612" t="s">
        <v>108</v>
      </c>
      <c r="P612" t="s">
        <v>81</v>
      </c>
      <c r="Q612" t="s">
        <v>75</v>
      </c>
      <c r="R612">
        <v>9</v>
      </c>
      <c r="S612" t="s">
        <v>76</v>
      </c>
    </row>
    <row r="613" spans="1:19" x14ac:dyDescent="0.3">
      <c r="A613">
        <v>3749</v>
      </c>
      <c r="B613" s="1">
        <v>41335</v>
      </c>
      <c r="C613">
        <v>51</v>
      </c>
      <c r="D613" t="s">
        <v>44</v>
      </c>
      <c r="E613" t="s">
        <v>6</v>
      </c>
      <c r="F613" t="s">
        <v>8</v>
      </c>
      <c r="G613">
        <v>0</v>
      </c>
      <c r="H613">
        <v>0</v>
      </c>
      <c r="I613">
        <v>73926</v>
      </c>
      <c r="J613" t="s">
        <v>51</v>
      </c>
      <c r="K613">
        <v>7</v>
      </c>
      <c r="L613" t="s">
        <v>32</v>
      </c>
      <c r="M613">
        <v>5</v>
      </c>
      <c r="N613">
        <v>0</v>
      </c>
      <c r="O613" t="s">
        <v>108</v>
      </c>
      <c r="P613" t="s">
        <v>72</v>
      </c>
      <c r="Q613" t="s">
        <v>73</v>
      </c>
      <c r="R613">
        <v>3</v>
      </c>
      <c r="S613" t="s">
        <v>74</v>
      </c>
    </row>
    <row r="614" spans="1:19" x14ac:dyDescent="0.3">
      <c r="A614">
        <v>5536</v>
      </c>
      <c r="B614" s="1">
        <v>41416</v>
      </c>
      <c r="C614">
        <v>65</v>
      </c>
      <c r="D614" t="s">
        <v>40</v>
      </c>
      <c r="E614" t="s">
        <v>6</v>
      </c>
      <c r="F614" t="s">
        <v>8</v>
      </c>
      <c r="G614">
        <v>0</v>
      </c>
      <c r="H614">
        <v>1</v>
      </c>
      <c r="I614">
        <v>87771</v>
      </c>
      <c r="J614" t="s">
        <v>52</v>
      </c>
      <c r="K614">
        <v>8</v>
      </c>
      <c r="L614" t="s">
        <v>35</v>
      </c>
      <c r="M614">
        <v>6</v>
      </c>
      <c r="N614">
        <v>0</v>
      </c>
      <c r="O614" t="s">
        <v>107</v>
      </c>
      <c r="P614" t="s">
        <v>72</v>
      </c>
      <c r="Q614" t="s">
        <v>79</v>
      </c>
      <c r="R614">
        <v>5</v>
      </c>
      <c r="S614" t="s">
        <v>80</v>
      </c>
    </row>
    <row r="615" spans="1:19" x14ac:dyDescent="0.3">
      <c r="A615">
        <v>5848</v>
      </c>
      <c r="B615" s="1">
        <v>41652</v>
      </c>
      <c r="C615">
        <v>54</v>
      </c>
      <c r="D615" t="s">
        <v>44</v>
      </c>
      <c r="E615" t="s">
        <v>6</v>
      </c>
      <c r="F615" t="s">
        <v>8</v>
      </c>
      <c r="G615">
        <v>0</v>
      </c>
      <c r="H615">
        <v>0</v>
      </c>
      <c r="I615">
        <v>81205</v>
      </c>
      <c r="J615" t="s">
        <v>51</v>
      </c>
      <c r="K615">
        <v>7</v>
      </c>
      <c r="L615" t="s">
        <v>32</v>
      </c>
      <c r="M615">
        <v>5</v>
      </c>
      <c r="N615">
        <v>0</v>
      </c>
      <c r="O615" t="s">
        <v>108</v>
      </c>
      <c r="P615" t="s">
        <v>77</v>
      </c>
      <c r="Q615" t="s">
        <v>73</v>
      </c>
      <c r="R615">
        <v>1</v>
      </c>
      <c r="S615" t="s">
        <v>82</v>
      </c>
    </row>
    <row r="616" spans="1:19" x14ac:dyDescent="0.3">
      <c r="A616">
        <v>8687</v>
      </c>
      <c r="B616" s="1">
        <v>41400</v>
      </c>
      <c r="C616">
        <v>46</v>
      </c>
      <c r="D616" t="s">
        <v>46</v>
      </c>
      <c r="E616" t="s">
        <v>6</v>
      </c>
      <c r="F616" t="s">
        <v>8</v>
      </c>
      <c r="G616">
        <v>0</v>
      </c>
      <c r="H616">
        <v>1</v>
      </c>
      <c r="I616">
        <v>53172</v>
      </c>
      <c r="J616" t="s">
        <v>41</v>
      </c>
      <c r="K616">
        <v>5</v>
      </c>
      <c r="L616" t="s">
        <v>32</v>
      </c>
      <c r="M616">
        <v>5</v>
      </c>
      <c r="N616">
        <v>0</v>
      </c>
      <c r="O616" t="s">
        <v>107</v>
      </c>
      <c r="P616" t="s">
        <v>72</v>
      </c>
      <c r="Q616" t="s">
        <v>79</v>
      </c>
      <c r="R616">
        <v>5</v>
      </c>
      <c r="S616" t="s">
        <v>80</v>
      </c>
    </row>
    <row r="617" spans="1:19" x14ac:dyDescent="0.3">
      <c r="A617">
        <v>4789</v>
      </c>
      <c r="B617" s="1">
        <v>41534</v>
      </c>
      <c r="C617">
        <v>71</v>
      </c>
      <c r="D617" t="s">
        <v>42</v>
      </c>
      <c r="E617" t="s">
        <v>6</v>
      </c>
      <c r="F617" t="s">
        <v>8</v>
      </c>
      <c r="G617">
        <v>0</v>
      </c>
      <c r="H617">
        <v>0</v>
      </c>
      <c r="I617">
        <v>80812</v>
      </c>
      <c r="J617" t="s">
        <v>51</v>
      </c>
      <c r="K617">
        <v>7</v>
      </c>
      <c r="L617" t="s">
        <v>34</v>
      </c>
      <c r="M617">
        <v>7</v>
      </c>
      <c r="N617">
        <v>0</v>
      </c>
      <c r="O617" t="s">
        <v>108</v>
      </c>
      <c r="P617" t="s">
        <v>72</v>
      </c>
      <c r="Q617" t="s">
        <v>75</v>
      </c>
      <c r="R617">
        <v>9</v>
      </c>
      <c r="S617" t="s">
        <v>76</v>
      </c>
    </row>
    <row r="618" spans="1:19" x14ac:dyDescent="0.3">
      <c r="A618">
        <v>5519</v>
      </c>
      <c r="B618" s="1">
        <v>41493</v>
      </c>
      <c r="C618">
        <v>68</v>
      </c>
      <c r="D618" t="s">
        <v>40</v>
      </c>
      <c r="E618" t="s">
        <v>6</v>
      </c>
      <c r="F618" t="s">
        <v>8</v>
      </c>
      <c r="G618">
        <v>0</v>
      </c>
      <c r="H618">
        <v>1</v>
      </c>
      <c r="I618">
        <v>64090</v>
      </c>
      <c r="J618" t="s">
        <v>45</v>
      </c>
      <c r="K618">
        <v>6</v>
      </c>
      <c r="L618" t="s">
        <v>33</v>
      </c>
      <c r="M618">
        <v>3</v>
      </c>
      <c r="N618">
        <v>0</v>
      </c>
      <c r="O618" t="s">
        <v>107</v>
      </c>
      <c r="P618" t="s">
        <v>72</v>
      </c>
      <c r="Q618" t="s">
        <v>75</v>
      </c>
      <c r="R618">
        <v>8</v>
      </c>
      <c r="S618" t="s">
        <v>78</v>
      </c>
    </row>
    <row r="619" spans="1:19" x14ac:dyDescent="0.3">
      <c r="A619">
        <v>6445</v>
      </c>
      <c r="B619" s="1">
        <v>41469</v>
      </c>
      <c r="C619">
        <v>57</v>
      </c>
      <c r="D619" t="s">
        <v>44</v>
      </c>
      <c r="E619" t="s">
        <v>6</v>
      </c>
      <c r="F619" t="s">
        <v>8</v>
      </c>
      <c r="G619">
        <v>0</v>
      </c>
      <c r="H619">
        <v>0</v>
      </c>
      <c r="I619">
        <v>66825</v>
      </c>
      <c r="J619" t="s">
        <v>45</v>
      </c>
      <c r="K619">
        <v>6</v>
      </c>
      <c r="L619" t="s">
        <v>35</v>
      </c>
      <c r="M619">
        <v>6</v>
      </c>
      <c r="N619">
        <v>0</v>
      </c>
      <c r="O619" t="s">
        <v>108</v>
      </c>
      <c r="P619" t="s">
        <v>72</v>
      </c>
      <c r="Q619" t="s">
        <v>75</v>
      </c>
      <c r="R619">
        <v>7</v>
      </c>
      <c r="S619" t="s">
        <v>83</v>
      </c>
    </row>
    <row r="620" spans="1:19" x14ac:dyDescent="0.3">
      <c r="A620">
        <v>2727</v>
      </c>
      <c r="B620" s="1">
        <v>41612</v>
      </c>
      <c r="C620">
        <v>51</v>
      </c>
      <c r="D620" t="s">
        <v>44</v>
      </c>
      <c r="E620" t="s">
        <v>6</v>
      </c>
      <c r="F620" t="s">
        <v>8</v>
      </c>
      <c r="G620">
        <v>0</v>
      </c>
      <c r="H620">
        <v>0</v>
      </c>
      <c r="I620">
        <v>57100</v>
      </c>
      <c r="J620" t="s">
        <v>41</v>
      </c>
      <c r="K620">
        <v>5</v>
      </c>
      <c r="L620" t="s">
        <v>33</v>
      </c>
      <c r="M620">
        <v>3</v>
      </c>
      <c r="N620">
        <v>0</v>
      </c>
      <c r="O620" t="s">
        <v>108</v>
      </c>
      <c r="P620" t="s">
        <v>72</v>
      </c>
      <c r="Q620" t="s">
        <v>84</v>
      </c>
      <c r="R620">
        <v>12</v>
      </c>
      <c r="S620" t="s">
        <v>85</v>
      </c>
    </row>
    <row r="621" spans="1:19" x14ac:dyDescent="0.3">
      <c r="A621">
        <v>4654</v>
      </c>
      <c r="B621" s="1">
        <v>41585</v>
      </c>
      <c r="C621">
        <v>32</v>
      </c>
      <c r="D621" t="s">
        <v>48</v>
      </c>
      <c r="E621" t="s">
        <v>6</v>
      </c>
      <c r="F621" t="s">
        <v>8</v>
      </c>
      <c r="G621">
        <v>0</v>
      </c>
      <c r="H621">
        <v>0</v>
      </c>
      <c r="I621">
        <v>75114</v>
      </c>
      <c r="J621" t="s">
        <v>51</v>
      </c>
      <c r="K621">
        <v>7</v>
      </c>
      <c r="L621" t="s">
        <v>32</v>
      </c>
      <c r="M621">
        <v>5</v>
      </c>
      <c r="N621">
        <v>0</v>
      </c>
      <c r="O621" t="s">
        <v>108</v>
      </c>
      <c r="P621" t="s">
        <v>72</v>
      </c>
      <c r="Q621" t="s">
        <v>84</v>
      </c>
      <c r="R621">
        <v>11</v>
      </c>
      <c r="S621" t="s">
        <v>89</v>
      </c>
    </row>
    <row r="622" spans="1:19" x14ac:dyDescent="0.3">
      <c r="A622">
        <v>1628</v>
      </c>
      <c r="B622" s="1">
        <v>41571</v>
      </c>
      <c r="C622">
        <v>53</v>
      </c>
      <c r="D622" t="s">
        <v>44</v>
      </c>
      <c r="E622" t="s">
        <v>6</v>
      </c>
      <c r="F622" t="s">
        <v>8</v>
      </c>
      <c r="G622">
        <v>0</v>
      </c>
      <c r="H622">
        <v>0</v>
      </c>
      <c r="I622">
        <v>71796</v>
      </c>
      <c r="J622" t="s">
        <v>45</v>
      </c>
      <c r="K622">
        <v>6</v>
      </c>
      <c r="L622" t="s">
        <v>32</v>
      </c>
      <c r="M622">
        <v>5</v>
      </c>
      <c r="N622">
        <v>0</v>
      </c>
      <c r="O622" t="s">
        <v>108</v>
      </c>
      <c r="P622" t="s">
        <v>72</v>
      </c>
      <c r="Q622" t="s">
        <v>84</v>
      </c>
      <c r="R622">
        <v>10</v>
      </c>
      <c r="S622" t="s">
        <v>90</v>
      </c>
    </row>
    <row r="623" spans="1:19" x14ac:dyDescent="0.3">
      <c r="A623">
        <v>5386</v>
      </c>
      <c r="B623" s="1">
        <v>41337</v>
      </c>
      <c r="C623">
        <v>71</v>
      </c>
      <c r="D623" t="s">
        <v>42</v>
      </c>
      <c r="E623" t="s">
        <v>6</v>
      </c>
      <c r="F623" t="s">
        <v>8</v>
      </c>
      <c r="G623">
        <v>0</v>
      </c>
      <c r="H623">
        <v>0</v>
      </c>
      <c r="I623">
        <v>94384</v>
      </c>
      <c r="J623" t="s">
        <v>52</v>
      </c>
      <c r="K623">
        <v>8</v>
      </c>
      <c r="L623" t="s">
        <v>35</v>
      </c>
      <c r="M623">
        <v>6</v>
      </c>
      <c r="N623">
        <v>0</v>
      </c>
      <c r="O623" t="s">
        <v>108</v>
      </c>
      <c r="P623" t="s">
        <v>72</v>
      </c>
      <c r="Q623" t="s">
        <v>73</v>
      </c>
      <c r="R623">
        <v>3</v>
      </c>
      <c r="S623" t="s">
        <v>74</v>
      </c>
    </row>
    <row r="624" spans="1:19" x14ac:dyDescent="0.3">
      <c r="A624">
        <v>7801</v>
      </c>
      <c r="B624" s="1">
        <v>41529</v>
      </c>
      <c r="C624">
        <v>65</v>
      </c>
      <c r="D624" t="s">
        <v>40</v>
      </c>
      <c r="E624" t="s">
        <v>6</v>
      </c>
      <c r="F624" t="s">
        <v>8</v>
      </c>
      <c r="G624">
        <v>0</v>
      </c>
      <c r="H624">
        <v>1</v>
      </c>
      <c r="I624">
        <v>54753</v>
      </c>
      <c r="J624" t="s">
        <v>41</v>
      </c>
      <c r="K624">
        <v>5</v>
      </c>
      <c r="L624" t="s">
        <v>35</v>
      </c>
      <c r="M624">
        <v>6</v>
      </c>
      <c r="N624">
        <v>0</v>
      </c>
      <c r="O624" t="s">
        <v>107</v>
      </c>
      <c r="P624" t="s">
        <v>72</v>
      </c>
      <c r="Q624" t="s">
        <v>75</v>
      </c>
      <c r="R624">
        <v>9</v>
      </c>
      <c r="S624" t="s">
        <v>76</v>
      </c>
    </row>
    <row r="625" spans="1:19" x14ac:dyDescent="0.3">
      <c r="A625">
        <v>5407</v>
      </c>
      <c r="B625" s="1">
        <v>41529</v>
      </c>
      <c r="C625">
        <v>70</v>
      </c>
      <c r="D625" t="s">
        <v>42</v>
      </c>
      <c r="E625" t="s">
        <v>6</v>
      </c>
      <c r="F625" t="s">
        <v>8</v>
      </c>
      <c r="G625">
        <v>0</v>
      </c>
      <c r="H625">
        <v>1</v>
      </c>
      <c r="I625">
        <v>53103</v>
      </c>
      <c r="J625" t="s">
        <v>41</v>
      </c>
      <c r="K625">
        <v>5</v>
      </c>
      <c r="L625" t="s">
        <v>35</v>
      </c>
      <c r="M625">
        <v>6</v>
      </c>
      <c r="N625">
        <v>0</v>
      </c>
      <c r="O625" t="s">
        <v>107</v>
      </c>
      <c r="P625" t="s">
        <v>72</v>
      </c>
      <c r="Q625" t="s">
        <v>75</v>
      </c>
      <c r="R625">
        <v>9</v>
      </c>
      <c r="S625" t="s">
        <v>76</v>
      </c>
    </row>
    <row r="626" spans="1:19" x14ac:dyDescent="0.3">
      <c r="A626">
        <v>8492</v>
      </c>
      <c r="B626" s="1">
        <v>41587</v>
      </c>
      <c r="C626">
        <v>46</v>
      </c>
      <c r="D626" t="s">
        <v>46</v>
      </c>
      <c r="E626" t="s">
        <v>6</v>
      </c>
      <c r="F626" t="s">
        <v>8</v>
      </c>
      <c r="G626">
        <v>0</v>
      </c>
      <c r="H626">
        <v>0</v>
      </c>
      <c r="I626">
        <v>75437</v>
      </c>
      <c r="J626" t="s">
        <v>51</v>
      </c>
      <c r="K626">
        <v>7</v>
      </c>
      <c r="L626" t="s">
        <v>33</v>
      </c>
      <c r="M626">
        <v>3</v>
      </c>
      <c r="N626">
        <v>0</v>
      </c>
      <c r="O626" t="s">
        <v>108</v>
      </c>
      <c r="P626" t="s">
        <v>72</v>
      </c>
      <c r="Q626" t="s">
        <v>84</v>
      </c>
      <c r="R626">
        <v>11</v>
      </c>
      <c r="S626" t="s">
        <v>89</v>
      </c>
    </row>
    <row r="627" spans="1:19" x14ac:dyDescent="0.3">
      <c r="A627">
        <v>241</v>
      </c>
      <c r="B627" s="1">
        <v>41406</v>
      </c>
      <c r="C627">
        <v>72</v>
      </c>
      <c r="D627" t="s">
        <v>42</v>
      </c>
      <c r="E627" t="s">
        <v>6</v>
      </c>
      <c r="F627" t="s">
        <v>8</v>
      </c>
      <c r="G627">
        <v>0</v>
      </c>
      <c r="H627">
        <v>0</v>
      </c>
      <c r="I627">
        <v>83844</v>
      </c>
      <c r="J627" t="s">
        <v>51</v>
      </c>
      <c r="K627">
        <v>7</v>
      </c>
      <c r="L627" t="s">
        <v>32</v>
      </c>
      <c r="M627">
        <v>5</v>
      </c>
      <c r="N627">
        <v>0</v>
      </c>
      <c r="O627" t="s">
        <v>108</v>
      </c>
      <c r="P627" t="s">
        <v>72</v>
      </c>
      <c r="Q627" t="s">
        <v>79</v>
      </c>
      <c r="R627">
        <v>5</v>
      </c>
      <c r="S627" t="s">
        <v>80</v>
      </c>
    </row>
    <row r="628" spans="1:19" x14ac:dyDescent="0.3">
      <c r="A628">
        <v>5236</v>
      </c>
      <c r="B628" s="1">
        <v>41146</v>
      </c>
      <c r="C628">
        <v>45</v>
      </c>
      <c r="D628" t="s">
        <v>46</v>
      </c>
      <c r="E628" t="s">
        <v>6</v>
      </c>
      <c r="F628" t="s">
        <v>8</v>
      </c>
      <c r="G628">
        <v>0</v>
      </c>
      <c r="H628">
        <v>1</v>
      </c>
      <c r="I628">
        <v>77568</v>
      </c>
      <c r="J628" t="s">
        <v>51</v>
      </c>
      <c r="K628">
        <v>7</v>
      </c>
      <c r="L628" t="s">
        <v>33</v>
      </c>
      <c r="M628">
        <v>3</v>
      </c>
      <c r="N628">
        <v>0</v>
      </c>
      <c r="O628" t="s">
        <v>107</v>
      </c>
      <c r="P628" t="s">
        <v>81</v>
      </c>
      <c r="Q628" t="s">
        <v>75</v>
      </c>
      <c r="R628">
        <v>8</v>
      </c>
      <c r="S628" t="s">
        <v>78</v>
      </c>
    </row>
    <row r="629" spans="1:19" x14ac:dyDescent="0.3">
      <c r="A629">
        <v>8562</v>
      </c>
      <c r="B629" s="1">
        <v>41422</v>
      </c>
      <c r="C629">
        <v>55</v>
      </c>
      <c r="D629" t="s">
        <v>44</v>
      </c>
      <c r="E629" t="s">
        <v>6</v>
      </c>
      <c r="F629" t="s">
        <v>8</v>
      </c>
      <c r="G629">
        <v>0</v>
      </c>
      <c r="H629">
        <v>0</v>
      </c>
      <c r="I629">
        <v>54165</v>
      </c>
      <c r="J629" t="s">
        <v>41</v>
      </c>
      <c r="K629">
        <v>5</v>
      </c>
      <c r="L629" t="s">
        <v>35</v>
      </c>
      <c r="M629">
        <v>6</v>
      </c>
      <c r="N629">
        <v>0</v>
      </c>
      <c r="O629" t="s">
        <v>108</v>
      </c>
      <c r="P629" t="s">
        <v>72</v>
      </c>
      <c r="Q629" t="s">
        <v>79</v>
      </c>
      <c r="R629">
        <v>5</v>
      </c>
      <c r="S629" t="s">
        <v>80</v>
      </c>
    </row>
    <row r="630" spans="1:19" x14ac:dyDescent="0.3">
      <c r="A630">
        <v>5204</v>
      </c>
      <c r="B630" s="1">
        <v>41454</v>
      </c>
      <c r="C630">
        <v>53</v>
      </c>
      <c r="D630" t="s">
        <v>44</v>
      </c>
      <c r="E630" t="s">
        <v>6</v>
      </c>
      <c r="F630" t="s">
        <v>8</v>
      </c>
      <c r="G630">
        <v>0</v>
      </c>
      <c r="H630">
        <v>0</v>
      </c>
      <c r="I630">
        <v>74538</v>
      </c>
      <c r="J630" t="s">
        <v>51</v>
      </c>
      <c r="K630">
        <v>7</v>
      </c>
      <c r="L630" t="s">
        <v>33</v>
      </c>
      <c r="M630">
        <v>3</v>
      </c>
      <c r="N630">
        <v>0</v>
      </c>
      <c r="O630" t="s">
        <v>108</v>
      </c>
      <c r="P630" t="s">
        <v>72</v>
      </c>
      <c r="Q630" t="s">
        <v>79</v>
      </c>
      <c r="R630">
        <v>6</v>
      </c>
      <c r="S630" t="s">
        <v>88</v>
      </c>
    </row>
    <row r="631" spans="1:19" x14ac:dyDescent="0.3">
      <c r="A631">
        <v>9888</v>
      </c>
      <c r="B631" s="1">
        <v>41815</v>
      </c>
      <c r="C631">
        <v>55</v>
      </c>
      <c r="D631" t="s">
        <v>44</v>
      </c>
      <c r="E631" t="s">
        <v>6</v>
      </c>
      <c r="F631" t="s">
        <v>8</v>
      </c>
      <c r="G631">
        <v>0</v>
      </c>
      <c r="H631">
        <v>0</v>
      </c>
      <c r="I631">
        <v>68695</v>
      </c>
      <c r="J631" t="s">
        <v>45</v>
      </c>
      <c r="K631">
        <v>6</v>
      </c>
      <c r="L631" t="s">
        <v>37</v>
      </c>
      <c r="M631">
        <v>2</v>
      </c>
      <c r="N631">
        <v>0</v>
      </c>
      <c r="O631" t="s">
        <v>108</v>
      </c>
      <c r="P631" t="s">
        <v>77</v>
      </c>
      <c r="Q631" t="s">
        <v>79</v>
      </c>
      <c r="R631">
        <v>6</v>
      </c>
      <c r="S631" t="s">
        <v>88</v>
      </c>
    </row>
    <row r="632" spans="1:19" x14ac:dyDescent="0.3">
      <c r="A632">
        <v>4998</v>
      </c>
      <c r="B632" s="1">
        <v>41782</v>
      </c>
      <c r="C632">
        <v>62</v>
      </c>
      <c r="D632" t="s">
        <v>40</v>
      </c>
      <c r="E632" t="s">
        <v>6</v>
      </c>
      <c r="F632" t="s">
        <v>8</v>
      </c>
      <c r="G632">
        <v>0</v>
      </c>
      <c r="H632">
        <v>0</v>
      </c>
      <c r="I632">
        <v>76081</v>
      </c>
      <c r="J632" t="s">
        <v>51</v>
      </c>
      <c r="K632">
        <v>7</v>
      </c>
      <c r="L632" t="s">
        <v>35</v>
      </c>
      <c r="M632">
        <v>6</v>
      </c>
      <c r="N632">
        <v>0</v>
      </c>
      <c r="O632" t="s">
        <v>108</v>
      </c>
      <c r="P632" t="s">
        <v>77</v>
      </c>
      <c r="Q632" t="s">
        <v>79</v>
      </c>
      <c r="R632">
        <v>5</v>
      </c>
      <c r="S632" t="s">
        <v>80</v>
      </c>
    </row>
    <row r="633" spans="1:19" x14ac:dyDescent="0.3">
      <c r="A633">
        <v>11013</v>
      </c>
      <c r="B633" s="1">
        <v>41364</v>
      </c>
      <c r="C633">
        <v>37</v>
      </c>
      <c r="D633" t="s">
        <v>48</v>
      </c>
      <c r="E633" t="s">
        <v>6</v>
      </c>
      <c r="F633" t="s">
        <v>8</v>
      </c>
      <c r="G633">
        <v>0</v>
      </c>
      <c r="H633">
        <v>0</v>
      </c>
      <c r="I633">
        <v>67605</v>
      </c>
      <c r="J633" t="s">
        <v>45</v>
      </c>
      <c r="K633">
        <v>6</v>
      </c>
      <c r="L633" t="s">
        <v>35</v>
      </c>
      <c r="M633">
        <v>6</v>
      </c>
      <c r="N633">
        <v>0</v>
      </c>
      <c r="O633" t="s">
        <v>108</v>
      </c>
      <c r="P633" t="s">
        <v>72</v>
      </c>
      <c r="Q633" t="s">
        <v>73</v>
      </c>
      <c r="R633">
        <v>3</v>
      </c>
      <c r="S633" t="s">
        <v>74</v>
      </c>
    </row>
    <row r="634" spans="1:19" x14ac:dyDescent="0.3">
      <c r="A634">
        <v>3759</v>
      </c>
      <c r="B634" s="1">
        <v>41480</v>
      </c>
      <c r="C634">
        <v>66</v>
      </c>
      <c r="D634" t="s">
        <v>40</v>
      </c>
      <c r="E634" t="s">
        <v>6</v>
      </c>
      <c r="F634" t="s">
        <v>8</v>
      </c>
      <c r="G634">
        <v>0</v>
      </c>
      <c r="H634">
        <v>2</v>
      </c>
      <c r="I634">
        <v>65196</v>
      </c>
      <c r="J634" t="s">
        <v>45</v>
      </c>
      <c r="K634">
        <v>6</v>
      </c>
      <c r="L634" t="s">
        <v>32</v>
      </c>
      <c r="M634">
        <v>5</v>
      </c>
      <c r="N634">
        <v>0</v>
      </c>
      <c r="O634" t="s">
        <v>107</v>
      </c>
      <c r="P634" t="s">
        <v>72</v>
      </c>
      <c r="Q634" t="s">
        <v>75</v>
      </c>
      <c r="R634">
        <v>7</v>
      </c>
      <c r="S634" t="s">
        <v>83</v>
      </c>
    </row>
    <row r="635" spans="1:19" x14ac:dyDescent="0.3">
      <c r="A635">
        <v>11112</v>
      </c>
      <c r="B635" s="1">
        <v>41246</v>
      </c>
      <c r="C635">
        <v>58</v>
      </c>
      <c r="D635" t="s">
        <v>44</v>
      </c>
      <c r="E635" t="s">
        <v>6</v>
      </c>
      <c r="F635" t="s">
        <v>8</v>
      </c>
      <c r="G635">
        <v>0</v>
      </c>
      <c r="H635">
        <v>1</v>
      </c>
      <c r="I635">
        <v>70713</v>
      </c>
      <c r="J635" t="s">
        <v>45</v>
      </c>
      <c r="K635">
        <v>6</v>
      </c>
      <c r="L635" t="s">
        <v>33</v>
      </c>
      <c r="M635">
        <v>3</v>
      </c>
      <c r="N635">
        <v>0</v>
      </c>
      <c r="O635" t="s">
        <v>107</v>
      </c>
      <c r="P635" t="s">
        <v>81</v>
      </c>
      <c r="Q635" t="s">
        <v>84</v>
      </c>
      <c r="R635">
        <v>12</v>
      </c>
      <c r="S635" t="s">
        <v>85</v>
      </c>
    </row>
    <row r="636" spans="1:19" x14ac:dyDescent="0.3">
      <c r="A636">
        <v>3807</v>
      </c>
      <c r="B636" s="1">
        <v>41243</v>
      </c>
      <c r="C636">
        <v>69</v>
      </c>
      <c r="D636" t="s">
        <v>40</v>
      </c>
      <c r="E636" t="s">
        <v>6</v>
      </c>
      <c r="F636" t="s">
        <v>8</v>
      </c>
      <c r="G636">
        <v>0</v>
      </c>
      <c r="H636">
        <v>1</v>
      </c>
      <c r="I636">
        <v>59925</v>
      </c>
      <c r="J636" t="s">
        <v>41</v>
      </c>
      <c r="K636">
        <v>5</v>
      </c>
      <c r="L636" t="s">
        <v>35</v>
      </c>
      <c r="M636">
        <v>6</v>
      </c>
      <c r="N636">
        <v>0</v>
      </c>
      <c r="O636" t="s">
        <v>107</v>
      </c>
      <c r="P636" t="s">
        <v>81</v>
      </c>
      <c r="Q636" t="s">
        <v>84</v>
      </c>
      <c r="R636">
        <v>11</v>
      </c>
      <c r="S636" t="s">
        <v>89</v>
      </c>
    </row>
    <row r="637" spans="1:19" x14ac:dyDescent="0.3">
      <c r="A637">
        <v>10832</v>
      </c>
      <c r="B637" s="1">
        <v>41473</v>
      </c>
      <c r="C637">
        <v>66</v>
      </c>
      <c r="D637" t="s">
        <v>40</v>
      </c>
      <c r="E637" t="s">
        <v>6</v>
      </c>
      <c r="F637" t="s">
        <v>8</v>
      </c>
      <c r="G637">
        <v>0</v>
      </c>
      <c r="H637">
        <v>0</v>
      </c>
      <c r="I637">
        <v>46610</v>
      </c>
      <c r="J637" t="s">
        <v>43</v>
      </c>
      <c r="K637">
        <v>4</v>
      </c>
      <c r="L637" t="s">
        <v>37</v>
      </c>
      <c r="M637">
        <v>2</v>
      </c>
      <c r="N637">
        <v>0</v>
      </c>
      <c r="O637" t="s">
        <v>108</v>
      </c>
      <c r="P637" t="s">
        <v>72</v>
      </c>
      <c r="Q637" t="s">
        <v>75</v>
      </c>
      <c r="R637">
        <v>7</v>
      </c>
      <c r="S637" t="s">
        <v>83</v>
      </c>
    </row>
    <row r="638" spans="1:19" x14ac:dyDescent="0.3">
      <c r="A638">
        <v>6421</v>
      </c>
      <c r="B638" s="1">
        <v>41458</v>
      </c>
      <c r="C638">
        <v>63</v>
      </c>
      <c r="D638" t="s">
        <v>40</v>
      </c>
      <c r="E638" t="s">
        <v>6</v>
      </c>
      <c r="F638" t="s">
        <v>8</v>
      </c>
      <c r="G638">
        <v>0</v>
      </c>
      <c r="H638">
        <v>0</v>
      </c>
      <c r="I638">
        <v>88347</v>
      </c>
      <c r="J638" t="s">
        <v>52</v>
      </c>
      <c r="K638">
        <v>8</v>
      </c>
      <c r="L638" t="s">
        <v>32</v>
      </c>
      <c r="M638">
        <v>5</v>
      </c>
      <c r="N638">
        <v>0</v>
      </c>
      <c r="O638" t="s">
        <v>108</v>
      </c>
      <c r="P638" t="s">
        <v>72</v>
      </c>
      <c r="Q638" t="s">
        <v>75</v>
      </c>
      <c r="R638">
        <v>7</v>
      </c>
      <c r="S638" t="s">
        <v>83</v>
      </c>
    </row>
    <row r="639" spans="1:19" x14ac:dyDescent="0.3">
      <c r="A639">
        <v>4944</v>
      </c>
      <c r="B639" s="1">
        <v>41509</v>
      </c>
      <c r="C639">
        <v>65</v>
      </c>
      <c r="D639" t="s">
        <v>40</v>
      </c>
      <c r="E639" t="s">
        <v>6</v>
      </c>
      <c r="F639" t="s">
        <v>8</v>
      </c>
      <c r="G639">
        <v>0</v>
      </c>
      <c r="H639">
        <v>0</v>
      </c>
      <c r="I639">
        <v>71367</v>
      </c>
      <c r="J639" t="s">
        <v>45</v>
      </c>
      <c r="K639">
        <v>6</v>
      </c>
      <c r="L639" t="s">
        <v>33</v>
      </c>
      <c r="M639">
        <v>3</v>
      </c>
      <c r="N639">
        <v>0</v>
      </c>
      <c r="O639" t="s">
        <v>108</v>
      </c>
      <c r="P639" t="s">
        <v>72</v>
      </c>
      <c r="Q639" t="s">
        <v>75</v>
      </c>
      <c r="R639">
        <v>8</v>
      </c>
      <c r="S639" t="s">
        <v>78</v>
      </c>
    </row>
    <row r="640" spans="1:19" x14ac:dyDescent="0.3">
      <c r="A640">
        <v>4356</v>
      </c>
      <c r="B640" s="1">
        <v>41514</v>
      </c>
      <c r="C640">
        <v>53</v>
      </c>
      <c r="D640" t="s">
        <v>44</v>
      </c>
      <c r="E640" t="s">
        <v>6</v>
      </c>
      <c r="F640" t="s">
        <v>8</v>
      </c>
      <c r="G640">
        <v>0</v>
      </c>
      <c r="H640">
        <v>1</v>
      </c>
      <c r="I640">
        <v>71819</v>
      </c>
      <c r="J640" t="s">
        <v>45</v>
      </c>
      <c r="K640">
        <v>6</v>
      </c>
      <c r="L640" t="s">
        <v>35</v>
      </c>
      <c r="M640">
        <v>6</v>
      </c>
      <c r="N640">
        <v>0</v>
      </c>
      <c r="O640" t="s">
        <v>107</v>
      </c>
      <c r="P640" t="s">
        <v>72</v>
      </c>
      <c r="Q640" t="s">
        <v>75</v>
      </c>
      <c r="R640">
        <v>8</v>
      </c>
      <c r="S640" t="s">
        <v>78</v>
      </c>
    </row>
    <row r="641" spans="1:19" x14ac:dyDescent="0.3">
      <c r="A641">
        <v>2975</v>
      </c>
      <c r="B641" s="1">
        <v>41225</v>
      </c>
      <c r="C641">
        <v>48</v>
      </c>
      <c r="D641" t="s">
        <v>46</v>
      </c>
      <c r="E641" t="s">
        <v>6</v>
      </c>
      <c r="F641" t="s">
        <v>8</v>
      </c>
      <c r="G641">
        <v>0</v>
      </c>
      <c r="H641">
        <v>1</v>
      </c>
      <c r="I641">
        <v>85606</v>
      </c>
      <c r="J641" t="s">
        <v>52</v>
      </c>
      <c r="K641">
        <v>8</v>
      </c>
      <c r="L641" t="s">
        <v>35</v>
      </c>
      <c r="M641">
        <v>6</v>
      </c>
      <c r="N641">
        <v>0</v>
      </c>
      <c r="O641" t="s">
        <v>107</v>
      </c>
      <c r="P641" t="s">
        <v>81</v>
      </c>
      <c r="Q641" t="s">
        <v>84</v>
      </c>
      <c r="R641">
        <v>11</v>
      </c>
      <c r="S641" t="s">
        <v>89</v>
      </c>
    </row>
    <row r="642" spans="1:19" x14ac:dyDescent="0.3">
      <c r="A642">
        <v>8310</v>
      </c>
      <c r="B642" s="1">
        <v>41150</v>
      </c>
      <c r="C642">
        <v>60</v>
      </c>
      <c r="D642" t="s">
        <v>40</v>
      </c>
      <c r="E642" t="s">
        <v>6</v>
      </c>
      <c r="F642" t="s">
        <v>8</v>
      </c>
      <c r="G642">
        <v>0</v>
      </c>
      <c r="H642">
        <v>1</v>
      </c>
      <c r="I642">
        <v>68142</v>
      </c>
      <c r="J642" t="s">
        <v>45</v>
      </c>
      <c r="K642">
        <v>6</v>
      </c>
      <c r="L642" t="s">
        <v>34</v>
      </c>
      <c r="M642">
        <v>7</v>
      </c>
      <c r="N642">
        <v>0</v>
      </c>
      <c r="O642" t="s">
        <v>107</v>
      </c>
      <c r="P642" t="s">
        <v>81</v>
      </c>
      <c r="Q642" t="s">
        <v>75</v>
      </c>
      <c r="R642">
        <v>8</v>
      </c>
      <c r="S642" t="s">
        <v>78</v>
      </c>
    </row>
    <row r="643" spans="1:19" x14ac:dyDescent="0.3">
      <c r="A643">
        <v>5031</v>
      </c>
      <c r="B643" s="1">
        <v>41174</v>
      </c>
      <c r="C643">
        <v>50</v>
      </c>
      <c r="D643" t="s">
        <v>44</v>
      </c>
      <c r="E643" t="s">
        <v>6</v>
      </c>
      <c r="F643" t="s">
        <v>8</v>
      </c>
      <c r="G643">
        <v>0</v>
      </c>
      <c r="H643">
        <v>0</v>
      </c>
      <c r="I643">
        <v>83145</v>
      </c>
      <c r="J643" t="s">
        <v>51</v>
      </c>
      <c r="K643">
        <v>7</v>
      </c>
      <c r="L643" t="s">
        <v>33</v>
      </c>
      <c r="M643">
        <v>3</v>
      </c>
      <c r="N643">
        <v>0</v>
      </c>
      <c r="O643" t="s">
        <v>108</v>
      </c>
      <c r="P643" t="s">
        <v>81</v>
      </c>
      <c r="Q643" t="s">
        <v>75</v>
      </c>
      <c r="R643">
        <v>9</v>
      </c>
      <c r="S643" t="s">
        <v>76</v>
      </c>
    </row>
    <row r="644" spans="1:19" x14ac:dyDescent="0.3">
      <c r="A644">
        <v>1077</v>
      </c>
      <c r="B644" s="1">
        <v>41248</v>
      </c>
      <c r="C644">
        <v>50</v>
      </c>
      <c r="D644" t="s">
        <v>44</v>
      </c>
      <c r="E644" t="s">
        <v>6</v>
      </c>
      <c r="F644" t="s">
        <v>8</v>
      </c>
      <c r="G644">
        <v>0</v>
      </c>
      <c r="H644">
        <v>0</v>
      </c>
      <c r="I644">
        <v>56715</v>
      </c>
      <c r="J644" t="s">
        <v>41</v>
      </c>
      <c r="K644">
        <v>5</v>
      </c>
      <c r="L644" t="s">
        <v>32</v>
      </c>
      <c r="M644">
        <v>5</v>
      </c>
      <c r="N644">
        <v>0</v>
      </c>
      <c r="O644" t="s">
        <v>108</v>
      </c>
      <c r="P644" t="s">
        <v>81</v>
      </c>
      <c r="Q644" t="s">
        <v>84</v>
      </c>
      <c r="R644">
        <v>12</v>
      </c>
      <c r="S644" t="s">
        <v>85</v>
      </c>
    </row>
    <row r="645" spans="1:19" x14ac:dyDescent="0.3">
      <c r="A645">
        <v>6905</v>
      </c>
      <c r="B645" s="1">
        <v>41143</v>
      </c>
      <c r="C645">
        <v>30</v>
      </c>
      <c r="D645" t="s">
        <v>48</v>
      </c>
      <c r="E645" t="s">
        <v>6</v>
      </c>
      <c r="F645" t="s">
        <v>8</v>
      </c>
      <c r="G645">
        <v>0</v>
      </c>
      <c r="H645">
        <v>0</v>
      </c>
      <c r="I645">
        <v>80685</v>
      </c>
      <c r="J645" t="s">
        <v>51</v>
      </c>
      <c r="K645">
        <v>7</v>
      </c>
      <c r="L645" t="s">
        <v>32</v>
      </c>
      <c r="M645">
        <v>5</v>
      </c>
      <c r="N645">
        <v>0</v>
      </c>
      <c r="O645" t="s">
        <v>108</v>
      </c>
      <c r="P645" t="s">
        <v>81</v>
      </c>
      <c r="Q645" t="s">
        <v>75</v>
      </c>
      <c r="R645">
        <v>8</v>
      </c>
      <c r="S645" t="s">
        <v>78</v>
      </c>
    </row>
    <row r="646" spans="1:19" x14ac:dyDescent="0.3">
      <c r="A646">
        <v>359</v>
      </c>
      <c r="B646" s="1">
        <v>41287</v>
      </c>
      <c r="C646">
        <v>74</v>
      </c>
      <c r="D646" t="s">
        <v>42</v>
      </c>
      <c r="E646" t="s">
        <v>6</v>
      </c>
      <c r="F646" t="s">
        <v>8</v>
      </c>
      <c r="G646">
        <v>0</v>
      </c>
      <c r="H646">
        <v>1</v>
      </c>
      <c r="I646">
        <v>48070</v>
      </c>
      <c r="J646" t="s">
        <v>41</v>
      </c>
      <c r="K646">
        <v>5</v>
      </c>
      <c r="L646" t="s">
        <v>32</v>
      </c>
      <c r="M646">
        <v>5</v>
      </c>
      <c r="N646">
        <v>1</v>
      </c>
      <c r="O646" t="s">
        <v>107</v>
      </c>
      <c r="P646" t="s">
        <v>72</v>
      </c>
      <c r="Q646" t="s">
        <v>73</v>
      </c>
      <c r="R646">
        <v>1</v>
      </c>
      <c r="S646" t="s">
        <v>82</v>
      </c>
    </row>
    <row r="647" spans="1:19" x14ac:dyDescent="0.3">
      <c r="A647">
        <v>945</v>
      </c>
      <c r="B647" s="1">
        <v>41416</v>
      </c>
      <c r="C647">
        <v>59</v>
      </c>
      <c r="D647" t="s">
        <v>44</v>
      </c>
      <c r="E647" t="s">
        <v>6</v>
      </c>
      <c r="F647" t="s">
        <v>8</v>
      </c>
      <c r="G647">
        <v>0</v>
      </c>
      <c r="H647">
        <v>1</v>
      </c>
      <c r="I647">
        <v>36317</v>
      </c>
      <c r="J647" t="s">
        <v>43</v>
      </c>
      <c r="K647">
        <v>4</v>
      </c>
      <c r="L647" t="s">
        <v>32</v>
      </c>
      <c r="M647">
        <v>5</v>
      </c>
      <c r="N647">
        <v>0</v>
      </c>
      <c r="O647" t="s">
        <v>107</v>
      </c>
      <c r="P647" t="s">
        <v>72</v>
      </c>
      <c r="Q647" t="s">
        <v>79</v>
      </c>
      <c r="R647">
        <v>5</v>
      </c>
      <c r="S647" t="s">
        <v>80</v>
      </c>
    </row>
    <row r="648" spans="1:19" x14ac:dyDescent="0.3">
      <c r="A648">
        <v>5644</v>
      </c>
      <c r="B648" s="1">
        <v>41559</v>
      </c>
      <c r="C648">
        <v>67</v>
      </c>
      <c r="D648" t="s">
        <v>40</v>
      </c>
      <c r="E648" t="s">
        <v>6</v>
      </c>
      <c r="F648" t="s">
        <v>8</v>
      </c>
      <c r="G648">
        <v>0</v>
      </c>
      <c r="H648">
        <v>1</v>
      </c>
      <c r="I648">
        <v>42213</v>
      </c>
      <c r="J648" t="s">
        <v>43</v>
      </c>
      <c r="K648">
        <v>4</v>
      </c>
      <c r="L648" t="s">
        <v>34</v>
      </c>
      <c r="M648">
        <v>7</v>
      </c>
      <c r="N648">
        <v>0</v>
      </c>
      <c r="O648" t="s">
        <v>107</v>
      </c>
      <c r="P648" t="s">
        <v>72</v>
      </c>
      <c r="Q648" t="s">
        <v>84</v>
      </c>
      <c r="R648">
        <v>10</v>
      </c>
      <c r="S648" t="s">
        <v>90</v>
      </c>
    </row>
    <row r="649" spans="1:19" x14ac:dyDescent="0.3">
      <c r="A649">
        <v>7192</v>
      </c>
      <c r="B649" s="1">
        <v>41379</v>
      </c>
      <c r="C649">
        <v>69</v>
      </c>
      <c r="D649" t="s">
        <v>40</v>
      </c>
      <c r="E649" t="s">
        <v>6</v>
      </c>
      <c r="F649" t="s">
        <v>8</v>
      </c>
      <c r="G649">
        <v>0</v>
      </c>
      <c r="H649">
        <v>1</v>
      </c>
      <c r="I649">
        <v>65748</v>
      </c>
      <c r="J649" t="s">
        <v>45</v>
      </c>
      <c r="K649">
        <v>6</v>
      </c>
      <c r="L649" t="s">
        <v>32</v>
      </c>
      <c r="M649">
        <v>5</v>
      </c>
      <c r="N649">
        <v>1</v>
      </c>
      <c r="O649" t="s">
        <v>107</v>
      </c>
      <c r="P649" t="s">
        <v>72</v>
      </c>
      <c r="Q649" t="s">
        <v>79</v>
      </c>
      <c r="R649">
        <v>4</v>
      </c>
      <c r="S649" t="s">
        <v>86</v>
      </c>
    </row>
    <row r="650" spans="1:19" x14ac:dyDescent="0.3">
      <c r="A650">
        <v>2324</v>
      </c>
      <c r="B650" s="1">
        <v>41574</v>
      </c>
      <c r="C650">
        <v>52</v>
      </c>
      <c r="D650" t="s">
        <v>44</v>
      </c>
      <c r="E650" t="s">
        <v>6</v>
      </c>
      <c r="F650" t="s">
        <v>8</v>
      </c>
      <c r="G650">
        <v>0</v>
      </c>
      <c r="H650">
        <v>1</v>
      </c>
      <c r="I650">
        <v>77044</v>
      </c>
      <c r="J650" t="s">
        <v>51</v>
      </c>
      <c r="K650">
        <v>7</v>
      </c>
      <c r="L650" t="s">
        <v>33</v>
      </c>
      <c r="M650">
        <v>3</v>
      </c>
      <c r="N650">
        <v>0</v>
      </c>
      <c r="O650" t="s">
        <v>107</v>
      </c>
      <c r="P650" t="s">
        <v>72</v>
      </c>
      <c r="Q650" t="s">
        <v>84</v>
      </c>
      <c r="R650">
        <v>10</v>
      </c>
      <c r="S650" t="s">
        <v>90</v>
      </c>
    </row>
    <row r="651" spans="1:19" x14ac:dyDescent="0.3">
      <c r="A651">
        <v>697</v>
      </c>
      <c r="B651" s="1">
        <v>41345</v>
      </c>
      <c r="C651">
        <v>55</v>
      </c>
      <c r="D651" t="s">
        <v>44</v>
      </c>
      <c r="E651" t="s">
        <v>6</v>
      </c>
      <c r="F651" t="s">
        <v>8</v>
      </c>
      <c r="G651">
        <v>0</v>
      </c>
      <c r="H651">
        <v>0</v>
      </c>
      <c r="I651">
        <v>74918</v>
      </c>
      <c r="J651" t="s">
        <v>51</v>
      </c>
      <c r="K651">
        <v>7</v>
      </c>
      <c r="L651" t="s">
        <v>35</v>
      </c>
      <c r="M651">
        <v>6</v>
      </c>
      <c r="N651">
        <v>0</v>
      </c>
      <c r="O651" t="s">
        <v>108</v>
      </c>
      <c r="P651" t="s">
        <v>72</v>
      </c>
      <c r="Q651" t="s">
        <v>73</v>
      </c>
      <c r="R651">
        <v>3</v>
      </c>
      <c r="S651" t="s">
        <v>74</v>
      </c>
    </row>
    <row r="652" spans="1:19" x14ac:dyDescent="0.3">
      <c r="A652">
        <v>9757</v>
      </c>
      <c r="B652" s="1">
        <v>41551</v>
      </c>
      <c r="C652">
        <v>52</v>
      </c>
      <c r="D652" t="s">
        <v>44</v>
      </c>
      <c r="E652" t="s">
        <v>6</v>
      </c>
      <c r="F652" t="s">
        <v>8</v>
      </c>
      <c r="G652">
        <v>0</v>
      </c>
      <c r="H652">
        <v>0</v>
      </c>
      <c r="I652">
        <v>84906</v>
      </c>
      <c r="J652" t="s">
        <v>52</v>
      </c>
      <c r="K652">
        <v>8</v>
      </c>
      <c r="L652" t="s">
        <v>34</v>
      </c>
      <c r="M652">
        <v>7</v>
      </c>
      <c r="N652">
        <v>0</v>
      </c>
      <c r="O652" t="s">
        <v>108</v>
      </c>
      <c r="P652" t="s">
        <v>72</v>
      </c>
      <c r="Q652" t="s">
        <v>84</v>
      </c>
      <c r="R652">
        <v>10</v>
      </c>
      <c r="S652" t="s">
        <v>90</v>
      </c>
    </row>
    <row r="653" spans="1:19" x14ac:dyDescent="0.3">
      <c r="A653">
        <v>2147</v>
      </c>
      <c r="B653" s="1">
        <v>41502</v>
      </c>
      <c r="C653">
        <v>55</v>
      </c>
      <c r="D653" t="s">
        <v>44</v>
      </c>
      <c r="E653" t="s">
        <v>6</v>
      </c>
      <c r="F653" t="s">
        <v>8</v>
      </c>
      <c r="G653">
        <v>0</v>
      </c>
      <c r="H653">
        <v>0</v>
      </c>
      <c r="I653">
        <v>76653</v>
      </c>
      <c r="J653" t="s">
        <v>51</v>
      </c>
      <c r="K653">
        <v>7</v>
      </c>
      <c r="L653" t="s">
        <v>34</v>
      </c>
      <c r="M653">
        <v>7</v>
      </c>
      <c r="N653">
        <v>0</v>
      </c>
      <c r="O653" t="s">
        <v>108</v>
      </c>
      <c r="P653" t="s">
        <v>72</v>
      </c>
      <c r="Q653" t="s">
        <v>75</v>
      </c>
      <c r="R653">
        <v>8</v>
      </c>
      <c r="S653" t="s">
        <v>78</v>
      </c>
    </row>
    <row r="654" spans="1:19" x14ac:dyDescent="0.3">
      <c r="A654">
        <v>3698</v>
      </c>
      <c r="B654" s="1">
        <v>41130</v>
      </c>
      <c r="C654">
        <v>41</v>
      </c>
      <c r="D654" t="s">
        <v>46</v>
      </c>
      <c r="E654" t="s">
        <v>6</v>
      </c>
      <c r="F654" t="s">
        <v>8</v>
      </c>
      <c r="G654">
        <v>0</v>
      </c>
      <c r="H654">
        <v>0</v>
      </c>
      <c r="I654">
        <v>78687</v>
      </c>
      <c r="J654" t="s">
        <v>51</v>
      </c>
      <c r="K654">
        <v>7</v>
      </c>
      <c r="L654" t="s">
        <v>33</v>
      </c>
      <c r="M654">
        <v>3</v>
      </c>
      <c r="N654">
        <v>0</v>
      </c>
      <c r="O654" t="s">
        <v>108</v>
      </c>
      <c r="P654" t="s">
        <v>81</v>
      </c>
      <c r="Q654" t="s">
        <v>75</v>
      </c>
      <c r="R654">
        <v>8</v>
      </c>
      <c r="S654" t="s">
        <v>78</v>
      </c>
    </row>
    <row r="655" spans="1:19" x14ac:dyDescent="0.3">
      <c r="A655">
        <v>5543</v>
      </c>
      <c r="B655" s="1">
        <v>41449</v>
      </c>
      <c r="C655">
        <v>58</v>
      </c>
      <c r="D655" t="s">
        <v>44</v>
      </c>
      <c r="E655" t="s">
        <v>6</v>
      </c>
      <c r="F655" t="s">
        <v>8</v>
      </c>
      <c r="G655">
        <v>0</v>
      </c>
      <c r="H655">
        <v>1</v>
      </c>
      <c r="I655">
        <v>57811</v>
      </c>
      <c r="J655" t="s">
        <v>41</v>
      </c>
      <c r="K655">
        <v>5</v>
      </c>
      <c r="L655" t="s">
        <v>32</v>
      </c>
      <c r="M655">
        <v>5</v>
      </c>
      <c r="N655">
        <v>0</v>
      </c>
      <c r="O655" t="s">
        <v>107</v>
      </c>
      <c r="P655" t="s">
        <v>72</v>
      </c>
      <c r="Q655" t="s">
        <v>79</v>
      </c>
      <c r="R655">
        <v>6</v>
      </c>
      <c r="S655" t="s">
        <v>88</v>
      </c>
    </row>
    <row r="656" spans="1:19" x14ac:dyDescent="0.3">
      <c r="A656">
        <v>6024</v>
      </c>
      <c r="B656" s="1">
        <v>41337</v>
      </c>
      <c r="C656">
        <v>71</v>
      </c>
      <c r="D656" t="s">
        <v>42</v>
      </c>
      <c r="E656" t="s">
        <v>6</v>
      </c>
      <c r="F656" t="s">
        <v>8</v>
      </c>
      <c r="G656">
        <v>0</v>
      </c>
      <c r="H656">
        <v>0</v>
      </c>
      <c r="I656">
        <v>94384</v>
      </c>
      <c r="J656" t="s">
        <v>52</v>
      </c>
      <c r="K656">
        <v>8</v>
      </c>
      <c r="L656" t="s">
        <v>35</v>
      </c>
      <c r="M656">
        <v>6</v>
      </c>
      <c r="N656">
        <v>0</v>
      </c>
      <c r="O656" t="s">
        <v>108</v>
      </c>
      <c r="P656" t="s">
        <v>72</v>
      </c>
      <c r="Q656" t="s">
        <v>73</v>
      </c>
      <c r="R656">
        <v>3</v>
      </c>
      <c r="S656" t="s">
        <v>74</v>
      </c>
    </row>
    <row r="657" spans="1:19" x14ac:dyDescent="0.3">
      <c r="A657">
        <v>5841</v>
      </c>
      <c r="B657" s="1">
        <v>41453</v>
      </c>
      <c r="C657">
        <v>58</v>
      </c>
      <c r="D657" t="s">
        <v>44</v>
      </c>
      <c r="E657" t="s">
        <v>6</v>
      </c>
      <c r="F657" t="s">
        <v>8</v>
      </c>
      <c r="G657">
        <v>0</v>
      </c>
      <c r="H657">
        <v>1</v>
      </c>
      <c r="I657">
        <v>60894</v>
      </c>
      <c r="J657" t="s">
        <v>45</v>
      </c>
      <c r="K657">
        <v>6</v>
      </c>
      <c r="L657" t="s">
        <v>35</v>
      </c>
      <c r="M657">
        <v>6</v>
      </c>
      <c r="N657">
        <v>0</v>
      </c>
      <c r="O657" t="s">
        <v>107</v>
      </c>
      <c r="P657" t="s">
        <v>72</v>
      </c>
      <c r="Q657" t="s">
        <v>79</v>
      </c>
      <c r="R657">
        <v>6</v>
      </c>
      <c r="S657" t="s">
        <v>88</v>
      </c>
    </row>
    <row r="658" spans="1:19" x14ac:dyDescent="0.3">
      <c r="A658">
        <v>6658</v>
      </c>
      <c r="B658" s="1">
        <v>41477</v>
      </c>
      <c r="C658">
        <v>52</v>
      </c>
      <c r="D658" t="s">
        <v>44</v>
      </c>
      <c r="E658" t="s">
        <v>6</v>
      </c>
      <c r="F658" t="s">
        <v>8</v>
      </c>
      <c r="G658">
        <v>0</v>
      </c>
      <c r="H658">
        <v>1</v>
      </c>
      <c r="I658">
        <v>59868</v>
      </c>
      <c r="J658" t="s">
        <v>41</v>
      </c>
      <c r="K658">
        <v>5</v>
      </c>
      <c r="L658" t="s">
        <v>32</v>
      </c>
      <c r="M658">
        <v>5</v>
      </c>
      <c r="N658">
        <v>0</v>
      </c>
      <c r="O658" t="s">
        <v>107</v>
      </c>
      <c r="P658" t="s">
        <v>72</v>
      </c>
      <c r="Q658" t="s">
        <v>75</v>
      </c>
      <c r="R658">
        <v>7</v>
      </c>
      <c r="S658" t="s">
        <v>83</v>
      </c>
    </row>
    <row r="659" spans="1:19" x14ac:dyDescent="0.3">
      <c r="A659">
        <v>4554</v>
      </c>
      <c r="B659" s="1">
        <v>41548</v>
      </c>
      <c r="C659">
        <v>59</v>
      </c>
      <c r="D659" t="s">
        <v>44</v>
      </c>
      <c r="E659" t="s">
        <v>6</v>
      </c>
      <c r="F659" t="s">
        <v>8</v>
      </c>
      <c r="G659">
        <v>0</v>
      </c>
      <c r="H659">
        <v>1</v>
      </c>
      <c r="I659">
        <v>47009</v>
      </c>
      <c r="J659" t="s">
        <v>43</v>
      </c>
      <c r="K659">
        <v>4</v>
      </c>
      <c r="L659" t="s">
        <v>35</v>
      </c>
      <c r="M659">
        <v>6</v>
      </c>
      <c r="N659">
        <v>0</v>
      </c>
      <c r="O659" t="s">
        <v>107</v>
      </c>
      <c r="P659" t="s">
        <v>72</v>
      </c>
      <c r="Q659" t="s">
        <v>84</v>
      </c>
      <c r="R659">
        <v>10</v>
      </c>
      <c r="S659" t="s">
        <v>90</v>
      </c>
    </row>
    <row r="660" spans="1:19" x14ac:dyDescent="0.3">
      <c r="A660">
        <v>9206</v>
      </c>
      <c r="B660" s="1">
        <v>41646</v>
      </c>
      <c r="C660">
        <v>56</v>
      </c>
      <c r="D660" t="s">
        <v>44</v>
      </c>
      <c r="E660" t="s">
        <v>6</v>
      </c>
      <c r="F660" t="s">
        <v>8</v>
      </c>
      <c r="G660">
        <v>0</v>
      </c>
      <c r="H660">
        <v>1</v>
      </c>
      <c r="I660">
        <v>77382</v>
      </c>
      <c r="J660" t="s">
        <v>51</v>
      </c>
      <c r="K660">
        <v>7</v>
      </c>
      <c r="L660" t="s">
        <v>32</v>
      </c>
      <c r="M660">
        <v>5</v>
      </c>
      <c r="N660">
        <v>0</v>
      </c>
      <c r="O660" t="s">
        <v>107</v>
      </c>
      <c r="P660" t="s">
        <v>77</v>
      </c>
      <c r="Q660" t="s">
        <v>73</v>
      </c>
      <c r="R660">
        <v>1</v>
      </c>
      <c r="S660" t="s">
        <v>82</v>
      </c>
    </row>
    <row r="661" spans="1:19" x14ac:dyDescent="0.3">
      <c r="A661">
        <v>9495</v>
      </c>
      <c r="B661" s="1">
        <v>41402</v>
      </c>
      <c r="C661">
        <v>42</v>
      </c>
      <c r="D661" t="s">
        <v>46</v>
      </c>
      <c r="E661" t="s">
        <v>6</v>
      </c>
      <c r="F661" t="s">
        <v>8</v>
      </c>
      <c r="G661">
        <v>0</v>
      </c>
      <c r="H661">
        <v>0</v>
      </c>
      <c r="I661">
        <v>71853</v>
      </c>
      <c r="J661" t="s">
        <v>45</v>
      </c>
      <c r="K661">
        <v>6</v>
      </c>
      <c r="L661" t="s">
        <v>33</v>
      </c>
      <c r="M661">
        <v>3</v>
      </c>
      <c r="N661">
        <v>0</v>
      </c>
      <c r="O661" t="s">
        <v>108</v>
      </c>
      <c r="P661" t="s">
        <v>72</v>
      </c>
      <c r="Q661" t="s">
        <v>79</v>
      </c>
      <c r="R661">
        <v>5</v>
      </c>
      <c r="S661" t="s">
        <v>80</v>
      </c>
    </row>
    <row r="662" spans="1:19" x14ac:dyDescent="0.3">
      <c r="A662">
        <v>9386</v>
      </c>
      <c r="B662" s="1">
        <v>41788</v>
      </c>
      <c r="C662">
        <v>62</v>
      </c>
      <c r="D662" t="s">
        <v>40</v>
      </c>
      <c r="E662" t="s">
        <v>6</v>
      </c>
      <c r="F662" t="s">
        <v>8</v>
      </c>
      <c r="G662">
        <v>0</v>
      </c>
      <c r="H662">
        <v>1</v>
      </c>
      <c r="I662">
        <v>50127</v>
      </c>
      <c r="J662" t="s">
        <v>41</v>
      </c>
      <c r="K662">
        <v>5</v>
      </c>
      <c r="L662" t="s">
        <v>35</v>
      </c>
      <c r="M662">
        <v>6</v>
      </c>
      <c r="N662">
        <v>0</v>
      </c>
      <c r="O662" t="s">
        <v>107</v>
      </c>
      <c r="P662" t="s">
        <v>77</v>
      </c>
      <c r="Q662" t="s">
        <v>79</v>
      </c>
      <c r="R662">
        <v>5</v>
      </c>
      <c r="S662" t="s">
        <v>80</v>
      </c>
    </row>
    <row r="663" spans="1:19" x14ac:dyDescent="0.3">
      <c r="A663">
        <v>7793</v>
      </c>
      <c r="B663" s="1">
        <v>41517</v>
      </c>
      <c r="C663">
        <v>48</v>
      </c>
      <c r="D663" t="s">
        <v>46</v>
      </c>
      <c r="E663" t="s">
        <v>6</v>
      </c>
      <c r="F663" t="s">
        <v>8</v>
      </c>
      <c r="G663">
        <v>0</v>
      </c>
      <c r="H663">
        <v>1</v>
      </c>
      <c r="I663">
        <v>62061</v>
      </c>
      <c r="J663" t="s">
        <v>45</v>
      </c>
      <c r="K663">
        <v>6</v>
      </c>
      <c r="L663" t="s">
        <v>33</v>
      </c>
      <c r="M663">
        <v>3</v>
      </c>
      <c r="N663">
        <v>0</v>
      </c>
      <c r="O663" t="s">
        <v>107</v>
      </c>
      <c r="P663" t="s">
        <v>72</v>
      </c>
      <c r="Q663" t="s">
        <v>75</v>
      </c>
      <c r="R663">
        <v>8</v>
      </c>
      <c r="S663" t="s">
        <v>78</v>
      </c>
    </row>
    <row r="664" spans="1:19" x14ac:dyDescent="0.3">
      <c r="A664">
        <v>2963</v>
      </c>
      <c r="B664" s="1">
        <v>41761</v>
      </c>
      <c r="C664">
        <v>45</v>
      </c>
      <c r="D664" t="s">
        <v>46</v>
      </c>
      <c r="E664" t="s">
        <v>6</v>
      </c>
      <c r="F664" t="s">
        <v>8</v>
      </c>
      <c r="G664">
        <v>0</v>
      </c>
      <c r="H664">
        <v>0</v>
      </c>
      <c r="I664">
        <v>75507</v>
      </c>
      <c r="J664" t="s">
        <v>51</v>
      </c>
      <c r="K664">
        <v>7</v>
      </c>
      <c r="L664" t="s">
        <v>32</v>
      </c>
      <c r="M664">
        <v>5</v>
      </c>
      <c r="N664">
        <v>0</v>
      </c>
      <c r="O664" t="s">
        <v>108</v>
      </c>
      <c r="P664" t="s">
        <v>77</v>
      </c>
      <c r="Q664" t="s">
        <v>79</v>
      </c>
      <c r="R664">
        <v>5</v>
      </c>
      <c r="S664" t="s">
        <v>80</v>
      </c>
    </row>
    <row r="665" spans="1:19" x14ac:dyDescent="0.3">
      <c r="A665">
        <v>10341</v>
      </c>
      <c r="B665" s="1">
        <v>41693</v>
      </c>
      <c r="C665">
        <v>76</v>
      </c>
      <c r="D665" t="s">
        <v>42</v>
      </c>
      <c r="E665" t="s">
        <v>6</v>
      </c>
      <c r="F665" t="s">
        <v>8</v>
      </c>
      <c r="G665">
        <v>0</v>
      </c>
      <c r="H665">
        <v>0</v>
      </c>
      <c r="I665">
        <v>51315</v>
      </c>
      <c r="J665" t="s">
        <v>41</v>
      </c>
      <c r="K665">
        <v>5</v>
      </c>
      <c r="L665" t="s">
        <v>32</v>
      </c>
      <c r="M665">
        <v>5</v>
      </c>
      <c r="N665">
        <v>0</v>
      </c>
      <c r="O665" t="s">
        <v>108</v>
      </c>
      <c r="P665" t="s">
        <v>77</v>
      </c>
      <c r="Q665" t="s">
        <v>73</v>
      </c>
      <c r="R665">
        <v>2</v>
      </c>
      <c r="S665" t="s">
        <v>87</v>
      </c>
    </row>
    <row r="666" spans="1:19" x14ac:dyDescent="0.3">
      <c r="A666">
        <v>1553</v>
      </c>
      <c r="B666" s="1">
        <v>41544</v>
      </c>
      <c r="C666">
        <v>78</v>
      </c>
      <c r="D666" t="s">
        <v>42</v>
      </c>
      <c r="E666" t="s">
        <v>6</v>
      </c>
      <c r="F666" t="s">
        <v>8</v>
      </c>
      <c r="G666">
        <v>0</v>
      </c>
      <c r="H666">
        <v>0</v>
      </c>
      <c r="I666">
        <v>82657</v>
      </c>
      <c r="J666" t="s">
        <v>51</v>
      </c>
      <c r="K666">
        <v>7</v>
      </c>
      <c r="L666" t="s">
        <v>35</v>
      </c>
      <c r="M666">
        <v>6</v>
      </c>
      <c r="N666">
        <v>0</v>
      </c>
      <c r="O666" t="s">
        <v>108</v>
      </c>
      <c r="P666" t="s">
        <v>72</v>
      </c>
      <c r="Q666" t="s">
        <v>75</v>
      </c>
      <c r="R666">
        <v>9</v>
      </c>
      <c r="S666" t="s">
        <v>76</v>
      </c>
    </row>
    <row r="667" spans="1:19" x14ac:dyDescent="0.3">
      <c r="A667">
        <v>4399</v>
      </c>
      <c r="B667" s="1">
        <v>41815</v>
      </c>
      <c r="C667">
        <v>55</v>
      </c>
      <c r="D667" t="s">
        <v>44</v>
      </c>
      <c r="E667" t="s">
        <v>6</v>
      </c>
      <c r="F667" t="s">
        <v>8</v>
      </c>
      <c r="G667">
        <v>0</v>
      </c>
      <c r="H667">
        <v>0</v>
      </c>
      <c r="I667">
        <v>68695</v>
      </c>
      <c r="J667" t="s">
        <v>45</v>
      </c>
      <c r="K667">
        <v>6</v>
      </c>
      <c r="L667" t="s">
        <v>37</v>
      </c>
      <c r="M667">
        <v>2</v>
      </c>
      <c r="N667">
        <v>0</v>
      </c>
      <c r="O667" t="s">
        <v>108</v>
      </c>
      <c r="P667" t="s">
        <v>77</v>
      </c>
      <c r="Q667" t="s">
        <v>79</v>
      </c>
      <c r="R667">
        <v>6</v>
      </c>
      <c r="S667" t="s">
        <v>88</v>
      </c>
    </row>
    <row r="668" spans="1:19" x14ac:dyDescent="0.3">
      <c r="A668">
        <v>9483</v>
      </c>
      <c r="B668" s="1">
        <v>41505</v>
      </c>
      <c r="C668">
        <v>65</v>
      </c>
      <c r="D668" t="s">
        <v>40</v>
      </c>
      <c r="E668" t="s">
        <v>6</v>
      </c>
      <c r="F668" t="s">
        <v>8</v>
      </c>
      <c r="G668">
        <v>0</v>
      </c>
      <c r="H668">
        <v>1</v>
      </c>
      <c r="I668">
        <v>57957</v>
      </c>
      <c r="J668" t="s">
        <v>41</v>
      </c>
      <c r="K668">
        <v>5</v>
      </c>
      <c r="L668" t="s">
        <v>33</v>
      </c>
      <c r="M668">
        <v>3</v>
      </c>
      <c r="N668">
        <v>1</v>
      </c>
      <c r="O668" t="s">
        <v>107</v>
      </c>
      <c r="P668" t="s">
        <v>72</v>
      </c>
      <c r="Q668" t="s">
        <v>75</v>
      </c>
      <c r="R668">
        <v>8</v>
      </c>
      <c r="S668" t="s">
        <v>78</v>
      </c>
    </row>
    <row r="669" spans="1:19" x14ac:dyDescent="0.3">
      <c r="A669">
        <v>7521</v>
      </c>
      <c r="B669" s="1">
        <v>41406</v>
      </c>
      <c r="C669">
        <v>72</v>
      </c>
      <c r="D669" t="s">
        <v>42</v>
      </c>
      <c r="E669" t="s">
        <v>6</v>
      </c>
      <c r="F669" t="s">
        <v>8</v>
      </c>
      <c r="G669">
        <v>0</v>
      </c>
      <c r="H669">
        <v>0</v>
      </c>
      <c r="I669">
        <v>83844</v>
      </c>
      <c r="J669" t="s">
        <v>51</v>
      </c>
      <c r="K669">
        <v>7</v>
      </c>
      <c r="L669" t="s">
        <v>32</v>
      </c>
      <c r="M669">
        <v>5</v>
      </c>
      <c r="N669">
        <v>0</v>
      </c>
      <c r="O669" t="s">
        <v>108</v>
      </c>
      <c r="P669" t="s">
        <v>72</v>
      </c>
      <c r="Q669" t="s">
        <v>79</v>
      </c>
      <c r="R669">
        <v>5</v>
      </c>
      <c r="S669" t="s">
        <v>80</v>
      </c>
    </row>
    <row r="670" spans="1:19" x14ac:dyDescent="0.3">
      <c r="A670">
        <v>4406</v>
      </c>
      <c r="B670" s="1">
        <v>41290</v>
      </c>
      <c r="C670">
        <v>54</v>
      </c>
      <c r="D670" t="s">
        <v>44</v>
      </c>
      <c r="E670" t="s">
        <v>6</v>
      </c>
      <c r="F670" t="s">
        <v>8</v>
      </c>
      <c r="G670">
        <v>0</v>
      </c>
      <c r="H670">
        <v>1</v>
      </c>
      <c r="I670">
        <v>67419</v>
      </c>
      <c r="J670" t="s">
        <v>45</v>
      </c>
      <c r="K670">
        <v>6</v>
      </c>
      <c r="L670" t="s">
        <v>33</v>
      </c>
      <c r="M670">
        <v>3</v>
      </c>
      <c r="N670">
        <v>0</v>
      </c>
      <c r="O670" t="s">
        <v>107</v>
      </c>
      <c r="P670" t="s">
        <v>72</v>
      </c>
      <c r="Q670" t="s">
        <v>73</v>
      </c>
      <c r="R670">
        <v>1</v>
      </c>
      <c r="S670" t="s">
        <v>82</v>
      </c>
    </row>
    <row r="671" spans="1:19" x14ac:dyDescent="0.3">
      <c r="A671">
        <v>3697</v>
      </c>
      <c r="B671" s="1">
        <v>41317</v>
      </c>
      <c r="C671">
        <v>70</v>
      </c>
      <c r="D671" t="s">
        <v>42</v>
      </c>
      <c r="E671" t="s">
        <v>6</v>
      </c>
      <c r="F671" t="s">
        <v>8</v>
      </c>
      <c r="G671">
        <v>0</v>
      </c>
      <c r="H671">
        <v>1</v>
      </c>
      <c r="I671">
        <v>39898</v>
      </c>
      <c r="J671" t="s">
        <v>43</v>
      </c>
      <c r="K671">
        <v>4</v>
      </c>
      <c r="L671" t="s">
        <v>33</v>
      </c>
      <c r="M671">
        <v>3</v>
      </c>
      <c r="N671">
        <v>0</v>
      </c>
      <c r="O671" t="s">
        <v>107</v>
      </c>
      <c r="P671" t="s">
        <v>72</v>
      </c>
      <c r="Q671" t="s">
        <v>73</v>
      </c>
      <c r="R671">
        <v>2</v>
      </c>
      <c r="S671" t="s">
        <v>87</v>
      </c>
    </row>
    <row r="672" spans="1:19" x14ac:dyDescent="0.3">
      <c r="A672">
        <v>7787</v>
      </c>
      <c r="B672" s="1">
        <v>41152</v>
      </c>
      <c r="C672">
        <v>64</v>
      </c>
      <c r="D672" t="s">
        <v>40</v>
      </c>
      <c r="E672" t="s">
        <v>6</v>
      </c>
      <c r="F672" t="s">
        <v>8</v>
      </c>
      <c r="G672">
        <v>0</v>
      </c>
      <c r="H672">
        <v>1</v>
      </c>
      <c r="I672">
        <v>62807</v>
      </c>
      <c r="J672" t="s">
        <v>45</v>
      </c>
      <c r="K672">
        <v>6</v>
      </c>
      <c r="L672" t="s">
        <v>35</v>
      </c>
      <c r="M672">
        <v>6</v>
      </c>
      <c r="N672">
        <v>0</v>
      </c>
      <c r="O672" t="s">
        <v>107</v>
      </c>
      <c r="P672" t="s">
        <v>81</v>
      </c>
      <c r="Q672" t="s">
        <v>75</v>
      </c>
      <c r="R672">
        <v>8</v>
      </c>
      <c r="S672" t="s">
        <v>78</v>
      </c>
    </row>
    <row r="673" spans="1:19" x14ac:dyDescent="0.3">
      <c r="A673">
        <v>1763</v>
      </c>
      <c r="B673" s="1">
        <v>41482</v>
      </c>
      <c r="C673">
        <v>36</v>
      </c>
      <c r="D673" t="s">
        <v>48</v>
      </c>
      <c r="E673" t="s">
        <v>6</v>
      </c>
      <c r="F673" t="s">
        <v>8</v>
      </c>
      <c r="G673">
        <v>0</v>
      </c>
      <c r="H673">
        <v>0</v>
      </c>
      <c r="I673">
        <v>87679</v>
      </c>
      <c r="J673" t="s">
        <v>52</v>
      </c>
      <c r="K673">
        <v>8</v>
      </c>
      <c r="L673" t="s">
        <v>35</v>
      </c>
      <c r="M673">
        <v>6</v>
      </c>
      <c r="N673">
        <v>0</v>
      </c>
      <c r="O673" t="s">
        <v>108</v>
      </c>
      <c r="P673" t="s">
        <v>72</v>
      </c>
      <c r="Q673" t="s">
        <v>75</v>
      </c>
      <c r="R673">
        <v>7</v>
      </c>
      <c r="S673" t="s">
        <v>83</v>
      </c>
    </row>
    <row r="674" spans="1:19" x14ac:dyDescent="0.3">
      <c r="A674">
        <v>9463</v>
      </c>
      <c r="B674" s="1">
        <v>41226</v>
      </c>
      <c r="C674">
        <v>65</v>
      </c>
      <c r="D674" t="s">
        <v>40</v>
      </c>
      <c r="E674" t="s">
        <v>6</v>
      </c>
      <c r="F674" t="s">
        <v>8</v>
      </c>
      <c r="G674">
        <v>0</v>
      </c>
      <c r="H674">
        <v>1</v>
      </c>
      <c r="I674">
        <v>71706</v>
      </c>
      <c r="J674" t="s">
        <v>45</v>
      </c>
      <c r="K674">
        <v>6</v>
      </c>
      <c r="L674" t="s">
        <v>33</v>
      </c>
      <c r="M674">
        <v>3</v>
      </c>
      <c r="N674">
        <v>0</v>
      </c>
      <c r="O674" t="s">
        <v>107</v>
      </c>
      <c r="P674" t="s">
        <v>81</v>
      </c>
      <c r="Q674" t="s">
        <v>84</v>
      </c>
      <c r="R674">
        <v>11</v>
      </c>
      <c r="S674" t="s">
        <v>89</v>
      </c>
    </row>
    <row r="675" spans="1:19" x14ac:dyDescent="0.3">
      <c r="A675">
        <v>10128</v>
      </c>
      <c r="B675" s="1">
        <v>41433</v>
      </c>
      <c r="C675">
        <v>66</v>
      </c>
      <c r="D675" t="s">
        <v>40</v>
      </c>
      <c r="E675" t="s">
        <v>6</v>
      </c>
      <c r="F675" t="s">
        <v>8</v>
      </c>
      <c r="G675">
        <v>0</v>
      </c>
      <c r="H675">
        <v>1</v>
      </c>
      <c r="I675">
        <v>53977</v>
      </c>
      <c r="J675" t="s">
        <v>41</v>
      </c>
      <c r="K675">
        <v>5</v>
      </c>
      <c r="L675" t="s">
        <v>33</v>
      </c>
      <c r="M675">
        <v>3</v>
      </c>
      <c r="N675">
        <v>0</v>
      </c>
      <c r="O675" t="s">
        <v>107</v>
      </c>
      <c r="P675" t="s">
        <v>72</v>
      </c>
      <c r="Q675" t="s">
        <v>79</v>
      </c>
      <c r="R675">
        <v>6</v>
      </c>
      <c r="S675" t="s">
        <v>88</v>
      </c>
    </row>
    <row r="676" spans="1:19" x14ac:dyDescent="0.3">
      <c r="A676">
        <v>8643</v>
      </c>
      <c r="B676" s="1">
        <v>41420</v>
      </c>
      <c r="C676">
        <v>53</v>
      </c>
      <c r="D676" t="s">
        <v>44</v>
      </c>
      <c r="E676" t="s">
        <v>6</v>
      </c>
      <c r="F676" t="s">
        <v>8</v>
      </c>
      <c r="G676">
        <v>0</v>
      </c>
      <c r="H676">
        <v>0</v>
      </c>
      <c r="I676">
        <v>69930</v>
      </c>
      <c r="J676" t="s">
        <v>45</v>
      </c>
      <c r="K676">
        <v>6</v>
      </c>
      <c r="L676" t="s">
        <v>33</v>
      </c>
      <c r="M676">
        <v>3</v>
      </c>
      <c r="N676">
        <v>0</v>
      </c>
      <c r="O676" t="s">
        <v>108</v>
      </c>
      <c r="P676" t="s">
        <v>72</v>
      </c>
      <c r="Q676" t="s">
        <v>79</v>
      </c>
      <c r="R676">
        <v>5</v>
      </c>
      <c r="S676" t="s">
        <v>80</v>
      </c>
    </row>
    <row r="677" spans="1:19" x14ac:dyDescent="0.3">
      <c r="A677">
        <v>3536</v>
      </c>
      <c r="B677" s="1">
        <v>41357</v>
      </c>
      <c r="C677">
        <v>64</v>
      </c>
      <c r="D677" t="s">
        <v>40</v>
      </c>
      <c r="E677" t="s">
        <v>6</v>
      </c>
      <c r="F677" t="s">
        <v>8</v>
      </c>
      <c r="G677">
        <v>0</v>
      </c>
      <c r="H677">
        <v>1</v>
      </c>
      <c r="I677">
        <v>19740</v>
      </c>
      <c r="J677" t="s">
        <v>50</v>
      </c>
      <c r="K677">
        <v>2</v>
      </c>
      <c r="L677" t="s">
        <v>35</v>
      </c>
      <c r="M677">
        <v>6</v>
      </c>
      <c r="N677">
        <v>0</v>
      </c>
      <c r="O677" t="s">
        <v>107</v>
      </c>
      <c r="P677" t="s">
        <v>72</v>
      </c>
      <c r="Q677" t="s">
        <v>73</v>
      </c>
      <c r="R677">
        <v>3</v>
      </c>
      <c r="S677" t="s">
        <v>74</v>
      </c>
    </row>
    <row r="678" spans="1:19" x14ac:dyDescent="0.3">
      <c r="A678">
        <v>7321</v>
      </c>
      <c r="B678" s="1">
        <v>41782</v>
      </c>
      <c r="C678">
        <v>62</v>
      </c>
      <c r="D678" t="s">
        <v>40</v>
      </c>
      <c r="E678" t="s">
        <v>6</v>
      </c>
      <c r="F678" t="s">
        <v>8</v>
      </c>
      <c r="G678">
        <v>0</v>
      </c>
      <c r="H678">
        <v>0</v>
      </c>
      <c r="I678">
        <v>76081</v>
      </c>
      <c r="J678" t="s">
        <v>51</v>
      </c>
      <c r="K678">
        <v>7</v>
      </c>
      <c r="L678" t="s">
        <v>35</v>
      </c>
      <c r="M678">
        <v>6</v>
      </c>
      <c r="N678">
        <v>0</v>
      </c>
      <c r="O678" t="s">
        <v>108</v>
      </c>
      <c r="P678" t="s">
        <v>77</v>
      </c>
      <c r="Q678" t="s">
        <v>79</v>
      </c>
      <c r="R678">
        <v>5</v>
      </c>
      <c r="S678" t="s">
        <v>80</v>
      </c>
    </row>
    <row r="679" spans="1:19" x14ac:dyDescent="0.3">
      <c r="A679">
        <v>4390</v>
      </c>
      <c r="B679" s="1">
        <v>41744</v>
      </c>
      <c r="C679">
        <v>70</v>
      </c>
      <c r="D679" t="s">
        <v>42</v>
      </c>
      <c r="E679" t="s">
        <v>6</v>
      </c>
      <c r="F679" t="s">
        <v>8</v>
      </c>
      <c r="G679">
        <v>0</v>
      </c>
      <c r="H679">
        <v>1</v>
      </c>
      <c r="I679">
        <v>75315</v>
      </c>
      <c r="J679" t="s">
        <v>51</v>
      </c>
      <c r="K679">
        <v>7</v>
      </c>
      <c r="L679" t="s">
        <v>33</v>
      </c>
      <c r="M679">
        <v>3</v>
      </c>
      <c r="N679">
        <v>0</v>
      </c>
      <c r="O679" t="s">
        <v>107</v>
      </c>
      <c r="P679" t="s">
        <v>77</v>
      </c>
      <c r="Q679" t="s">
        <v>79</v>
      </c>
      <c r="R679">
        <v>4</v>
      </c>
      <c r="S679" t="s">
        <v>86</v>
      </c>
    </row>
    <row r="680" spans="1:19" x14ac:dyDescent="0.3">
      <c r="A680">
        <v>4931</v>
      </c>
      <c r="B680" s="1">
        <v>41393</v>
      </c>
      <c r="C680">
        <v>47</v>
      </c>
      <c r="D680" t="s">
        <v>46</v>
      </c>
      <c r="E680" t="s">
        <v>6</v>
      </c>
      <c r="F680" t="s">
        <v>8</v>
      </c>
      <c r="G680">
        <v>0</v>
      </c>
      <c r="H680">
        <v>0</v>
      </c>
      <c r="I680">
        <v>157146</v>
      </c>
      <c r="J680" t="s">
        <v>56</v>
      </c>
      <c r="K680">
        <v>11</v>
      </c>
      <c r="L680" t="s">
        <v>33</v>
      </c>
      <c r="M680">
        <v>3</v>
      </c>
      <c r="N680">
        <v>0</v>
      </c>
      <c r="O680" t="s">
        <v>108</v>
      </c>
      <c r="P680" t="s">
        <v>72</v>
      </c>
      <c r="Q680" t="s">
        <v>79</v>
      </c>
      <c r="R680">
        <v>4</v>
      </c>
      <c r="S680" t="s">
        <v>86</v>
      </c>
    </row>
    <row r="681" spans="1:19" x14ac:dyDescent="0.3">
      <c r="A681">
        <v>1964</v>
      </c>
      <c r="B681" s="1">
        <v>41522</v>
      </c>
      <c r="C681">
        <v>73</v>
      </c>
      <c r="D681" t="s">
        <v>42</v>
      </c>
      <c r="E681" t="s">
        <v>6</v>
      </c>
      <c r="F681" t="s">
        <v>8</v>
      </c>
      <c r="G681">
        <v>0</v>
      </c>
      <c r="H681">
        <v>0</v>
      </c>
      <c r="I681">
        <v>86610</v>
      </c>
      <c r="J681" t="s">
        <v>52</v>
      </c>
      <c r="K681">
        <v>8</v>
      </c>
      <c r="L681" t="s">
        <v>35</v>
      </c>
      <c r="M681">
        <v>6</v>
      </c>
      <c r="N681">
        <v>0</v>
      </c>
      <c r="O681" t="s">
        <v>108</v>
      </c>
      <c r="P681" t="s">
        <v>72</v>
      </c>
      <c r="Q681" t="s">
        <v>75</v>
      </c>
      <c r="R681">
        <v>9</v>
      </c>
      <c r="S681" t="s">
        <v>76</v>
      </c>
    </row>
    <row r="682" spans="1:19" x14ac:dyDescent="0.3">
      <c r="A682">
        <v>1215</v>
      </c>
      <c r="B682" s="1">
        <v>41555</v>
      </c>
      <c r="C682">
        <v>46</v>
      </c>
      <c r="D682" t="s">
        <v>46</v>
      </c>
      <c r="E682" t="s">
        <v>6</v>
      </c>
      <c r="F682" t="s">
        <v>8</v>
      </c>
      <c r="G682">
        <v>0</v>
      </c>
      <c r="H682">
        <v>0</v>
      </c>
      <c r="I682">
        <v>70440</v>
      </c>
      <c r="J682" t="s">
        <v>45</v>
      </c>
      <c r="K682">
        <v>6</v>
      </c>
      <c r="L682" t="s">
        <v>32</v>
      </c>
      <c r="M682">
        <v>5</v>
      </c>
      <c r="N682">
        <v>0</v>
      </c>
      <c r="O682" t="s">
        <v>108</v>
      </c>
      <c r="P682" t="s">
        <v>72</v>
      </c>
      <c r="Q682" t="s">
        <v>84</v>
      </c>
      <c r="R682">
        <v>10</v>
      </c>
      <c r="S682" t="s">
        <v>90</v>
      </c>
    </row>
    <row r="683" spans="1:19" x14ac:dyDescent="0.3">
      <c r="A683">
        <v>2570</v>
      </c>
      <c r="B683" s="1">
        <v>41478</v>
      </c>
      <c r="C683">
        <v>56</v>
      </c>
      <c r="D683" t="s">
        <v>44</v>
      </c>
      <c r="E683" t="s">
        <v>6</v>
      </c>
      <c r="F683" t="s">
        <v>8</v>
      </c>
      <c r="G683">
        <v>0</v>
      </c>
      <c r="H683">
        <v>1</v>
      </c>
      <c r="I683">
        <v>56534</v>
      </c>
      <c r="J683" t="s">
        <v>41</v>
      </c>
      <c r="K683">
        <v>5</v>
      </c>
      <c r="L683" t="s">
        <v>32</v>
      </c>
      <c r="M683">
        <v>5</v>
      </c>
      <c r="N683">
        <v>0</v>
      </c>
      <c r="O683" t="s">
        <v>107</v>
      </c>
      <c r="P683" t="s">
        <v>72</v>
      </c>
      <c r="Q683" t="s">
        <v>75</v>
      </c>
      <c r="R683">
        <v>7</v>
      </c>
      <c r="S683" t="s">
        <v>83</v>
      </c>
    </row>
    <row r="684" spans="1:19" x14ac:dyDescent="0.3">
      <c r="A684">
        <v>1045</v>
      </c>
      <c r="B684" s="1">
        <v>41137</v>
      </c>
      <c r="C684">
        <v>59</v>
      </c>
      <c r="D684" t="s">
        <v>44</v>
      </c>
      <c r="E684" t="s">
        <v>6</v>
      </c>
      <c r="F684" t="s">
        <v>8</v>
      </c>
      <c r="G684">
        <v>0</v>
      </c>
      <c r="H684">
        <v>1</v>
      </c>
      <c r="I684">
        <v>52117</v>
      </c>
      <c r="J684" t="s">
        <v>41</v>
      </c>
      <c r="K684">
        <v>5</v>
      </c>
      <c r="L684" t="s">
        <v>32</v>
      </c>
      <c r="M684">
        <v>5</v>
      </c>
      <c r="N684">
        <v>0</v>
      </c>
      <c r="O684" t="s">
        <v>107</v>
      </c>
      <c r="P684" t="s">
        <v>81</v>
      </c>
      <c r="Q684" t="s">
        <v>75</v>
      </c>
      <c r="R684">
        <v>8</v>
      </c>
      <c r="S684" t="s">
        <v>78</v>
      </c>
    </row>
    <row r="685" spans="1:19" x14ac:dyDescent="0.3">
      <c r="A685">
        <v>2202</v>
      </c>
      <c r="B685" s="1">
        <v>41373</v>
      </c>
      <c r="C685">
        <v>46</v>
      </c>
      <c r="D685" t="s">
        <v>46</v>
      </c>
      <c r="E685" t="s">
        <v>6</v>
      </c>
      <c r="F685" t="s">
        <v>8</v>
      </c>
      <c r="G685">
        <v>0</v>
      </c>
      <c r="H685">
        <v>1</v>
      </c>
      <c r="I685">
        <v>41154</v>
      </c>
      <c r="J685" t="s">
        <v>43</v>
      </c>
      <c r="K685">
        <v>4</v>
      </c>
      <c r="L685" t="s">
        <v>34</v>
      </c>
      <c r="M685">
        <v>7</v>
      </c>
      <c r="N685">
        <v>0</v>
      </c>
      <c r="O685" t="s">
        <v>107</v>
      </c>
      <c r="P685" t="s">
        <v>72</v>
      </c>
      <c r="Q685" t="s">
        <v>79</v>
      </c>
      <c r="R685">
        <v>4</v>
      </c>
      <c r="S685" t="s">
        <v>86</v>
      </c>
    </row>
    <row r="686" spans="1:19" x14ac:dyDescent="0.3">
      <c r="A686">
        <v>10129</v>
      </c>
      <c r="B686" s="1">
        <v>41710</v>
      </c>
      <c r="C686">
        <v>58</v>
      </c>
      <c r="D686" t="s">
        <v>44</v>
      </c>
      <c r="E686" t="s">
        <v>6</v>
      </c>
      <c r="F686" t="s">
        <v>8</v>
      </c>
      <c r="G686">
        <v>0</v>
      </c>
      <c r="H686">
        <v>0</v>
      </c>
      <c r="I686">
        <v>82427</v>
      </c>
      <c r="J686" t="s">
        <v>51</v>
      </c>
      <c r="K686">
        <v>7</v>
      </c>
      <c r="L686" t="s">
        <v>32</v>
      </c>
      <c r="M686">
        <v>5</v>
      </c>
      <c r="N686">
        <v>0</v>
      </c>
      <c r="O686" t="s">
        <v>108</v>
      </c>
      <c r="P686" t="s">
        <v>77</v>
      </c>
      <c r="Q686" t="s">
        <v>73</v>
      </c>
      <c r="R686">
        <v>3</v>
      </c>
      <c r="S686" t="s">
        <v>74</v>
      </c>
    </row>
    <row r="687" spans="1:19" x14ac:dyDescent="0.3">
      <c r="A687">
        <v>48</v>
      </c>
      <c r="B687" s="1">
        <v>41753</v>
      </c>
      <c r="C687">
        <v>60</v>
      </c>
      <c r="D687" t="s">
        <v>40</v>
      </c>
      <c r="E687" t="s">
        <v>6</v>
      </c>
      <c r="F687" t="s">
        <v>8</v>
      </c>
      <c r="G687">
        <v>0</v>
      </c>
      <c r="H687">
        <v>1</v>
      </c>
      <c r="I687">
        <v>55761</v>
      </c>
      <c r="J687" t="s">
        <v>41</v>
      </c>
      <c r="K687">
        <v>5</v>
      </c>
      <c r="L687" t="s">
        <v>34</v>
      </c>
      <c r="M687">
        <v>7</v>
      </c>
      <c r="N687">
        <v>0</v>
      </c>
      <c r="O687" t="s">
        <v>107</v>
      </c>
      <c r="P687" t="s">
        <v>77</v>
      </c>
      <c r="Q687" t="s">
        <v>79</v>
      </c>
      <c r="R687">
        <v>4</v>
      </c>
      <c r="S687" t="s">
        <v>86</v>
      </c>
    </row>
    <row r="688" spans="1:19" x14ac:dyDescent="0.3">
      <c r="A688">
        <v>10814</v>
      </c>
      <c r="B688" s="1">
        <v>41290</v>
      </c>
      <c r="C688">
        <v>77</v>
      </c>
      <c r="D688" t="s">
        <v>42</v>
      </c>
      <c r="E688" t="s">
        <v>6</v>
      </c>
      <c r="F688" t="s">
        <v>8</v>
      </c>
      <c r="G688">
        <v>0</v>
      </c>
      <c r="H688">
        <v>0</v>
      </c>
      <c r="I688">
        <v>70321</v>
      </c>
      <c r="J688" t="s">
        <v>45</v>
      </c>
      <c r="K688">
        <v>6</v>
      </c>
      <c r="L688" t="s">
        <v>37</v>
      </c>
      <c r="M688">
        <v>2</v>
      </c>
      <c r="N688">
        <v>0</v>
      </c>
      <c r="O688" t="s">
        <v>108</v>
      </c>
      <c r="P688" t="s">
        <v>72</v>
      </c>
      <c r="Q688" t="s">
        <v>73</v>
      </c>
      <c r="R688">
        <v>1</v>
      </c>
      <c r="S688" t="s">
        <v>82</v>
      </c>
    </row>
    <row r="689" spans="1:19" x14ac:dyDescent="0.3">
      <c r="A689">
        <v>6616</v>
      </c>
      <c r="B689" s="1">
        <v>41570</v>
      </c>
      <c r="C689">
        <v>49</v>
      </c>
      <c r="D689" t="s">
        <v>46</v>
      </c>
      <c r="E689" t="s">
        <v>6</v>
      </c>
      <c r="F689" t="s">
        <v>8</v>
      </c>
      <c r="G689">
        <v>0</v>
      </c>
      <c r="H689">
        <v>1</v>
      </c>
      <c r="I689">
        <v>59481</v>
      </c>
      <c r="J689" t="s">
        <v>41</v>
      </c>
      <c r="K689">
        <v>5</v>
      </c>
      <c r="L689" t="s">
        <v>32</v>
      </c>
      <c r="M689">
        <v>5</v>
      </c>
      <c r="N689">
        <v>0</v>
      </c>
      <c r="O689" t="s">
        <v>107</v>
      </c>
      <c r="P689" t="s">
        <v>72</v>
      </c>
      <c r="Q689" t="s">
        <v>84</v>
      </c>
      <c r="R689">
        <v>10</v>
      </c>
      <c r="S689" t="s">
        <v>90</v>
      </c>
    </row>
    <row r="690" spans="1:19" x14ac:dyDescent="0.3">
      <c r="A690">
        <v>2631</v>
      </c>
      <c r="B690" s="1">
        <v>41402</v>
      </c>
      <c r="C690">
        <v>42</v>
      </c>
      <c r="D690" t="s">
        <v>46</v>
      </c>
      <c r="E690" t="s">
        <v>6</v>
      </c>
      <c r="F690" t="s">
        <v>8</v>
      </c>
      <c r="G690">
        <v>0</v>
      </c>
      <c r="H690">
        <v>0</v>
      </c>
      <c r="I690">
        <v>71853</v>
      </c>
      <c r="J690" t="s">
        <v>45</v>
      </c>
      <c r="K690">
        <v>6</v>
      </c>
      <c r="L690" t="s">
        <v>33</v>
      </c>
      <c r="M690">
        <v>3</v>
      </c>
      <c r="N690">
        <v>0</v>
      </c>
      <c r="O690" t="s">
        <v>108</v>
      </c>
      <c r="P690" t="s">
        <v>72</v>
      </c>
      <c r="Q690" t="s">
        <v>79</v>
      </c>
      <c r="R690">
        <v>5</v>
      </c>
      <c r="S690" t="s">
        <v>80</v>
      </c>
    </row>
    <row r="691" spans="1:19" x14ac:dyDescent="0.3">
      <c r="A691">
        <v>10678</v>
      </c>
      <c r="B691" s="1">
        <v>41606</v>
      </c>
      <c r="C691">
        <v>65</v>
      </c>
      <c r="D691" t="s">
        <v>40</v>
      </c>
      <c r="E691" t="s">
        <v>6</v>
      </c>
      <c r="F691" t="s">
        <v>8</v>
      </c>
      <c r="G691">
        <v>0</v>
      </c>
      <c r="H691">
        <v>1</v>
      </c>
      <c r="I691">
        <v>71232</v>
      </c>
      <c r="J691" t="s">
        <v>45</v>
      </c>
      <c r="K691">
        <v>6</v>
      </c>
      <c r="L691" t="s">
        <v>34</v>
      </c>
      <c r="M691">
        <v>7</v>
      </c>
      <c r="N691">
        <v>0</v>
      </c>
      <c r="O691" t="s">
        <v>107</v>
      </c>
      <c r="P691" t="s">
        <v>72</v>
      </c>
      <c r="Q691" t="s">
        <v>84</v>
      </c>
      <c r="R691">
        <v>11</v>
      </c>
      <c r="S691" t="s">
        <v>89</v>
      </c>
    </row>
    <row r="692" spans="1:19" x14ac:dyDescent="0.3">
      <c r="A692">
        <v>6173</v>
      </c>
      <c r="B692" s="1">
        <v>41580</v>
      </c>
      <c r="C692">
        <v>45</v>
      </c>
      <c r="D692" t="s">
        <v>46</v>
      </c>
      <c r="E692" t="s">
        <v>6</v>
      </c>
      <c r="F692" t="s">
        <v>8</v>
      </c>
      <c r="G692">
        <v>0</v>
      </c>
      <c r="H692">
        <v>1</v>
      </c>
      <c r="I692">
        <v>77298</v>
      </c>
      <c r="J692" t="s">
        <v>51</v>
      </c>
      <c r="K692">
        <v>7</v>
      </c>
      <c r="L692" t="s">
        <v>32</v>
      </c>
      <c r="M692">
        <v>5</v>
      </c>
      <c r="N692">
        <v>0</v>
      </c>
      <c r="O692" t="s">
        <v>107</v>
      </c>
      <c r="P692" t="s">
        <v>72</v>
      </c>
      <c r="Q692" t="s">
        <v>84</v>
      </c>
      <c r="R692">
        <v>11</v>
      </c>
      <c r="S692" t="s">
        <v>89</v>
      </c>
    </row>
    <row r="693" spans="1:19" x14ac:dyDescent="0.3">
      <c r="A693">
        <v>8439</v>
      </c>
      <c r="B693" s="1">
        <v>41796</v>
      </c>
      <c r="C693">
        <v>60</v>
      </c>
      <c r="D693" t="s">
        <v>40</v>
      </c>
      <c r="E693" t="s">
        <v>6</v>
      </c>
      <c r="F693" t="s">
        <v>8</v>
      </c>
      <c r="G693">
        <v>0</v>
      </c>
      <c r="H693">
        <v>2</v>
      </c>
      <c r="I693">
        <v>63404</v>
      </c>
      <c r="J693" t="s">
        <v>45</v>
      </c>
      <c r="K693">
        <v>6</v>
      </c>
      <c r="L693" t="s">
        <v>34</v>
      </c>
      <c r="M693">
        <v>7</v>
      </c>
      <c r="N693">
        <v>0</v>
      </c>
      <c r="O693" t="s">
        <v>107</v>
      </c>
      <c r="P693" t="s">
        <v>77</v>
      </c>
      <c r="Q693" t="s">
        <v>79</v>
      </c>
      <c r="R693">
        <v>6</v>
      </c>
      <c r="S693" t="s">
        <v>88</v>
      </c>
    </row>
    <row r="694" spans="1:19" x14ac:dyDescent="0.3">
      <c r="A694">
        <v>2831</v>
      </c>
      <c r="B694" s="1">
        <v>41817</v>
      </c>
      <c r="C694">
        <v>48</v>
      </c>
      <c r="D694" t="s">
        <v>46</v>
      </c>
      <c r="E694" t="s">
        <v>6</v>
      </c>
      <c r="F694" t="s">
        <v>8</v>
      </c>
      <c r="G694">
        <v>0</v>
      </c>
      <c r="H694">
        <v>1</v>
      </c>
      <c r="I694">
        <v>78416</v>
      </c>
      <c r="J694" t="s">
        <v>51</v>
      </c>
      <c r="K694">
        <v>7</v>
      </c>
      <c r="L694" t="s">
        <v>34</v>
      </c>
      <c r="M694">
        <v>7</v>
      </c>
      <c r="N694">
        <v>0</v>
      </c>
      <c r="O694" t="s">
        <v>107</v>
      </c>
      <c r="P694" t="s">
        <v>77</v>
      </c>
      <c r="Q694" t="s">
        <v>79</v>
      </c>
      <c r="R694">
        <v>6</v>
      </c>
      <c r="S694" t="s">
        <v>88</v>
      </c>
    </row>
    <row r="695" spans="1:19" x14ac:dyDescent="0.3">
      <c r="A695">
        <v>6977</v>
      </c>
      <c r="B695" s="1">
        <v>41196</v>
      </c>
      <c r="C695">
        <v>50</v>
      </c>
      <c r="D695" t="s">
        <v>44</v>
      </c>
      <c r="E695" t="s">
        <v>6</v>
      </c>
      <c r="F695" t="s">
        <v>8</v>
      </c>
      <c r="G695">
        <v>0</v>
      </c>
      <c r="H695">
        <v>1</v>
      </c>
      <c r="I695">
        <v>75702</v>
      </c>
      <c r="J695" t="s">
        <v>51</v>
      </c>
      <c r="K695">
        <v>7</v>
      </c>
      <c r="L695" t="s">
        <v>35</v>
      </c>
      <c r="M695">
        <v>6</v>
      </c>
      <c r="N695">
        <v>0</v>
      </c>
      <c r="O695" t="s">
        <v>107</v>
      </c>
      <c r="P695" t="s">
        <v>81</v>
      </c>
      <c r="Q695" t="s">
        <v>84</v>
      </c>
      <c r="R695">
        <v>10</v>
      </c>
      <c r="S695" t="s">
        <v>90</v>
      </c>
    </row>
    <row r="696" spans="1:19" x14ac:dyDescent="0.3">
      <c r="A696">
        <v>9284</v>
      </c>
      <c r="B696" s="1">
        <v>41433</v>
      </c>
      <c r="C696">
        <v>66</v>
      </c>
      <c r="D696" t="s">
        <v>40</v>
      </c>
      <c r="E696" t="s">
        <v>6</v>
      </c>
      <c r="F696" t="s">
        <v>8</v>
      </c>
      <c r="G696">
        <v>0</v>
      </c>
      <c r="H696">
        <v>1</v>
      </c>
      <c r="I696">
        <v>53977</v>
      </c>
      <c r="J696" t="s">
        <v>41</v>
      </c>
      <c r="K696">
        <v>5</v>
      </c>
      <c r="L696" t="s">
        <v>33</v>
      </c>
      <c r="M696">
        <v>3</v>
      </c>
      <c r="N696">
        <v>0</v>
      </c>
      <c r="O696" t="s">
        <v>107</v>
      </c>
      <c r="P696" t="s">
        <v>72</v>
      </c>
      <c r="Q696" t="s">
        <v>79</v>
      </c>
      <c r="R696">
        <v>6</v>
      </c>
      <c r="S696" t="s">
        <v>88</v>
      </c>
    </row>
    <row r="697" spans="1:19" x14ac:dyDescent="0.3">
      <c r="A697">
        <v>10513</v>
      </c>
      <c r="B697" s="1">
        <v>41294</v>
      </c>
      <c r="C697">
        <v>32</v>
      </c>
      <c r="D697" t="s">
        <v>48</v>
      </c>
      <c r="E697" t="s">
        <v>6</v>
      </c>
      <c r="F697" t="s">
        <v>8</v>
      </c>
      <c r="G697">
        <v>0</v>
      </c>
      <c r="H697">
        <v>0</v>
      </c>
      <c r="I697">
        <v>63207</v>
      </c>
      <c r="J697" t="s">
        <v>45</v>
      </c>
      <c r="K697">
        <v>6</v>
      </c>
      <c r="L697" t="s">
        <v>35</v>
      </c>
      <c r="M697">
        <v>6</v>
      </c>
      <c r="N697">
        <v>0</v>
      </c>
      <c r="O697" t="s">
        <v>108</v>
      </c>
      <c r="P697" t="s">
        <v>72</v>
      </c>
      <c r="Q697" t="s">
        <v>73</v>
      </c>
      <c r="R697">
        <v>1</v>
      </c>
      <c r="S697" t="s">
        <v>82</v>
      </c>
    </row>
    <row r="698" spans="1:19" x14ac:dyDescent="0.3">
      <c r="A698">
        <v>2415</v>
      </c>
      <c r="B698" s="1">
        <v>41736</v>
      </c>
      <c r="C698">
        <v>62</v>
      </c>
      <c r="D698" t="s">
        <v>40</v>
      </c>
      <c r="E698" t="s">
        <v>6</v>
      </c>
      <c r="F698" t="s">
        <v>8</v>
      </c>
      <c r="G698">
        <v>0</v>
      </c>
      <c r="H698">
        <v>1</v>
      </c>
      <c r="I698">
        <v>62568</v>
      </c>
      <c r="J698" t="s">
        <v>45</v>
      </c>
      <c r="K698">
        <v>6</v>
      </c>
      <c r="L698" t="s">
        <v>34</v>
      </c>
      <c r="M698">
        <v>7</v>
      </c>
      <c r="N698">
        <v>0</v>
      </c>
      <c r="O698" t="s">
        <v>107</v>
      </c>
      <c r="P698" t="s">
        <v>77</v>
      </c>
      <c r="Q698" t="s">
        <v>79</v>
      </c>
      <c r="R698">
        <v>4</v>
      </c>
      <c r="S698" t="s">
        <v>86</v>
      </c>
    </row>
    <row r="699" spans="1:19" x14ac:dyDescent="0.3">
      <c r="A699">
        <v>5302</v>
      </c>
      <c r="B699" s="1">
        <v>41320</v>
      </c>
      <c r="C699">
        <v>38</v>
      </c>
      <c r="D699" t="s">
        <v>48</v>
      </c>
      <c r="E699" t="s">
        <v>6</v>
      </c>
      <c r="F699" t="s">
        <v>8</v>
      </c>
      <c r="G699">
        <v>0</v>
      </c>
      <c r="H699">
        <v>0</v>
      </c>
      <c r="I699">
        <v>78394</v>
      </c>
      <c r="J699" t="s">
        <v>51</v>
      </c>
      <c r="K699">
        <v>7</v>
      </c>
      <c r="L699" t="s">
        <v>33</v>
      </c>
      <c r="M699">
        <v>3</v>
      </c>
      <c r="N699">
        <v>0</v>
      </c>
      <c r="O699" t="s">
        <v>108</v>
      </c>
      <c r="P699" t="s">
        <v>72</v>
      </c>
      <c r="Q699" t="s">
        <v>73</v>
      </c>
      <c r="R699">
        <v>2</v>
      </c>
      <c r="S699" t="s">
        <v>87</v>
      </c>
    </row>
    <row r="700" spans="1:19" x14ac:dyDescent="0.3">
      <c r="A700">
        <v>9860</v>
      </c>
      <c r="B700" s="1">
        <v>41348</v>
      </c>
      <c r="C700">
        <v>65</v>
      </c>
      <c r="D700" t="s">
        <v>40</v>
      </c>
      <c r="E700" t="s">
        <v>6</v>
      </c>
      <c r="F700" t="s">
        <v>8</v>
      </c>
      <c r="G700">
        <v>0</v>
      </c>
      <c r="H700">
        <v>1</v>
      </c>
      <c r="I700">
        <v>44911</v>
      </c>
      <c r="J700" t="s">
        <v>43</v>
      </c>
      <c r="K700">
        <v>4</v>
      </c>
      <c r="L700" t="s">
        <v>33</v>
      </c>
      <c r="M700">
        <v>3</v>
      </c>
      <c r="N700">
        <v>0</v>
      </c>
      <c r="O700" t="s">
        <v>107</v>
      </c>
      <c r="P700" t="s">
        <v>72</v>
      </c>
      <c r="Q700" t="s">
        <v>73</v>
      </c>
      <c r="R700">
        <v>3</v>
      </c>
      <c r="S700" t="s">
        <v>74</v>
      </c>
    </row>
    <row r="701" spans="1:19" x14ac:dyDescent="0.3">
      <c r="A701">
        <v>9595</v>
      </c>
      <c r="B701" s="1">
        <v>41285</v>
      </c>
      <c r="C701">
        <v>63</v>
      </c>
      <c r="D701" t="s">
        <v>40</v>
      </c>
      <c r="E701" t="s">
        <v>6</v>
      </c>
      <c r="F701" t="s">
        <v>8</v>
      </c>
      <c r="G701">
        <v>0</v>
      </c>
      <c r="H701">
        <v>0</v>
      </c>
      <c r="I701">
        <v>64260</v>
      </c>
      <c r="J701" t="s">
        <v>45</v>
      </c>
      <c r="K701">
        <v>6</v>
      </c>
      <c r="L701" t="s">
        <v>37</v>
      </c>
      <c r="M701">
        <v>2</v>
      </c>
      <c r="N701">
        <v>0</v>
      </c>
      <c r="O701" t="s">
        <v>108</v>
      </c>
      <c r="P701" t="s">
        <v>72</v>
      </c>
      <c r="Q701" t="s">
        <v>73</v>
      </c>
      <c r="R701">
        <v>1</v>
      </c>
      <c r="S701" t="s">
        <v>82</v>
      </c>
    </row>
    <row r="702" spans="1:19" x14ac:dyDescent="0.3">
      <c r="A702">
        <v>5138</v>
      </c>
      <c r="B702" s="1">
        <v>41288</v>
      </c>
      <c r="C702">
        <v>74</v>
      </c>
      <c r="D702" t="s">
        <v>42</v>
      </c>
      <c r="E702" t="s">
        <v>6</v>
      </c>
      <c r="F702" t="s">
        <v>8</v>
      </c>
      <c r="G702">
        <v>0</v>
      </c>
      <c r="H702">
        <v>1</v>
      </c>
      <c r="I702">
        <v>28320</v>
      </c>
      <c r="J702" t="s">
        <v>47</v>
      </c>
      <c r="K702">
        <v>3</v>
      </c>
      <c r="L702" t="s">
        <v>35</v>
      </c>
      <c r="M702">
        <v>6</v>
      </c>
      <c r="N702">
        <v>0</v>
      </c>
      <c r="O702" t="s">
        <v>107</v>
      </c>
      <c r="P702" t="s">
        <v>72</v>
      </c>
      <c r="Q702" t="s">
        <v>73</v>
      </c>
      <c r="R702">
        <v>1</v>
      </c>
      <c r="S702" t="s">
        <v>82</v>
      </c>
    </row>
    <row r="703" spans="1:19" x14ac:dyDescent="0.3">
      <c r="A703">
        <v>9955</v>
      </c>
      <c r="B703" s="1">
        <v>41317</v>
      </c>
      <c r="C703">
        <v>70</v>
      </c>
      <c r="D703" t="s">
        <v>42</v>
      </c>
      <c r="E703" t="s">
        <v>6</v>
      </c>
      <c r="F703" t="s">
        <v>8</v>
      </c>
      <c r="G703">
        <v>0</v>
      </c>
      <c r="H703">
        <v>1</v>
      </c>
      <c r="I703">
        <v>39898</v>
      </c>
      <c r="J703" t="s">
        <v>43</v>
      </c>
      <c r="K703">
        <v>4</v>
      </c>
      <c r="L703" t="s">
        <v>33</v>
      </c>
      <c r="M703">
        <v>3</v>
      </c>
      <c r="N703">
        <v>0</v>
      </c>
      <c r="O703" t="s">
        <v>107</v>
      </c>
      <c r="P703" t="s">
        <v>72</v>
      </c>
      <c r="Q703" t="s">
        <v>73</v>
      </c>
      <c r="R703">
        <v>2</v>
      </c>
      <c r="S703" t="s">
        <v>87</v>
      </c>
    </row>
    <row r="704" spans="1:19" x14ac:dyDescent="0.3">
      <c r="A704">
        <v>6203</v>
      </c>
      <c r="B704" s="1">
        <v>41510</v>
      </c>
      <c r="C704">
        <v>77</v>
      </c>
      <c r="D704" t="s">
        <v>42</v>
      </c>
      <c r="E704" t="s">
        <v>6</v>
      </c>
      <c r="F704" t="s">
        <v>8</v>
      </c>
      <c r="G704">
        <v>0</v>
      </c>
      <c r="H704">
        <v>0</v>
      </c>
      <c r="I704">
        <v>74485</v>
      </c>
      <c r="J704" t="s">
        <v>51</v>
      </c>
      <c r="K704">
        <v>7</v>
      </c>
      <c r="L704" t="s">
        <v>32</v>
      </c>
      <c r="M704">
        <v>5</v>
      </c>
      <c r="N704">
        <v>0</v>
      </c>
      <c r="O704" t="s">
        <v>108</v>
      </c>
      <c r="P704" t="s">
        <v>72</v>
      </c>
      <c r="Q704" t="s">
        <v>75</v>
      </c>
      <c r="R704">
        <v>8</v>
      </c>
      <c r="S704" t="s">
        <v>78</v>
      </c>
    </row>
    <row r="705" spans="1:19" x14ac:dyDescent="0.3">
      <c r="A705">
        <v>7165</v>
      </c>
      <c r="B705" s="1">
        <v>41569</v>
      </c>
      <c r="C705">
        <v>52</v>
      </c>
      <c r="D705" t="s">
        <v>44</v>
      </c>
      <c r="E705" t="s">
        <v>6</v>
      </c>
      <c r="F705" t="s">
        <v>8</v>
      </c>
      <c r="G705">
        <v>0</v>
      </c>
      <c r="H705">
        <v>1</v>
      </c>
      <c r="I705">
        <v>64474</v>
      </c>
      <c r="J705" t="s">
        <v>45</v>
      </c>
      <c r="K705">
        <v>6</v>
      </c>
      <c r="L705" t="s">
        <v>32</v>
      </c>
      <c r="M705">
        <v>5</v>
      </c>
      <c r="N705">
        <v>0</v>
      </c>
      <c r="O705" t="s">
        <v>107</v>
      </c>
      <c r="P705" t="s">
        <v>72</v>
      </c>
      <c r="Q705" t="s">
        <v>84</v>
      </c>
      <c r="R705">
        <v>10</v>
      </c>
      <c r="S705" t="s">
        <v>90</v>
      </c>
    </row>
    <row r="706" spans="1:19" x14ac:dyDescent="0.3">
      <c r="A706">
        <v>3595</v>
      </c>
      <c r="B706" s="1">
        <v>41698</v>
      </c>
      <c r="C706">
        <v>61</v>
      </c>
      <c r="D706" t="s">
        <v>40</v>
      </c>
      <c r="E706" t="s">
        <v>6</v>
      </c>
      <c r="F706" t="s">
        <v>8</v>
      </c>
      <c r="G706">
        <v>0</v>
      </c>
      <c r="H706">
        <v>1</v>
      </c>
      <c r="I706">
        <v>77226</v>
      </c>
      <c r="J706" t="s">
        <v>51</v>
      </c>
      <c r="K706">
        <v>7</v>
      </c>
      <c r="L706" t="s">
        <v>33</v>
      </c>
      <c r="M706">
        <v>3</v>
      </c>
      <c r="N706">
        <v>0</v>
      </c>
      <c r="O706" t="s">
        <v>107</v>
      </c>
      <c r="P706" t="s">
        <v>77</v>
      </c>
      <c r="Q706" t="s">
        <v>73</v>
      </c>
      <c r="R706">
        <v>2</v>
      </c>
      <c r="S706" t="s">
        <v>87</v>
      </c>
    </row>
    <row r="707" spans="1:19" x14ac:dyDescent="0.3">
      <c r="A707">
        <v>8619</v>
      </c>
      <c r="B707" s="1">
        <v>41267</v>
      </c>
      <c r="C707">
        <v>67</v>
      </c>
      <c r="D707" t="s">
        <v>40</v>
      </c>
      <c r="E707" t="s">
        <v>6</v>
      </c>
      <c r="F707" t="s">
        <v>8</v>
      </c>
      <c r="G707">
        <v>0</v>
      </c>
      <c r="H707">
        <v>1</v>
      </c>
      <c r="I707">
        <v>21994</v>
      </c>
      <c r="J707" t="s">
        <v>50</v>
      </c>
      <c r="K707">
        <v>2</v>
      </c>
      <c r="L707" t="s">
        <v>37</v>
      </c>
      <c r="M707">
        <v>2</v>
      </c>
      <c r="N707">
        <v>0</v>
      </c>
      <c r="O707" t="s">
        <v>107</v>
      </c>
      <c r="P707" t="s">
        <v>81</v>
      </c>
      <c r="Q707" t="s">
        <v>84</v>
      </c>
      <c r="R707">
        <v>12</v>
      </c>
      <c r="S707" t="s">
        <v>85</v>
      </c>
    </row>
    <row r="708" spans="1:19" x14ac:dyDescent="0.3">
      <c r="A708">
        <v>500</v>
      </c>
      <c r="B708" s="1">
        <v>41492</v>
      </c>
      <c r="C708">
        <v>47</v>
      </c>
      <c r="D708" t="s">
        <v>46</v>
      </c>
      <c r="E708" t="s">
        <v>6</v>
      </c>
      <c r="F708" t="s">
        <v>8</v>
      </c>
      <c r="G708">
        <v>0</v>
      </c>
      <c r="H708">
        <v>0</v>
      </c>
      <c r="I708">
        <v>96876</v>
      </c>
      <c r="J708" t="s">
        <v>55</v>
      </c>
      <c r="K708">
        <v>9</v>
      </c>
      <c r="L708" t="s">
        <v>35</v>
      </c>
      <c r="M708">
        <v>6</v>
      </c>
      <c r="N708">
        <v>0</v>
      </c>
      <c r="O708" t="s">
        <v>108</v>
      </c>
      <c r="P708" t="s">
        <v>72</v>
      </c>
      <c r="Q708" t="s">
        <v>75</v>
      </c>
      <c r="R708">
        <v>8</v>
      </c>
      <c r="S708" t="s">
        <v>78</v>
      </c>
    </row>
    <row r="709" spans="1:19" x14ac:dyDescent="0.3">
      <c r="A709">
        <v>3491</v>
      </c>
      <c r="B709" s="1">
        <v>41393</v>
      </c>
      <c r="C709">
        <v>49</v>
      </c>
      <c r="D709" t="s">
        <v>46</v>
      </c>
      <c r="E709" t="s">
        <v>6</v>
      </c>
      <c r="F709" t="s">
        <v>8</v>
      </c>
      <c r="G709">
        <v>0</v>
      </c>
      <c r="H709">
        <v>1</v>
      </c>
      <c r="I709">
        <v>55914</v>
      </c>
      <c r="J709" t="s">
        <v>41</v>
      </c>
      <c r="K709">
        <v>5</v>
      </c>
      <c r="L709" t="s">
        <v>32</v>
      </c>
      <c r="M709">
        <v>5</v>
      </c>
      <c r="N709">
        <v>0</v>
      </c>
      <c r="O709" t="s">
        <v>107</v>
      </c>
      <c r="P709" t="s">
        <v>72</v>
      </c>
      <c r="Q709" t="s">
        <v>79</v>
      </c>
      <c r="R709">
        <v>4</v>
      </c>
      <c r="S709" t="s">
        <v>86</v>
      </c>
    </row>
    <row r="710" spans="1:19" x14ac:dyDescent="0.3">
      <c r="A710">
        <v>9119</v>
      </c>
      <c r="B710" s="1">
        <v>41613</v>
      </c>
      <c r="C710">
        <v>74</v>
      </c>
      <c r="D710" t="s">
        <v>42</v>
      </c>
      <c r="E710" t="s">
        <v>6</v>
      </c>
      <c r="F710" t="s">
        <v>8</v>
      </c>
      <c r="G710">
        <v>0</v>
      </c>
      <c r="H710">
        <v>1</v>
      </c>
      <c r="I710">
        <v>60905</v>
      </c>
      <c r="J710" t="s">
        <v>45</v>
      </c>
      <c r="K710">
        <v>6</v>
      </c>
      <c r="L710" t="s">
        <v>33</v>
      </c>
      <c r="M710">
        <v>3</v>
      </c>
      <c r="N710">
        <v>0</v>
      </c>
      <c r="O710" t="s">
        <v>107</v>
      </c>
      <c r="P710" t="s">
        <v>72</v>
      </c>
      <c r="Q710" t="s">
        <v>84</v>
      </c>
      <c r="R710">
        <v>12</v>
      </c>
      <c r="S710" t="s">
        <v>85</v>
      </c>
    </row>
    <row r="711" spans="1:19" x14ac:dyDescent="0.3">
      <c r="A711">
        <v>5628</v>
      </c>
      <c r="B711" s="1">
        <v>41313</v>
      </c>
      <c r="C711">
        <v>42</v>
      </c>
      <c r="D711" t="s">
        <v>46</v>
      </c>
      <c r="E711" t="s">
        <v>6</v>
      </c>
      <c r="F711" t="s">
        <v>8</v>
      </c>
      <c r="G711">
        <v>0</v>
      </c>
      <c r="H711">
        <v>0</v>
      </c>
      <c r="I711">
        <v>61416</v>
      </c>
      <c r="J711" t="s">
        <v>45</v>
      </c>
      <c r="K711">
        <v>6</v>
      </c>
      <c r="L711" t="s">
        <v>33</v>
      </c>
      <c r="M711">
        <v>3</v>
      </c>
      <c r="N711">
        <v>0</v>
      </c>
      <c r="O711" t="s">
        <v>108</v>
      </c>
      <c r="P711" t="s">
        <v>72</v>
      </c>
      <c r="Q711" t="s">
        <v>73</v>
      </c>
      <c r="R711">
        <v>2</v>
      </c>
      <c r="S711" t="s">
        <v>87</v>
      </c>
    </row>
    <row r="712" spans="1:19" x14ac:dyDescent="0.3">
      <c r="A712">
        <v>2406</v>
      </c>
      <c r="B712" s="1">
        <v>41491</v>
      </c>
      <c r="C712">
        <v>75</v>
      </c>
      <c r="D712" t="s">
        <v>42</v>
      </c>
      <c r="E712" t="s">
        <v>6</v>
      </c>
      <c r="F712" t="s">
        <v>8</v>
      </c>
      <c r="G712">
        <v>0</v>
      </c>
      <c r="H712">
        <v>1</v>
      </c>
      <c r="I712">
        <v>54591</v>
      </c>
      <c r="J712" t="s">
        <v>41</v>
      </c>
      <c r="K712">
        <v>5</v>
      </c>
      <c r="L712" t="s">
        <v>35</v>
      </c>
      <c r="M712">
        <v>6</v>
      </c>
      <c r="N712">
        <v>0</v>
      </c>
      <c r="O712" t="s">
        <v>107</v>
      </c>
      <c r="P712" t="s">
        <v>72</v>
      </c>
      <c r="Q712" t="s">
        <v>75</v>
      </c>
      <c r="R712">
        <v>8</v>
      </c>
      <c r="S712" t="s">
        <v>78</v>
      </c>
    </row>
    <row r="713" spans="1:19" x14ac:dyDescent="0.3">
      <c r="A713">
        <v>3107</v>
      </c>
      <c r="B713" s="1">
        <v>41761</v>
      </c>
      <c r="C713">
        <v>48</v>
      </c>
      <c r="D713" t="s">
        <v>46</v>
      </c>
      <c r="E713" t="s">
        <v>6</v>
      </c>
      <c r="F713" t="s">
        <v>8</v>
      </c>
      <c r="G713">
        <v>0</v>
      </c>
      <c r="H713">
        <v>1</v>
      </c>
      <c r="I713">
        <v>71322</v>
      </c>
      <c r="J713" t="s">
        <v>45</v>
      </c>
      <c r="K713">
        <v>6</v>
      </c>
      <c r="L713" t="s">
        <v>32</v>
      </c>
      <c r="M713">
        <v>5</v>
      </c>
      <c r="N713">
        <v>0</v>
      </c>
      <c r="O713" t="s">
        <v>107</v>
      </c>
      <c r="P713" t="s">
        <v>77</v>
      </c>
      <c r="Q713" t="s">
        <v>79</v>
      </c>
      <c r="R713">
        <v>5</v>
      </c>
      <c r="S713" t="s">
        <v>80</v>
      </c>
    </row>
    <row r="714" spans="1:19" x14ac:dyDescent="0.3">
      <c r="A714">
        <v>7428</v>
      </c>
      <c r="B714" s="1">
        <v>41547</v>
      </c>
      <c r="C714">
        <v>49</v>
      </c>
      <c r="D714" t="s">
        <v>46</v>
      </c>
      <c r="E714" t="s">
        <v>6</v>
      </c>
      <c r="F714" t="s">
        <v>8</v>
      </c>
      <c r="G714">
        <v>0</v>
      </c>
      <c r="H714">
        <v>0</v>
      </c>
      <c r="I714">
        <v>80144</v>
      </c>
      <c r="J714" t="s">
        <v>51</v>
      </c>
      <c r="K714">
        <v>7</v>
      </c>
      <c r="L714" t="s">
        <v>32</v>
      </c>
      <c r="M714">
        <v>5</v>
      </c>
      <c r="N714">
        <v>0</v>
      </c>
      <c r="O714" t="s">
        <v>108</v>
      </c>
      <c r="P714" t="s">
        <v>72</v>
      </c>
      <c r="Q714" t="s">
        <v>75</v>
      </c>
      <c r="R714">
        <v>9</v>
      </c>
      <c r="S714" t="s">
        <v>76</v>
      </c>
    </row>
    <row r="715" spans="1:19" x14ac:dyDescent="0.3">
      <c r="A715">
        <v>2088</v>
      </c>
      <c r="B715" s="1">
        <v>41551</v>
      </c>
      <c r="C715">
        <v>52</v>
      </c>
      <c r="D715" t="s">
        <v>44</v>
      </c>
      <c r="E715" t="s">
        <v>6</v>
      </c>
      <c r="F715" t="s">
        <v>8</v>
      </c>
      <c r="G715">
        <v>0</v>
      </c>
      <c r="H715">
        <v>0</v>
      </c>
      <c r="I715">
        <v>84906</v>
      </c>
      <c r="J715" t="s">
        <v>52</v>
      </c>
      <c r="K715">
        <v>8</v>
      </c>
      <c r="L715" t="s">
        <v>34</v>
      </c>
      <c r="M715">
        <v>7</v>
      </c>
      <c r="N715">
        <v>0</v>
      </c>
      <c r="O715" t="s">
        <v>108</v>
      </c>
      <c r="P715" t="s">
        <v>72</v>
      </c>
      <c r="Q715" t="s">
        <v>84</v>
      </c>
      <c r="R715">
        <v>10</v>
      </c>
      <c r="S715" t="s">
        <v>90</v>
      </c>
    </row>
    <row r="716" spans="1:19" x14ac:dyDescent="0.3">
      <c r="A716">
        <v>977</v>
      </c>
      <c r="B716" s="1">
        <v>41487</v>
      </c>
      <c r="C716">
        <v>67</v>
      </c>
      <c r="D716" t="s">
        <v>40</v>
      </c>
      <c r="E716" t="s">
        <v>6</v>
      </c>
      <c r="F716" t="s">
        <v>8</v>
      </c>
      <c r="G716">
        <v>0</v>
      </c>
      <c r="H716">
        <v>1</v>
      </c>
      <c r="I716">
        <v>47320</v>
      </c>
      <c r="J716" t="s">
        <v>43</v>
      </c>
      <c r="K716">
        <v>4</v>
      </c>
      <c r="L716" t="s">
        <v>33</v>
      </c>
      <c r="M716">
        <v>3</v>
      </c>
      <c r="N716">
        <v>0</v>
      </c>
      <c r="O716" t="s">
        <v>107</v>
      </c>
      <c r="P716" t="s">
        <v>72</v>
      </c>
      <c r="Q716" t="s">
        <v>75</v>
      </c>
      <c r="R716">
        <v>8</v>
      </c>
      <c r="S716" t="s">
        <v>78</v>
      </c>
    </row>
    <row r="717" spans="1:19" x14ac:dyDescent="0.3">
      <c r="A717">
        <v>4084</v>
      </c>
      <c r="B717" s="1">
        <v>41656</v>
      </c>
      <c r="C717">
        <v>49</v>
      </c>
      <c r="D717" t="s">
        <v>46</v>
      </c>
      <c r="E717" t="s">
        <v>6</v>
      </c>
      <c r="F717" t="s">
        <v>8</v>
      </c>
      <c r="G717">
        <v>0</v>
      </c>
      <c r="H717">
        <v>1</v>
      </c>
      <c r="I717">
        <v>60934</v>
      </c>
      <c r="J717" t="s">
        <v>45</v>
      </c>
      <c r="K717">
        <v>6</v>
      </c>
      <c r="L717" t="s">
        <v>32</v>
      </c>
      <c r="M717">
        <v>5</v>
      </c>
      <c r="N717">
        <v>0</v>
      </c>
      <c r="O717" t="s">
        <v>107</v>
      </c>
      <c r="P717" t="s">
        <v>77</v>
      </c>
      <c r="Q717" t="s">
        <v>73</v>
      </c>
      <c r="R717">
        <v>1</v>
      </c>
      <c r="S717" t="s">
        <v>82</v>
      </c>
    </row>
    <row r="718" spans="1:19" x14ac:dyDescent="0.3">
      <c r="A718">
        <v>4541</v>
      </c>
      <c r="B718" s="1">
        <v>41571</v>
      </c>
      <c r="C718">
        <v>69</v>
      </c>
      <c r="D718" t="s">
        <v>40</v>
      </c>
      <c r="E718" t="s">
        <v>6</v>
      </c>
      <c r="F718" t="s">
        <v>8</v>
      </c>
      <c r="G718">
        <v>0</v>
      </c>
      <c r="H718">
        <v>1</v>
      </c>
      <c r="I718">
        <v>38946</v>
      </c>
      <c r="J718" t="s">
        <v>43</v>
      </c>
      <c r="K718">
        <v>4</v>
      </c>
      <c r="L718" t="s">
        <v>35</v>
      </c>
      <c r="M718">
        <v>6</v>
      </c>
      <c r="N718">
        <v>0</v>
      </c>
      <c r="O718" t="s">
        <v>107</v>
      </c>
      <c r="P718" t="s">
        <v>72</v>
      </c>
      <c r="Q718" t="s">
        <v>84</v>
      </c>
      <c r="R718">
        <v>10</v>
      </c>
      <c r="S718" t="s">
        <v>90</v>
      </c>
    </row>
    <row r="719" spans="1:19" x14ac:dyDescent="0.3">
      <c r="A719">
        <v>10722</v>
      </c>
      <c r="B719" s="1">
        <v>41507</v>
      </c>
      <c r="C719">
        <v>51</v>
      </c>
      <c r="D719" t="s">
        <v>44</v>
      </c>
      <c r="E719" t="s">
        <v>6</v>
      </c>
      <c r="F719" t="s">
        <v>8</v>
      </c>
      <c r="G719">
        <v>0</v>
      </c>
      <c r="H719">
        <v>1</v>
      </c>
      <c r="I719">
        <v>55593</v>
      </c>
      <c r="J719" t="s">
        <v>41</v>
      </c>
      <c r="K719">
        <v>5</v>
      </c>
      <c r="L719" t="s">
        <v>35</v>
      </c>
      <c r="M719">
        <v>6</v>
      </c>
      <c r="N719">
        <v>0</v>
      </c>
      <c r="O719" t="s">
        <v>107</v>
      </c>
      <c r="P719" t="s">
        <v>72</v>
      </c>
      <c r="Q719" t="s">
        <v>75</v>
      </c>
      <c r="R719">
        <v>8</v>
      </c>
      <c r="S719" t="s">
        <v>78</v>
      </c>
    </row>
    <row r="720" spans="1:19" x14ac:dyDescent="0.3">
      <c r="A720">
        <v>10469</v>
      </c>
      <c r="B720" s="1">
        <v>41675</v>
      </c>
      <c r="C720">
        <v>43</v>
      </c>
      <c r="D720" t="s">
        <v>46</v>
      </c>
      <c r="E720" t="s">
        <v>6</v>
      </c>
      <c r="F720" t="s">
        <v>8</v>
      </c>
      <c r="G720">
        <v>0</v>
      </c>
      <c r="H720">
        <v>0</v>
      </c>
      <c r="I720">
        <v>88325</v>
      </c>
      <c r="J720" t="s">
        <v>52</v>
      </c>
      <c r="K720">
        <v>8</v>
      </c>
      <c r="L720" t="s">
        <v>32</v>
      </c>
      <c r="M720">
        <v>5</v>
      </c>
      <c r="N720">
        <v>0</v>
      </c>
      <c r="O720" t="s">
        <v>108</v>
      </c>
      <c r="P720" t="s">
        <v>77</v>
      </c>
      <c r="Q720" t="s">
        <v>73</v>
      </c>
      <c r="R720">
        <v>2</v>
      </c>
      <c r="S720" t="s">
        <v>87</v>
      </c>
    </row>
    <row r="721" spans="1:19" x14ac:dyDescent="0.3">
      <c r="A721">
        <v>9283</v>
      </c>
      <c r="B721" s="1">
        <v>41529</v>
      </c>
      <c r="C721">
        <v>46</v>
      </c>
      <c r="D721" t="s">
        <v>46</v>
      </c>
      <c r="E721" t="s">
        <v>6</v>
      </c>
      <c r="F721" t="s">
        <v>7</v>
      </c>
      <c r="G721">
        <v>1</v>
      </c>
      <c r="H721">
        <v>2</v>
      </c>
      <c r="I721">
        <v>60199</v>
      </c>
      <c r="J721" t="s">
        <v>45</v>
      </c>
      <c r="K721">
        <v>6</v>
      </c>
      <c r="L721" t="s">
        <v>32</v>
      </c>
      <c r="M721">
        <v>5</v>
      </c>
      <c r="N721">
        <v>0</v>
      </c>
      <c r="O721" t="s">
        <v>110</v>
      </c>
      <c r="P721" t="s">
        <v>72</v>
      </c>
      <c r="Q721" t="s">
        <v>75</v>
      </c>
      <c r="R721">
        <v>9</v>
      </c>
      <c r="S721" t="s">
        <v>76</v>
      </c>
    </row>
    <row r="722" spans="1:19" x14ac:dyDescent="0.3">
      <c r="A722">
        <v>2863</v>
      </c>
      <c r="B722" s="1">
        <v>41509</v>
      </c>
      <c r="C722">
        <v>54</v>
      </c>
      <c r="D722" t="s">
        <v>44</v>
      </c>
      <c r="E722" t="s">
        <v>6</v>
      </c>
      <c r="F722" t="s">
        <v>7</v>
      </c>
      <c r="G722">
        <v>1</v>
      </c>
      <c r="H722">
        <v>2</v>
      </c>
      <c r="I722">
        <v>52247</v>
      </c>
      <c r="J722" t="s">
        <v>41</v>
      </c>
      <c r="K722">
        <v>5</v>
      </c>
      <c r="L722" t="s">
        <v>35</v>
      </c>
      <c r="M722">
        <v>6</v>
      </c>
      <c r="N722">
        <v>0</v>
      </c>
      <c r="O722" t="s">
        <v>110</v>
      </c>
      <c r="P722" t="s">
        <v>72</v>
      </c>
      <c r="Q722" t="s">
        <v>75</v>
      </c>
      <c r="R722">
        <v>8</v>
      </c>
      <c r="S722" t="s">
        <v>78</v>
      </c>
    </row>
    <row r="723" spans="1:19" x14ac:dyDescent="0.3">
      <c r="A723">
        <v>1542</v>
      </c>
      <c r="B723" s="1">
        <v>41638</v>
      </c>
      <c r="C723">
        <v>49</v>
      </c>
      <c r="D723" t="s">
        <v>46</v>
      </c>
      <c r="E723" t="s">
        <v>6</v>
      </c>
      <c r="F723" t="s">
        <v>7</v>
      </c>
      <c r="G723">
        <v>1</v>
      </c>
      <c r="H723">
        <v>2</v>
      </c>
      <c r="I723">
        <v>56243</v>
      </c>
      <c r="J723" t="s">
        <v>41</v>
      </c>
      <c r="K723">
        <v>5</v>
      </c>
      <c r="L723" t="s">
        <v>33</v>
      </c>
      <c r="M723">
        <v>3</v>
      </c>
      <c r="N723">
        <v>0</v>
      </c>
      <c r="O723" t="s">
        <v>110</v>
      </c>
      <c r="P723" t="s">
        <v>72</v>
      </c>
      <c r="Q723" t="s">
        <v>84</v>
      </c>
      <c r="R723">
        <v>12</v>
      </c>
      <c r="S723" t="s">
        <v>85</v>
      </c>
    </row>
    <row r="724" spans="1:19" x14ac:dyDescent="0.3">
      <c r="A724">
        <v>4974</v>
      </c>
      <c r="B724" s="1">
        <v>41177</v>
      </c>
      <c r="C724">
        <v>54</v>
      </c>
      <c r="D724" t="s">
        <v>44</v>
      </c>
      <c r="E724" t="s">
        <v>6</v>
      </c>
      <c r="F724" t="s">
        <v>7</v>
      </c>
      <c r="G724">
        <v>1</v>
      </c>
      <c r="H724">
        <v>2</v>
      </c>
      <c r="I724">
        <v>83273</v>
      </c>
      <c r="J724" t="s">
        <v>51</v>
      </c>
      <c r="K724">
        <v>7</v>
      </c>
      <c r="L724" t="s">
        <v>34</v>
      </c>
      <c r="M724">
        <v>7</v>
      </c>
      <c r="N724">
        <v>0</v>
      </c>
      <c r="O724" t="s">
        <v>110</v>
      </c>
      <c r="P724" t="s">
        <v>81</v>
      </c>
      <c r="Q724" t="s">
        <v>75</v>
      </c>
      <c r="R724">
        <v>9</v>
      </c>
      <c r="S724" t="s">
        <v>76</v>
      </c>
    </row>
    <row r="725" spans="1:19" x14ac:dyDescent="0.3">
      <c r="A725">
        <v>2174</v>
      </c>
      <c r="B725" s="1">
        <v>41706</v>
      </c>
      <c r="C725">
        <v>70</v>
      </c>
      <c r="D725" t="s">
        <v>42</v>
      </c>
      <c r="E725" t="s">
        <v>6</v>
      </c>
      <c r="F725" t="s">
        <v>7</v>
      </c>
      <c r="G725">
        <v>1</v>
      </c>
      <c r="H725">
        <v>1</v>
      </c>
      <c r="I725">
        <v>46344</v>
      </c>
      <c r="J725" t="s">
        <v>43</v>
      </c>
      <c r="K725">
        <v>4</v>
      </c>
      <c r="L725" t="s">
        <v>32</v>
      </c>
      <c r="M725">
        <v>5</v>
      </c>
      <c r="N725">
        <v>0</v>
      </c>
      <c r="O725" t="s">
        <v>110</v>
      </c>
      <c r="P725" t="s">
        <v>77</v>
      </c>
      <c r="Q725" t="s">
        <v>73</v>
      </c>
      <c r="R725">
        <v>3</v>
      </c>
      <c r="S725" t="s">
        <v>74</v>
      </c>
    </row>
    <row r="726" spans="1:19" x14ac:dyDescent="0.3">
      <c r="A726">
        <v>7244</v>
      </c>
      <c r="B726" s="1">
        <v>41640</v>
      </c>
      <c r="C726">
        <v>73</v>
      </c>
      <c r="D726" t="s">
        <v>42</v>
      </c>
      <c r="E726" t="s">
        <v>6</v>
      </c>
      <c r="F726" t="s">
        <v>7</v>
      </c>
      <c r="G726">
        <v>2</v>
      </c>
      <c r="H726">
        <v>1</v>
      </c>
      <c r="I726">
        <v>52247</v>
      </c>
      <c r="J726" t="s">
        <v>41</v>
      </c>
      <c r="K726">
        <v>5</v>
      </c>
      <c r="L726" t="s">
        <v>34</v>
      </c>
      <c r="M726">
        <v>7</v>
      </c>
      <c r="N726">
        <v>0</v>
      </c>
      <c r="O726" t="s">
        <v>110</v>
      </c>
      <c r="P726" t="s">
        <v>77</v>
      </c>
      <c r="Q726" t="s">
        <v>73</v>
      </c>
      <c r="R726">
        <v>1</v>
      </c>
      <c r="S726" t="s">
        <v>82</v>
      </c>
    </row>
    <row r="727" spans="1:19" x14ac:dyDescent="0.3">
      <c r="A727">
        <v>1012</v>
      </c>
      <c r="B727" s="1">
        <v>41323</v>
      </c>
      <c r="C727">
        <v>72</v>
      </c>
      <c r="D727" t="s">
        <v>42</v>
      </c>
      <c r="E727" t="s">
        <v>6</v>
      </c>
      <c r="F727" t="s">
        <v>7</v>
      </c>
      <c r="G727">
        <v>0</v>
      </c>
      <c r="H727">
        <v>1</v>
      </c>
      <c r="I727">
        <v>61823</v>
      </c>
      <c r="J727" t="s">
        <v>45</v>
      </c>
      <c r="K727">
        <v>6</v>
      </c>
      <c r="L727" t="s">
        <v>33</v>
      </c>
      <c r="M727">
        <v>3</v>
      </c>
      <c r="N727">
        <v>0</v>
      </c>
      <c r="O727" t="s">
        <v>107</v>
      </c>
      <c r="P727" t="s">
        <v>72</v>
      </c>
      <c r="Q727" t="s">
        <v>73</v>
      </c>
      <c r="R727">
        <v>2</v>
      </c>
      <c r="S727" t="s">
        <v>87</v>
      </c>
    </row>
    <row r="728" spans="1:19" x14ac:dyDescent="0.3">
      <c r="A728">
        <v>4452</v>
      </c>
      <c r="B728" s="1">
        <v>41787</v>
      </c>
      <c r="C728">
        <v>67</v>
      </c>
      <c r="D728" t="s">
        <v>40</v>
      </c>
      <c r="E728" t="s">
        <v>6</v>
      </c>
      <c r="F728" t="s">
        <v>7</v>
      </c>
      <c r="G728">
        <v>0</v>
      </c>
      <c r="H728">
        <v>1</v>
      </c>
      <c r="I728">
        <v>50388</v>
      </c>
      <c r="J728" t="s">
        <v>41</v>
      </c>
      <c r="K728">
        <v>5</v>
      </c>
      <c r="L728" t="s">
        <v>37</v>
      </c>
      <c r="M728">
        <v>2</v>
      </c>
      <c r="N728">
        <v>0</v>
      </c>
      <c r="O728" t="s">
        <v>107</v>
      </c>
      <c r="P728" t="s">
        <v>77</v>
      </c>
      <c r="Q728" t="s">
        <v>79</v>
      </c>
      <c r="R728">
        <v>5</v>
      </c>
      <c r="S728" t="s">
        <v>80</v>
      </c>
    </row>
    <row r="729" spans="1:19" x14ac:dyDescent="0.3">
      <c r="A729">
        <v>9235</v>
      </c>
      <c r="B729" s="1">
        <v>41786</v>
      </c>
      <c r="C729">
        <v>67</v>
      </c>
      <c r="D729" t="s">
        <v>40</v>
      </c>
      <c r="E729" t="s">
        <v>6</v>
      </c>
      <c r="F729" t="s">
        <v>7</v>
      </c>
      <c r="G729">
        <v>1</v>
      </c>
      <c r="H729">
        <v>1</v>
      </c>
      <c r="I729">
        <v>52247</v>
      </c>
      <c r="J729" t="s">
        <v>41</v>
      </c>
      <c r="K729">
        <v>5</v>
      </c>
      <c r="L729" t="s">
        <v>32</v>
      </c>
      <c r="M729">
        <v>5</v>
      </c>
      <c r="N729">
        <v>0</v>
      </c>
      <c r="O729" t="s">
        <v>110</v>
      </c>
      <c r="P729" t="s">
        <v>77</v>
      </c>
      <c r="Q729" t="s">
        <v>79</v>
      </c>
      <c r="R729">
        <v>5</v>
      </c>
      <c r="S729" t="s">
        <v>80</v>
      </c>
    </row>
    <row r="730" spans="1:19" x14ac:dyDescent="0.3">
      <c r="A730">
        <v>2286</v>
      </c>
      <c r="B730" s="1">
        <v>41527</v>
      </c>
      <c r="C730">
        <v>62</v>
      </c>
      <c r="D730" t="s">
        <v>40</v>
      </c>
      <c r="E730" t="s">
        <v>6</v>
      </c>
      <c r="F730" t="s">
        <v>7</v>
      </c>
      <c r="G730">
        <v>1</v>
      </c>
      <c r="H730">
        <v>1</v>
      </c>
      <c r="I730">
        <v>50785</v>
      </c>
      <c r="J730" t="s">
        <v>41</v>
      </c>
      <c r="K730">
        <v>5</v>
      </c>
      <c r="L730" t="s">
        <v>33</v>
      </c>
      <c r="M730">
        <v>3</v>
      </c>
      <c r="N730">
        <v>0</v>
      </c>
      <c r="O730" t="s">
        <v>110</v>
      </c>
      <c r="P730" t="s">
        <v>72</v>
      </c>
      <c r="Q730" t="s">
        <v>75</v>
      </c>
      <c r="R730">
        <v>9</v>
      </c>
      <c r="S730" t="s">
        <v>76</v>
      </c>
    </row>
    <row r="731" spans="1:19" x14ac:dyDescent="0.3">
      <c r="A731">
        <v>3025</v>
      </c>
      <c r="B731" s="1">
        <v>41463</v>
      </c>
      <c r="C731">
        <v>66</v>
      </c>
      <c r="D731" t="s">
        <v>40</v>
      </c>
      <c r="E731" t="s">
        <v>6</v>
      </c>
      <c r="F731" t="s">
        <v>7</v>
      </c>
      <c r="G731">
        <v>0</v>
      </c>
      <c r="H731">
        <v>1</v>
      </c>
      <c r="I731">
        <v>49967</v>
      </c>
      <c r="J731" t="s">
        <v>41</v>
      </c>
      <c r="K731">
        <v>5</v>
      </c>
      <c r="L731" t="s">
        <v>37</v>
      </c>
      <c r="M731">
        <v>2</v>
      </c>
      <c r="N731">
        <v>0</v>
      </c>
      <c r="O731" t="s">
        <v>107</v>
      </c>
      <c r="P731" t="s">
        <v>72</v>
      </c>
      <c r="Q731" t="s">
        <v>75</v>
      </c>
      <c r="R731">
        <v>7</v>
      </c>
      <c r="S731" t="s">
        <v>83</v>
      </c>
    </row>
    <row r="732" spans="1:19" x14ac:dyDescent="0.3">
      <c r="A732">
        <v>641</v>
      </c>
      <c r="B732" s="1">
        <v>41733</v>
      </c>
      <c r="C732">
        <v>57</v>
      </c>
      <c r="D732" t="s">
        <v>44</v>
      </c>
      <c r="E732" t="s">
        <v>6</v>
      </c>
      <c r="F732" t="s">
        <v>7</v>
      </c>
      <c r="G732">
        <v>0</v>
      </c>
      <c r="H732">
        <v>1</v>
      </c>
      <c r="I732">
        <v>52074</v>
      </c>
      <c r="J732" t="s">
        <v>41</v>
      </c>
      <c r="K732">
        <v>5</v>
      </c>
      <c r="L732" t="s">
        <v>35</v>
      </c>
      <c r="M732">
        <v>6</v>
      </c>
      <c r="N732">
        <v>0</v>
      </c>
      <c r="O732" t="s">
        <v>107</v>
      </c>
      <c r="P732" t="s">
        <v>77</v>
      </c>
      <c r="Q732" t="s">
        <v>79</v>
      </c>
      <c r="R732">
        <v>4</v>
      </c>
      <c r="S732" t="s">
        <v>86</v>
      </c>
    </row>
    <row r="733" spans="1:19" x14ac:dyDescent="0.3">
      <c r="A733">
        <v>6798</v>
      </c>
      <c r="B733" s="1">
        <v>41353</v>
      </c>
      <c r="C733">
        <v>58</v>
      </c>
      <c r="D733" t="s">
        <v>44</v>
      </c>
      <c r="E733" t="s">
        <v>6</v>
      </c>
      <c r="F733" t="s">
        <v>7</v>
      </c>
      <c r="G733">
        <v>1</v>
      </c>
      <c r="H733">
        <v>1</v>
      </c>
      <c r="I733">
        <v>37070</v>
      </c>
      <c r="J733" t="s">
        <v>43</v>
      </c>
      <c r="K733">
        <v>4</v>
      </c>
      <c r="L733" t="s">
        <v>33</v>
      </c>
      <c r="M733">
        <v>3</v>
      </c>
      <c r="N733">
        <v>0</v>
      </c>
      <c r="O733" t="s">
        <v>110</v>
      </c>
      <c r="P733" t="s">
        <v>72</v>
      </c>
      <c r="Q733" t="s">
        <v>73</v>
      </c>
      <c r="R733">
        <v>3</v>
      </c>
      <c r="S733" t="s">
        <v>74</v>
      </c>
    </row>
    <row r="734" spans="1:19" x14ac:dyDescent="0.3">
      <c r="A734">
        <v>3406</v>
      </c>
      <c r="B734" s="1">
        <v>41204</v>
      </c>
      <c r="C734">
        <v>60</v>
      </c>
      <c r="D734" t="s">
        <v>40</v>
      </c>
      <c r="E734" t="s">
        <v>6</v>
      </c>
      <c r="F734" t="s">
        <v>7</v>
      </c>
      <c r="G734">
        <v>0</v>
      </c>
      <c r="H734">
        <v>1</v>
      </c>
      <c r="I734">
        <v>45989</v>
      </c>
      <c r="J734" t="s">
        <v>43</v>
      </c>
      <c r="K734">
        <v>4</v>
      </c>
      <c r="L734" t="s">
        <v>34</v>
      </c>
      <c r="M734">
        <v>7</v>
      </c>
      <c r="N734">
        <v>0</v>
      </c>
      <c r="O734" t="s">
        <v>107</v>
      </c>
      <c r="P734" t="s">
        <v>81</v>
      </c>
      <c r="Q734" t="s">
        <v>84</v>
      </c>
      <c r="R734">
        <v>10</v>
      </c>
      <c r="S734" t="s">
        <v>90</v>
      </c>
    </row>
    <row r="735" spans="1:19" x14ac:dyDescent="0.3">
      <c r="A735">
        <v>2661</v>
      </c>
      <c r="B735" s="1">
        <v>41429</v>
      </c>
      <c r="C735">
        <v>60</v>
      </c>
      <c r="D735" t="s">
        <v>40</v>
      </c>
      <c r="E735" t="s">
        <v>6</v>
      </c>
      <c r="F735" t="s">
        <v>7</v>
      </c>
      <c r="G735">
        <v>1</v>
      </c>
      <c r="H735">
        <v>1</v>
      </c>
      <c r="I735">
        <v>18701</v>
      </c>
      <c r="J735" t="s">
        <v>50</v>
      </c>
      <c r="K735">
        <v>2</v>
      </c>
      <c r="L735" t="s">
        <v>34</v>
      </c>
      <c r="M735">
        <v>7</v>
      </c>
      <c r="N735">
        <v>0</v>
      </c>
      <c r="O735" t="s">
        <v>110</v>
      </c>
      <c r="P735" t="s">
        <v>72</v>
      </c>
      <c r="Q735" t="s">
        <v>79</v>
      </c>
      <c r="R735">
        <v>6</v>
      </c>
      <c r="S735" t="s">
        <v>88</v>
      </c>
    </row>
    <row r="736" spans="1:19" x14ac:dyDescent="0.3">
      <c r="A736">
        <v>2607</v>
      </c>
      <c r="B736" s="1">
        <v>41285</v>
      </c>
      <c r="C736">
        <v>71</v>
      </c>
      <c r="D736" t="s">
        <v>42</v>
      </c>
      <c r="E736" t="s">
        <v>6</v>
      </c>
      <c r="F736" t="s">
        <v>7</v>
      </c>
      <c r="G736">
        <v>0</v>
      </c>
      <c r="H736">
        <v>1</v>
      </c>
      <c r="I736">
        <v>40464</v>
      </c>
      <c r="J736" t="s">
        <v>43</v>
      </c>
      <c r="K736">
        <v>4</v>
      </c>
      <c r="L736" t="s">
        <v>35</v>
      </c>
      <c r="M736">
        <v>6</v>
      </c>
      <c r="N736">
        <v>0</v>
      </c>
      <c r="O736" t="s">
        <v>107</v>
      </c>
      <c r="P736" t="s">
        <v>72</v>
      </c>
      <c r="Q736" t="s">
        <v>73</v>
      </c>
      <c r="R736">
        <v>1</v>
      </c>
      <c r="S736" t="s">
        <v>82</v>
      </c>
    </row>
    <row r="737" spans="1:19" x14ac:dyDescent="0.3">
      <c r="A737">
        <v>6201</v>
      </c>
      <c r="B737" s="1">
        <v>41607</v>
      </c>
      <c r="C737">
        <v>46</v>
      </c>
      <c r="D737" t="s">
        <v>46</v>
      </c>
      <c r="E737" t="s">
        <v>6</v>
      </c>
      <c r="F737" t="s">
        <v>7</v>
      </c>
      <c r="G737">
        <v>1</v>
      </c>
      <c r="H737">
        <v>1</v>
      </c>
      <c r="I737">
        <v>38643</v>
      </c>
      <c r="J737" t="s">
        <v>43</v>
      </c>
      <c r="K737">
        <v>4</v>
      </c>
      <c r="L737" t="s">
        <v>32</v>
      </c>
      <c r="M737">
        <v>5</v>
      </c>
      <c r="N737">
        <v>1</v>
      </c>
      <c r="O737" t="s">
        <v>110</v>
      </c>
      <c r="P737" t="s">
        <v>72</v>
      </c>
      <c r="Q737" t="s">
        <v>84</v>
      </c>
      <c r="R737">
        <v>11</v>
      </c>
      <c r="S737" t="s">
        <v>89</v>
      </c>
    </row>
    <row r="738" spans="1:19" x14ac:dyDescent="0.3">
      <c r="A738">
        <v>10704</v>
      </c>
      <c r="B738" s="1">
        <v>41142</v>
      </c>
      <c r="C738">
        <v>55</v>
      </c>
      <c r="D738" t="s">
        <v>44</v>
      </c>
      <c r="E738" t="s">
        <v>6</v>
      </c>
      <c r="F738" t="s">
        <v>7</v>
      </c>
      <c r="G738">
        <v>0</v>
      </c>
      <c r="H738">
        <v>1</v>
      </c>
      <c r="I738">
        <v>54803</v>
      </c>
      <c r="J738" t="s">
        <v>41</v>
      </c>
      <c r="K738">
        <v>5</v>
      </c>
      <c r="L738" t="s">
        <v>35</v>
      </c>
      <c r="M738">
        <v>6</v>
      </c>
      <c r="N738">
        <v>0</v>
      </c>
      <c r="O738" t="s">
        <v>107</v>
      </c>
      <c r="P738" t="s">
        <v>81</v>
      </c>
      <c r="Q738" t="s">
        <v>75</v>
      </c>
      <c r="R738">
        <v>8</v>
      </c>
      <c r="S738" t="s">
        <v>78</v>
      </c>
    </row>
    <row r="739" spans="1:19" x14ac:dyDescent="0.3">
      <c r="A739">
        <v>1245</v>
      </c>
      <c r="B739" s="1">
        <v>41224</v>
      </c>
      <c r="C739">
        <v>58</v>
      </c>
      <c r="D739" t="s">
        <v>44</v>
      </c>
      <c r="E739" t="s">
        <v>6</v>
      </c>
      <c r="F739" t="s">
        <v>7</v>
      </c>
      <c r="G739">
        <v>0</v>
      </c>
      <c r="H739">
        <v>1</v>
      </c>
      <c r="I739">
        <v>63810</v>
      </c>
      <c r="J739" t="s">
        <v>45</v>
      </c>
      <c r="K739">
        <v>6</v>
      </c>
      <c r="L739" t="s">
        <v>32</v>
      </c>
      <c r="M739">
        <v>5</v>
      </c>
      <c r="N739">
        <v>0</v>
      </c>
      <c r="O739" t="s">
        <v>107</v>
      </c>
      <c r="P739" t="s">
        <v>81</v>
      </c>
      <c r="Q739" t="s">
        <v>84</v>
      </c>
      <c r="R739">
        <v>11</v>
      </c>
      <c r="S739" t="s">
        <v>89</v>
      </c>
    </row>
    <row r="740" spans="1:19" x14ac:dyDescent="0.3">
      <c r="A740">
        <v>7617</v>
      </c>
      <c r="B740" s="1">
        <v>41501</v>
      </c>
      <c r="C740">
        <v>50</v>
      </c>
      <c r="D740" t="s">
        <v>44</v>
      </c>
      <c r="E740" t="s">
        <v>6</v>
      </c>
      <c r="F740" t="s">
        <v>7</v>
      </c>
      <c r="G740">
        <v>1</v>
      </c>
      <c r="H740">
        <v>1</v>
      </c>
      <c r="I740">
        <v>42373</v>
      </c>
      <c r="J740" t="s">
        <v>43</v>
      </c>
      <c r="K740">
        <v>4</v>
      </c>
      <c r="L740" t="s">
        <v>35</v>
      </c>
      <c r="M740">
        <v>6</v>
      </c>
      <c r="N740">
        <v>0</v>
      </c>
      <c r="O740" t="s">
        <v>110</v>
      </c>
      <c r="P740" t="s">
        <v>72</v>
      </c>
      <c r="Q740" t="s">
        <v>75</v>
      </c>
      <c r="R740">
        <v>8</v>
      </c>
      <c r="S740" t="s">
        <v>78</v>
      </c>
    </row>
    <row r="741" spans="1:19" x14ac:dyDescent="0.3">
      <c r="A741">
        <v>2276</v>
      </c>
      <c r="B741" s="1">
        <v>41396</v>
      </c>
      <c r="C741">
        <v>69</v>
      </c>
      <c r="D741" t="s">
        <v>40</v>
      </c>
      <c r="E741" t="s">
        <v>6</v>
      </c>
      <c r="F741" t="s">
        <v>7</v>
      </c>
      <c r="G741">
        <v>0</v>
      </c>
      <c r="H741">
        <v>1</v>
      </c>
      <c r="I741">
        <v>57959</v>
      </c>
      <c r="J741" t="s">
        <v>41</v>
      </c>
      <c r="K741">
        <v>5</v>
      </c>
      <c r="L741" t="s">
        <v>35</v>
      </c>
      <c r="M741">
        <v>6</v>
      </c>
      <c r="N741">
        <v>0</v>
      </c>
      <c r="O741" t="s">
        <v>107</v>
      </c>
      <c r="P741" t="s">
        <v>72</v>
      </c>
      <c r="Q741" t="s">
        <v>79</v>
      </c>
      <c r="R741">
        <v>5</v>
      </c>
      <c r="S741" t="s">
        <v>80</v>
      </c>
    </row>
    <row r="742" spans="1:19" x14ac:dyDescent="0.3">
      <c r="A742">
        <v>4320</v>
      </c>
      <c r="B742" s="1">
        <v>41361</v>
      </c>
      <c r="C742">
        <v>45</v>
      </c>
      <c r="D742" t="s">
        <v>46</v>
      </c>
      <c r="E742" t="s">
        <v>6</v>
      </c>
      <c r="F742" t="s">
        <v>7</v>
      </c>
      <c r="G742">
        <v>0</v>
      </c>
      <c r="H742">
        <v>1</v>
      </c>
      <c r="I742">
        <v>60152</v>
      </c>
      <c r="J742" t="s">
        <v>45</v>
      </c>
      <c r="K742">
        <v>6</v>
      </c>
      <c r="L742" t="s">
        <v>37</v>
      </c>
      <c r="M742">
        <v>2</v>
      </c>
      <c r="N742">
        <v>0</v>
      </c>
      <c r="O742" t="s">
        <v>107</v>
      </c>
      <c r="P742" t="s">
        <v>72</v>
      </c>
      <c r="Q742" t="s">
        <v>73</v>
      </c>
      <c r="R742">
        <v>3</v>
      </c>
      <c r="S742" t="s">
        <v>74</v>
      </c>
    </row>
    <row r="743" spans="1:19" x14ac:dyDescent="0.3">
      <c r="A743">
        <v>2004</v>
      </c>
      <c r="B743" s="1">
        <v>41535</v>
      </c>
      <c r="C743">
        <v>55</v>
      </c>
      <c r="D743" t="s">
        <v>44</v>
      </c>
      <c r="E743" t="s">
        <v>6</v>
      </c>
      <c r="F743" t="s">
        <v>7</v>
      </c>
      <c r="G743">
        <v>0</v>
      </c>
      <c r="H743">
        <v>1</v>
      </c>
      <c r="I743">
        <v>72679</v>
      </c>
      <c r="J743" t="s">
        <v>51</v>
      </c>
      <c r="K743">
        <v>7</v>
      </c>
      <c r="L743" t="s">
        <v>35</v>
      </c>
      <c r="M743">
        <v>6</v>
      </c>
      <c r="N743">
        <v>0</v>
      </c>
      <c r="O743" t="s">
        <v>107</v>
      </c>
      <c r="P743" t="s">
        <v>72</v>
      </c>
      <c r="Q743" t="s">
        <v>75</v>
      </c>
      <c r="R743">
        <v>9</v>
      </c>
      <c r="S743" t="s">
        <v>76</v>
      </c>
    </row>
    <row r="744" spans="1:19" x14ac:dyDescent="0.3">
      <c r="A744">
        <v>9120</v>
      </c>
      <c r="B744" s="1">
        <v>41248</v>
      </c>
      <c r="C744">
        <v>62</v>
      </c>
      <c r="D744" t="s">
        <v>40</v>
      </c>
      <c r="E744" t="s">
        <v>6</v>
      </c>
      <c r="F744" t="s">
        <v>7</v>
      </c>
      <c r="G744">
        <v>0</v>
      </c>
      <c r="H744">
        <v>1</v>
      </c>
      <c r="I744">
        <v>66565</v>
      </c>
      <c r="J744" t="s">
        <v>45</v>
      </c>
      <c r="K744">
        <v>6</v>
      </c>
      <c r="L744" t="s">
        <v>35</v>
      </c>
      <c r="M744">
        <v>6</v>
      </c>
      <c r="N744">
        <v>0</v>
      </c>
      <c r="O744" t="s">
        <v>107</v>
      </c>
      <c r="P744" t="s">
        <v>81</v>
      </c>
      <c r="Q744" t="s">
        <v>84</v>
      </c>
      <c r="R744">
        <v>12</v>
      </c>
      <c r="S744" t="s">
        <v>85</v>
      </c>
    </row>
    <row r="745" spans="1:19" x14ac:dyDescent="0.3">
      <c r="A745">
        <v>10381</v>
      </c>
      <c r="B745" s="1">
        <v>41460</v>
      </c>
      <c r="C745">
        <v>45</v>
      </c>
      <c r="D745" t="s">
        <v>46</v>
      </c>
      <c r="E745" t="s">
        <v>6</v>
      </c>
      <c r="F745" t="s">
        <v>7</v>
      </c>
      <c r="G745">
        <v>0</v>
      </c>
      <c r="H745">
        <v>1</v>
      </c>
      <c r="I745">
        <v>47691</v>
      </c>
      <c r="J745" t="s">
        <v>43</v>
      </c>
      <c r="K745">
        <v>4</v>
      </c>
      <c r="L745" t="s">
        <v>32</v>
      </c>
      <c r="M745">
        <v>5</v>
      </c>
      <c r="N745">
        <v>0</v>
      </c>
      <c r="O745" t="s">
        <v>107</v>
      </c>
      <c r="P745" t="s">
        <v>72</v>
      </c>
      <c r="Q745" t="s">
        <v>75</v>
      </c>
      <c r="R745">
        <v>7</v>
      </c>
      <c r="S745" t="s">
        <v>83</v>
      </c>
    </row>
    <row r="746" spans="1:19" x14ac:dyDescent="0.3">
      <c r="A746">
        <v>10277</v>
      </c>
      <c r="B746" s="1">
        <v>41326</v>
      </c>
      <c r="C746">
        <v>63</v>
      </c>
      <c r="D746" t="s">
        <v>40</v>
      </c>
      <c r="E746" t="s">
        <v>6</v>
      </c>
      <c r="F746" t="s">
        <v>7</v>
      </c>
      <c r="G746">
        <v>0</v>
      </c>
      <c r="H746">
        <v>1</v>
      </c>
      <c r="I746">
        <v>30081</v>
      </c>
      <c r="J746" t="s">
        <v>47</v>
      </c>
      <c r="K746">
        <v>3</v>
      </c>
      <c r="L746" t="s">
        <v>33</v>
      </c>
      <c r="M746">
        <v>3</v>
      </c>
      <c r="N746">
        <v>0</v>
      </c>
      <c r="O746" t="s">
        <v>107</v>
      </c>
      <c r="P746" t="s">
        <v>72</v>
      </c>
      <c r="Q746" t="s">
        <v>73</v>
      </c>
      <c r="R746">
        <v>2</v>
      </c>
      <c r="S746" t="s">
        <v>87</v>
      </c>
    </row>
    <row r="747" spans="1:19" x14ac:dyDescent="0.3">
      <c r="A747">
        <v>10156</v>
      </c>
      <c r="B747" s="1">
        <v>41428</v>
      </c>
      <c r="C747">
        <v>49</v>
      </c>
      <c r="D747" t="s">
        <v>46</v>
      </c>
      <c r="E747" t="s">
        <v>6</v>
      </c>
      <c r="F747" t="s">
        <v>7</v>
      </c>
      <c r="G747">
        <v>0</v>
      </c>
      <c r="H747">
        <v>1</v>
      </c>
      <c r="I747">
        <v>84196</v>
      </c>
      <c r="J747" t="s">
        <v>52</v>
      </c>
      <c r="K747">
        <v>8</v>
      </c>
      <c r="L747" t="s">
        <v>32</v>
      </c>
      <c r="M747">
        <v>5</v>
      </c>
      <c r="N747">
        <v>0</v>
      </c>
      <c r="O747" t="s">
        <v>107</v>
      </c>
      <c r="P747" t="s">
        <v>72</v>
      </c>
      <c r="Q747" t="s">
        <v>79</v>
      </c>
      <c r="R747">
        <v>6</v>
      </c>
      <c r="S747" t="s">
        <v>88</v>
      </c>
    </row>
    <row r="748" spans="1:19" x14ac:dyDescent="0.3">
      <c r="A748">
        <v>2942</v>
      </c>
      <c r="B748" s="1">
        <v>41401</v>
      </c>
      <c r="C748">
        <v>60</v>
      </c>
      <c r="D748" t="s">
        <v>40</v>
      </c>
      <c r="E748" t="s">
        <v>6</v>
      </c>
      <c r="F748" t="s">
        <v>7</v>
      </c>
      <c r="G748">
        <v>0</v>
      </c>
      <c r="H748">
        <v>1</v>
      </c>
      <c r="I748">
        <v>45906</v>
      </c>
      <c r="J748" t="s">
        <v>43</v>
      </c>
      <c r="K748">
        <v>4</v>
      </c>
      <c r="L748" t="s">
        <v>33</v>
      </c>
      <c r="M748">
        <v>3</v>
      </c>
      <c r="N748">
        <v>0</v>
      </c>
      <c r="O748" t="s">
        <v>107</v>
      </c>
      <c r="P748" t="s">
        <v>72</v>
      </c>
      <c r="Q748" t="s">
        <v>79</v>
      </c>
      <c r="R748">
        <v>5</v>
      </c>
      <c r="S748" t="s">
        <v>80</v>
      </c>
    </row>
    <row r="749" spans="1:19" x14ac:dyDescent="0.3">
      <c r="A749">
        <v>1463</v>
      </c>
      <c r="B749" s="1">
        <v>41727</v>
      </c>
      <c r="C749">
        <v>66</v>
      </c>
      <c r="D749" t="s">
        <v>40</v>
      </c>
      <c r="E749" t="s">
        <v>6</v>
      </c>
      <c r="F749" t="s">
        <v>7</v>
      </c>
      <c r="G749">
        <v>1</v>
      </c>
      <c r="H749">
        <v>1</v>
      </c>
      <c r="I749">
        <v>45160</v>
      </c>
      <c r="J749" t="s">
        <v>43</v>
      </c>
      <c r="K749">
        <v>4</v>
      </c>
      <c r="L749" t="s">
        <v>33</v>
      </c>
      <c r="M749">
        <v>3</v>
      </c>
      <c r="N749">
        <v>0</v>
      </c>
      <c r="O749" t="s">
        <v>110</v>
      </c>
      <c r="P749" t="s">
        <v>77</v>
      </c>
      <c r="Q749" t="s">
        <v>73</v>
      </c>
      <c r="R749">
        <v>3</v>
      </c>
      <c r="S749" t="s">
        <v>74</v>
      </c>
    </row>
    <row r="750" spans="1:19" x14ac:dyDescent="0.3">
      <c r="A750">
        <v>6887</v>
      </c>
      <c r="B750" s="1">
        <v>41753</v>
      </c>
      <c r="C750">
        <v>57</v>
      </c>
      <c r="D750" t="s">
        <v>44</v>
      </c>
      <c r="E750" t="s">
        <v>6</v>
      </c>
      <c r="F750" t="s">
        <v>7</v>
      </c>
      <c r="G750">
        <v>1</v>
      </c>
      <c r="H750">
        <v>1</v>
      </c>
      <c r="I750">
        <v>79146</v>
      </c>
      <c r="J750" t="s">
        <v>51</v>
      </c>
      <c r="K750">
        <v>7</v>
      </c>
      <c r="L750" t="s">
        <v>32</v>
      </c>
      <c r="M750">
        <v>5</v>
      </c>
      <c r="N750">
        <v>0</v>
      </c>
      <c r="O750" t="s">
        <v>110</v>
      </c>
      <c r="P750" t="s">
        <v>77</v>
      </c>
      <c r="Q750" t="s">
        <v>79</v>
      </c>
      <c r="R750">
        <v>4</v>
      </c>
      <c r="S750" t="s">
        <v>86</v>
      </c>
    </row>
    <row r="751" spans="1:19" x14ac:dyDescent="0.3">
      <c r="A751">
        <v>8897</v>
      </c>
      <c r="B751" s="1">
        <v>41388</v>
      </c>
      <c r="C751">
        <v>59</v>
      </c>
      <c r="D751" t="s">
        <v>44</v>
      </c>
      <c r="E751" t="s">
        <v>6</v>
      </c>
      <c r="F751" t="s">
        <v>7</v>
      </c>
      <c r="G751">
        <v>1</v>
      </c>
      <c r="H751">
        <v>1</v>
      </c>
      <c r="I751">
        <v>42720</v>
      </c>
      <c r="J751" t="s">
        <v>43</v>
      </c>
      <c r="K751">
        <v>4</v>
      </c>
      <c r="L751" t="s">
        <v>33</v>
      </c>
      <c r="M751">
        <v>3</v>
      </c>
      <c r="N751">
        <v>0</v>
      </c>
      <c r="O751" t="s">
        <v>110</v>
      </c>
      <c r="P751" t="s">
        <v>72</v>
      </c>
      <c r="Q751" t="s">
        <v>79</v>
      </c>
      <c r="R751">
        <v>4</v>
      </c>
      <c r="S751" t="s">
        <v>86</v>
      </c>
    </row>
    <row r="752" spans="1:19" x14ac:dyDescent="0.3">
      <c r="A752">
        <v>10736</v>
      </c>
      <c r="B752" s="1">
        <v>41529</v>
      </c>
      <c r="C752">
        <v>53</v>
      </c>
      <c r="D752" t="s">
        <v>44</v>
      </c>
      <c r="E752" t="s">
        <v>6</v>
      </c>
      <c r="F752" t="s">
        <v>7</v>
      </c>
      <c r="G752">
        <v>0</v>
      </c>
      <c r="H752">
        <v>1</v>
      </c>
      <c r="I752">
        <v>72258</v>
      </c>
      <c r="J752" t="s">
        <v>51</v>
      </c>
      <c r="K752">
        <v>7</v>
      </c>
      <c r="L752" t="s">
        <v>33</v>
      </c>
      <c r="M752">
        <v>3</v>
      </c>
      <c r="N752">
        <v>0</v>
      </c>
      <c r="O752" t="s">
        <v>107</v>
      </c>
      <c r="P752" t="s">
        <v>72</v>
      </c>
      <c r="Q752" t="s">
        <v>75</v>
      </c>
      <c r="R752">
        <v>9</v>
      </c>
      <c r="S752" t="s">
        <v>76</v>
      </c>
    </row>
    <row r="753" spans="1:19" x14ac:dyDescent="0.3">
      <c r="A753">
        <v>4442</v>
      </c>
      <c r="B753" s="1">
        <v>41369</v>
      </c>
      <c r="C753">
        <v>63</v>
      </c>
      <c r="D753" t="s">
        <v>40</v>
      </c>
      <c r="E753" t="s">
        <v>6</v>
      </c>
      <c r="F753" t="s">
        <v>7</v>
      </c>
      <c r="G753">
        <v>0</v>
      </c>
      <c r="H753">
        <v>1</v>
      </c>
      <c r="I753">
        <v>46524</v>
      </c>
      <c r="J753" t="s">
        <v>43</v>
      </c>
      <c r="K753">
        <v>4</v>
      </c>
      <c r="L753" t="s">
        <v>35</v>
      </c>
      <c r="M753">
        <v>6</v>
      </c>
      <c r="N753">
        <v>0</v>
      </c>
      <c r="O753" t="s">
        <v>107</v>
      </c>
      <c r="P753" t="s">
        <v>72</v>
      </c>
      <c r="Q753" t="s">
        <v>79</v>
      </c>
      <c r="R753">
        <v>4</v>
      </c>
      <c r="S753" t="s">
        <v>86</v>
      </c>
    </row>
    <row r="754" spans="1:19" x14ac:dyDescent="0.3">
      <c r="A754">
        <v>9145</v>
      </c>
      <c r="B754" s="1">
        <v>41370</v>
      </c>
      <c r="C754">
        <v>52</v>
      </c>
      <c r="D754" t="s">
        <v>44</v>
      </c>
      <c r="E754" t="s">
        <v>6</v>
      </c>
      <c r="F754" t="s">
        <v>7</v>
      </c>
      <c r="G754">
        <v>0</v>
      </c>
      <c r="H754">
        <v>1</v>
      </c>
      <c r="I754">
        <v>72504</v>
      </c>
      <c r="J754" t="s">
        <v>51</v>
      </c>
      <c r="K754">
        <v>7</v>
      </c>
      <c r="L754" t="s">
        <v>32</v>
      </c>
      <c r="M754">
        <v>5</v>
      </c>
      <c r="N754">
        <v>0</v>
      </c>
      <c r="O754" t="s">
        <v>107</v>
      </c>
      <c r="P754" t="s">
        <v>72</v>
      </c>
      <c r="Q754" t="s">
        <v>79</v>
      </c>
      <c r="R754">
        <v>4</v>
      </c>
      <c r="S754" t="s">
        <v>86</v>
      </c>
    </row>
    <row r="755" spans="1:19" x14ac:dyDescent="0.3">
      <c r="A755">
        <v>5121</v>
      </c>
      <c r="B755" s="1">
        <v>41719</v>
      </c>
      <c r="C755">
        <v>47</v>
      </c>
      <c r="D755" t="s">
        <v>46</v>
      </c>
      <c r="E755" t="s">
        <v>6</v>
      </c>
      <c r="F755" t="s">
        <v>7</v>
      </c>
      <c r="G755">
        <v>0</v>
      </c>
      <c r="H755">
        <v>1</v>
      </c>
      <c r="I755">
        <v>56628</v>
      </c>
      <c r="J755" t="s">
        <v>41</v>
      </c>
      <c r="K755">
        <v>5</v>
      </c>
      <c r="L755" t="s">
        <v>33</v>
      </c>
      <c r="M755">
        <v>3</v>
      </c>
      <c r="N755">
        <v>0</v>
      </c>
      <c r="O755" t="s">
        <v>107</v>
      </c>
      <c r="P755" t="s">
        <v>77</v>
      </c>
      <c r="Q755" t="s">
        <v>73</v>
      </c>
      <c r="R755">
        <v>3</v>
      </c>
      <c r="S755" t="s">
        <v>74</v>
      </c>
    </row>
    <row r="756" spans="1:19" x14ac:dyDescent="0.3">
      <c r="A756">
        <v>2895</v>
      </c>
      <c r="B756" s="1">
        <v>41570</v>
      </c>
      <c r="C756">
        <v>61</v>
      </c>
      <c r="D756" t="s">
        <v>40</v>
      </c>
      <c r="E756" t="s">
        <v>6</v>
      </c>
      <c r="F756" t="s">
        <v>7</v>
      </c>
      <c r="G756">
        <v>0</v>
      </c>
      <c r="H756">
        <v>1</v>
      </c>
      <c r="I756">
        <v>49980</v>
      </c>
      <c r="J756" t="s">
        <v>41</v>
      </c>
      <c r="K756">
        <v>5</v>
      </c>
      <c r="L756" t="s">
        <v>35</v>
      </c>
      <c r="M756">
        <v>6</v>
      </c>
      <c r="N756">
        <v>0</v>
      </c>
      <c r="O756" t="s">
        <v>107</v>
      </c>
      <c r="P756" t="s">
        <v>72</v>
      </c>
      <c r="Q756" t="s">
        <v>84</v>
      </c>
      <c r="R756">
        <v>10</v>
      </c>
      <c r="S756" t="s">
        <v>90</v>
      </c>
    </row>
    <row r="757" spans="1:19" x14ac:dyDescent="0.3">
      <c r="A757">
        <v>7848</v>
      </c>
      <c r="B757" s="1">
        <v>41438</v>
      </c>
      <c r="C757">
        <v>50</v>
      </c>
      <c r="D757" t="s">
        <v>44</v>
      </c>
      <c r="E757" t="s">
        <v>6</v>
      </c>
      <c r="F757" t="s">
        <v>7</v>
      </c>
      <c r="G757">
        <v>0</v>
      </c>
      <c r="H757">
        <v>1</v>
      </c>
      <c r="I757">
        <v>49166</v>
      </c>
      <c r="J757" t="s">
        <v>41</v>
      </c>
      <c r="K757">
        <v>5</v>
      </c>
      <c r="L757" t="s">
        <v>33</v>
      </c>
      <c r="M757">
        <v>3</v>
      </c>
      <c r="N757">
        <v>0</v>
      </c>
      <c r="O757" t="s">
        <v>107</v>
      </c>
      <c r="P757" t="s">
        <v>72</v>
      </c>
      <c r="Q757" t="s">
        <v>79</v>
      </c>
      <c r="R757">
        <v>6</v>
      </c>
      <c r="S757" t="s">
        <v>88</v>
      </c>
    </row>
    <row r="758" spans="1:19" x14ac:dyDescent="0.3">
      <c r="A758">
        <v>1456</v>
      </c>
      <c r="B758" s="1">
        <v>41365</v>
      </c>
      <c r="C758">
        <v>45</v>
      </c>
      <c r="D758" t="s">
        <v>46</v>
      </c>
      <c r="E758" t="s">
        <v>6</v>
      </c>
      <c r="F758" t="s">
        <v>7</v>
      </c>
      <c r="G758">
        <v>0</v>
      </c>
      <c r="H758">
        <v>1</v>
      </c>
      <c r="I758">
        <v>60474</v>
      </c>
      <c r="J758" t="s">
        <v>45</v>
      </c>
      <c r="K758">
        <v>6</v>
      </c>
      <c r="L758" t="s">
        <v>33</v>
      </c>
      <c r="M758">
        <v>3</v>
      </c>
      <c r="N758">
        <v>0</v>
      </c>
      <c r="O758" t="s">
        <v>107</v>
      </c>
      <c r="P758" t="s">
        <v>72</v>
      </c>
      <c r="Q758" t="s">
        <v>79</v>
      </c>
      <c r="R758">
        <v>4</v>
      </c>
      <c r="S758" t="s">
        <v>86</v>
      </c>
    </row>
    <row r="759" spans="1:19" x14ac:dyDescent="0.3">
      <c r="A759">
        <v>9353</v>
      </c>
      <c r="B759" s="1">
        <v>41645</v>
      </c>
      <c r="C759">
        <v>65</v>
      </c>
      <c r="D759" t="s">
        <v>40</v>
      </c>
      <c r="E759" t="s">
        <v>6</v>
      </c>
      <c r="F759" t="s">
        <v>7</v>
      </c>
      <c r="G759">
        <v>0</v>
      </c>
      <c r="H759">
        <v>1</v>
      </c>
      <c r="I759">
        <v>62450</v>
      </c>
      <c r="J759" t="s">
        <v>45</v>
      </c>
      <c r="K759">
        <v>6</v>
      </c>
      <c r="L759" t="s">
        <v>35</v>
      </c>
      <c r="M759">
        <v>6</v>
      </c>
      <c r="N759">
        <v>0</v>
      </c>
      <c r="O759" t="s">
        <v>107</v>
      </c>
      <c r="P759" t="s">
        <v>77</v>
      </c>
      <c r="Q759" t="s">
        <v>73</v>
      </c>
      <c r="R759">
        <v>1</v>
      </c>
      <c r="S759" t="s">
        <v>82</v>
      </c>
    </row>
    <row r="760" spans="1:19" x14ac:dyDescent="0.3">
      <c r="A760">
        <v>3673</v>
      </c>
      <c r="B760" s="1">
        <v>41469</v>
      </c>
      <c r="C760">
        <v>53</v>
      </c>
      <c r="D760" t="s">
        <v>44</v>
      </c>
      <c r="E760" t="s">
        <v>6</v>
      </c>
      <c r="F760" t="s">
        <v>7</v>
      </c>
      <c r="G760">
        <v>0</v>
      </c>
      <c r="H760">
        <v>1</v>
      </c>
      <c r="I760">
        <v>55239</v>
      </c>
      <c r="J760" t="s">
        <v>41</v>
      </c>
      <c r="K760">
        <v>5</v>
      </c>
      <c r="L760" t="s">
        <v>32</v>
      </c>
      <c r="M760">
        <v>5</v>
      </c>
      <c r="N760">
        <v>0</v>
      </c>
      <c r="O760" t="s">
        <v>107</v>
      </c>
      <c r="P760" t="s">
        <v>72</v>
      </c>
      <c r="Q760" t="s">
        <v>75</v>
      </c>
      <c r="R760">
        <v>7</v>
      </c>
      <c r="S760" t="s">
        <v>83</v>
      </c>
    </row>
    <row r="761" spans="1:19" x14ac:dyDescent="0.3">
      <c r="A761">
        <v>2134</v>
      </c>
      <c r="B761" s="1">
        <v>41138</v>
      </c>
      <c r="C761">
        <v>72</v>
      </c>
      <c r="D761" t="s">
        <v>42</v>
      </c>
      <c r="E761" t="s">
        <v>6</v>
      </c>
      <c r="F761" t="s">
        <v>7</v>
      </c>
      <c r="G761">
        <v>0</v>
      </c>
      <c r="H761">
        <v>1</v>
      </c>
      <c r="I761">
        <v>53700</v>
      </c>
      <c r="J761" t="s">
        <v>41</v>
      </c>
      <c r="K761">
        <v>5</v>
      </c>
      <c r="L761" t="s">
        <v>34</v>
      </c>
      <c r="M761">
        <v>7</v>
      </c>
      <c r="N761">
        <v>0</v>
      </c>
      <c r="O761" t="s">
        <v>107</v>
      </c>
      <c r="P761" t="s">
        <v>81</v>
      </c>
      <c r="Q761" t="s">
        <v>75</v>
      </c>
      <c r="R761">
        <v>8</v>
      </c>
      <c r="S761" t="s">
        <v>78</v>
      </c>
    </row>
    <row r="762" spans="1:19" x14ac:dyDescent="0.3">
      <c r="A762">
        <v>7453</v>
      </c>
      <c r="B762" s="1">
        <v>41307</v>
      </c>
      <c r="C762">
        <v>70</v>
      </c>
      <c r="D762" t="s">
        <v>42</v>
      </c>
      <c r="E762" t="s">
        <v>6</v>
      </c>
      <c r="F762" t="s">
        <v>7</v>
      </c>
      <c r="G762">
        <v>0</v>
      </c>
      <c r="H762">
        <v>1</v>
      </c>
      <c r="I762">
        <v>36130</v>
      </c>
      <c r="J762" t="s">
        <v>43</v>
      </c>
      <c r="K762">
        <v>4</v>
      </c>
      <c r="L762" t="s">
        <v>32</v>
      </c>
      <c r="M762">
        <v>5</v>
      </c>
      <c r="N762">
        <v>0</v>
      </c>
      <c r="O762" t="s">
        <v>107</v>
      </c>
      <c r="P762" t="s">
        <v>72</v>
      </c>
      <c r="Q762" t="s">
        <v>73</v>
      </c>
      <c r="R762">
        <v>2</v>
      </c>
      <c r="S762" t="s">
        <v>87</v>
      </c>
    </row>
    <row r="763" spans="1:19" x14ac:dyDescent="0.3">
      <c r="A763">
        <v>10914</v>
      </c>
      <c r="B763" s="1">
        <v>41559</v>
      </c>
      <c r="C763">
        <v>54</v>
      </c>
      <c r="D763" t="s">
        <v>44</v>
      </c>
      <c r="E763" t="s">
        <v>6</v>
      </c>
      <c r="F763" t="s">
        <v>7</v>
      </c>
      <c r="G763">
        <v>1</v>
      </c>
      <c r="H763">
        <v>1</v>
      </c>
      <c r="I763">
        <v>24163</v>
      </c>
      <c r="J763" t="s">
        <v>47</v>
      </c>
      <c r="K763">
        <v>3</v>
      </c>
      <c r="L763" t="s">
        <v>37</v>
      </c>
      <c r="M763">
        <v>2</v>
      </c>
      <c r="N763">
        <v>0</v>
      </c>
      <c r="O763" t="s">
        <v>110</v>
      </c>
      <c r="P763" t="s">
        <v>72</v>
      </c>
      <c r="Q763" t="s">
        <v>84</v>
      </c>
      <c r="R763">
        <v>10</v>
      </c>
      <c r="S763" t="s">
        <v>90</v>
      </c>
    </row>
    <row r="764" spans="1:19" x14ac:dyDescent="0.3">
      <c r="A764">
        <v>9964</v>
      </c>
      <c r="B764" s="1">
        <v>41493</v>
      </c>
      <c r="C764">
        <v>45</v>
      </c>
      <c r="D764" t="s">
        <v>46</v>
      </c>
      <c r="E764" t="s">
        <v>6</v>
      </c>
      <c r="F764" t="s">
        <v>7</v>
      </c>
      <c r="G764">
        <v>0</v>
      </c>
      <c r="H764">
        <v>1</v>
      </c>
      <c r="I764">
        <v>61825</v>
      </c>
      <c r="J764" t="s">
        <v>45</v>
      </c>
      <c r="K764">
        <v>6</v>
      </c>
      <c r="L764" t="s">
        <v>32</v>
      </c>
      <c r="M764">
        <v>5</v>
      </c>
      <c r="N764">
        <v>0</v>
      </c>
      <c r="O764" t="s">
        <v>107</v>
      </c>
      <c r="P764" t="s">
        <v>72</v>
      </c>
      <c r="Q764" t="s">
        <v>75</v>
      </c>
      <c r="R764">
        <v>8</v>
      </c>
      <c r="S764" t="s">
        <v>78</v>
      </c>
    </row>
    <row r="765" spans="1:19" x14ac:dyDescent="0.3">
      <c r="A765">
        <v>850</v>
      </c>
      <c r="B765" s="1">
        <v>41553</v>
      </c>
      <c r="C765">
        <v>56</v>
      </c>
      <c r="D765" t="s">
        <v>44</v>
      </c>
      <c r="E765" t="s">
        <v>6</v>
      </c>
      <c r="F765" t="s">
        <v>7</v>
      </c>
      <c r="G765">
        <v>0</v>
      </c>
      <c r="H765">
        <v>1</v>
      </c>
      <c r="I765">
        <v>70566</v>
      </c>
      <c r="J765" t="s">
        <v>45</v>
      </c>
      <c r="K765">
        <v>6</v>
      </c>
      <c r="L765" t="s">
        <v>37</v>
      </c>
      <c r="M765">
        <v>2</v>
      </c>
      <c r="N765">
        <v>0</v>
      </c>
      <c r="O765" t="s">
        <v>107</v>
      </c>
      <c r="P765" t="s">
        <v>72</v>
      </c>
      <c r="Q765" t="s">
        <v>84</v>
      </c>
      <c r="R765">
        <v>10</v>
      </c>
      <c r="S765" t="s">
        <v>90</v>
      </c>
    </row>
    <row r="766" spans="1:19" x14ac:dyDescent="0.3">
      <c r="A766">
        <v>6749</v>
      </c>
      <c r="B766" s="1">
        <v>41129</v>
      </c>
      <c r="C766">
        <v>58</v>
      </c>
      <c r="D766" t="s">
        <v>44</v>
      </c>
      <c r="E766" t="s">
        <v>6</v>
      </c>
      <c r="F766" t="s">
        <v>7</v>
      </c>
      <c r="G766">
        <v>1</v>
      </c>
      <c r="H766">
        <v>1</v>
      </c>
      <c r="I766">
        <v>86358</v>
      </c>
      <c r="J766" t="s">
        <v>52</v>
      </c>
      <c r="K766">
        <v>8</v>
      </c>
      <c r="L766" t="s">
        <v>35</v>
      </c>
      <c r="M766">
        <v>6</v>
      </c>
      <c r="N766">
        <v>0</v>
      </c>
      <c r="O766" t="s">
        <v>110</v>
      </c>
      <c r="P766" t="s">
        <v>81</v>
      </c>
      <c r="Q766" t="s">
        <v>75</v>
      </c>
      <c r="R766">
        <v>8</v>
      </c>
      <c r="S766" t="s">
        <v>78</v>
      </c>
    </row>
    <row r="767" spans="1:19" x14ac:dyDescent="0.3">
      <c r="A767">
        <v>606</v>
      </c>
      <c r="B767" s="1">
        <v>41557</v>
      </c>
      <c r="C767">
        <v>57</v>
      </c>
      <c r="D767" t="s">
        <v>44</v>
      </c>
      <c r="E767" t="s">
        <v>6</v>
      </c>
      <c r="F767" t="s">
        <v>7</v>
      </c>
      <c r="G767">
        <v>1</v>
      </c>
      <c r="H767">
        <v>1</v>
      </c>
      <c r="I767">
        <v>25930</v>
      </c>
      <c r="J767" t="s">
        <v>47</v>
      </c>
      <c r="K767">
        <v>3</v>
      </c>
      <c r="L767" t="s">
        <v>35</v>
      </c>
      <c r="M767">
        <v>6</v>
      </c>
      <c r="N767">
        <v>0</v>
      </c>
      <c r="O767" t="s">
        <v>110</v>
      </c>
      <c r="P767" t="s">
        <v>72</v>
      </c>
      <c r="Q767" t="s">
        <v>84</v>
      </c>
      <c r="R767">
        <v>10</v>
      </c>
      <c r="S767" t="s">
        <v>90</v>
      </c>
    </row>
    <row r="768" spans="1:19" x14ac:dyDescent="0.3">
      <c r="A768">
        <v>3515</v>
      </c>
      <c r="B768" s="1">
        <v>41687</v>
      </c>
      <c r="C768">
        <v>72</v>
      </c>
      <c r="D768" t="s">
        <v>42</v>
      </c>
      <c r="E768" t="s">
        <v>6</v>
      </c>
      <c r="F768" t="s">
        <v>7</v>
      </c>
      <c r="G768">
        <v>0</v>
      </c>
      <c r="H768">
        <v>1</v>
      </c>
      <c r="I768">
        <v>62307</v>
      </c>
      <c r="J768" t="s">
        <v>45</v>
      </c>
      <c r="K768">
        <v>6</v>
      </c>
      <c r="L768" t="s">
        <v>34</v>
      </c>
      <c r="M768">
        <v>7</v>
      </c>
      <c r="N768">
        <v>0</v>
      </c>
      <c r="O768" t="s">
        <v>107</v>
      </c>
      <c r="P768" t="s">
        <v>77</v>
      </c>
      <c r="Q768" t="s">
        <v>73</v>
      </c>
      <c r="R768">
        <v>2</v>
      </c>
      <c r="S768" t="s">
        <v>87</v>
      </c>
    </row>
    <row r="769" spans="1:19" x14ac:dyDescent="0.3">
      <c r="A769">
        <v>1506</v>
      </c>
      <c r="B769" s="1">
        <v>41453</v>
      </c>
      <c r="C769">
        <v>49</v>
      </c>
      <c r="D769" t="s">
        <v>46</v>
      </c>
      <c r="E769" t="s">
        <v>6</v>
      </c>
      <c r="F769" t="s">
        <v>7</v>
      </c>
      <c r="G769">
        <v>1</v>
      </c>
      <c r="H769">
        <v>1</v>
      </c>
      <c r="I769">
        <v>42160</v>
      </c>
      <c r="J769" t="s">
        <v>43</v>
      </c>
      <c r="K769">
        <v>4</v>
      </c>
      <c r="L769" t="s">
        <v>33</v>
      </c>
      <c r="M769">
        <v>3</v>
      </c>
      <c r="N769">
        <v>0</v>
      </c>
      <c r="O769" t="s">
        <v>110</v>
      </c>
      <c r="P769" t="s">
        <v>72</v>
      </c>
      <c r="Q769" t="s">
        <v>79</v>
      </c>
      <c r="R769">
        <v>6</v>
      </c>
      <c r="S769" t="s">
        <v>88</v>
      </c>
    </row>
    <row r="770" spans="1:19" x14ac:dyDescent="0.3">
      <c r="A770">
        <v>232</v>
      </c>
      <c r="B770" s="1">
        <v>41472</v>
      </c>
      <c r="C770">
        <v>59</v>
      </c>
      <c r="D770" t="s">
        <v>44</v>
      </c>
      <c r="E770" t="s">
        <v>6</v>
      </c>
      <c r="F770" t="s">
        <v>7</v>
      </c>
      <c r="G770">
        <v>0</v>
      </c>
      <c r="H770">
        <v>1</v>
      </c>
      <c r="I770">
        <v>61559</v>
      </c>
      <c r="J770" t="s">
        <v>45</v>
      </c>
      <c r="K770">
        <v>6</v>
      </c>
      <c r="L770" t="s">
        <v>33</v>
      </c>
      <c r="M770">
        <v>3</v>
      </c>
      <c r="N770">
        <v>0</v>
      </c>
      <c r="O770" t="s">
        <v>107</v>
      </c>
      <c r="P770" t="s">
        <v>72</v>
      </c>
      <c r="Q770" t="s">
        <v>75</v>
      </c>
      <c r="R770">
        <v>7</v>
      </c>
      <c r="S770" t="s">
        <v>83</v>
      </c>
    </row>
    <row r="771" spans="1:19" x14ac:dyDescent="0.3">
      <c r="A771">
        <v>9739</v>
      </c>
      <c r="B771" s="1">
        <v>41293</v>
      </c>
      <c r="C771">
        <v>61</v>
      </c>
      <c r="D771" t="s">
        <v>40</v>
      </c>
      <c r="E771" t="s">
        <v>6</v>
      </c>
      <c r="F771" t="s">
        <v>7</v>
      </c>
      <c r="G771">
        <v>0</v>
      </c>
      <c r="H771">
        <v>1</v>
      </c>
      <c r="I771">
        <v>34377</v>
      </c>
      <c r="J771" t="s">
        <v>47</v>
      </c>
      <c r="K771">
        <v>3</v>
      </c>
      <c r="L771" t="s">
        <v>32</v>
      </c>
      <c r="M771">
        <v>5</v>
      </c>
      <c r="N771">
        <v>0</v>
      </c>
      <c r="O771" t="s">
        <v>107</v>
      </c>
      <c r="P771" t="s">
        <v>72</v>
      </c>
      <c r="Q771" t="s">
        <v>73</v>
      </c>
      <c r="R771">
        <v>1</v>
      </c>
      <c r="S771" t="s">
        <v>82</v>
      </c>
    </row>
    <row r="772" spans="1:19" x14ac:dyDescent="0.3">
      <c r="A772">
        <v>286</v>
      </c>
      <c r="B772" s="1">
        <v>41607</v>
      </c>
      <c r="C772">
        <v>72</v>
      </c>
      <c r="D772" t="s">
        <v>42</v>
      </c>
      <c r="E772" t="s">
        <v>6</v>
      </c>
      <c r="F772" t="s">
        <v>7</v>
      </c>
      <c r="G772">
        <v>1</v>
      </c>
      <c r="H772">
        <v>1</v>
      </c>
      <c r="I772">
        <v>44213</v>
      </c>
      <c r="J772" t="s">
        <v>43</v>
      </c>
      <c r="K772">
        <v>4</v>
      </c>
      <c r="L772" t="s">
        <v>32</v>
      </c>
      <c r="M772">
        <v>5</v>
      </c>
      <c r="N772">
        <v>0</v>
      </c>
      <c r="O772" t="s">
        <v>110</v>
      </c>
      <c r="P772" t="s">
        <v>72</v>
      </c>
      <c r="Q772" t="s">
        <v>84</v>
      </c>
      <c r="R772">
        <v>11</v>
      </c>
      <c r="S772" t="s">
        <v>89</v>
      </c>
    </row>
    <row r="773" spans="1:19" x14ac:dyDescent="0.3">
      <c r="A773">
        <v>4138</v>
      </c>
      <c r="B773" s="1">
        <v>41783</v>
      </c>
      <c r="C773">
        <v>62</v>
      </c>
      <c r="D773" t="s">
        <v>40</v>
      </c>
      <c r="E773" t="s">
        <v>6</v>
      </c>
      <c r="F773" t="s">
        <v>7</v>
      </c>
      <c r="G773">
        <v>0</v>
      </c>
      <c r="H773">
        <v>1</v>
      </c>
      <c r="I773">
        <v>76624</v>
      </c>
      <c r="J773" t="s">
        <v>51</v>
      </c>
      <c r="K773">
        <v>7</v>
      </c>
      <c r="L773" t="s">
        <v>35</v>
      </c>
      <c r="M773">
        <v>6</v>
      </c>
      <c r="N773">
        <v>0</v>
      </c>
      <c r="O773" t="s">
        <v>107</v>
      </c>
      <c r="P773" t="s">
        <v>77</v>
      </c>
      <c r="Q773" t="s">
        <v>79</v>
      </c>
      <c r="R773">
        <v>5</v>
      </c>
      <c r="S773" t="s">
        <v>80</v>
      </c>
    </row>
    <row r="774" spans="1:19" x14ac:dyDescent="0.3">
      <c r="A774">
        <v>1857</v>
      </c>
      <c r="B774" s="1">
        <v>41704</v>
      </c>
      <c r="C774">
        <v>72</v>
      </c>
      <c r="D774" t="s">
        <v>42</v>
      </c>
      <c r="E774" t="s">
        <v>6</v>
      </c>
      <c r="F774" t="s">
        <v>7</v>
      </c>
      <c r="G774">
        <v>1</v>
      </c>
      <c r="H774">
        <v>1</v>
      </c>
      <c r="I774">
        <v>47139</v>
      </c>
      <c r="J774" t="s">
        <v>43</v>
      </c>
      <c r="K774">
        <v>4</v>
      </c>
      <c r="L774" t="s">
        <v>37</v>
      </c>
      <c r="M774">
        <v>2</v>
      </c>
      <c r="N774">
        <v>0</v>
      </c>
      <c r="O774" t="s">
        <v>110</v>
      </c>
      <c r="P774" t="s">
        <v>77</v>
      </c>
      <c r="Q774" t="s">
        <v>73</v>
      </c>
      <c r="R774">
        <v>3</v>
      </c>
      <c r="S774" t="s">
        <v>74</v>
      </c>
    </row>
    <row r="775" spans="1:19" x14ac:dyDescent="0.3">
      <c r="A775">
        <v>10641</v>
      </c>
      <c r="B775" s="1">
        <v>41270</v>
      </c>
      <c r="C775">
        <v>46</v>
      </c>
      <c r="D775" t="s">
        <v>46</v>
      </c>
      <c r="E775" t="s">
        <v>6</v>
      </c>
      <c r="F775" t="s">
        <v>7</v>
      </c>
      <c r="G775">
        <v>1</v>
      </c>
      <c r="H775">
        <v>1</v>
      </c>
      <c r="I775">
        <v>7500</v>
      </c>
      <c r="J775" t="s">
        <v>49</v>
      </c>
      <c r="K775">
        <v>1</v>
      </c>
      <c r="L775" t="s">
        <v>37</v>
      </c>
      <c r="M775">
        <v>2</v>
      </c>
      <c r="N775">
        <v>0</v>
      </c>
      <c r="O775" t="s">
        <v>110</v>
      </c>
      <c r="P775" t="s">
        <v>81</v>
      </c>
      <c r="Q775" t="s">
        <v>84</v>
      </c>
      <c r="R775">
        <v>12</v>
      </c>
      <c r="S775" t="s">
        <v>85</v>
      </c>
    </row>
    <row r="776" spans="1:19" x14ac:dyDescent="0.3">
      <c r="A776">
        <v>3834</v>
      </c>
      <c r="B776" s="1">
        <v>41350</v>
      </c>
      <c r="C776">
        <v>62</v>
      </c>
      <c r="D776" t="s">
        <v>40</v>
      </c>
      <c r="E776" t="s">
        <v>6</v>
      </c>
      <c r="F776" t="s">
        <v>7</v>
      </c>
      <c r="G776">
        <v>0</v>
      </c>
      <c r="H776">
        <v>1</v>
      </c>
      <c r="I776">
        <v>69627</v>
      </c>
      <c r="J776" t="s">
        <v>45</v>
      </c>
      <c r="K776">
        <v>6</v>
      </c>
      <c r="L776" t="s">
        <v>32</v>
      </c>
      <c r="M776">
        <v>5</v>
      </c>
      <c r="N776">
        <v>0</v>
      </c>
      <c r="O776" t="s">
        <v>107</v>
      </c>
      <c r="P776" t="s">
        <v>72</v>
      </c>
      <c r="Q776" t="s">
        <v>73</v>
      </c>
      <c r="R776">
        <v>3</v>
      </c>
      <c r="S776" t="s">
        <v>74</v>
      </c>
    </row>
    <row r="777" spans="1:19" x14ac:dyDescent="0.3">
      <c r="A777">
        <v>2698</v>
      </c>
      <c r="B777" s="1">
        <v>41585</v>
      </c>
      <c r="C777">
        <v>48</v>
      </c>
      <c r="D777" t="s">
        <v>46</v>
      </c>
      <c r="E777" t="s">
        <v>6</v>
      </c>
      <c r="F777" t="s">
        <v>7</v>
      </c>
      <c r="G777">
        <v>0</v>
      </c>
      <c r="H777">
        <v>1</v>
      </c>
      <c r="I777">
        <v>47025</v>
      </c>
      <c r="J777" t="s">
        <v>43</v>
      </c>
      <c r="K777">
        <v>4</v>
      </c>
      <c r="L777" t="s">
        <v>32</v>
      </c>
      <c r="M777">
        <v>5</v>
      </c>
      <c r="N777">
        <v>0</v>
      </c>
      <c r="O777" t="s">
        <v>107</v>
      </c>
      <c r="P777" t="s">
        <v>72</v>
      </c>
      <c r="Q777" t="s">
        <v>84</v>
      </c>
      <c r="R777">
        <v>11</v>
      </c>
      <c r="S777" t="s">
        <v>89</v>
      </c>
    </row>
    <row r="778" spans="1:19" x14ac:dyDescent="0.3">
      <c r="A778">
        <v>5948</v>
      </c>
      <c r="B778" s="1">
        <v>41758</v>
      </c>
      <c r="C778">
        <v>49</v>
      </c>
      <c r="D778" t="s">
        <v>46</v>
      </c>
      <c r="E778" t="s">
        <v>6</v>
      </c>
      <c r="F778" t="s">
        <v>7</v>
      </c>
      <c r="G778">
        <v>0</v>
      </c>
      <c r="H778">
        <v>1</v>
      </c>
      <c r="I778">
        <v>57338</v>
      </c>
      <c r="J778" t="s">
        <v>41</v>
      </c>
      <c r="K778">
        <v>5</v>
      </c>
      <c r="L778" t="s">
        <v>34</v>
      </c>
      <c r="M778">
        <v>7</v>
      </c>
      <c r="N778">
        <v>0</v>
      </c>
      <c r="O778" t="s">
        <v>107</v>
      </c>
      <c r="P778" t="s">
        <v>77</v>
      </c>
      <c r="Q778" t="s">
        <v>79</v>
      </c>
      <c r="R778">
        <v>4</v>
      </c>
      <c r="S778" t="s">
        <v>86</v>
      </c>
    </row>
    <row r="779" spans="1:19" x14ac:dyDescent="0.3">
      <c r="A779">
        <v>8805</v>
      </c>
      <c r="B779" s="1">
        <v>41245</v>
      </c>
      <c r="C779">
        <v>64</v>
      </c>
      <c r="D779" t="s">
        <v>40</v>
      </c>
      <c r="E779" t="s">
        <v>6</v>
      </c>
      <c r="F779" t="s">
        <v>7</v>
      </c>
      <c r="G779">
        <v>0</v>
      </c>
      <c r="H779">
        <v>1</v>
      </c>
      <c r="I779">
        <v>48904</v>
      </c>
      <c r="J779" t="s">
        <v>41</v>
      </c>
      <c r="K779">
        <v>5</v>
      </c>
      <c r="L779" t="s">
        <v>37</v>
      </c>
      <c r="M779">
        <v>2</v>
      </c>
      <c r="N779">
        <v>0</v>
      </c>
      <c r="O779" t="s">
        <v>107</v>
      </c>
      <c r="P779" t="s">
        <v>81</v>
      </c>
      <c r="Q779" t="s">
        <v>84</v>
      </c>
      <c r="R779">
        <v>12</v>
      </c>
      <c r="S779" t="s">
        <v>85</v>
      </c>
    </row>
    <row r="780" spans="1:19" x14ac:dyDescent="0.3">
      <c r="A780">
        <v>4188</v>
      </c>
      <c r="B780" s="1">
        <v>41134</v>
      </c>
      <c r="C780">
        <v>67</v>
      </c>
      <c r="D780" t="s">
        <v>40</v>
      </c>
      <c r="E780" t="s">
        <v>6</v>
      </c>
      <c r="F780" t="s">
        <v>7</v>
      </c>
      <c r="G780">
        <v>0</v>
      </c>
      <c r="H780">
        <v>1</v>
      </c>
      <c r="I780">
        <v>36864</v>
      </c>
      <c r="J780" t="s">
        <v>43</v>
      </c>
      <c r="K780">
        <v>4</v>
      </c>
      <c r="L780" t="s">
        <v>32</v>
      </c>
      <c r="M780">
        <v>5</v>
      </c>
      <c r="N780">
        <v>0</v>
      </c>
      <c r="O780" t="s">
        <v>107</v>
      </c>
      <c r="P780" t="s">
        <v>81</v>
      </c>
      <c r="Q780" t="s">
        <v>75</v>
      </c>
      <c r="R780">
        <v>8</v>
      </c>
      <c r="S780" t="s">
        <v>78</v>
      </c>
    </row>
    <row r="781" spans="1:19" x14ac:dyDescent="0.3">
      <c r="A781">
        <v>2561</v>
      </c>
      <c r="B781" s="1">
        <v>41224</v>
      </c>
      <c r="C781">
        <v>58</v>
      </c>
      <c r="D781" t="s">
        <v>44</v>
      </c>
      <c r="E781" t="s">
        <v>6</v>
      </c>
      <c r="F781" t="s">
        <v>7</v>
      </c>
      <c r="G781">
        <v>0</v>
      </c>
      <c r="H781">
        <v>1</v>
      </c>
      <c r="I781">
        <v>63810</v>
      </c>
      <c r="J781" t="s">
        <v>45</v>
      </c>
      <c r="K781">
        <v>6</v>
      </c>
      <c r="L781" t="s">
        <v>32</v>
      </c>
      <c r="M781">
        <v>5</v>
      </c>
      <c r="N781">
        <v>0</v>
      </c>
      <c r="O781" t="s">
        <v>107</v>
      </c>
      <c r="P781" t="s">
        <v>81</v>
      </c>
      <c r="Q781" t="s">
        <v>84</v>
      </c>
      <c r="R781">
        <v>11</v>
      </c>
      <c r="S781" t="s">
        <v>89</v>
      </c>
    </row>
    <row r="782" spans="1:19" x14ac:dyDescent="0.3">
      <c r="A782">
        <v>274</v>
      </c>
      <c r="B782" s="1">
        <v>41631</v>
      </c>
      <c r="C782">
        <v>51</v>
      </c>
      <c r="D782" t="s">
        <v>44</v>
      </c>
      <c r="E782" t="s">
        <v>6</v>
      </c>
      <c r="F782" t="s">
        <v>7</v>
      </c>
      <c r="G782">
        <v>1</v>
      </c>
      <c r="H782">
        <v>1</v>
      </c>
      <c r="I782">
        <v>34853</v>
      </c>
      <c r="J782" t="s">
        <v>47</v>
      </c>
      <c r="K782">
        <v>3</v>
      </c>
      <c r="L782" t="s">
        <v>35</v>
      </c>
      <c r="M782">
        <v>6</v>
      </c>
      <c r="N782">
        <v>0</v>
      </c>
      <c r="O782" t="s">
        <v>110</v>
      </c>
      <c r="P782" t="s">
        <v>72</v>
      </c>
      <c r="Q782" t="s">
        <v>84</v>
      </c>
      <c r="R782">
        <v>12</v>
      </c>
      <c r="S782" t="s">
        <v>85</v>
      </c>
    </row>
    <row r="783" spans="1:19" x14ac:dyDescent="0.3">
      <c r="A783">
        <v>4706</v>
      </c>
      <c r="B783" s="1">
        <v>41391</v>
      </c>
      <c r="C783">
        <v>58</v>
      </c>
      <c r="D783" t="s">
        <v>44</v>
      </c>
      <c r="E783" t="s">
        <v>6</v>
      </c>
      <c r="F783" t="s">
        <v>7</v>
      </c>
      <c r="G783">
        <v>0</v>
      </c>
      <c r="H783">
        <v>1</v>
      </c>
      <c r="I783">
        <v>34704</v>
      </c>
      <c r="J783" t="s">
        <v>47</v>
      </c>
      <c r="K783">
        <v>3</v>
      </c>
      <c r="L783" t="s">
        <v>35</v>
      </c>
      <c r="M783">
        <v>6</v>
      </c>
      <c r="N783">
        <v>0</v>
      </c>
      <c r="O783" t="s">
        <v>107</v>
      </c>
      <c r="P783" t="s">
        <v>72</v>
      </c>
      <c r="Q783" t="s">
        <v>79</v>
      </c>
      <c r="R783">
        <v>4</v>
      </c>
      <c r="S783" t="s">
        <v>86</v>
      </c>
    </row>
    <row r="784" spans="1:19" x14ac:dyDescent="0.3">
      <c r="A784">
        <v>2849</v>
      </c>
      <c r="B784" s="1">
        <v>41365</v>
      </c>
      <c r="C784">
        <v>45</v>
      </c>
      <c r="D784" t="s">
        <v>46</v>
      </c>
      <c r="E784" t="s">
        <v>6</v>
      </c>
      <c r="F784" t="s">
        <v>7</v>
      </c>
      <c r="G784">
        <v>0</v>
      </c>
      <c r="H784">
        <v>1</v>
      </c>
      <c r="I784">
        <v>60474</v>
      </c>
      <c r="J784" t="s">
        <v>45</v>
      </c>
      <c r="K784">
        <v>6</v>
      </c>
      <c r="L784" t="s">
        <v>33</v>
      </c>
      <c r="M784">
        <v>3</v>
      </c>
      <c r="N784">
        <v>0</v>
      </c>
      <c r="O784" t="s">
        <v>107</v>
      </c>
      <c r="P784" t="s">
        <v>72</v>
      </c>
      <c r="Q784" t="s">
        <v>79</v>
      </c>
      <c r="R784">
        <v>4</v>
      </c>
      <c r="S784" t="s">
        <v>86</v>
      </c>
    </row>
    <row r="785" spans="1:19" x14ac:dyDescent="0.3">
      <c r="A785">
        <v>1497</v>
      </c>
      <c r="B785" s="1">
        <v>41293</v>
      </c>
      <c r="C785">
        <v>72</v>
      </c>
      <c r="D785" t="s">
        <v>42</v>
      </c>
      <c r="E785" t="s">
        <v>6</v>
      </c>
      <c r="F785" t="s">
        <v>7</v>
      </c>
      <c r="G785">
        <v>0</v>
      </c>
      <c r="H785">
        <v>1</v>
      </c>
      <c r="I785">
        <v>47958</v>
      </c>
      <c r="J785" t="s">
        <v>43</v>
      </c>
      <c r="K785">
        <v>4</v>
      </c>
      <c r="L785" t="s">
        <v>33</v>
      </c>
      <c r="M785">
        <v>3</v>
      </c>
      <c r="N785">
        <v>0</v>
      </c>
      <c r="O785" t="s">
        <v>107</v>
      </c>
      <c r="P785" t="s">
        <v>72</v>
      </c>
      <c r="Q785" t="s">
        <v>73</v>
      </c>
      <c r="R785">
        <v>1</v>
      </c>
      <c r="S785" t="s">
        <v>82</v>
      </c>
    </row>
    <row r="786" spans="1:19" x14ac:dyDescent="0.3">
      <c r="A786">
        <v>6097</v>
      </c>
      <c r="B786" s="1">
        <v>41290</v>
      </c>
      <c r="C786">
        <v>65</v>
      </c>
      <c r="D786" t="s">
        <v>40</v>
      </c>
      <c r="E786" t="s">
        <v>6</v>
      </c>
      <c r="F786" t="s">
        <v>7</v>
      </c>
      <c r="G786">
        <v>1</v>
      </c>
      <c r="H786">
        <v>1</v>
      </c>
      <c r="I786">
        <v>50664</v>
      </c>
      <c r="J786" t="s">
        <v>41</v>
      </c>
      <c r="K786">
        <v>5</v>
      </c>
      <c r="L786" t="s">
        <v>35</v>
      </c>
      <c r="M786">
        <v>6</v>
      </c>
      <c r="N786">
        <v>0</v>
      </c>
      <c r="O786" t="s">
        <v>110</v>
      </c>
      <c r="P786" t="s">
        <v>72</v>
      </c>
      <c r="Q786" t="s">
        <v>73</v>
      </c>
      <c r="R786">
        <v>1</v>
      </c>
      <c r="S786" t="s">
        <v>82</v>
      </c>
    </row>
    <row r="787" spans="1:19" x14ac:dyDescent="0.3">
      <c r="A787">
        <v>2639</v>
      </c>
      <c r="B787" s="1">
        <v>41649</v>
      </c>
      <c r="C787">
        <v>58</v>
      </c>
      <c r="D787" t="s">
        <v>44</v>
      </c>
      <c r="E787" t="s">
        <v>6</v>
      </c>
      <c r="F787" t="s">
        <v>7</v>
      </c>
      <c r="G787">
        <v>1</v>
      </c>
      <c r="H787">
        <v>1</v>
      </c>
      <c r="I787">
        <v>43602</v>
      </c>
      <c r="J787" t="s">
        <v>43</v>
      </c>
      <c r="K787">
        <v>4</v>
      </c>
      <c r="L787" t="s">
        <v>32</v>
      </c>
      <c r="M787">
        <v>5</v>
      </c>
      <c r="N787">
        <v>0</v>
      </c>
      <c r="O787" t="s">
        <v>110</v>
      </c>
      <c r="P787" t="s">
        <v>77</v>
      </c>
      <c r="Q787" t="s">
        <v>73</v>
      </c>
      <c r="R787">
        <v>1</v>
      </c>
      <c r="S787" t="s">
        <v>82</v>
      </c>
    </row>
    <row r="788" spans="1:19" x14ac:dyDescent="0.3">
      <c r="A788">
        <v>9256</v>
      </c>
      <c r="B788" s="1">
        <v>41278</v>
      </c>
      <c r="C788">
        <v>53</v>
      </c>
      <c r="D788" t="s">
        <v>44</v>
      </c>
      <c r="E788" t="s">
        <v>6</v>
      </c>
      <c r="F788" t="s">
        <v>7</v>
      </c>
      <c r="G788">
        <v>0</v>
      </c>
      <c r="H788">
        <v>1</v>
      </c>
      <c r="I788">
        <v>58350</v>
      </c>
      <c r="J788" t="s">
        <v>41</v>
      </c>
      <c r="K788">
        <v>5</v>
      </c>
      <c r="L788" t="s">
        <v>37</v>
      </c>
      <c r="M788">
        <v>2</v>
      </c>
      <c r="N788">
        <v>0</v>
      </c>
      <c r="O788" t="s">
        <v>107</v>
      </c>
      <c r="P788" t="s">
        <v>72</v>
      </c>
      <c r="Q788" t="s">
        <v>73</v>
      </c>
      <c r="R788">
        <v>1</v>
      </c>
      <c r="S788" t="s">
        <v>82</v>
      </c>
    </row>
    <row r="789" spans="1:19" x14ac:dyDescent="0.3">
      <c r="A789">
        <v>7397</v>
      </c>
      <c r="B789" s="1">
        <v>41474</v>
      </c>
      <c r="C789">
        <v>73</v>
      </c>
      <c r="D789" t="s">
        <v>42</v>
      </c>
      <c r="E789" t="s">
        <v>6</v>
      </c>
      <c r="F789" t="s">
        <v>7</v>
      </c>
      <c r="G789">
        <v>0</v>
      </c>
      <c r="H789">
        <v>1</v>
      </c>
      <c r="I789">
        <v>49090</v>
      </c>
      <c r="J789" t="s">
        <v>41</v>
      </c>
      <c r="K789">
        <v>5</v>
      </c>
      <c r="L789" t="s">
        <v>32</v>
      </c>
      <c r="M789">
        <v>5</v>
      </c>
      <c r="N789">
        <v>0</v>
      </c>
      <c r="O789" t="s">
        <v>107</v>
      </c>
      <c r="P789" t="s">
        <v>72</v>
      </c>
      <c r="Q789" t="s">
        <v>75</v>
      </c>
      <c r="R789">
        <v>7</v>
      </c>
      <c r="S789" t="s">
        <v>83</v>
      </c>
    </row>
    <row r="790" spans="1:19" x14ac:dyDescent="0.3">
      <c r="A790">
        <v>10091</v>
      </c>
      <c r="B790" s="1">
        <v>41414</v>
      </c>
      <c r="C790">
        <v>68</v>
      </c>
      <c r="D790" t="s">
        <v>40</v>
      </c>
      <c r="E790" t="s">
        <v>6</v>
      </c>
      <c r="F790" t="s">
        <v>7</v>
      </c>
      <c r="G790">
        <v>0</v>
      </c>
      <c r="H790">
        <v>1</v>
      </c>
      <c r="I790">
        <v>60230</v>
      </c>
      <c r="J790" t="s">
        <v>45</v>
      </c>
      <c r="K790">
        <v>6</v>
      </c>
      <c r="L790" t="s">
        <v>35</v>
      </c>
      <c r="M790">
        <v>6</v>
      </c>
      <c r="N790">
        <v>0</v>
      </c>
      <c r="O790" t="s">
        <v>107</v>
      </c>
      <c r="P790" t="s">
        <v>72</v>
      </c>
      <c r="Q790" t="s">
        <v>79</v>
      </c>
      <c r="R790">
        <v>5</v>
      </c>
      <c r="S790" t="s">
        <v>80</v>
      </c>
    </row>
    <row r="791" spans="1:19" x14ac:dyDescent="0.3">
      <c r="A791">
        <v>7500</v>
      </c>
      <c r="B791" s="1">
        <v>41753</v>
      </c>
      <c r="C791">
        <v>57</v>
      </c>
      <c r="D791" t="s">
        <v>44</v>
      </c>
      <c r="E791" t="s">
        <v>6</v>
      </c>
      <c r="F791" t="s">
        <v>7</v>
      </c>
      <c r="G791">
        <v>1</v>
      </c>
      <c r="H791">
        <v>1</v>
      </c>
      <c r="I791">
        <v>79146</v>
      </c>
      <c r="J791" t="s">
        <v>51</v>
      </c>
      <c r="K791">
        <v>7</v>
      </c>
      <c r="L791" t="s">
        <v>32</v>
      </c>
      <c r="M791">
        <v>5</v>
      </c>
      <c r="N791">
        <v>0</v>
      </c>
      <c r="O791" t="s">
        <v>110</v>
      </c>
      <c r="P791" t="s">
        <v>77</v>
      </c>
      <c r="Q791" t="s">
        <v>79</v>
      </c>
      <c r="R791">
        <v>4</v>
      </c>
      <c r="S791" t="s">
        <v>86</v>
      </c>
    </row>
    <row r="792" spans="1:19" x14ac:dyDescent="0.3">
      <c r="A792">
        <v>9648</v>
      </c>
      <c r="B792" s="1">
        <v>41216</v>
      </c>
      <c r="C792">
        <v>57</v>
      </c>
      <c r="D792" t="s">
        <v>44</v>
      </c>
      <c r="E792" t="s">
        <v>6</v>
      </c>
      <c r="F792" t="s">
        <v>7</v>
      </c>
      <c r="G792">
        <v>1</v>
      </c>
      <c r="H792">
        <v>1</v>
      </c>
      <c r="I792">
        <v>46904</v>
      </c>
      <c r="J792" t="s">
        <v>43</v>
      </c>
      <c r="K792">
        <v>4</v>
      </c>
      <c r="L792" t="s">
        <v>33</v>
      </c>
      <c r="M792">
        <v>3</v>
      </c>
      <c r="N792">
        <v>0</v>
      </c>
      <c r="O792" t="s">
        <v>110</v>
      </c>
      <c r="P792" t="s">
        <v>81</v>
      </c>
      <c r="Q792" t="s">
        <v>84</v>
      </c>
      <c r="R792">
        <v>11</v>
      </c>
      <c r="S792" t="s">
        <v>89</v>
      </c>
    </row>
    <row r="793" spans="1:19" x14ac:dyDescent="0.3">
      <c r="A793">
        <v>7002</v>
      </c>
      <c r="B793" s="1">
        <v>41550</v>
      </c>
      <c r="C793">
        <v>69</v>
      </c>
      <c r="D793" t="s">
        <v>40</v>
      </c>
      <c r="E793" t="s">
        <v>6</v>
      </c>
      <c r="F793" t="s">
        <v>7</v>
      </c>
      <c r="G793">
        <v>0</v>
      </c>
      <c r="H793">
        <v>1</v>
      </c>
      <c r="I793">
        <v>62535</v>
      </c>
      <c r="J793" t="s">
        <v>45</v>
      </c>
      <c r="K793">
        <v>6</v>
      </c>
      <c r="L793" t="s">
        <v>33</v>
      </c>
      <c r="M793">
        <v>3</v>
      </c>
      <c r="N793">
        <v>0</v>
      </c>
      <c r="O793" t="s">
        <v>107</v>
      </c>
      <c r="P793" t="s">
        <v>72</v>
      </c>
      <c r="Q793" t="s">
        <v>84</v>
      </c>
      <c r="R793">
        <v>10</v>
      </c>
      <c r="S793" t="s">
        <v>90</v>
      </c>
    </row>
    <row r="794" spans="1:19" x14ac:dyDescent="0.3">
      <c r="A794">
        <v>4168</v>
      </c>
      <c r="B794" s="1">
        <v>41353</v>
      </c>
      <c r="C794">
        <v>58</v>
      </c>
      <c r="D794" t="s">
        <v>44</v>
      </c>
      <c r="E794" t="s">
        <v>6</v>
      </c>
      <c r="F794" t="s">
        <v>7</v>
      </c>
      <c r="G794">
        <v>1</v>
      </c>
      <c r="H794">
        <v>1</v>
      </c>
      <c r="I794">
        <v>37070</v>
      </c>
      <c r="J794" t="s">
        <v>43</v>
      </c>
      <c r="K794">
        <v>4</v>
      </c>
      <c r="L794" t="s">
        <v>33</v>
      </c>
      <c r="M794">
        <v>3</v>
      </c>
      <c r="N794">
        <v>0</v>
      </c>
      <c r="O794" t="s">
        <v>110</v>
      </c>
      <c r="P794" t="s">
        <v>72</v>
      </c>
      <c r="Q794" t="s">
        <v>73</v>
      </c>
      <c r="R794">
        <v>3</v>
      </c>
      <c r="S794" t="s">
        <v>74</v>
      </c>
    </row>
    <row r="795" spans="1:19" x14ac:dyDescent="0.3">
      <c r="A795">
        <v>3130</v>
      </c>
      <c r="B795" s="1">
        <v>41429</v>
      </c>
      <c r="C795">
        <v>60</v>
      </c>
      <c r="D795" t="s">
        <v>40</v>
      </c>
      <c r="E795" t="s">
        <v>6</v>
      </c>
      <c r="F795" t="s">
        <v>7</v>
      </c>
      <c r="G795">
        <v>1</v>
      </c>
      <c r="H795">
        <v>1</v>
      </c>
      <c r="I795">
        <v>18701</v>
      </c>
      <c r="J795" t="s">
        <v>50</v>
      </c>
      <c r="K795">
        <v>2</v>
      </c>
      <c r="L795" t="s">
        <v>34</v>
      </c>
      <c r="M795">
        <v>7</v>
      </c>
      <c r="N795">
        <v>0</v>
      </c>
      <c r="O795" t="s">
        <v>110</v>
      </c>
      <c r="P795" t="s">
        <v>72</v>
      </c>
      <c r="Q795" t="s">
        <v>79</v>
      </c>
      <c r="R795">
        <v>6</v>
      </c>
      <c r="S795" t="s">
        <v>88</v>
      </c>
    </row>
    <row r="796" spans="1:19" x14ac:dyDescent="0.3">
      <c r="A796">
        <v>1630</v>
      </c>
      <c r="B796" s="1">
        <v>41493</v>
      </c>
      <c r="C796">
        <v>45</v>
      </c>
      <c r="D796" t="s">
        <v>46</v>
      </c>
      <c r="E796" t="s">
        <v>6</v>
      </c>
      <c r="F796" t="s">
        <v>7</v>
      </c>
      <c r="G796">
        <v>0</v>
      </c>
      <c r="H796">
        <v>1</v>
      </c>
      <c r="I796">
        <v>61825</v>
      </c>
      <c r="J796" t="s">
        <v>45</v>
      </c>
      <c r="K796">
        <v>6</v>
      </c>
      <c r="L796" t="s">
        <v>32</v>
      </c>
      <c r="M796">
        <v>5</v>
      </c>
      <c r="N796">
        <v>0</v>
      </c>
      <c r="O796" t="s">
        <v>107</v>
      </c>
      <c r="P796" t="s">
        <v>72</v>
      </c>
      <c r="Q796" t="s">
        <v>75</v>
      </c>
      <c r="R796">
        <v>8</v>
      </c>
      <c r="S796" t="s">
        <v>78</v>
      </c>
    </row>
    <row r="797" spans="1:19" x14ac:dyDescent="0.3">
      <c r="A797">
        <v>3722</v>
      </c>
      <c r="B797" s="1">
        <v>41745</v>
      </c>
      <c r="C797">
        <v>52</v>
      </c>
      <c r="D797" t="s">
        <v>44</v>
      </c>
      <c r="E797" t="s">
        <v>6</v>
      </c>
      <c r="F797" t="s">
        <v>7</v>
      </c>
      <c r="G797">
        <v>1</v>
      </c>
      <c r="H797">
        <v>1</v>
      </c>
      <c r="I797">
        <v>44503</v>
      </c>
      <c r="J797" t="s">
        <v>43</v>
      </c>
      <c r="K797">
        <v>4</v>
      </c>
      <c r="L797" t="s">
        <v>35</v>
      </c>
      <c r="M797">
        <v>6</v>
      </c>
      <c r="N797">
        <v>0</v>
      </c>
      <c r="O797" t="s">
        <v>110</v>
      </c>
      <c r="P797" t="s">
        <v>77</v>
      </c>
      <c r="Q797" t="s">
        <v>79</v>
      </c>
      <c r="R797">
        <v>4</v>
      </c>
      <c r="S797" t="s">
        <v>86</v>
      </c>
    </row>
    <row r="798" spans="1:19" x14ac:dyDescent="0.3">
      <c r="A798">
        <v>5544</v>
      </c>
      <c r="B798" s="1">
        <v>41223</v>
      </c>
      <c r="C798">
        <v>54</v>
      </c>
      <c r="D798" t="s">
        <v>44</v>
      </c>
      <c r="E798" t="s">
        <v>6</v>
      </c>
      <c r="F798" t="s">
        <v>7</v>
      </c>
      <c r="G798">
        <v>0</v>
      </c>
      <c r="H798">
        <v>1</v>
      </c>
      <c r="I798">
        <v>67384</v>
      </c>
      <c r="J798" t="s">
        <v>45</v>
      </c>
      <c r="K798">
        <v>6</v>
      </c>
      <c r="L798" t="s">
        <v>32</v>
      </c>
      <c r="M798">
        <v>5</v>
      </c>
      <c r="N798">
        <v>0</v>
      </c>
      <c r="O798" t="s">
        <v>107</v>
      </c>
      <c r="P798" t="s">
        <v>81</v>
      </c>
      <c r="Q798" t="s">
        <v>84</v>
      </c>
      <c r="R798">
        <v>11</v>
      </c>
      <c r="S798" t="s">
        <v>89</v>
      </c>
    </row>
    <row r="799" spans="1:19" x14ac:dyDescent="0.3">
      <c r="A799">
        <v>10176</v>
      </c>
      <c r="B799" s="1">
        <v>41145</v>
      </c>
      <c r="C799">
        <v>56</v>
      </c>
      <c r="D799" t="s">
        <v>44</v>
      </c>
      <c r="E799" t="s">
        <v>6</v>
      </c>
      <c r="F799" t="s">
        <v>7</v>
      </c>
      <c r="G799">
        <v>0</v>
      </c>
      <c r="H799">
        <v>1</v>
      </c>
      <c r="I799">
        <v>57107</v>
      </c>
      <c r="J799" t="s">
        <v>41</v>
      </c>
      <c r="K799">
        <v>5</v>
      </c>
      <c r="L799" t="s">
        <v>32</v>
      </c>
      <c r="M799">
        <v>5</v>
      </c>
      <c r="N799">
        <v>0</v>
      </c>
      <c r="O799" t="s">
        <v>107</v>
      </c>
      <c r="P799" t="s">
        <v>81</v>
      </c>
      <c r="Q799" t="s">
        <v>75</v>
      </c>
      <c r="R799">
        <v>8</v>
      </c>
      <c r="S799" t="s">
        <v>78</v>
      </c>
    </row>
    <row r="800" spans="1:19" x14ac:dyDescent="0.3">
      <c r="A800">
        <v>7966</v>
      </c>
      <c r="B800" s="1">
        <v>41282</v>
      </c>
      <c r="C800">
        <v>65</v>
      </c>
      <c r="D800" t="s">
        <v>40</v>
      </c>
      <c r="E800" t="s">
        <v>6</v>
      </c>
      <c r="F800" t="s">
        <v>7</v>
      </c>
      <c r="G800">
        <v>1</v>
      </c>
      <c r="H800">
        <v>1</v>
      </c>
      <c r="I800">
        <v>80982</v>
      </c>
      <c r="J800" t="s">
        <v>51</v>
      </c>
      <c r="K800">
        <v>7</v>
      </c>
      <c r="L800" t="s">
        <v>32</v>
      </c>
      <c r="M800">
        <v>5</v>
      </c>
      <c r="N800">
        <v>1</v>
      </c>
      <c r="O800" t="s">
        <v>110</v>
      </c>
      <c r="P800" t="s">
        <v>72</v>
      </c>
      <c r="Q800" t="s">
        <v>73</v>
      </c>
      <c r="R800">
        <v>1</v>
      </c>
      <c r="S800" t="s">
        <v>82</v>
      </c>
    </row>
    <row r="801" spans="1:19" x14ac:dyDescent="0.3">
      <c r="A801">
        <v>7842</v>
      </c>
      <c r="B801" s="1">
        <v>41364</v>
      </c>
      <c r="C801">
        <v>56</v>
      </c>
      <c r="D801" t="s">
        <v>44</v>
      </c>
      <c r="E801" t="s">
        <v>6</v>
      </c>
      <c r="F801" t="s">
        <v>7</v>
      </c>
      <c r="G801">
        <v>1</v>
      </c>
      <c r="H801">
        <v>1</v>
      </c>
      <c r="I801">
        <v>36065</v>
      </c>
      <c r="J801" t="s">
        <v>43</v>
      </c>
      <c r="K801">
        <v>4</v>
      </c>
      <c r="L801" t="s">
        <v>32</v>
      </c>
      <c r="M801">
        <v>5</v>
      </c>
      <c r="N801">
        <v>0</v>
      </c>
      <c r="O801" t="s">
        <v>110</v>
      </c>
      <c r="P801" t="s">
        <v>72</v>
      </c>
      <c r="Q801" t="s">
        <v>73</v>
      </c>
      <c r="R801">
        <v>3</v>
      </c>
      <c r="S801" t="s">
        <v>74</v>
      </c>
    </row>
    <row r="802" spans="1:19" x14ac:dyDescent="0.3">
      <c r="A802">
        <v>10448</v>
      </c>
      <c r="B802" s="1">
        <v>41204</v>
      </c>
      <c r="C802">
        <v>68</v>
      </c>
      <c r="D802" t="s">
        <v>40</v>
      </c>
      <c r="E802" t="s">
        <v>6</v>
      </c>
      <c r="F802" t="s">
        <v>7</v>
      </c>
      <c r="G802">
        <v>0</v>
      </c>
      <c r="H802">
        <v>1</v>
      </c>
      <c r="I802">
        <v>46998</v>
      </c>
      <c r="J802" t="s">
        <v>43</v>
      </c>
      <c r="K802">
        <v>4</v>
      </c>
      <c r="L802" t="s">
        <v>32</v>
      </c>
      <c r="M802">
        <v>5</v>
      </c>
      <c r="N802">
        <v>0</v>
      </c>
      <c r="O802" t="s">
        <v>107</v>
      </c>
      <c r="P802" t="s">
        <v>81</v>
      </c>
      <c r="Q802" t="s">
        <v>84</v>
      </c>
      <c r="R802">
        <v>10</v>
      </c>
      <c r="S802" t="s">
        <v>90</v>
      </c>
    </row>
    <row r="803" spans="1:19" x14ac:dyDescent="0.3">
      <c r="A803">
        <v>3517</v>
      </c>
      <c r="B803" s="1">
        <v>41400</v>
      </c>
      <c r="C803">
        <v>72</v>
      </c>
      <c r="D803" t="s">
        <v>42</v>
      </c>
      <c r="E803" t="s">
        <v>6</v>
      </c>
      <c r="F803" t="s">
        <v>7</v>
      </c>
      <c r="G803">
        <v>1</v>
      </c>
      <c r="H803">
        <v>1</v>
      </c>
      <c r="I803">
        <v>40887</v>
      </c>
      <c r="J803" t="s">
        <v>43</v>
      </c>
      <c r="K803">
        <v>4</v>
      </c>
      <c r="L803" t="s">
        <v>32</v>
      </c>
      <c r="M803">
        <v>5</v>
      </c>
      <c r="N803">
        <v>0</v>
      </c>
      <c r="O803" t="s">
        <v>110</v>
      </c>
      <c r="P803" t="s">
        <v>72</v>
      </c>
      <c r="Q803" t="s">
        <v>79</v>
      </c>
      <c r="R803">
        <v>5</v>
      </c>
      <c r="S803" t="s">
        <v>80</v>
      </c>
    </row>
    <row r="804" spans="1:19" x14ac:dyDescent="0.3">
      <c r="A804">
        <v>1406</v>
      </c>
      <c r="B804" s="1">
        <v>41317</v>
      </c>
      <c r="C804">
        <v>49</v>
      </c>
      <c r="D804" t="s">
        <v>46</v>
      </c>
      <c r="E804" t="s">
        <v>6</v>
      </c>
      <c r="F804" t="s">
        <v>7</v>
      </c>
      <c r="G804">
        <v>1</v>
      </c>
      <c r="H804">
        <v>1</v>
      </c>
      <c r="I804">
        <v>53201</v>
      </c>
      <c r="J804" t="s">
        <v>41</v>
      </c>
      <c r="K804">
        <v>5</v>
      </c>
      <c r="L804" t="s">
        <v>32</v>
      </c>
      <c r="M804">
        <v>5</v>
      </c>
      <c r="N804">
        <v>0</v>
      </c>
      <c r="O804" t="s">
        <v>110</v>
      </c>
      <c r="P804" t="s">
        <v>72</v>
      </c>
      <c r="Q804" t="s">
        <v>73</v>
      </c>
      <c r="R804">
        <v>2</v>
      </c>
      <c r="S804" t="s">
        <v>87</v>
      </c>
    </row>
    <row r="805" spans="1:19" x14ac:dyDescent="0.3">
      <c r="A805">
        <v>10164</v>
      </c>
      <c r="B805" s="1">
        <v>41732</v>
      </c>
      <c r="C805">
        <v>66</v>
      </c>
      <c r="D805" t="s">
        <v>40</v>
      </c>
      <c r="E805" t="s">
        <v>6</v>
      </c>
      <c r="F805" t="s">
        <v>7</v>
      </c>
      <c r="G805">
        <v>0</v>
      </c>
      <c r="H805">
        <v>1</v>
      </c>
      <c r="I805">
        <v>94472</v>
      </c>
      <c r="J805" t="s">
        <v>52</v>
      </c>
      <c r="K805">
        <v>8</v>
      </c>
      <c r="L805" t="s">
        <v>35</v>
      </c>
      <c r="M805">
        <v>6</v>
      </c>
      <c r="N805">
        <v>0</v>
      </c>
      <c r="O805" t="s">
        <v>107</v>
      </c>
      <c r="P805" t="s">
        <v>77</v>
      </c>
      <c r="Q805" t="s">
        <v>79</v>
      </c>
      <c r="R805">
        <v>4</v>
      </c>
      <c r="S805" t="s">
        <v>86</v>
      </c>
    </row>
    <row r="806" spans="1:19" x14ac:dyDescent="0.3">
      <c r="A806">
        <v>5872</v>
      </c>
      <c r="B806" s="1">
        <v>41426</v>
      </c>
      <c r="C806">
        <v>73</v>
      </c>
      <c r="D806" t="s">
        <v>42</v>
      </c>
      <c r="E806" t="s">
        <v>6</v>
      </c>
      <c r="F806" t="s">
        <v>7</v>
      </c>
      <c r="G806">
        <v>0</v>
      </c>
      <c r="H806">
        <v>1</v>
      </c>
      <c r="I806">
        <v>60689</v>
      </c>
      <c r="J806" t="s">
        <v>45</v>
      </c>
      <c r="K806">
        <v>6</v>
      </c>
      <c r="L806" t="s">
        <v>33</v>
      </c>
      <c r="M806">
        <v>3</v>
      </c>
      <c r="N806">
        <v>0</v>
      </c>
      <c r="O806" t="s">
        <v>107</v>
      </c>
      <c r="P806" t="s">
        <v>72</v>
      </c>
      <c r="Q806" t="s">
        <v>79</v>
      </c>
      <c r="R806">
        <v>6</v>
      </c>
      <c r="S806" t="s">
        <v>88</v>
      </c>
    </row>
    <row r="807" spans="1:19" x14ac:dyDescent="0.3">
      <c r="A807">
        <v>4426</v>
      </c>
      <c r="B807" s="1">
        <v>41539</v>
      </c>
      <c r="C807">
        <v>49</v>
      </c>
      <c r="D807" t="s">
        <v>46</v>
      </c>
      <c r="E807" t="s">
        <v>6</v>
      </c>
      <c r="F807" t="s">
        <v>7</v>
      </c>
      <c r="G807">
        <v>1</v>
      </c>
      <c r="H807">
        <v>1</v>
      </c>
      <c r="I807">
        <v>55801</v>
      </c>
      <c r="J807" t="s">
        <v>41</v>
      </c>
      <c r="K807">
        <v>5</v>
      </c>
      <c r="L807" t="s">
        <v>32</v>
      </c>
      <c r="M807">
        <v>5</v>
      </c>
      <c r="N807">
        <v>0</v>
      </c>
      <c r="O807" t="s">
        <v>110</v>
      </c>
      <c r="P807" t="s">
        <v>72</v>
      </c>
      <c r="Q807" t="s">
        <v>75</v>
      </c>
      <c r="R807">
        <v>9</v>
      </c>
      <c r="S807" t="s">
        <v>76</v>
      </c>
    </row>
    <row r="808" spans="1:19" x14ac:dyDescent="0.3">
      <c r="A808">
        <v>3117</v>
      </c>
      <c r="B808" s="1">
        <v>41565</v>
      </c>
      <c r="C808">
        <v>69</v>
      </c>
      <c r="D808" t="s">
        <v>40</v>
      </c>
      <c r="E808" t="s">
        <v>6</v>
      </c>
      <c r="F808" t="s">
        <v>7</v>
      </c>
      <c r="G808">
        <v>0</v>
      </c>
      <c r="H808">
        <v>1</v>
      </c>
      <c r="I808">
        <v>52247</v>
      </c>
      <c r="J808" t="s">
        <v>41</v>
      </c>
      <c r="K808">
        <v>5</v>
      </c>
      <c r="L808" t="s">
        <v>34</v>
      </c>
      <c r="M808">
        <v>7</v>
      </c>
      <c r="N808">
        <v>0</v>
      </c>
      <c r="O808" t="s">
        <v>107</v>
      </c>
      <c r="P808" t="s">
        <v>72</v>
      </c>
      <c r="Q808" t="s">
        <v>84</v>
      </c>
      <c r="R808">
        <v>10</v>
      </c>
      <c r="S808" t="s">
        <v>90</v>
      </c>
    </row>
    <row r="809" spans="1:19" x14ac:dyDescent="0.3">
      <c r="A809">
        <v>975</v>
      </c>
      <c r="B809" s="1">
        <v>41422</v>
      </c>
      <c r="C809">
        <v>68</v>
      </c>
      <c r="D809" t="s">
        <v>40</v>
      </c>
      <c r="E809" t="s">
        <v>6</v>
      </c>
      <c r="F809" t="s">
        <v>7</v>
      </c>
      <c r="G809">
        <v>1</v>
      </c>
      <c r="H809">
        <v>1</v>
      </c>
      <c r="I809">
        <v>54252</v>
      </c>
      <c r="J809" t="s">
        <v>41</v>
      </c>
      <c r="K809">
        <v>5</v>
      </c>
      <c r="L809" t="s">
        <v>33</v>
      </c>
      <c r="M809">
        <v>3</v>
      </c>
      <c r="N809">
        <v>0</v>
      </c>
      <c r="O809" t="s">
        <v>110</v>
      </c>
      <c r="P809" t="s">
        <v>72</v>
      </c>
      <c r="Q809" t="s">
        <v>79</v>
      </c>
      <c r="R809">
        <v>5</v>
      </c>
      <c r="S809" t="s">
        <v>80</v>
      </c>
    </row>
    <row r="810" spans="1:19" x14ac:dyDescent="0.3">
      <c r="A810">
        <v>5136</v>
      </c>
      <c r="B810" s="1">
        <v>41656</v>
      </c>
      <c r="C810">
        <v>51</v>
      </c>
      <c r="D810" t="s">
        <v>44</v>
      </c>
      <c r="E810" t="s">
        <v>6</v>
      </c>
      <c r="F810" t="s">
        <v>7</v>
      </c>
      <c r="G810">
        <v>0</v>
      </c>
      <c r="H810">
        <v>1</v>
      </c>
      <c r="I810">
        <v>65333</v>
      </c>
      <c r="J810" t="s">
        <v>45</v>
      </c>
      <c r="K810">
        <v>6</v>
      </c>
      <c r="L810" t="s">
        <v>32</v>
      </c>
      <c r="M810">
        <v>5</v>
      </c>
      <c r="N810">
        <v>0</v>
      </c>
      <c r="O810" t="s">
        <v>107</v>
      </c>
      <c r="P810" t="s">
        <v>77</v>
      </c>
      <c r="Q810" t="s">
        <v>73</v>
      </c>
      <c r="R810">
        <v>1</v>
      </c>
      <c r="S810" t="s">
        <v>82</v>
      </c>
    </row>
    <row r="811" spans="1:19" x14ac:dyDescent="0.3">
      <c r="A811">
        <v>10157</v>
      </c>
      <c r="B811" s="1">
        <v>41664</v>
      </c>
      <c r="C811">
        <v>59</v>
      </c>
      <c r="D811" t="s">
        <v>44</v>
      </c>
      <c r="E811" t="s">
        <v>6</v>
      </c>
      <c r="F811" t="s">
        <v>7</v>
      </c>
      <c r="G811">
        <v>0</v>
      </c>
      <c r="H811">
        <v>1</v>
      </c>
      <c r="I811">
        <v>59686</v>
      </c>
      <c r="J811" t="s">
        <v>41</v>
      </c>
      <c r="K811">
        <v>5</v>
      </c>
      <c r="L811" t="s">
        <v>35</v>
      </c>
      <c r="M811">
        <v>6</v>
      </c>
      <c r="N811">
        <v>0</v>
      </c>
      <c r="O811" t="s">
        <v>107</v>
      </c>
      <c r="P811" t="s">
        <v>77</v>
      </c>
      <c r="Q811" t="s">
        <v>73</v>
      </c>
      <c r="R811">
        <v>1</v>
      </c>
      <c r="S811" t="s">
        <v>82</v>
      </c>
    </row>
    <row r="812" spans="1:19" x14ac:dyDescent="0.3">
      <c r="A812">
        <v>4548</v>
      </c>
      <c r="B812" s="1">
        <v>41601</v>
      </c>
      <c r="C812">
        <v>43</v>
      </c>
      <c r="D812" t="s">
        <v>46</v>
      </c>
      <c r="E812" t="s">
        <v>6</v>
      </c>
      <c r="F812" t="s">
        <v>7</v>
      </c>
      <c r="G812">
        <v>1</v>
      </c>
      <c r="H812">
        <v>1</v>
      </c>
      <c r="I812">
        <v>41967</v>
      </c>
      <c r="J812" t="s">
        <v>43</v>
      </c>
      <c r="K812">
        <v>4</v>
      </c>
      <c r="L812" t="s">
        <v>35</v>
      </c>
      <c r="M812">
        <v>6</v>
      </c>
      <c r="N812">
        <v>0</v>
      </c>
      <c r="O812" t="s">
        <v>110</v>
      </c>
      <c r="P812" t="s">
        <v>72</v>
      </c>
      <c r="Q812" t="s">
        <v>84</v>
      </c>
      <c r="R812">
        <v>11</v>
      </c>
      <c r="S812" t="s">
        <v>89</v>
      </c>
    </row>
    <row r="813" spans="1:19" x14ac:dyDescent="0.3">
      <c r="A813">
        <v>9362</v>
      </c>
      <c r="B813" s="1">
        <v>41703</v>
      </c>
      <c r="C813">
        <v>59</v>
      </c>
      <c r="D813" t="s">
        <v>44</v>
      </c>
      <c r="E813" t="s">
        <v>6</v>
      </c>
      <c r="F813" t="s">
        <v>7</v>
      </c>
      <c r="G813">
        <v>0</v>
      </c>
      <c r="H813">
        <v>1</v>
      </c>
      <c r="I813">
        <v>69263</v>
      </c>
      <c r="J813" t="s">
        <v>45</v>
      </c>
      <c r="K813">
        <v>6</v>
      </c>
      <c r="L813" t="s">
        <v>33</v>
      </c>
      <c r="M813">
        <v>3</v>
      </c>
      <c r="N813">
        <v>0</v>
      </c>
      <c r="O813" t="s">
        <v>107</v>
      </c>
      <c r="P813" t="s">
        <v>77</v>
      </c>
      <c r="Q813" t="s">
        <v>73</v>
      </c>
      <c r="R813">
        <v>3</v>
      </c>
      <c r="S813" t="s">
        <v>74</v>
      </c>
    </row>
    <row r="814" spans="1:19" x14ac:dyDescent="0.3">
      <c r="A814">
        <v>10968</v>
      </c>
      <c r="B814" s="1">
        <v>41236</v>
      </c>
      <c r="C814">
        <v>55</v>
      </c>
      <c r="D814" t="s">
        <v>44</v>
      </c>
      <c r="E814" t="s">
        <v>6</v>
      </c>
      <c r="F814" t="s">
        <v>7</v>
      </c>
      <c r="G814">
        <v>0</v>
      </c>
      <c r="H814">
        <v>1</v>
      </c>
      <c r="I814">
        <v>57731</v>
      </c>
      <c r="J814" t="s">
        <v>41</v>
      </c>
      <c r="K814">
        <v>5</v>
      </c>
      <c r="L814" t="s">
        <v>36</v>
      </c>
      <c r="M814">
        <v>1</v>
      </c>
      <c r="N814">
        <v>0</v>
      </c>
      <c r="O814" t="s">
        <v>107</v>
      </c>
      <c r="P814" t="s">
        <v>81</v>
      </c>
      <c r="Q814" t="s">
        <v>84</v>
      </c>
      <c r="R814">
        <v>11</v>
      </c>
      <c r="S814" t="s">
        <v>89</v>
      </c>
    </row>
    <row r="815" spans="1:19" x14ac:dyDescent="0.3">
      <c r="A815">
        <v>5959</v>
      </c>
      <c r="B815" s="1">
        <v>41197</v>
      </c>
      <c r="C815">
        <v>56</v>
      </c>
      <c r="D815" t="s">
        <v>44</v>
      </c>
      <c r="E815" t="s">
        <v>6</v>
      </c>
      <c r="F815" t="s">
        <v>7</v>
      </c>
      <c r="G815">
        <v>1</v>
      </c>
      <c r="H815">
        <v>1</v>
      </c>
      <c r="I815">
        <v>35893</v>
      </c>
      <c r="J815" t="s">
        <v>47</v>
      </c>
      <c r="K815">
        <v>3</v>
      </c>
      <c r="L815" t="s">
        <v>35</v>
      </c>
      <c r="M815">
        <v>6</v>
      </c>
      <c r="N815">
        <v>0</v>
      </c>
      <c r="O815" t="s">
        <v>110</v>
      </c>
      <c r="P815" t="s">
        <v>81</v>
      </c>
      <c r="Q815" t="s">
        <v>84</v>
      </c>
      <c r="R815">
        <v>10</v>
      </c>
      <c r="S815" t="s">
        <v>90</v>
      </c>
    </row>
    <row r="816" spans="1:19" x14ac:dyDescent="0.3">
      <c r="A816">
        <v>4201</v>
      </c>
      <c r="B816" s="1">
        <v>41336</v>
      </c>
      <c r="C816">
        <v>62</v>
      </c>
      <c r="D816" t="s">
        <v>40</v>
      </c>
      <c r="E816" t="s">
        <v>6</v>
      </c>
      <c r="F816" t="s">
        <v>7</v>
      </c>
      <c r="G816">
        <v>0</v>
      </c>
      <c r="H816">
        <v>1</v>
      </c>
      <c r="I816">
        <v>57967</v>
      </c>
      <c r="J816" t="s">
        <v>41</v>
      </c>
      <c r="K816">
        <v>5</v>
      </c>
      <c r="L816" t="s">
        <v>32</v>
      </c>
      <c r="M816">
        <v>5</v>
      </c>
      <c r="N816">
        <v>0</v>
      </c>
      <c r="O816" t="s">
        <v>107</v>
      </c>
      <c r="P816" t="s">
        <v>72</v>
      </c>
      <c r="Q816" t="s">
        <v>73</v>
      </c>
      <c r="R816">
        <v>3</v>
      </c>
      <c r="S816" t="s">
        <v>74</v>
      </c>
    </row>
    <row r="817" spans="1:19" x14ac:dyDescent="0.3">
      <c r="A817">
        <v>10971</v>
      </c>
      <c r="B817" s="1">
        <v>41155</v>
      </c>
      <c r="C817">
        <v>47</v>
      </c>
      <c r="D817" t="s">
        <v>46</v>
      </c>
      <c r="E817" t="s">
        <v>6</v>
      </c>
      <c r="F817" t="s">
        <v>7</v>
      </c>
      <c r="G817">
        <v>2</v>
      </c>
      <c r="H817">
        <v>0</v>
      </c>
      <c r="I817">
        <v>37774</v>
      </c>
      <c r="J817" t="s">
        <v>43</v>
      </c>
      <c r="K817">
        <v>4</v>
      </c>
      <c r="L817" t="s">
        <v>33</v>
      </c>
      <c r="M817">
        <v>3</v>
      </c>
      <c r="N817">
        <v>1</v>
      </c>
      <c r="O817" t="s">
        <v>109</v>
      </c>
      <c r="P817" t="s">
        <v>81</v>
      </c>
      <c r="Q817" t="s">
        <v>75</v>
      </c>
      <c r="R817">
        <v>9</v>
      </c>
      <c r="S817" t="s">
        <v>76</v>
      </c>
    </row>
    <row r="818" spans="1:19" x14ac:dyDescent="0.3">
      <c r="A818">
        <v>5255</v>
      </c>
      <c r="B818" s="1">
        <v>41325</v>
      </c>
      <c r="C818">
        <v>38</v>
      </c>
      <c r="D818" t="s">
        <v>48</v>
      </c>
      <c r="E818" t="s">
        <v>6</v>
      </c>
      <c r="F818" t="s">
        <v>7</v>
      </c>
      <c r="G818">
        <v>1</v>
      </c>
      <c r="H818">
        <v>0</v>
      </c>
      <c r="I818">
        <v>52247</v>
      </c>
      <c r="J818" t="s">
        <v>41</v>
      </c>
      <c r="K818">
        <v>5</v>
      </c>
      <c r="L818" t="s">
        <v>33</v>
      </c>
      <c r="M818">
        <v>3</v>
      </c>
      <c r="N818">
        <v>0</v>
      </c>
      <c r="O818" t="s">
        <v>109</v>
      </c>
      <c r="P818" t="s">
        <v>72</v>
      </c>
      <c r="Q818" t="s">
        <v>73</v>
      </c>
      <c r="R818">
        <v>2</v>
      </c>
      <c r="S818" t="s">
        <v>87</v>
      </c>
    </row>
    <row r="819" spans="1:19" x14ac:dyDescent="0.3">
      <c r="A819">
        <v>1331</v>
      </c>
      <c r="B819" s="1">
        <v>41276</v>
      </c>
      <c r="C819">
        <v>47</v>
      </c>
      <c r="D819" t="s">
        <v>46</v>
      </c>
      <c r="E819" t="s">
        <v>6</v>
      </c>
      <c r="F819" t="s">
        <v>7</v>
      </c>
      <c r="G819">
        <v>1</v>
      </c>
      <c r="H819">
        <v>0</v>
      </c>
      <c r="I819">
        <v>35790</v>
      </c>
      <c r="J819" t="s">
        <v>47</v>
      </c>
      <c r="K819">
        <v>3</v>
      </c>
      <c r="L819" t="s">
        <v>32</v>
      </c>
      <c r="M819">
        <v>5</v>
      </c>
      <c r="N819">
        <v>0</v>
      </c>
      <c r="O819" t="s">
        <v>109</v>
      </c>
      <c r="P819" t="s">
        <v>72</v>
      </c>
      <c r="Q819" t="s">
        <v>73</v>
      </c>
      <c r="R819">
        <v>1</v>
      </c>
      <c r="S819" t="s">
        <v>82</v>
      </c>
    </row>
    <row r="820" spans="1:19" x14ac:dyDescent="0.3">
      <c r="A820">
        <v>7437</v>
      </c>
      <c r="B820" s="1">
        <v>41757</v>
      </c>
      <c r="C820">
        <v>36</v>
      </c>
      <c r="D820" t="s">
        <v>48</v>
      </c>
      <c r="E820" t="s">
        <v>6</v>
      </c>
      <c r="F820" t="s">
        <v>7</v>
      </c>
      <c r="G820">
        <v>1</v>
      </c>
      <c r="H820">
        <v>0</v>
      </c>
      <c r="I820">
        <v>27938</v>
      </c>
      <c r="J820" t="s">
        <v>47</v>
      </c>
      <c r="K820">
        <v>3</v>
      </c>
      <c r="L820" t="s">
        <v>32</v>
      </c>
      <c r="M820">
        <v>5</v>
      </c>
      <c r="N820">
        <v>0</v>
      </c>
      <c r="O820" t="s">
        <v>109</v>
      </c>
      <c r="P820" t="s">
        <v>77</v>
      </c>
      <c r="Q820" t="s">
        <v>79</v>
      </c>
      <c r="R820">
        <v>4</v>
      </c>
      <c r="S820" t="s">
        <v>86</v>
      </c>
    </row>
    <row r="821" spans="1:19" x14ac:dyDescent="0.3">
      <c r="A821">
        <v>8557</v>
      </c>
      <c r="B821" s="1">
        <v>41442</v>
      </c>
      <c r="C821">
        <v>42</v>
      </c>
      <c r="D821" t="s">
        <v>46</v>
      </c>
      <c r="E821" t="s">
        <v>6</v>
      </c>
      <c r="F821" t="s">
        <v>7</v>
      </c>
      <c r="G821">
        <v>1</v>
      </c>
      <c r="H821">
        <v>0</v>
      </c>
      <c r="I821">
        <v>52247</v>
      </c>
      <c r="J821" t="s">
        <v>41</v>
      </c>
      <c r="K821">
        <v>5</v>
      </c>
      <c r="L821" t="s">
        <v>32</v>
      </c>
      <c r="M821">
        <v>5</v>
      </c>
      <c r="N821">
        <v>0</v>
      </c>
      <c r="O821" t="s">
        <v>109</v>
      </c>
      <c r="P821" t="s">
        <v>72</v>
      </c>
      <c r="Q821" t="s">
        <v>79</v>
      </c>
      <c r="R821">
        <v>6</v>
      </c>
      <c r="S821" t="s">
        <v>88</v>
      </c>
    </row>
    <row r="822" spans="1:19" x14ac:dyDescent="0.3">
      <c r="A822">
        <v>3332</v>
      </c>
      <c r="B822" s="1">
        <v>41150</v>
      </c>
      <c r="C822">
        <v>39</v>
      </c>
      <c r="D822" t="s">
        <v>48</v>
      </c>
      <c r="E822" t="s">
        <v>6</v>
      </c>
      <c r="F822" t="s">
        <v>7</v>
      </c>
      <c r="G822">
        <v>1</v>
      </c>
      <c r="H822">
        <v>0</v>
      </c>
      <c r="I822">
        <v>29760</v>
      </c>
      <c r="J822" t="s">
        <v>47</v>
      </c>
      <c r="K822">
        <v>3</v>
      </c>
      <c r="L822" t="s">
        <v>35</v>
      </c>
      <c r="M822">
        <v>6</v>
      </c>
      <c r="N822">
        <v>0</v>
      </c>
      <c r="O822" t="s">
        <v>109</v>
      </c>
      <c r="P822" t="s">
        <v>81</v>
      </c>
      <c r="Q822" t="s">
        <v>75</v>
      </c>
      <c r="R822">
        <v>8</v>
      </c>
      <c r="S822" t="s">
        <v>78</v>
      </c>
    </row>
    <row r="823" spans="1:19" x14ac:dyDescent="0.3">
      <c r="A823">
        <v>3629</v>
      </c>
      <c r="B823" s="1">
        <v>41262</v>
      </c>
      <c r="C823">
        <v>46</v>
      </c>
      <c r="D823" t="s">
        <v>46</v>
      </c>
      <c r="E823" t="s">
        <v>6</v>
      </c>
      <c r="F823" t="s">
        <v>7</v>
      </c>
      <c r="G823">
        <v>1</v>
      </c>
      <c r="H823">
        <v>0</v>
      </c>
      <c r="I823">
        <v>38557</v>
      </c>
      <c r="J823" t="s">
        <v>43</v>
      </c>
      <c r="K823">
        <v>4</v>
      </c>
      <c r="L823" t="s">
        <v>33</v>
      </c>
      <c r="M823">
        <v>3</v>
      </c>
      <c r="N823">
        <v>0</v>
      </c>
      <c r="O823" t="s">
        <v>109</v>
      </c>
      <c r="P823" t="s">
        <v>81</v>
      </c>
      <c r="Q823" t="s">
        <v>84</v>
      </c>
      <c r="R823">
        <v>12</v>
      </c>
      <c r="S823" t="s">
        <v>85</v>
      </c>
    </row>
    <row r="824" spans="1:19" x14ac:dyDescent="0.3">
      <c r="A824">
        <v>7297</v>
      </c>
      <c r="B824" s="1">
        <v>41634</v>
      </c>
      <c r="C824">
        <v>51</v>
      </c>
      <c r="D824" t="s">
        <v>44</v>
      </c>
      <c r="E824" t="s">
        <v>6</v>
      </c>
      <c r="F824" t="s">
        <v>7</v>
      </c>
      <c r="G824">
        <v>1</v>
      </c>
      <c r="H824">
        <v>0</v>
      </c>
      <c r="I824">
        <v>7500</v>
      </c>
      <c r="J824" t="s">
        <v>49</v>
      </c>
      <c r="K824">
        <v>1</v>
      </c>
      <c r="L824" t="s">
        <v>32</v>
      </c>
      <c r="M824">
        <v>5</v>
      </c>
      <c r="N824">
        <v>0</v>
      </c>
      <c r="O824" t="s">
        <v>109</v>
      </c>
      <c r="P824" t="s">
        <v>72</v>
      </c>
      <c r="Q824" t="s">
        <v>84</v>
      </c>
      <c r="R824">
        <v>12</v>
      </c>
      <c r="S824" t="s">
        <v>85</v>
      </c>
    </row>
    <row r="825" spans="1:19" x14ac:dyDescent="0.3">
      <c r="A825">
        <v>10735</v>
      </c>
      <c r="B825" s="1">
        <v>41486</v>
      </c>
      <c r="C825">
        <v>53</v>
      </c>
      <c r="D825" t="s">
        <v>44</v>
      </c>
      <c r="E825" t="s">
        <v>6</v>
      </c>
      <c r="F825" t="s">
        <v>7</v>
      </c>
      <c r="G825">
        <v>1</v>
      </c>
      <c r="H825">
        <v>0</v>
      </c>
      <c r="I825">
        <v>22804</v>
      </c>
      <c r="J825" t="s">
        <v>50</v>
      </c>
      <c r="K825">
        <v>2</v>
      </c>
      <c r="L825" t="s">
        <v>35</v>
      </c>
      <c r="M825">
        <v>6</v>
      </c>
      <c r="N825">
        <v>0</v>
      </c>
      <c r="O825" t="s">
        <v>109</v>
      </c>
      <c r="P825" t="s">
        <v>72</v>
      </c>
      <c r="Q825" t="s">
        <v>75</v>
      </c>
      <c r="R825">
        <v>7</v>
      </c>
      <c r="S825" t="s">
        <v>83</v>
      </c>
    </row>
    <row r="826" spans="1:19" x14ac:dyDescent="0.3">
      <c r="A826">
        <v>6340</v>
      </c>
      <c r="B826" s="1">
        <v>41574</v>
      </c>
      <c r="C826">
        <v>39</v>
      </c>
      <c r="D826" t="s">
        <v>48</v>
      </c>
      <c r="E826" t="s">
        <v>6</v>
      </c>
      <c r="F826" t="s">
        <v>7</v>
      </c>
      <c r="G826">
        <v>1</v>
      </c>
      <c r="H826">
        <v>0</v>
      </c>
      <c r="I826">
        <v>29938</v>
      </c>
      <c r="J826" t="s">
        <v>47</v>
      </c>
      <c r="K826">
        <v>3</v>
      </c>
      <c r="L826" t="s">
        <v>32</v>
      </c>
      <c r="M826">
        <v>5</v>
      </c>
      <c r="N826">
        <v>0</v>
      </c>
      <c r="O826" t="s">
        <v>109</v>
      </c>
      <c r="P826" t="s">
        <v>72</v>
      </c>
      <c r="Q826" t="s">
        <v>84</v>
      </c>
      <c r="R826">
        <v>10</v>
      </c>
      <c r="S826" t="s">
        <v>90</v>
      </c>
    </row>
    <row r="827" spans="1:19" x14ac:dyDescent="0.3">
      <c r="A827">
        <v>1717</v>
      </c>
      <c r="B827" s="1">
        <v>41742</v>
      </c>
      <c r="C827">
        <v>36</v>
      </c>
      <c r="D827" t="s">
        <v>48</v>
      </c>
      <c r="E827" t="s">
        <v>6</v>
      </c>
      <c r="F827" t="s">
        <v>7</v>
      </c>
      <c r="G827">
        <v>1</v>
      </c>
      <c r="H827">
        <v>0</v>
      </c>
      <c r="I827">
        <v>39747</v>
      </c>
      <c r="J827" t="s">
        <v>43</v>
      </c>
      <c r="K827">
        <v>4</v>
      </c>
      <c r="L827" t="s">
        <v>32</v>
      </c>
      <c r="M827">
        <v>5</v>
      </c>
      <c r="N827">
        <v>0</v>
      </c>
      <c r="O827" t="s">
        <v>109</v>
      </c>
      <c r="P827" t="s">
        <v>77</v>
      </c>
      <c r="Q827" t="s">
        <v>79</v>
      </c>
      <c r="R827">
        <v>4</v>
      </c>
      <c r="S827" t="s">
        <v>86</v>
      </c>
    </row>
    <row r="828" spans="1:19" x14ac:dyDescent="0.3">
      <c r="A828">
        <v>9478</v>
      </c>
      <c r="B828" s="1">
        <v>41135</v>
      </c>
      <c r="C828">
        <v>39</v>
      </c>
      <c r="D828" t="s">
        <v>48</v>
      </c>
      <c r="E828" t="s">
        <v>6</v>
      </c>
      <c r="F828" t="s">
        <v>7</v>
      </c>
      <c r="G828">
        <v>1</v>
      </c>
      <c r="H828">
        <v>0</v>
      </c>
      <c r="I828">
        <v>66503</v>
      </c>
      <c r="J828" t="s">
        <v>45</v>
      </c>
      <c r="K828">
        <v>6</v>
      </c>
      <c r="L828" t="s">
        <v>33</v>
      </c>
      <c r="M828">
        <v>3</v>
      </c>
      <c r="N828">
        <v>0</v>
      </c>
      <c r="O828" t="s">
        <v>109</v>
      </c>
      <c r="P828" t="s">
        <v>81</v>
      </c>
      <c r="Q828" t="s">
        <v>75</v>
      </c>
      <c r="R828">
        <v>8</v>
      </c>
      <c r="S828" t="s">
        <v>78</v>
      </c>
    </row>
    <row r="829" spans="1:19" x14ac:dyDescent="0.3">
      <c r="A829">
        <v>2861</v>
      </c>
      <c r="B829" s="1">
        <v>41380</v>
      </c>
      <c r="C829">
        <v>41</v>
      </c>
      <c r="D829" t="s">
        <v>46</v>
      </c>
      <c r="E829" t="s">
        <v>6</v>
      </c>
      <c r="F829" t="s">
        <v>7</v>
      </c>
      <c r="G829">
        <v>1</v>
      </c>
      <c r="H829">
        <v>0</v>
      </c>
      <c r="I829">
        <v>24072</v>
      </c>
      <c r="J829" t="s">
        <v>47</v>
      </c>
      <c r="K829">
        <v>3</v>
      </c>
      <c r="L829" t="s">
        <v>35</v>
      </c>
      <c r="M829">
        <v>6</v>
      </c>
      <c r="N829">
        <v>0</v>
      </c>
      <c r="O829" t="s">
        <v>109</v>
      </c>
      <c r="P829" t="s">
        <v>72</v>
      </c>
      <c r="Q829" t="s">
        <v>79</v>
      </c>
      <c r="R829">
        <v>4</v>
      </c>
      <c r="S829" t="s">
        <v>86</v>
      </c>
    </row>
    <row r="830" spans="1:19" x14ac:dyDescent="0.3">
      <c r="A830">
        <v>4459</v>
      </c>
      <c r="B830" s="1">
        <v>41273</v>
      </c>
      <c r="C830">
        <v>35</v>
      </c>
      <c r="D830" t="s">
        <v>48</v>
      </c>
      <c r="E830" t="s">
        <v>6</v>
      </c>
      <c r="F830" t="s">
        <v>7</v>
      </c>
      <c r="G830">
        <v>1</v>
      </c>
      <c r="H830">
        <v>0</v>
      </c>
      <c r="I830">
        <v>30279</v>
      </c>
      <c r="J830" t="s">
        <v>47</v>
      </c>
      <c r="K830">
        <v>3</v>
      </c>
      <c r="L830" t="s">
        <v>33</v>
      </c>
      <c r="M830">
        <v>3</v>
      </c>
      <c r="N830">
        <v>0</v>
      </c>
      <c r="O830" t="s">
        <v>109</v>
      </c>
      <c r="P830" t="s">
        <v>81</v>
      </c>
      <c r="Q830" t="s">
        <v>84</v>
      </c>
      <c r="R830">
        <v>12</v>
      </c>
      <c r="S830" t="s">
        <v>85</v>
      </c>
    </row>
    <row r="831" spans="1:19" x14ac:dyDescent="0.3">
      <c r="A831">
        <v>1517</v>
      </c>
      <c r="B831" s="1">
        <v>41439</v>
      </c>
      <c r="C831">
        <v>55</v>
      </c>
      <c r="D831" t="s">
        <v>44</v>
      </c>
      <c r="E831" t="s">
        <v>6</v>
      </c>
      <c r="F831" t="s">
        <v>7</v>
      </c>
      <c r="G831">
        <v>1</v>
      </c>
      <c r="H831">
        <v>0</v>
      </c>
      <c r="I831">
        <v>30822</v>
      </c>
      <c r="J831" t="s">
        <v>47</v>
      </c>
      <c r="K831">
        <v>3</v>
      </c>
      <c r="L831" t="s">
        <v>34</v>
      </c>
      <c r="M831">
        <v>7</v>
      </c>
      <c r="N831">
        <v>0</v>
      </c>
      <c r="O831" t="s">
        <v>109</v>
      </c>
      <c r="P831" t="s">
        <v>72</v>
      </c>
      <c r="Q831" t="s">
        <v>79</v>
      </c>
      <c r="R831">
        <v>6</v>
      </c>
      <c r="S831" t="s">
        <v>88</v>
      </c>
    </row>
    <row r="832" spans="1:19" x14ac:dyDescent="0.3">
      <c r="A832">
        <v>948</v>
      </c>
      <c r="B832" s="1">
        <v>41409</v>
      </c>
      <c r="C832">
        <v>53</v>
      </c>
      <c r="D832" t="s">
        <v>44</v>
      </c>
      <c r="E832" t="s">
        <v>6</v>
      </c>
      <c r="F832" t="s">
        <v>7</v>
      </c>
      <c r="G832">
        <v>1</v>
      </c>
      <c r="H832">
        <v>0</v>
      </c>
      <c r="I832">
        <v>10245</v>
      </c>
      <c r="J832" t="s">
        <v>49</v>
      </c>
      <c r="K832">
        <v>1</v>
      </c>
      <c r="L832" t="s">
        <v>32</v>
      </c>
      <c r="M832">
        <v>5</v>
      </c>
      <c r="N832">
        <v>0</v>
      </c>
      <c r="O832" t="s">
        <v>109</v>
      </c>
      <c r="P832" t="s">
        <v>72</v>
      </c>
      <c r="Q832" t="s">
        <v>79</v>
      </c>
      <c r="R832">
        <v>5</v>
      </c>
      <c r="S832" t="s">
        <v>80</v>
      </c>
    </row>
    <row r="833" spans="1:19" x14ac:dyDescent="0.3">
      <c r="A833">
        <v>798</v>
      </c>
      <c r="B833" s="1">
        <v>41267</v>
      </c>
      <c r="C833">
        <v>37</v>
      </c>
      <c r="D833" t="s">
        <v>48</v>
      </c>
      <c r="E833" t="s">
        <v>6</v>
      </c>
      <c r="F833" t="s">
        <v>7</v>
      </c>
      <c r="G833">
        <v>1</v>
      </c>
      <c r="H833">
        <v>0</v>
      </c>
      <c r="I833">
        <v>23442</v>
      </c>
      <c r="J833" t="s">
        <v>50</v>
      </c>
      <c r="K833">
        <v>2</v>
      </c>
      <c r="L833" t="s">
        <v>35</v>
      </c>
      <c r="M833">
        <v>6</v>
      </c>
      <c r="N833">
        <v>0</v>
      </c>
      <c r="O833" t="s">
        <v>109</v>
      </c>
      <c r="P833" t="s">
        <v>81</v>
      </c>
      <c r="Q833" t="s">
        <v>84</v>
      </c>
      <c r="R833">
        <v>12</v>
      </c>
      <c r="S833" t="s">
        <v>85</v>
      </c>
    </row>
    <row r="834" spans="1:19" x14ac:dyDescent="0.3">
      <c r="A834">
        <v>7422</v>
      </c>
      <c r="B834" s="1">
        <v>41143</v>
      </c>
      <c r="C834">
        <v>37</v>
      </c>
      <c r="D834" t="s">
        <v>48</v>
      </c>
      <c r="E834" t="s">
        <v>6</v>
      </c>
      <c r="F834" t="s">
        <v>7</v>
      </c>
      <c r="G834">
        <v>1</v>
      </c>
      <c r="H834">
        <v>0</v>
      </c>
      <c r="I834">
        <v>46923</v>
      </c>
      <c r="J834" t="s">
        <v>43</v>
      </c>
      <c r="K834">
        <v>4</v>
      </c>
      <c r="L834" t="s">
        <v>35</v>
      </c>
      <c r="M834">
        <v>6</v>
      </c>
      <c r="N834">
        <v>0</v>
      </c>
      <c r="O834" t="s">
        <v>109</v>
      </c>
      <c r="P834" t="s">
        <v>81</v>
      </c>
      <c r="Q834" t="s">
        <v>75</v>
      </c>
      <c r="R834">
        <v>8</v>
      </c>
      <c r="S834" t="s">
        <v>78</v>
      </c>
    </row>
    <row r="835" spans="1:19" x14ac:dyDescent="0.3">
      <c r="A835">
        <v>498</v>
      </c>
      <c r="B835" s="1">
        <v>41672</v>
      </c>
      <c r="C835">
        <v>54</v>
      </c>
      <c r="D835" t="s">
        <v>44</v>
      </c>
      <c r="E835" t="s">
        <v>6</v>
      </c>
      <c r="F835" t="s">
        <v>7</v>
      </c>
      <c r="G835">
        <v>1</v>
      </c>
      <c r="H835">
        <v>0</v>
      </c>
      <c r="I835">
        <v>30015</v>
      </c>
      <c r="J835" t="s">
        <v>47</v>
      </c>
      <c r="K835">
        <v>3</v>
      </c>
      <c r="L835" t="s">
        <v>33</v>
      </c>
      <c r="M835">
        <v>3</v>
      </c>
      <c r="N835">
        <v>0</v>
      </c>
      <c r="O835" t="s">
        <v>109</v>
      </c>
      <c r="P835" t="s">
        <v>77</v>
      </c>
      <c r="Q835" t="s">
        <v>73</v>
      </c>
      <c r="R835">
        <v>2</v>
      </c>
      <c r="S835" t="s">
        <v>87</v>
      </c>
    </row>
    <row r="836" spans="1:19" x14ac:dyDescent="0.3">
      <c r="A836">
        <v>10642</v>
      </c>
      <c r="B836" s="1">
        <v>41273</v>
      </c>
      <c r="C836">
        <v>35</v>
      </c>
      <c r="D836" t="s">
        <v>48</v>
      </c>
      <c r="E836" t="s">
        <v>6</v>
      </c>
      <c r="F836" t="s">
        <v>7</v>
      </c>
      <c r="G836">
        <v>1</v>
      </c>
      <c r="H836">
        <v>0</v>
      </c>
      <c r="I836">
        <v>30279</v>
      </c>
      <c r="J836" t="s">
        <v>47</v>
      </c>
      <c r="K836">
        <v>3</v>
      </c>
      <c r="L836" t="s">
        <v>33</v>
      </c>
      <c r="M836">
        <v>3</v>
      </c>
      <c r="N836">
        <v>0</v>
      </c>
      <c r="O836" t="s">
        <v>109</v>
      </c>
      <c r="P836" t="s">
        <v>81</v>
      </c>
      <c r="Q836" t="s">
        <v>84</v>
      </c>
      <c r="R836">
        <v>12</v>
      </c>
      <c r="S836" t="s">
        <v>85</v>
      </c>
    </row>
    <row r="837" spans="1:19" x14ac:dyDescent="0.3">
      <c r="A837">
        <v>9081</v>
      </c>
      <c r="B837" s="1">
        <v>41777</v>
      </c>
      <c r="C837">
        <v>36</v>
      </c>
      <c r="D837" t="s">
        <v>48</v>
      </c>
      <c r="E837" t="s">
        <v>6</v>
      </c>
      <c r="F837" t="s">
        <v>7</v>
      </c>
      <c r="G837">
        <v>1</v>
      </c>
      <c r="H837">
        <v>0</v>
      </c>
      <c r="I837">
        <v>20518</v>
      </c>
      <c r="J837" t="s">
        <v>50</v>
      </c>
      <c r="K837">
        <v>2</v>
      </c>
      <c r="L837" t="s">
        <v>32</v>
      </c>
      <c r="M837">
        <v>5</v>
      </c>
      <c r="N837">
        <v>0</v>
      </c>
      <c r="O837" t="s">
        <v>109</v>
      </c>
      <c r="P837" t="s">
        <v>77</v>
      </c>
      <c r="Q837" t="s">
        <v>79</v>
      </c>
      <c r="R837">
        <v>5</v>
      </c>
      <c r="S837" t="s">
        <v>80</v>
      </c>
    </row>
    <row r="838" spans="1:19" x14ac:dyDescent="0.3">
      <c r="A838">
        <v>8346</v>
      </c>
      <c r="B838" s="1">
        <v>41140</v>
      </c>
      <c r="C838">
        <v>50</v>
      </c>
      <c r="D838" t="s">
        <v>44</v>
      </c>
      <c r="E838" t="s">
        <v>6</v>
      </c>
      <c r="F838" t="s">
        <v>7</v>
      </c>
      <c r="G838">
        <v>1</v>
      </c>
      <c r="H838">
        <v>0</v>
      </c>
      <c r="I838">
        <v>32233</v>
      </c>
      <c r="J838" t="s">
        <v>47</v>
      </c>
      <c r="K838">
        <v>3</v>
      </c>
      <c r="L838" t="s">
        <v>33</v>
      </c>
      <c r="M838">
        <v>3</v>
      </c>
      <c r="N838">
        <v>0</v>
      </c>
      <c r="O838" t="s">
        <v>109</v>
      </c>
      <c r="P838" t="s">
        <v>81</v>
      </c>
      <c r="Q838" t="s">
        <v>75</v>
      </c>
      <c r="R838">
        <v>8</v>
      </c>
      <c r="S838" t="s">
        <v>78</v>
      </c>
    </row>
    <row r="839" spans="1:19" x14ac:dyDescent="0.3">
      <c r="A839">
        <v>10203</v>
      </c>
      <c r="B839" s="1">
        <v>41455</v>
      </c>
      <c r="C839">
        <v>34</v>
      </c>
      <c r="D839" t="s">
        <v>48</v>
      </c>
      <c r="E839" t="s">
        <v>6</v>
      </c>
      <c r="F839" t="s">
        <v>7</v>
      </c>
      <c r="G839">
        <v>1</v>
      </c>
      <c r="H839">
        <v>0</v>
      </c>
      <c r="I839">
        <v>26095</v>
      </c>
      <c r="J839" t="s">
        <v>47</v>
      </c>
      <c r="K839">
        <v>3</v>
      </c>
      <c r="L839" t="s">
        <v>35</v>
      </c>
      <c r="M839">
        <v>6</v>
      </c>
      <c r="N839">
        <v>0</v>
      </c>
      <c r="O839" t="s">
        <v>109</v>
      </c>
      <c r="P839" t="s">
        <v>72</v>
      </c>
      <c r="Q839" t="s">
        <v>79</v>
      </c>
      <c r="R839">
        <v>6</v>
      </c>
      <c r="S839" t="s">
        <v>88</v>
      </c>
    </row>
    <row r="840" spans="1:19" x14ac:dyDescent="0.3">
      <c r="A840">
        <v>8724</v>
      </c>
      <c r="B840" s="1">
        <v>41442</v>
      </c>
      <c r="C840">
        <v>42</v>
      </c>
      <c r="D840" t="s">
        <v>46</v>
      </c>
      <c r="E840" t="s">
        <v>6</v>
      </c>
      <c r="F840" t="s">
        <v>7</v>
      </c>
      <c r="G840">
        <v>1</v>
      </c>
      <c r="H840">
        <v>0</v>
      </c>
      <c r="I840">
        <v>28567</v>
      </c>
      <c r="J840" t="s">
        <v>47</v>
      </c>
      <c r="K840">
        <v>3</v>
      </c>
      <c r="L840" t="s">
        <v>32</v>
      </c>
      <c r="M840">
        <v>5</v>
      </c>
      <c r="N840">
        <v>0</v>
      </c>
      <c r="O840" t="s">
        <v>109</v>
      </c>
      <c r="P840" t="s">
        <v>72</v>
      </c>
      <c r="Q840" t="s">
        <v>79</v>
      </c>
      <c r="R840">
        <v>6</v>
      </c>
      <c r="S840" t="s">
        <v>88</v>
      </c>
    </row>
    <row r="841" spans="1:19" x14ac:dyDescent="0.3">
      <c r="A841">
        <v>5371</v>
      </c>
      <c r="B841" s="1">
        <v>41737</v>
      </c>
      <c r="C841">
        <v>35</v>
      </c>
      <c r="D841" t="s">
        <v>48</v>
      </c>
      <c r="E841" t="s">
        <v>6</v>
      </c>
      <c r="F841" t="s">
        <v>7</v>
      </c>
      <c r="G841">
        <v>1</v>
      </c>
      <c r="H841">
        <v>0</v>
      </c>
      <c r="I841">
        <v>21474</v>
      </c>
      <c r="J841" t="s">
        <v>50</v>
      </c>
      <c r="K841">
        <v>2</v>
      </c>
      <c r="L841" t="s">
        <v>36</v>
      </c>
      <c r="M841">
        <v>1</v>
      </c>
      <c r="N841">
        <v>0</v>
      </c>
      <c r="O841" t="s">
        <v>109</v>
      </c>
      <c r="P841" t="s">
        <v>77</v>
      </c>
      <c r="Q841" t="s">
        <v>79</v>
      </c>
      <c r="R841">
        <v>4</v>
      </c>
      <c r="S841" t="s">
        <v>86</v>
      </c>
    </row>
    <row r="842" spans="1:19" x14ac:dyDescent="0.3">
      <c r="A842">
        <v>5063</v>
      </c>
      <c r="B842" s="1">
        <v>41261</v>
      </c>
      <c r="C842">
        <v>47</v>
      </c>
      <c r="D842" t="s">
        <v>46</v>
      </c>
      <c r="E842" t="s">
        <v>6</v>
      </c>
      <c r="F842" t="s">
        <v>7</v>
      </c>
      <c r="G842">
        <v>1</v>
      </c>
      <c r="H842">
        <v>0</v>
      </c>
      <c r="I842">
        <v>28769</v>
      </c>
      <c r="J842" t="s">
        <v>47</v>
      </c>
      <c r="K842">
        <v>3</v>
      </c>
      <c r="L842" t="s">
        <v>35</v>
      </c>
      <c r="M842">
        <v>6</v>
      </c>
      <c r="N842">
        <v>0</v>
      </c>
      <c r="O842" t="s">
        <v>109</v>
      </c>
      <c r="P842" t="s">
        <v>81</v>
      </c>
      <c r="Q842" t="s">
        <v>84</v>
      </c>
      <c r="R842">
        <v>12</v>
      </c>
      <c r="S842" t="s">
        <v>85</v>
      </c>
    </row>
    <row r="843" spans="1:19" x14ac:dyDescent="0.3">
      <c r="A843">
        <v>1388</v>
      </c>
      <c r="B843" s="1">
        <v>41325</v>
      </c>
      <c r="C843">
        <v>49</v>
      </c>
      <c r="D843" t="s">
        <v>46</v>
      </c>
      <c r="E843" t="s">
        <v>6</v>
      </c>
      <c r="F843" t="s">
        <v>7</v>
      </c>
      <c r="G843">
        <v>1</v>
      </c>
      <c r="H843">
        <v>0</v>
      </c>
      <c r="I843">
        <v>33249</v>
      </c>
      <c r="J843" t="s">
        <v>47</v>
      </c>
      <c r="K843">
        <v>3</v>
      </c>
      <c r="L843" t="s">
        <v>33</v>
      </c>
      <c r="M843">
        <v>3</v>
      </c>
      <c r="N843">
        <v>0</v>
      </c>
      <c r="O843" t="s">
        <v>109</v>
      </c>
      <c r="P843" t="s">
        <v>72</v>
      </c>
      <c r="Q843" t="s">
        <v>73</v>
      </c>
      <c r="R843">
        <v>2</v>
      </c>
      <c r="S843" t="s">
        <v>87</v>
      </c>
    </row>
    <row r="844" spans="1:19" x14ac:dyDescent="0.3">
      <c r="A844">
        <v>2281</v>
      </c>
      <c r="B844" s="1">
        <v>41532</v>
      </c>
      <c r="C844">
        <v>54</v>
      </c>
      <c r="D844" t="s">
        <v>44</v>
      </c>
      <c r="E844" t="s">
        <v>6</v>
      </c>
      <c r="F844" t="s">
        <v>7</v>
      </c>
      <c r="G844">
        <v>1</v>
      </c>
      <c r="H844">
        <v>0</v>
      </c>
      <c r="I844">
        <v>33697</v>
      </c>
      <c r="J844" t="s">
        <v>47</v>
      </c>
      <c r="K844">
        <v>3</v>
      </c>
      <c r="L844" t="s">
        <v>32</v>
      </c>
      <c r="M844">
        <v>5</v>
      </c>
      <c r="N844">
        <v>0</v>
      </c>
      <c r="O844" t="s">
        <v>109</v>
      </c>
      <c r="P844" t="s">
        <v>72</v>
      </c>
      <c r="Q844" t="s">
        <v>75</v>
      </c>
      <c r="R844">
        <v>9</v>
      </c>
      <c r="S844" t="s">
        <v>76</v>
      </c>
    </row>
    <row r="845" spans="1:19" x14ac:dyDescent="0.3">
      <c r="A845">
        <v>49</v>
      </c>
      <c r="B845" s="1">
        <v>41770</v>
      </c>
      <c r="C845">
        <v>54</v>
      </c>
      <c r="D845" t="s">
        <v>44</v>
      </c>
      <c r="E845" t="s">
        <v>6</v>
      </c>
      <c r="F845" t="s">
        <v>7</v>
      </c>
      <c r="G845">
        <v>1</v>
      </c>
      <c r="H845">
        <v>0</v>
      </c>
      <c r="I845">
        <v>20587</v>
      </c>
      <c r="J845" t="s">
        <v>50</v>
      </c>
      <c r="K845">
        <v>2</v>
      </c>
      <c r="L845" t="s">
        <v>32</v>
      </c>
      <c r="M845">
        <v>5</v>
      </c>
      <c r="N845">
        <v>0</v>
      </c>
      <c r="O845" t="s">
        <v>109</v>
      </c>
      <c r="P845" t="s">
        <v>77</v>
      </c>
      <c r="Q845" t="s">
        <v>79</v>
      </c>
      <c r="R845">
        <v>5</v>
      </c>
      <c r="S845" t="s">
        <v>80</v>
      </c>
    </row>
    <row r="846" spans="1:19" x14ac:dyDescent="0.3">
      <c r="A846">
        <v>5585</v>
      </c>
      <c r="B846" s="1">
        <v>41384</v>
      </c>
      <c r="C846">
        <v>52</v>
      </c>
      <c r="D846" t="s">
        <v>44</v>
      </c>
      <c r="E846" t="s">
        <v>6</v>
      </c>
      <c r="F846" t="s">
        <v>7</v>
      </c>
      <c r="G846">
        <v>1</v>
      </c>
      <c r="H846">
        <v>0</v>
      </c>
      <c r="I846">
        <v>21359</v>
      </c>
      <c r="J846" t="s">
        <v>50</v>
      </c>
      <c r="K846">
        <v>2</v>
      </c>
      <c r="L846" t="s">
        <v>37</v>
      </c>
      <c r="M846">
        <v>2</v>
      </c>
      <c r="N846">
        <v>0</v>
      </c>
      <c r="O846" t="s">
        <v>109</v>
      </c>
      <c r="P846" t="s">
        <v>72</v>
      </c>
      <c r="Q846" t="s">
        <v>79</v>
      </c>
      <c r="R846">
        <v>4</v>
      </c>
      <c r="S846" t="s">
        <v>86</v>
      </c>
    </row>
    <row r="847" spans="1:19" x14ac:dyDescent="0.3">
      <c r="A847">
        <v>3312</v>
      </c>
      <c r="B847" s="1">
        <v>41771</v>
      </c>
      <c r="C847">
        <v>36</v>
      </c>
      <c r="D847" t="s">
        <v>48</v>
      </c>
      <c r="E847" t="s">
        <v>6</v>
      </c>
      <c r="F847" t="s">
        <v>7</v>
      </c>
      <c r="G847">
        <v>1</v>
      </c>
      <c r="H847">
        <v>0</v>
      </c>
      <c r="I847">
        <v>34176</v>
      </c>
      <c r="J847" t="s">
        <v>47</v>
      </c>
      <c r="K847">
        <v>3</v>
      </c>
      <c r="L847" t="s">
        <v>33</v>
      </c>
      <c r="M847">
        <v>3</v>
      </c>
      <c r="N847">
        <v>0</v>
      </c>
      <c r="O847" t="s">
        <v>109</v>
      </c>
      <c r="P847" t="s">
        <v>77</v>
      </c>
      <c r="Q847" t="s">
        <v>79</v>
      </c>
      <c r="R847">
        <v>5</v>
      </c>
      <c r="S847" t="s">
        <v>80</v>
      </c>
    </row>
    <row r="848" spans="1:19" x14ac:dyDescent="0.3">
      <c r="A848">
        <v>8443</v>
      </c>
      <c r="B848" s="1">
        <v>41680</v>
      </c>
      <c r="C848">
        <v>52</v>
      </c>
      <c r="D848" t="s">
        <v>44</v>
      </c>
      <c r="E848" t="s">
        <v>6</v>
      </c>
      <c r="F848" t="s">
        <v>7</v>
      </c>
      <c r="G848">
        <v>1</v>
      </c>
      <c r="H848">
        <v>0</v>
      </c>
      <c r="I848">
        <v>24762</v>
      </c>
      <c r="J848" t="s">
        <v>47</v>
      </c>
      <c r="K848">
        <v>3</v>
      </c>
      <c r="L848" t="s">
        <v>33</v>
      </c>
      <c r="M848">
        <v>3</v>
      </c>
      <c r="N848">
        <v>0</v>
      </c>
      <c r="O848" t="s">
        <v>109</v>
      </c>
      <c r="P848" t="s">
        <v>77</v>
      </c>
      <c r="Q848" t="s">
        <v>73</v>
      </c>
      <c r="R848">
        <v>2</v>
      </c>
      <c r="S848" t="s">
        <v>87</v>
      </c>
    </row>
    <row r="849" spans="1:19" x14ac:dyDescent="0.3">
      <c r="A849">
        <v>538</v>
      </c>
      <c r="B849" s="1">
        <v>41680</v>
      </c>
      <c r="C849">
        <v>35</v>
      </c>
      <c r="D849" t="s">
        <v>48</v>
      </c>
      <c r="E849" t="s">
        <v>6</v>
      </c>
      <c r="F849" t="s">
        <v>7</v>
      </c>
      <c r="G849">
        <v>1</v>
      </c>
      <c r="H849">
        <v>0</v>
      </c>
      <c r="I849">
        <v>46107</v>
      </c>
      <c r="J849" t="s">
        <v>43</v>
      </c>
      <c r="K849">
        <v>4</v>
      </c>
      <c r="L849" t="s">
        <v>35</v>
      </c>
      <c r="M849">
        <v>6</v>
      </c>
      <c r="N849">
        <v>0</v>
      </c>
      <c r="O849" t="s">
        <v>109</v>
      </c>
      <c r="P849" t="s">
        <v>77</v>
      </c>
      <c r="Q849" t="s">
        <v>73</v>
      </c>
      <c r="R849">
        <v>2</v>
      </c>
      <c r="S849" t="s">
        <v>87</v>
      </c>
    </row>
    <row r="850" spans="1:19" x14ac:dyDescent="0.3">
      <c r="A850">
        <v>7646</v>
      </c>
      <c r="B850" s="1">
        <v>41688</v>
      </c>
      <c r="C850">
        <v>35</v>
      </c>
      <c r="D850" t="s">
        <v>48</v>
      </c>
      <c r="E850" t="s">
        <v>6</v>
      </c>
      <c r="F850" t="s">
        <v>7</v>
      </c>
      <c r="G850">
        <v>1</v>
      </c>
      <c r="H850">
        <v>0</v>
      </c>
      <c r="I850">
        <v>64449</v>
      </c>
      <c r="J850" t="s">
        <v>45</v>
      </c>
      <c r="K850">
        <v>6</v>
      </c>
      <c r="L850" t="s">
        <v>35</v>
      </c>
      <c r="M850">
        <v>6</v>
      </c>
      <c r="N850">
        <v>0</v>
      </c>
      <c r="O850" t="s">
        <v>109</v>
      </c>
      <c r="P850" t="s">
        <v>77</v>
      </c>
      <c r="Q850" t="s">
        <v>73</v>
      </c>
      <c r="R850">
        <v>2</v>
      </c>
      <c r="S850" t="s">
        <v>87</v>
      </c>
    </row>
    <row r="851" spans="1:19" x14ac:dyDescent="0.3">
      <c r="A851">
        <v>1710</v>
      </c>
      <c r="B851" s="1">
        <v>41340</v>
      </c>
      <c r="C851">
        <v>46</v>
      </c>
      <c r="D851" t="s">
        <v>46</v>
      </c>
      <c r="E851" t="s">
        <v>6</v>
      </c>
      <c r="F851" t="s">
        <v>7</v>
      </c>
      <c r="G851">
        <v>1</v>
      </c>
      <c r="H851">
        <v>0</v>
      </c>
      <c r="I851">
        <v>30168</v>
      </c>
      <c r="J851" t="s">
        <v>47</v>
      </c>
      <c r="K851">
        <v>3</v>
      </c>
      <c r="L851" t="s">
        <v>32</v>
      </c>
      <c r="M851">
        <v>5</v>
      </c>
      <c r="N851">
        <v>0</v>
      </c>
      <c r="O851" t="s">
        <v>109</v>
      </c>
      <c r="P851" t="s">
        <v>72</v>
      </c>
      <c r="Q851" t="s">
        <v>73</v>
      </c>
      <c r="R851">
        <v>3</v>
      </c>
      <c r="S851" t="s">
        <v>74</v>
      </c>
    </row>
    <row r="852" spans="1:19" x14ac:dyDescent="0.3">
      <c r="A852">
        <v>3706</v>
      </c>
      <c r="B852" s="1">
        <v>41507</v>
      </c>
      <c r="C852">
        <v>46</v>
      </c>
      <c r="D852" t="s">
        <v>46</v>
      </c>
      <c r="E852" t="s">
        <v>6</v>
      </c>
      <c r="F852" t="s">
        <v>7</v>
      </c>
      <c r="G852">
        <v>1</v>
      </c>
      <c r="H852">
        <v>0</v>
      </c>
      <c r="I852">
        <v>28647</v>
      </c>
      <c r="J852" t="s">
        <v>47</v>
      </c>
      <c r="K852">
        <v>3</v>
      </c>
      <c r="L852" t="s">
        <v>32</v>
      </c>
      <c r="M852">
        <v>5</v>
      </c>
      <c r="N852">
        <v>0</v>
      </c>
      <c r="O852" t="s">
        <v>109</v>
      </c>
      <c r="P852" t="s">
        <v>72</v>
      </c>
      <c r="Q852" t="s">
        <v>75</v>
      </c>
      <c r="R852">
        <v>8</v>
      </c>
      <c r="S852" t="s">
        <v>78</v>
      </c>
    </row>
    <row r="853" spans="1:19" x14ac:dyDescent="0.3">
      <c r="A853">
        <v>5025</v>
      </c>
      <c r="B853" s="1">
        <v>41632</v>
      </c>
      <c r="C853">
        <v>45</v>
      </c>
      <c r="D853" t="s">
        <v>46</v>
      </c>
      <c r="E853" t="s">
        <v>6</v>
      </c>
      <c r="F853" t="s">
        <v>7</v>
      </c>
      <c r="G853">
        <v>1</v>
      </c>
      <c r="H853">
        <v>0</v>
      </c>
      <c r="I853">
        <v>48526</v>
      </c>
      <c r="J853" t="s">
        <v>41</v>
      </c>
      <c r="K853">
        <v>5</v>
      </c>
      <c r="L853" t="s">
        <v>32</v>
      </c>
      <c r="M853">
        <v>5</v>
      </c>
      <c r="N853">
        <v>0</v>
      </c>
      <c r="O853" t="s">
        <v>109</v>
      </c>
      <c r="P853" t="s">
        <v>72</v>
      </c>
      <c r="Q853" t="s">
        <v>84</v>
      </c>
      <c r="R853">
        <v>12</v>
      </c>
      <c r="S853" t="s">
        <v>85</v>
      </c>
    </row>
    <row r="854" spans="1:19" x14ac:dyDescent="0.3">
      <c r="A854">
        <v>10525</v>
      </c>
      <c r="B854" s="1">
        <v>41195</v>
      </c>
      <c r="C854">
        <v>38</v>
      </c>
      <c r="D854" t="s">
        <v>48</v>
      </c>
      <c r="E854" t="s">
        <v>6</v>
      </c>
      <c r="F854" t="s">
        <v>7</v>
      </c>
      <c r="G854">
        <v>1</v>
      </c>
      <c r="H854">
        <v>0</v>
      </c>
      <c r="I854">
        <v>26576</v>
      </c>
      <c r="J854" t="s">
        <v>47</v>
      </c>
      <c r="K854">
        <v>3</v>
      </c>
      <c r="L854" t="s">
        <v>32</v>
      </c>
      <c r="M854">
        <v>5</v>
      </c>
      <c r="N854">
        <v>0</v>
      </c>
      <c r="O854" t="s">
        <v>109</v>
      </c>
      <c r="P854" t="s">
        <v>81</v>
      </c>
      <c r="Q854" t="s">
        <v>84</v>
      </c>
      <c r="R854">
        <v>10</v>
      </c>
      <c r="S854" t="s">
        <v>90</v>
      </c>
    </row>
    <row r="855" spans="1:19" x14ac:dyDescent="0.3">
      <c r="A855">
        <v>9392</v>
      </c>
      <c r="B855" s="1">
        <v>41767</v>
      </c>
      <c r="C855">
        <v>53</v>
      </c>
      <c r="D855" t="s">
        <v>44</v>
      </c>
      <c r="E855" t="s">
        <v>6</v>
      </c>
      <c r="F855" t="s">
        <v>7</v>
      </c>
      <c r="G855">
        <v>1</v>
      </c>
      <c r="H855">
        <v>0</v>
      </c>
      <c r="I855">
        <v>26954</v>
      </c>
      <c r="J855" t="s">
        <v>47</v>
      </c>
      <c r="K855">
        <v>3</v>
      </c>
      <c r="L855" t="s">
        <v>33</v>
      </c>
      <c r="M855">
        <v>3</v>
      </c>
      <c r="N855">
        <v>0</v>
      </c>
      <c r="O855" t="s">
        <v>109</v>
      </c>
      <c r="P855" t="s">
        <v>77</v>
      </c>
      <c r="Q855" t="s">
        <v>79</v>
      </c>
      <c r="R855">
        <v>5</v>
      </c>
      <c r="S855" t="s">
        <v>80</v>
      </c>
    </row>
    <row r="856" spans="1:19" x14ac:dyDescent="0.3">
      <c r="A856">
        <v>2292</v>
      </c>
      <c r="B856" s="1">
        <v>41488</v>
      </c>
      <c r="C856">
        <v>39</v>
      </c>
      <c r="D856" t="s">
        <v>48</v>
      </c>
      <c r="E856" t="s">
        <v>6</v>
      </c>
      <c r="F856" t="s">
        <v>7</v>
      </c>
      <c r="G856">
        <v>1</v>
      </c>
      <c r="H856">
        <v>0</v>
      </c>
      <c r="I856">
        <v>22327</v>
      </c>
      <c r="J856" t="s">
        <v>50</v>
      </c>
      <c r="K856">
        <v>2</v>
      </c>
      <c r="L856" t="s">
        <v>34</v>
      </c>
      <c r="M856">
        <v>7</v>
      </c>
      <c r="N856">
        <v>0</v>
      </c>
      <c r="O856" t="s">
        <v>109</v>
      </c>
      <c r="P856" t="s">
        <v>72</v>
      </c>
      <c r="Q856" t="s">
        <v>75</v>
      </c>
      <c r="R856">
        <v>8</v>
      </c>
      <c r="S856" t="s">
        <v>78</v>
      </c>
    </row>
    <row r="857" spans="1:19" x14ac:dyDescent="0.3">
      <c r="A857">
        <v>195</v>
      </c>
      <c r="B857" s="1">
        <v>41147</v>
      </c>
      <c r="C857">
        <v>52</v>
      </c>
      <c r="D857" t="s">
        <v>44</v>
      </c>
      <c r="E857" t="s">
        <v>6</v>
      </c>
      <c r="F857" t="s">
        <v>7</v>
      </c>
      <c r="G857">
        <v>1</v>
      </c>
      <c r="H857">
        <v>0</v>
      </c>
      <c r="I857">
        <v>38808</v>
      </c>
      <c r="J857" t="s">
        <v>43</v>
      </c>
      <c r="K857">
        <v>4</v>
      </c>
      <c r="L857" t="s">
        <v>33</v>
      </c>
      <c r="M857">
        <v>3</v>
      </c>
      <c r="N857">
        <v>0</v>
      </c>
      <c r="O857" t="s">
        <v>109</v>
      </c>
      <c r="P857" t="s">
        <v>81</v>
      </c>
      <c r="Q857" t="s">
        <v>75</v>
      </c>
      <c r="R857">
        <v>8</v>
      </c>
      <c r="S857" t="s">
        <v>78</v>
      </c>
    </row>
    <row r="858" spans="1:19" x14ac:dyDescent="0.3">
      <c r="A858">
        <v>5068</v>
      </c>
      <c r="B858" s="1">
        <v>41486</v>
      </c>
      <c r="C858">
        <v>53</v>
      </c>
      <c r="D858" t="s">
        <v>44</v>
      </c>
      <c r="E858" t="s">
        <v>6</v>
      </c>
      <c r="F858" t="s">
        <v>7</v>
      </c>
      <c r="G858">
        <v>1</v>
      </c>
      <c r="H858">
        <v>0</v>
      </c>
      <c r="I858">
        <v>22804</v>
      </c>
      <c r="J858" t="s">
        <v>50</v>
      </c>
      <c r="K858">
        <v>2</v>
      </c>
      <c r="L858" t="s">
        <v>35</v>
      </c>
      <c r="M858">
        <v>6</v>
      </c>
      <c r="N858">
        <v>0</v>
      </c>
      <c r="O858" t="s">
        <v>109</v>
      </c>
      <c r="P858" t="s">
        <v>72</v>
      </c>
      <c r="Q858" t="s">
        <v>75</v>
      </c>
      <c r="R858">
        <v>7</v>
      </c>
      <c r="S858" t="s">
        <v>83</v>
      </c>
    </row>
    <row r="859" spans="1:19" x14ac:dyDescent="0.3">
      <c r="A859">
        <v>942</v>
      </c>
      <c r="B859" s="1">
        <v>41129</v>
      </c>
      <c r="C859">
        <v>42</v>
      </c>
      <c r="D859" t="s">
        <v>46</v>
      </c>
      <c r="E859" t="s">
        <v>6</v>
      </c>
      <c r="F859" t="s">
        <v>7</v>
      </c>
      <c r="G859">
        <v>1</v>
      </c>
      <c r="H859">
        <v>0</v>
      </c>
      <c r="I859">
        <v>39660</v>
      </c>
      <c r="J859" t="s">
        <v>43</v>
      </c>
      <c r="K859">
        <v>4</v>
      </c>
      <c r="L859" t="s">
        <v>32</v>
      </c>
      <c r="M859">
        <v>5</v>
      </c>
      <c r="N859">
        <v>0</v>
      </c>
      <c r="O859" t="s">
        <v>109</v>
      </c>
      <c r="P859" t="s">
        <v>81</v>
      </c>
      <c r="Q859" t="s">
        <v>75</v>
      </c>
      <c r="R859">
        <v>8</v>
      </c>
      <c r="S859" t="s">
        <v>78</v>
      </c>
    </row>
    <row r="860" spans="1:19" x14ac:dyDescent="0.3">
      <c r="A860">
        <v>979</v>
      </c>
      <c r="B860" s="1">
        <v>41325</v>
      </c>
      <c r="C860">
        <v>49</v>
      </c>
      <c r="D860" t="s">
        <v>46</v>
      </c>
      <c r="E860" t="s">
        <v>6</v>
      </c>
      <c r="F860" t="s">
        <v>7</v>
      </c>
      <c r="G860">
        <v>1</v>
      </c>
      <c r="H860">
        <v>0</v>
      </c>
      <c r="I860">
        <v>33249</v>
      </c>
      <c r="J860" t="s">
        <v>47</v>
      </c>
      <c r="K860">
        <v>3</v>
      </c>
      <c r="L860" t="s">
        <v>33</v>
      </c>
      <c r="M860">
        <v>3</v>
      </c>
      <c r="N860">
        <v>0</v>
      </c>
      <c r="O860" t="s">
        <v>109</v>
      </c>
      <c r="P860" t="s">
        <v>72</v>
      </c>
      <c r="Q860" t="s">
        <v>73</v>
      </c>
      <c r="R860">
        <v>2</v>
      </c>
      <c r="S860" t="s">
        <v>87</v>
      </c>
    </row>
    <row r="861" spans="1:19" x14ac:dyDescent="0.3">
      <c r="A861">
        <v>2678</v>
      </c>
      <c r="B861" s="1">
        <v>41318</v>
      </c>
      <c r="C861">
        <v>34</v>
      </c>
      <c r="D861" t="s">
        <v>48</v>
      </c>
      <c r="E861" t="s">
        <v>6</v>
      </c>
      <c r="F861" t="s">
        <v>7</v>
      </c>
      <c r="G861">
        <v>1</v>
      </c>
      <c r="H861">
        <v>0</v>
      </c>
      <c r="I861">
        <v>34412</v>
      </c>
      <c r="J861" t="s">
        <v>47</v>
      </c>
      <c r="K861">
        <v>3</v>
      </c>
      <c r="L861" t="s">
        <v>35</v>
      </c>
      <c r="M861">
        <v>6</v>
      </c>
      <c r="N861">
        <v>0</v>
      </c>
      <c r="O861" t="s">
        <v>109</v>
      </c>
      <c r="P861" t="s">
        <v>72</v>
      </c>
      <c r="Q861" t="s">
        <v>73</v>
      </c>
      <c r="R861">
        <v>2</v>
      </c>
      <c r="S861" t="s">
        <v>87</v>
      </c>
    </row>
    <row r="862" spans="1:19" x14ac:dyDescent="0.3">
      <c r="A862">
        <v>6376</v>
      </c>
      <c r="B862" s="1">
        <v>41435</v>
      </c>
      <c r="C862">
        <v>45</v>
      </c>
      <c r="D862" t="s">
        <v>46</v>
      </c>
      <c r="E862" t="s">
        <v>6</v>
      </c>
      <c r="F862" t="s">
        <v>7</v>
      </c>
      <c r="G862">
        <v>1</v>
      </c>
      <c r="H862">
        <v>0</v>
      </c>
      <c r="I862">
        <v>57537</v>
      </c>
      <c r="J862" t="s">
        <v>41</v>
      </c>
      <c r="K862">
        <v>5</v>
      </c>
      <c r="L862" t="s">
        <v>35</v>
      </c>
      <c r="M862">
        <v>6</v>
      </c>
      <c r="N862">
        <v>0</v>
      </c>
      <c r="O862" t="s">
        <v>109</v>
      </c>
      <c r="P862" t="s">
        <v>72</v>
      </c>
      <c r="Q862" t="s">
        <v>79</v>
      </c>
      <c r="R862">
        <v>6</v>
      </c>
      <c r="S862" t="s">
        <v>88</v>
      </c>
    </row>
    <row r="863" spans="1:19" x14ac:dyDescent="0.3">
      <c r="A863">
        <v>2853</v>
      </c>
      <c r="B863" s="1">
        <v>41709</v>
      </c>
      <c r="C863">
        <v>44</v>
      </c>
      <c r="D863" t="s">
        <v>46</v>
      </c>
      <c r="E863" t="s">
        <v>6</v>
      </c>
      <c r="F863" t="s">
        <v>7</v>
      </c>
      <c r="G863">
        <v>1</v>
      </c>
      <c r="H863">
        <v>0</v>
      </c>
      <c r="I863">
        <v>51766</v>
      </c>
      <c r="J863" t="s">
        <v>41</v>
      </c>
      <c r="K863">
        <v>5</v>
      </c>
      <c r="L863" t="s">
        <v>35</v>
      </c>
      <c r="M863">
        <v>6</v>
      </c>
      <c r="N863">
        <v>0</v>
      </c>
      <c r="O863" t="s">
        <v>109</v>
      </c>
      <c r="P863" t="s">
        <v>77</v>
      </c>
      <c r="Q863" t="s">
        <v>73</v>
      </c>
      <c r="R863">
        <v>3</v>
      </c>
      <c r="S863" t="s">
        <v>74</v>
      </c>
    </row>
    <row r="864" spans="1:19" x14ac:dyDescent="0.3">
      <c r="A864">
        <v>3887</v>
      </c>
      <c r="B864" s="1">
        <v>41224</v>
      </c>
      <c r="C864">
        <v>54</v>
      </c>
      <c r="D864" t="s">
        <v>44</v>
      </c>
      <c r="E864" t="s">
        <v>6</v>
      </c>
      <c r="F864" t="s">
        <v>7</v>
      </c>
      <c r="G864">
        <v>1</v>
      </c>
      <c r="H864">
        <v>0</v>
      </c>
      <c r="I864">
        <v>27242</v>
      </c>
      <c r="J864" t="s">
        <v>47</v>
      </c>
      <c r="K864">
        <v>3</v>
      </c>
      <c r="L864" t="s">
        <v>37</v>
      </c>
      <c r="M864">
        <v>2</v>
      </c>
      <c r="N864">
        <v>0</v>
      </c>
      <c r="O864" t="s">
        <v>109</v>
      </c>
      <c r="P864" t="s">
        <v>81</v>
      </c>
      <c r="Q864" t="s">
        <v>84</v>
      </c>
      <c r="R864">
        <v>11</v>
      </c>
      <c r="S864" t="s">
        <v>89</v>
      </c>
    </row>
    <row r="865" spans="1:19" x14ac:dyDescent="0.3">
      <c r="A865">
        <v>1998</v>
      </c>
      <c r="B865" s="1">
        <v>41677</v>
      </c>
      <c r="C865">
        <v>48</v>
      </c>
      <c r="D865" t="s">
        <v>46</v>
      </c>
      <c r="E865" t="s">
        <v>6</v>
      </c>
      <c r="F865" t="s">
        <v>7</v>
      </c>
      <c r="G865">
        <v>1</v>
      </c>
      <c r="H865">
        <v>0</v>
      </c>
      <c r="I865">
        <v>37697</v>
      </c>
      <c r="J865" t="s">
        <v>43</v>
      </c>
      <c r="K865">
        <v>4</v>
      </c>
      <c r="L865" t="s">
        <v>35</v>
      </c>
      <c r="M865">
        <v>6</v>
      </c>
      <c r="N865">
        <v>0</v>
      </c>
      <c r="O865" t="s">
        <v>109</v>
      </c>
      <c r="P865" t="s">
        <v>77</v>
      </c>
      <c r="Q865" t="s">
        <v>73</v>
      </c>
      <c r="R865">
        <v>2</v>
      </c>
      <c r="S865" t="s">
        <v>87</v>
      </c>
    </row>
    <row r="866" spans="1:19" x14ac:dyDescent="0.3">
      <c r="A866">
        <v>11110</v>
      </c>
      <c r="B866" s="1">
        <v>41377</v>
      </c>
      <c r="C866">
        <v>51</v>
      </c>
      <c r="D866" t="s">
        <v>44</v>
      </c>
      <c r="E866" t="s">
        <v>6</v>
      </c>
      <c r="F866" t="s">
        <v>7</v>
      </c>
      <c r="G866">
        <v>1</v>
      </c>
      <c r="H866">
        <v>0</v>
      </c>
      <c r="I866">
        <v>3502</v>
      </c>
      <c r="J866" t="s">
        <v>49</v>
      </c>
      <c r="K866">
        <v>1</v>
      </c>
      <c r="L866" t="s">
        <v>32</v>
      </c>
      <c r="M866">
        <v>5</v>
      </c>
      <c r="N866">
        <v>0</v>
      </c>
      <c r="O866" t="s">
        <v>109</v>
      </c>
      <c r="P866" t="s">
        <v>72</v>
      </c>
      <c r="Q866" t="s">
        <v>79</v>
      </c>
      <c r="R866">
        <v>4</v>
      </c>
      <c r="S866" t="s">
        <v>86</v>
      </c>
    </row>
    <row r="867" spans="1:19" x14ac:dyDescent="0.3">
      <c r="A867">
        <v>451</v>
      </c>
      <c r="B867" s="1">
        <v>41628</v>
      </c>
      <c r="C867">
        <v>35</v>
      </c>
      <c r="D867" t="s">
        <v>48</v>
      </c>
      <c r="E867" t="s">
        <v>6</v>
      </c>
      <c r="F867" t="s">
        <v>7</v>
      </c>
      <c r="G867">
        <v>1</v>
      </c>
      <c r="H867">
        <v>0</v>
      </c>
      <c r="I867">
        <v>9255</v>
      </c>
      <c r="J867" t="s">
        <v>49</v>
      </c>
      <c r="K867">
        <v>1</v>
      </c>
      <c r="L867" t="s">
        <v>34</v>
      </c>
      <c r="M867">
        <v>7</v>
      </c>
      <c r="N867">
        <v>0</v>
      </c>
      <c r="O867" t="s">
        <v>109</v>
      </c>
      <c r="P867" t="s">
        <v>72</v>
      </c>
      <c r="Q867" t="s">
        <v>84</v>
      </c>
      <c r="R867">
        <v>12</v>
      </c>
      <c r="S867" t="s">
        <v>85</v>
      </c>
    </row>
    <row r="868" spans="1:19" x14ac:dyDescent="0.3">
      <c r="A868">
        <v>3409</v>
      </c>
      <c r="B868" s="1">
        <v>41562</v>
      </c>
      <c r="C868">
        <v>40</v>
      </c>
      <c r="D868" t="s">
        <v>46</v>
      </c>
      <c r="E868" t="s">
        <v>6</v>
      </c>
      <c r="F868" t="s">
        <v>7</v>
      </c>
      <c r="G868">
        <v>1</v>
      </c>
      <c r="H868">
        <v>0</v>
      </c>
      <c r="I868">
        <v>36108</v>
      </c>
      <c r="J868" t="s">
        <v>43</v>
      </c>
      <c r="K868">
        <v>4</v>
      </c>
      <c r="L868" t="s">
        <v>35</v>
      </c>
      <c r="M868">
        <v>6</v>
      </c>
      <c r="N868">
        <v>0</v>
      </c>
      <c r="O868" t="s">
        <v>109</v>
      </c>
      <c r="P868" t="s">
        <v>72</v>
      </c>
      <c r="Q868" t="s">
        <v>84</v>
      </c>
      <c r="R868">
        <v>10</v>
      </c>
      <c r="S868" t="s">
        <v>90</v>
      </c>
    </row>
    <row r="869" spans="1:19" x14ac:dyDescent="0.3">
      <c r="A869">
        <v>1764</v>
      </c>
      <c r="B869" s="1">
        <v>41495</v>
      </c>
      <c r="C869">
        <v>49</v>
      </c>
      <c r="D869" t="s">
        <v>46</v>
      </c>
      <c r="E869" t="s">
        <v>6</v>
      </c>
      <c r="F869" t="s">
        <v>7</v>
      </c>
      <c r="G869">
        <v>1</v>
      </c>
      <c r="H869">
        <v>0</v>
      </c>
      <c r="I869">
        <v>33955</v>
      </c>
      <c r="J869" t="s">
        <v>47</v>
      </c>
      <c r="K869">
        <v>3</v>
      </c>
      <c r="L869" t="s">
        <v>34</v>
      </c>
      <c r="M869">
        <v>7</v>
      </c>
      <c r="N869">
        <v>0</v>
      </c>
      <c r="O869" t="s">
        <v>109</v>
      </c>
      <c r="P869" t="s">
        <v>72</v>
      </c>
      <c r="Q869" t="s">
        <v>75</v>
      </c>
      <c r="R869">
        <v>8</v>
      </c>
      <c r="S869" t="s">
        <v>78</v>
      </c>
    </row>
    <row r="870" spans="1:19" x14ac:dyDescent="0.3">
      <c r="A870">
        <v>940</v>
      </c>
      <c r="B870" s="1">
        <v>41777</v>
      </c>
      <c r="C870">
        <v>37</v>
      </c>
      <c r="D870" t="s">
        <v>48</v>
      </c>
      <c r="E870" t="s">
        <v>6</v>
      </c>
      <c r="F870" t="s">
        <v>7</v>
      </c>
      <c r="G870">
        <v>1</v>
      </c>
      <c r="H870">
        <v>0</v>
      </c>
      <c r="I870">
        <v>57100</v>
      </c>
      <c r="J870" t="s">
        <v>41</v>
      </c>
      <c r="K870">
        <v>5</v>
      </c>
      <c r="L870" t="s">
        <v>33</v>
      </c>
      <c r="M870">
        <v>3</v>
      </c>
      <c r="N870">
        <v>0</v>
      </c>
      <c r="O870" t="s">
        <v>109</v>
      </c>
      <c r="P870" t="s">
        <v>77</v>
      </c>
      <c r="Q870" t="s">
        <v>79</v>
      </c>
      <c r="R870">
        <v>5</v>
      </c>
      <c r="S870" t="s">
        <v>80</v>
      </c>
    </row>
    <row r="871" spans="1:19" x14ac:dyDescent="0.3">
      <c r="A871">
        <v>5294</v>
      </c>
      <c r="B871" s="1">
        <v>41598</v>
      </c>
      <c r="C871">
        <v>35</v>
      </c>
      <c r="D871" t="s">
        <v>48</v>
      </c>
      <c r="E871" t="s">
        <v>6</v>
      </c>
      <c r="F871" t="s">
        <v>7</v>
      </c>
      <c r="G871">
        <v>1</v>
      </c>
      <c r="H871">
        <v>0</v>
      </c>
      <c r="I871">
        <v>18358</v>
      </c>
      <c r="J871" t="s">
        <v>50</v>
      </c>
      <c r="K871">
        <v>2</v>
      </c>
      <c r="L871" t="s">
        <v>32</v>
      </c>
      <c r="M871">
        <v>5</v>
      </c>
      <c r="N871">
        <v>0</v>
      </c>
      <c r="O871" t="s">
        <v>109</v>
      </c>
      <c r="P871" t="s">
        <v>72</v>
      </c>
      <c r="Q871" t="s">
        <v>84</v>
      </c>
      <c r="R871">
        <v>11</v>
      </c>
      <c r="S871" t="s">
        <v>89</v>
      </c>
    </row>
    <row r="872" spans="1:19" x14ac:dyDescent="0.3">
      <c r="A872">
        <v>7433</v>
      </c>
      <c r="B872" s="1">
        <v>41150</v>
      </c>
      <c r="C872">
        <v>39</v>
      </c>
      <c r="D872" t="s">
        <v>48</v>
      </c>
      <c r="E872" t="s">
        <v>6</v>
      </c>
      <c r="F872" t="s">
        <v>7</v>
      </c>
      <c r="G872">
        <v>1</v>
      </c>
      <c r="H872">
        <v>0</v>
      </c>
      <c r="I872">
        <v>29760</v>
      </c>
      <c r="J872" t="s">
        <v>47</v>
      </c>
      <c r="K872">
        <v>3</v>
      </c>
      <c r="L872" t="s">
        <v>35</v>
      </c>
      <c r="M872">
        <v>6</v>
      </c>
      <c r="N872">
        <v>0</v>
      </c>
      <c r="O872" t="s">
        <v>109</v>
      </c>
      <c r="P872" t="s">
        <v>81</v>
      </c>
      <c r="Q872" t="s">
        <v>75</v>
      </c>
      <c r="R872">
        <v>8</v>
      </c>
      <c r="S872" t="s">
        <v>78</v>
      </c>
    </row>
    <row r="873" spans="1:19" x14ac:dyDescent="0.3">
      <c r="A873">
        <v>1250</v>
      </c>
      <c r="B873" s="1">
        <v>41677</v>
      </c>
      <c r="C873">
        <v>48</v>
      </c>
      <c r="D873" t="s">
        <v>46</v>
      </c>
      <c r="E873" t="s">
        <v>6</v>
      </c>
      <c r="F873" t="s">
        <v>7</v>
      </c>
      <c r="G873">
        <v>1</v>
      </c>
      <c r="H873">
        <v>0</v>
      </c>
      <c r="I873">
        <v>37697</v>
      </c>
      <c r="J873" t="s">
        <v>43</v>
      </c>
      <c r="K873">
        <v>4</v>
      </c>
      <c r="L873" t="s">
        <v>35</v>
      </c>
      <c r="M873">
        <v>6</v>
      </c>
      <c r="N873">
        <v>0</v>
      </c>
      <c r="O873" t="s">
        <v>109</v>
      </c>
      <c r="P873" t="s">
        <v>77</v>
      </c>
      <c r="Q873" t="s">
        <v>73</v>
      </c>
      <c r="R873">
        <v>2</v>
      </c>
      <c r="S873" t="s">
        <v>87</v>
      </c>
    </row>
    <row r="874" spans="1:19" x14ac:dyDescent="0.3">
      <c r="A874">
        <v>6859</v>
      </c>
      <c r="B874" s="1">
        <v>41555</v>
      </c>
      <c r="C874">
        <v>37</v>
      </c>
      <c r="D874" t="s">
        <v>48</v>
      </c>
      <c r="E874" t="s">
        <v>6</v>
      </c>
      <c r="F874" t="s">
        <v>7</v>
      </c>
      <c r="G874">
        <v>1</v>
      </c>
      <c r="H874">
        <v>0</v>
      </c>
      <c r="I874">
        <v>29236</v>
      </c>
      <c r="J874" t="s">
        <v>47</v>
      </c>
      <c r="K874">
        <v>3</v>
      </c>
      <c r="L874" t="s">
        <v>33</v>
      </c>
      <c r="M874">
        <v>3</v>
      </c>
      <c r="N874">
        <v>0</v>
      </c>
      <c r="O874" t="s">
        <v>109</v>
      </c>
      <c r="P874" t="s">
        <v>72</v>
      </c>
      <c r="Q874" t="s">
        <v>84</v>
      </c>
      <c r="R874">
        <v>10</v>
      </c>
      <c r="S874" t="s">
        <v>90</v>
      </c>
    </row>
    <row r="875" spans="1:19" x14ac:dyDescent="0.3">
      <c r="A875">
        <v>5010</v>
      </c>
      <c r="B875" s="1">
        <v>41672</v>
      </c>
      <c r="C875">
        <v>36</v>
      </c>
      <c r="D875" t="s">
        <v>48</v>
      </c>
      <c r="E875" t="s">
        <v>6</v>
      </c>
      <c r="F875" t="s">
        <v>7</v>
      </c>
      <c r="G875">
        <v>1</v>
      </c>
      <c r="H875">
        <v>0</v>
      </c>
      <c r="I875">
        <v>25008</v>
      </c>
      <c r="J875" t="s">
        <v>47</v>
      </c>
      <c r="K875">
        <v>3</v>
      </c>
      <c r="L875" t="s">
        <v>35</v>
      </c>
      <c r="M875">
        <v>6</v>
      </c>
      <c r="N875">
        <v>0</v>
      </c>
      <c r="O875" t="s">
        <v>109</v>
      </c>
      <c r="P875" t="s">
        <v>77</v>
      </c>
      <c r="Q875" t="s">
        <v>73</v>
      </c>
      <c r="R875">
        <v>2</v>
      </c>
      <c r="S875" t="s">
        <v>87</v>
      </c>
    </row>
    <row r="876" spans="1:19" x14ac:dyDescent="0.3">
      <c r="A876">
        <v>9467</v>
      </c>
      <c r="B876" s="1">
        <v>41770</v>
      </c>
      <c r="C876">
        <v>40</v>
      </c>
      <c r="D876" t="s">
        <v>46</v>
      </c>
      <c r="E876" t="s">
        <v>6</v>
      </c>
      <c r="F876" t="s">
        <v>7</v>
      </c>
      <c r="G876">
        <v>1</v>
      </c>
      <c r="H876">
        <v>0</v>
      </c>
      <c r="I876">
        <v>34738</v>
      </c>
      <c r="J876" t="s">
        <v>47</v>
      </c>
      <c r="K876">
        <v>3</v>
      </c>
      <c r="L876" t="s">
        <v>32</v>
      </c>
      <c r="M876">
        <v>5</v>
      </c>
      <c r="N876">
        <v>0</v>
      </c>
      <c r="O876" t="s">
        <v>109</v>
      </c>
      <c r="P876" t="s">
        <v>77</v>
      </c>
      <c r="Q876" t="s">
        <v>79</v>
      </c>
      <c r="R876">
        <v>5</v>
      </c>
      <c r="S876" t="s">
        <v>80</v>
      </c>
    </row>
    <row r="877" spans="1:19" x14ac:dyDescent="0.3">
      <c r="A877">
        <v>10702</v>
      </c>
      <c r="B877" s="1">
        <v>41216</v>
      </c>
      <c r="C877">
        <v>40</v>
      </c>
      <c r="D877" t="s">
        <v>46</v>
      </c>
      <c r="E877" t="s">
        <v>6</v>
      </c>
      <c r="F877" t="s">
        <v>7</v>
      </c>
      <c r="G877">
        <v>1</v>
      </c>
      <c r="H877">
        <v>0</v>
      </c>
      <c r="I877">
        <v>52413</v>
      </c>
      <c r="J877" t="s">
        <v>41</v>
      </c>
      <c r="K877">
        <v>5</v>
      </c>
      <c r="L877" t="s">
        <v>35</v>
      </c>
      <c r="M877">
        <v>6</v>
      </c>
      <c r="N877">
        <v>0</v>
      </c>
      <c r="O877" t="s">
        <v>109</v>
      </c>
      <c r="P877" t="s">
        <v>81</v>
      </c>
      <c r="Q877" t="s">
        <v>84</v>
      </c>
      <c r="R877">
        <v>11</v>
      </c>
      <c r="S877" t="s">
        <v>89</v>
      </c>
    </row>
    <row r="878" spans="1:19" x14ac:dyDescent="0.3">
      <c r="A878">
        <v>5393</v>
      </c>
      <c r="B878" s="1">
        <v>41128</v>
      </c>
      <c r="C878">
        <v>47</v>
      </c>
      <c r="D878" t="s">
        <v>46</v>
      </c>
      <c r="E878" t="s">
        <v>6</v>
      </c>
      <c r="F878" t="s">
        <v>7</v>
      </c>
      <c r="G878">
        <v>1</v>
      </c>
      <c r="H878">
        <v>0</v>
      </c>
      <c r="I878">
        <v>23763</v>
      </c>
      <c r="J878" t="s">
        <v>50</v>
      </c>
      <c r="K878">
        <v>2</v>
      </c>
      <c r="L878" t="s">
        <v>35</v>
      </c>
      <c r="M878">
        <v>6</v>
      </c>
      <c r="N878">
        <v>0</v>
      </c>
      <c r="O878" t="s">
        <v>109</v>
      </c>
      <c r="P878" t="s">
        <v>81</v>
      </c>
      <c r="Q878" t="s">
        <v>75</v>
      </c>
      <c r="R878">
        <v>8</v>
      </c>
      <c r="S878" t="s">
        <v>78</v>
      </c>
    </row>
    <row r="879" spans="1:19" x14ac:dyDescent="0.3">
      <c r="A879">
        <v>4338</v>
      </c>
      <c r="B879" s="1">
        <v>41723</v>
      </c>
      <c r="C879">
        <v>41</v>
      </c>
      <c r="D879" t="s">
        <v>46</v>
      </c>
      <c r="E879" t="s">
        <v>6</v>
      </c>
      <c r="F879" t="s">
        <v>7</v>
      </c>
      <c r="G879">
        <v>1</v>
      </c>
      <c r="H879">
        <v>0</v>
      </c>
      <c r="I879">
        <v>39062</v>
      </c>
      <c r="J879" t="s">
        <v>43</v>
      </c>
      <c r="K879">
        <v>4</v>
      </c>
      <c r="L879" t="s">
        <v>33</v>
      </c>
      <c r="M879">
        <v>3</v>
      </c>
      <c r="N879">
        <v>0</v>
      </c>
      <c r="O879" t="s">
        <v>109</v>
      </c>
      <c r="P879" t="s">
        <v>77</v>
      </c>
      <c r="Q879" t="s">
        <v>73</v>
      </c>
      <c r="R879">
        <v>3</v>
      </c>
      <c r="S879" t="s">
        <v>74</v>
      </c>
    </row>
    <row r="880" spans="1:19" x14ac:dyDescent="0.3">
      <c r="A880">
        <v>4860</v>
      </c>
      <c r="B880" s="1">
        <v>41341</v>
      </c>
      <c r="C880">
        <v>54</v>
      </c>
      <c r="D880" t="s">
        <v>44</v>
      </c>
      <c r="E880" t="s">
        <v>6</v>
      </c>
      <c r="F880" t="s">
        <v>7</v>
      </c>
      <c r="G880">
        <v>1</v>
      </c>
      <c r="H880">
        <v>0</v>
      </c>
      <c r="I880">
        <v>24206</v>
      </c>
      <c r="J880" t="s">
        <v>47</v>
      </c>
      <c r="K880">
        <v>3</v>
      </c>
      <c r="L880" t="s">
        <v>35</v>
      </c>
      <c r="M880">
        <v>6</v>
      </c>
      <c r="N880">
        <v>0</v>
      </c>
      <c r="O880" t="s">
        <v>109</v>
      </c>
      <c r="P880" t="s">
        <v>72</v>
      </c>
      <c r="Q880" t="s">
        <v>73</v>
      </c>
      <c r="R880">
        <v>3</v>
      </c>
      <c r="S880" t="s">
        <v>74</v>
      </c>
    </row>
    <row r="881" spans="1:19" x14ac:dyDescent="0.3">
      <c r="A881">
        <v>3657</v>
      </c>
      <c r="B881" s="1">
        <v>41319</v>
      </c>
      <c r="C881">
        <v>38</v>
      </c>
      <c r="D881" t="s">
        <v>48</v>
      </c>
      <c r="E881" t="s">
        <v>6</v>
      </c>
      <c r="F881" t="s">
        <v>7</v>
      </c>
      <c r="G881">
        <v>1</v>
      </c>
      <c r="H881">
        <v>0</v>
      </c>
      <c r="I881">
        <v>39146</v>
      </c>
      <c r="J881" t="s">
        <v>43</v>
      </c>
      <c r="K881">
        <v>4</v>
      </c>
      <c r="L881" t="s">
        <v>37</v>
      </c>
      <c r="M881">
        <v>2</v>
      </c>
      <c r="N881">
        <v>0</v>
      </c>
      <c r="O881" t="s">
        <v>109</v>
      </c>
      <c r="P881" t="s">
        <v>72</v>
      </c>
      <c r="Q881" t="s">
        <v>73</v>
      </c>
      <c r="R881">
        <v>2</v>
      </c>
      <c r="S881" t="s">
        <v>87</v>
      </c>
    </row>
    <row r="882" spans="1:19" x14ac:dyDescent="0.3">
      <c r="A882">
        <v>5474</v>
      </c>
      <c r="B882" s="1">
        <v>41608</v>
      </c>
      <c r="C882">
        <v>54</v>
      </c>
      <c r="D882" t="s">
        <v>44</v>
      </c>
      <c r="E882" t="s">
        <v>6</v>
      </c>
      <c r="F882" t="s">
        <v>7</v>
      </c>
      <c r="G882">
        <v>1</v>
      </c>
      <c r="H882">
        <v>0</v>
      </c>
      <c r="I882">
        <v>43020</v>
      </c>
      <c r="J882" t="s">
        <v>43</v>
      </c>
      <c r="K882">
        <v>4</v>
      </c>
      <c r="L882" t="s">
        <v>35</v>
      </c>
      <c r="M882">
        <v>6</v>
      </c>
      <c r="N882">
        <v>0</v>
      </c>
      <c r="O882" t="s">
        <v>109</v>
      </c>
      <c r="P882" t="s">
        <v>72</v>
      </c>
      <c r="Q882" t="s">
        <v>84</v>
      </c>
      <c r="R882">
        <v>11</v>
      </c>
      <c r="S882" t="s">
        <v>89</v>
      </c>
    </row>
    <row r="883" spans="1:19" x14ac:dyDescent="0.3">
      <c r="A883">
        <v>3507</v>
      </c>
      <c r="B883" s="1">
        <v>41138</v>
      </c>
      <c r="C883">
        <v>54</v>
      </c>
      <c r="D883" t="s">
        <v>44</v>
      </c>
      <c r="E883" t="s">
        <v>6</v>
      </c>
      <c r="F883" t="s">
        <v>7</v>
      </c>
      <c r="G883">
        <v>1</v>
      </c>
      <c r="H883">
        <v>0</v>
      </c>
      <c r="I883">
        <v>76467</v>
      </c>
      <c r="J883" t="s">
        <v>51</v>
      </c>
      <c r="K883">
        <v>7</v>
      </c>
      <c r="L883" t="s">
        <v>32</v>
      </c>
      <c r="M883">
        <v>5</v>
      </c>
      <c r="N883">
        <v>0</v>
      </c>
      <c r="O883" t="s">
        <v>109</v>
      </c>
      <c r="P883" t="s">
        <v>81</v>
      </c>
      <c r="Q883" t="s">
        <v>75</v>
      </c>
      <c r="R883">
        <v>8</v>
      </c>
      <c r="S883" t="s">
        <v>78</v>
      </c>
    </row>
    <row r="884" spans="1:19" x14ac:dyDescent="0.3">
      <c r="A884">
        <v>6507</v>
      </c>
      <c r="B884" s="1">
        <v>41551</v>
      </c>
      <c r="C884">
        <v>44</v>
      </c>
      <c r="D884" t="s">
        <v>46</v>
      </c>
      <c r="E884" t="s">
        <v>6</v>
      </c>
      <c r="F884" t="s">
        <v>7</v>
      </c>
      <c r="G884">
        <v>1</v>
      </c>
      <c r="H884">
        <v>0</v>
      </c>
      <c r="I884">
        <v>30828</v>
      </c>
      <c r="J884" t="s">
        <v>47</v>
      </c>
      <c r="K884">
        <v>3</v>
      </c>
      <c r="L884" t="s">
        <v>33</v>
      </c>
      <c r="M884">
        <v>3</v>
      </c>
      <c r="N884">
        <v>0</v>
      </c>
      <c r="O884" t="s">
        <v>109</v>
      </c>
      <c r="P884" t="s">
        <v>72</v>
      </c>
      <c r="Q884" t="s">
        <v>84</v>
      </c>
      <c r="R884">
        <v>10</v>
      </c>
      <c r="S884" t="s">
        <v>90</v>
      </c>
    </row>
    <row r="885" spans="1:19" x14ac:dyDescent="0.3">
      <c r="A885">
        <v>4973</v>
      </c>
      <c r="B885" s="1">
        <v>41770</v>
      </c>
      <c r="C885">
        <v>54</v>
      </c>
      <c r="D885" t="s">
        <v>44</v>
      </c>
      <c r="E885" t="s">
        <v>6</v>
      </c>
      <c r="F885" t="s">
        <v>7</v>
      </c>
      <c r="G885">
        <v>1</v>
      </c>
      <c r="H885">
        <v>0</v>
      </c>
      <c r="I885">
        <v>20587</v>
      </c>
      <c r="J885" t="s">
        <v>50</v>
      </c>
      <c r="K885">
        <v>2</v>
      </c>
      <c r="L885" t="s">
        <v>32</v>
      </c>
      <c r="M885">
        <v>5</v>
      </c>
      <c r="N885">
        <v>0</v>
      </c>
      <c r="O885" t="s">
        <v>109</v>
      </c>
      <c r="P885" t="s">
        <v>77</v>
      </c>
      <c r="Q885" t="s">
        <v>79</v>
      </c>
      <c r="R885">
        <v>5</v>
      </c>
      <c r="S885" t="s">
        <v>80</v>
      </c>
    </row>
    <row r="886" spans="1:19" x14ac:dyDescent="0.3">
      <c r="A886">
        <v>7004</v>
      </c>
      <c r="B886" s="1">
        <v>41349</v>
      </c>
      <c r="C886">
        <v>40</v>
      </c>
      <c r="D886" t="s">
        <v>46</v>
      </c>
      <c r="E886" t="s">
        <v>6</v>
      </c>
      <c r="F886" t="s">
        <v>7</v>
      </c>
      <c r="G886">
        <v>1</v>
      </c>
      <c r="H886">
        <v>0</v>
      </c>
      <c r="I886">
        <v>11012</v>
      </c>
      <c r="J886" t="s">
        <v>49</v>
      </c>
      <c r="K886">
        <v>1</v>
      </c>
      <c r="L886" t="s">
        <v>35</v>
      </c>
      <c r="M886">
        <v>6</v>
      </c>
      <c r="N886">
        <v>0</v>
      </c>
      <c r="O886" t="s">
        <v>109</v>
      </c>
      <c r="P886" t="s">
        <v>72</v>
      </c>
      <c r="Q886" t="s">
        <v>73</v>
      </c>
      <c r="R886">
        <v>3</v>
      </c>
      <c r="S886" t="s">
        <v>74</v>
      </c>
    </row>
    <row r="887" spans="1:19" x14ac:dyDescent="0.3">
      <c r="A887">
        <v>5524</v>
      </c>
      <c r="B887" s="1">
        <v>41156</v>
      </c>
      <c r="C887">
        <v>67</v>
      </c>
      <c r="D887" t="s">
        <v>40</v>
      </c>
      <c r="E887" t="s">
        <v>6</v>
      </c>
      <c r="F887" t="s">
        <v>7</v>
      </c>
      <c r="G887">
        <v>0</v>
      </c>
      <c r="H887">
        <v>0</v>
      </c>
      <c r="I887">
        <v>58138</v>
      </c>
      <c r="J887" t="s">
        <v>41</v>
      </c>
      <c r="K887">
        <v>5</v>
      </c>
      <c r="L887" t="s">
        <v>32</v>
      </c>
      <c r="M887">
        <v>5</v>
      </c>
      <c r="N887">
        <v>0</v>
      </c>
      <c r="O887" t="s">
        <v>108</v>
      </c>
      <c r="P887" t="s">
        <v>81</v>
      </c>
      <c r="Q887" t="s">
        <v>75</v>
      </c>
      <c r="R887">
        <v>9</v>
      </c>
      <c r="S887" t="s">
        <v>76</v>
      </c>
    </row>
    <row r="888" spans="1:19" x14ac:dyDescent="0.3">
      <c r="A888">
        <v>7892</v>
      </c>
      <c r="B888" s="1">
        <v>41276</v>
      </c>
      <c r="C888">
        <v>55</v>
      </c>
      <c r="D888" t="s">
        <v>44</v>
      </c>
      <c r="E888" t="s">
        <v>6</v>
      </c>
      <c r="F888" t="s">
        <v>7</v>
      </c>
      <c r="G888">
        <v>0</v>
      </c>
      <c r="H888">
        <v>0</v>
      </c>
      <c r="I888">
        <v>18589</v>
      </c>
      <c r="J888" t="s">
        <v>50</v>
      </c>
      <c r="K888">
        <v>2</v>
      </c>
      <c r="L888" t="s">
        <v>35</v>
      </c>
      <c r="M888">
        <v>6</v>
      </c>
      <c r="N888">
        <v>0</v>
      </c>
      <c r="O888" t="s">
        <v>108</v>
      </c>
      <c r="P888" t="s">
        <v>72</v>
      </c>
      <c r="Q888" t="s">
        <v>73</v>
      </c>
      <c r="R888">
        <v>1</v>
      </c>
      <c r="S888" t="s">
        <v>82</v>
      </c>
    </row>
    <row r="889" spans="1:19" x14ac:dyDescent="0.3">
      <c r="A889">
        <v>1371</v>
      </c>
      <c r="B889" s="1">
        <v>41818</v>
      </c>
      <c r="C889">
        <v>48</v>
      </c>
      <c r="D889" t="s">
        <v>46</v>
      </c>
      <c r="E889" t="s">
        <v>6</v>
      </c>
      <c r="F889" t="s">
        <v>7</v>
      </c>
      <c r="G889">
        <v>0</v>
      </c>
      <c r="H889">
        <v>0</v>
      </c>
      <c r="I889">
        <v>79941</v>
      </c>
      <c r="J889" t="s">
        <v>51</v>
      </c>
      <c r="K889">
        <v>7</v>
      </c>
      <c r="L889" t="s">
        <v>35</v>
      </c>
      <c r="M889">
        <v>6</v>
      </c>
      <c r="N889">
        <v>0</v>
      </c>
      <c r="O889" t="s">
        <v>108</v>
      </c>
      <c r="P889" t="s">
        <v>77</v>
      </c>
      <c r="Q889" t="s">
        <v>79</v>
      </c>
      <c r="R889">
        <v>6</v>
      </c>
      <c r="S889" t="s">
        <v>88</v>
      </c>
    </row>
    <row r="890" spans="1:19" x14ac:dyDescent="0.3">
      <c r="A890">
        <v>7503</v>
      </c>
      <c r="B890" s="1">
        <v>41194</v>
      </c>
      <c r="C890">
        <v>48</v>
      </c>
      <c r="D890" t="s">
        <v>46</v>
      </c>
      <c r="E890" t="s">
        <v>6</v>
      </c>
      <c r="F890" t="s">
        <v>7</v>
      </c>
      <c r="G890">
        <v>0</v>
      </c>
      <c r="H890">
        <v>0</v>
      </c>
      <c r="I890">
        <v>75825</v>
      </c>
      <c r="J890" t="s">
        <v>51</v>
      </c>
      <c r="K890">
        <v>7</v>
      </c>
      <c r="L890" t="s">
        <v>32</v>
      </c>
      <c r="M890">
        <v>5</v>
      </c>
      <c r="N890">
        <v>0</v>
      </c>
      <c r="O890" t="s">
        <v>108</v>
      </c>
      <c r="P890" t="s">
        <v>81</v>
      </c>
      <c r="Q890" t="s">
        <v>84</v>
      </c>
      <c r="R890">
        <v>10</v>
      </c>
      <c r="S890" t="s">
        <v>90</v>
      </c>
    </row>
    <row r="891" spans="1:19" x14ac:dyDescent="0.3">
      <c r="A891">
        <v>999</v>
      </c>
      <c r="B891" s="1">
        <v>41276</v>
      </c>
      <c r="C891">
        <v>33</v>
      </c>
      <c r="D891" t="s">
        <v>48</v>
      </c>
      <c r="E891" t="s">
        <v>6</v>
      </c>
      <c r="F891" t="s">
        <v>7</v>
      </c>
      <c r="G891">
        <v>0</v>
      </c>
      <c r="H891">
        <v>0</v>
      </c>
      <c r="I891">
        <v>86037</v>
      </c>
      <c r="J891" t="s">
        <v>52</v>
      </c>
      <c r="K891">
        <v>8</v>
      </c>
      <c r="L891" t="s">
        <v>34</v>
      </c>
      <c r="M891">
        <v>7</v>
      </c>
      <c r="N891">
        <v>0</v>
      </c>
      <c r="O891" t="s">
        <v>108</v>
      </c>
      <c r="P891" t="s">
        <v>72</v>
      </c>
      <c r="Q891" t="s">
        <v>73</v>
      </c>
      <c r="R891">
        <v>1</v>
      </c>
      <c r="S891" t="s">
        <v>82</v>
      </c>
    </row>
    <row r="892" spans="1:19" x14ac:dyDescent="0.3">
      <c r="A892">
        <v>7215</v>
      </c>
      <c r="B892" s="1">
        <v>41345</v>
      </c>
      <c r="C892">
        <v>41</v>
      </c>
      <c r="D892" t="s">
        <v>46</v>
      </c>
      <c r="E892" t="s">
        <v>6</v>
      </c>
      <c r="F892" t="s">
        <v>7</v>
      </c>
      <c r="G892">
        <v>0</v>
      </c>
      <c r="H892">
        <v>0</v>
      </c>
      <c r="I892">
        <v>101970</v>
      </c>
      <c r="J892" t="s">
        <v>55</v>
      </c>
      <c r="K892">
        <v>9</v>
      </c>
      <c r="L892" t="s">
        <v>35</v>
      </c>
      <c r="M892">
        <v>6</v>
      </c>
      <c r="N892">
        <v>0</v>
      </c>
      <c r="O892" t="s">
        <v>108</v>
      </c>
      <c r="P892" t="s">
        <v>72</v>
      </c>
      <c r="Q892" t="s">
        <v>73</v>
      </c>
      <c r="R892">
        <v>3</v>
      </c>
      <c r="S892" t="s">
        <v>74</v>
      </c>
    </row>
    <row r="893" spans="1:19" x14ac:dyDescent="0.3">
      <c r="A893">
        <v>11071</v>
      </c>
      <c r="B893" s="1">
        <v>41385</v>
      </c>
      <c r="C893">
        <v>40</v>
      </c>
      <c r="D893" t="s">
        <v>46</v>
      </c>
      <c r="E893" t="s">
        <v>6</v>
      </c>
      <c r="F893" t="s">
        <v>7</v>
      </c>
      <c r="G893">
        <v>0</v>
      </c>
      <c r="H893">
        <v>0</v>
      </c>
      <c r="I893">
        <v>79607</v>
      </c>
      <c r="J893" t="s">
        <v>51</v>
      </c>
      <c r="K893">
        <v>7</v>
      </c>
      <c r="L893" t="s">
        <v>32</v>
      </c>
      <c r="M893">
        <v>5</v>
      </c>
      <c r="N893">
        <v>0</v>
      </c>
      <c r="O893" t="s">
        <v>108</v>
      </c>
      <c r="P893" t="s">
        <v>72</v>
      </c>
      <c r="Q893" t="s">
        <v>79</v>
      </c>
      <c r="R893">
        <v>4</v>
      </c>
      <c r="S893" t="s">
        <v>86</v>
      </c>
    </row>
    <row r="894" spans="1:19" x14ac:dyDescent="0.3">
      <c r="A894">
        <v>2730</v>
      </c>
      <c r="B894" s="1">
        <v>41506</v>
      </c>
      <c r="C894">
        <v>69</v>
      </c>
      <c r="D894" t="s">
        <v>40</v>
      </c>
      <c r="E894" t="s">
        <v>6</v>
      </c>
      <c r="F894" t="s">
        <v>7</v>
      </c>
      <c r="G894">
        <v>0</v>
      </c>
      <c r="H894">
        <v>0</v>
      </c>
      <c r="I894">
        <v>80317</v>
      </c>
      <c r="J894" t="s">
        <v>51</v>
      </c>
      <c r="K894">
        <v>7</v>
      </c>
      <c r="L894" t="s">
        <v>35</v>
      </c>
      <c r="M894">
        <v>6</v>
      </c>
      <c r="N894">
        <v>0</v>
      </c>
      <c r="O894" t="s">
        <v>108</v>
      </c>
      <c r="P894" t="s">
        <v>72</v>
      </c>
      <c r="Q894" t="s">
        <v>75</v>
      </c>
      <c r="R894">
        <v>8</v>
      </c>
      <c r="S894" t="s">
        <v>78</v>
      </c>
    </row>
    <row r="895" spans="1:19" x14ac:dyDescent="0.3">
      <c r="A895">
        <v>6637</v>
      </c>
      <c r="B895" s="1">
        <v>41580</v>
      </c>
      <c r="C895">
        <v>36</v>
      </c>
      <c r="D895" t="s">
        <v>48</v>
      </c>
      <c r="E895" t="s">
        <v>6</v>
      </c>
      <c r="F895" t="s">
        <v>7</v>
      </c>
      <c r="G895">
        <v>0</v>
      </c>
      <c r="H895">
        <v>0</v>
      </c>
      <c r="I895">
        <v>66951</v>
      </c>
      <c r="J895" t="s">
        <v>45</v>
      </c>
      <c r="K895">
        <v>6</v>
      </c>
      <c r="L895" t="s">
        <v>32</v>
      </c>
      <c r="M895">
        <v>5</v>
      </c>
      <c r="N895">
        <v>0</v>
      </c>
      <c r="O895" t="s">
        <v>108</v>
      </c>
      <c r="P895" t="s">
        <v>72</v>
      </c>
      <c r="Q895" t="s">
        <v>84</v>
      </c>
      <c r="R895">
        <v>11</v>
      </c>
      <c r="S895" t="s">
        <v>89</v>
      </c>
    </row>
    <row r="896" spans="1:19" x14ac:dyDescent="0.3">
      <c r="A896">
        <v>10424</v>
      </c>
      <c r="B896" s="1">
        <v>41617</v>
      </c>
      <c r="C896">
        <v>56</v>
      </c>
      <c r="D896" t="s">
        <v>44</v>
      </c>
      <c r="E896" t="s">
        <v>6</v>
      </c>
      <c r="F896" t="s">
        <v>7</v>
      </c>
      <c r="G896">
        <v>0</v>
      </c>
      <c r="H896">
        <v>0</v>
      </c>
      <c r="I896">
        <v>75922</v>
      </c>
      <c r="J896" t="s">
        <v>51</v>
      </c>
      <c r="K896">
        <v>7</v>
      </c>
      <c r="L896" t="s">
        <v>32</v>
      </c>
      <c r="M896">
        <v>5</v>
      </c>
      <c r="N896">
        <v>0</v>
      </c>
      <c r="O896" t="s">
        <v>108</v>
      </c>
      <c r="P896" t="s">
        <v>72</v>
      </c>
      <c r="Q896" t="s">
        <v>84</v>
      </c>
      <c r="R896">
        <v>12</v>
      </c>
      <c r="S896" t="s">
        <v>85</v>
      </c>
    </row>
    <row r="897" spans="1:19" x14ac:dyDescent="0.3">
      <c r="A897">
        <v>9617</v>
      </c>
      <c r="B897" s="1">
        <v>41745</v>
      </c>
      <c r="C897">
        <v>73</v>
      </c>
      <c r="D897" t="s">
        <v>42</v>
      </c>
      <c r="E897" t="s">
        <v>6</v>
      </c>
      <c r="F897" t="s">
        <v>7</v>
      </c>
      <c r="G897">
        <v>0</v>
      </c>
      <c r="H897">
        <v>0</v>
      </c>
      <c r="I897">
        <v>15033</v>
      </c>
      <c r="J897" t="s">
        <v>50</v>
      </c>
      <c r="K897">
        <v>2</v>
      </c>
      <c r="L897" t="s">
        <v>32</v>
      </c>
      <c r="M897">
        <v>5</v>
      </c>
      <c r="N897">
        <v>0</v>
      </c>
      <c r="O897" t="s">
        <v>108</v>
      </c>
      <c r="P897" t="s">
        <v>77</v>
      </c>
      <c r="Q897" t="s">
        <v>79</v>
      </c>
      <c r="R897">
        <v>4</v>
      </c>
      <c r="S897" t="s">
        <v>86</v>
      </c>
    </row>
    <row r="898" spans="1:19" x14ac:dyDescent="0.3">
      <c r="A898">
        <v>2379</v>
      </c>
      <c r="B898" s="1">
        <v>41174</v>
      </c>
      <c r="C898">
        <v>71</v>
      </c>
      <c r="D898" t="s">
        <v>42</v>
      </c>
      <c r="E898" t="s">
        <v>6</v>
      </c>
      <c r="F898" t="s">
        <v>7</v>
      </c>
      <c r="G898">
        <v>0</v>
      </c>
      <c r="H898">
        <v>0</v>
      </c>
      <c r="I898">
        <v>69267</v>
      </c>
      <c r="J898" t="s">
        <v>45</v>
      </c>
      <c r="K898">
        <v>6</v>
      </c>
      <c r="L898" t="s">
        <v>32</v>
      </c>
      <c r="M898">
        <v>5</v>
      </c>
      <c r="N898">
        <v>0</v>
      </c>
      <c r="O898" t="s">
        <v>108</v>
      </c>
      <c r="P898" t="s">
        <v>81</v>
      </c>
      <c r="Q898" t="s">
        <v>75</v>
      </c>
      <c r="R898">
        <v>9</v>
      </c>
      <c r="S898" t="s">
        <v>76</v>
      </c>
    </row>
    <row r="899" spans="1:19" x14ac:dyDescent="0.3">
      <c r="A899">
        <v>3445</v>
      </c>
      <c r="B899" s="1">
        <v>41291</v>
      </c>
      <c r="C899">
        <v>68</v>
      </c>
      <c r="D899" t="s">
        <v>40</v>
      </c>
      <c r="E899" t="s">
        <v>6</v>
      </c>
      <c r="F899" t="s">
        <v>7</v>
      </c>
      <c r="G899">
        <v>0</v>
      </c>
      <c r="H899">
        <v>0</v>
      </c>
      <c r="I899">
        <v>60714</v>
      </c>
      <c r="J899" t="s">
        <v>45</v>
      </c>
      <c r="K899">
        <v>6</v>
      </c>
      <c r="L899" t="s">
        <v>32</v>
      </c>
      <c r="M899">
        <v>5</v>
      </c>
      <c r="N899">
        <v>0</v>
      </c>
      <c r="O899" t="s">
        <v>108</v>
      </c>
      <c r="P899" t="s">
        <v>72</v>
      </c>
      <c r="Q899" t="s">
        <v>73</v>
      </c>
      <c r="R899">
        <v>1</v>
      </c>
      <c r="S899" t="s">
        <v>82</v>
      </c>
    </row>
    <row r="900" spans="1:19" x14ac:dyDescent="0.3">
      <c r="A900">
        <v>7119</v>
      </c>
      <c r="B900" s="1">
        <v>41286</v>
      </c>
      <c r="C900">
        <v>42</v>
      </c>
      <c r="D900" t="s">
        <v>46</v>
      </c>
      <c r="E900" t="s">
        <v>6</v>
      </c>
      <c r="F900" t="s">
        <v>7</v>
      </c>
      <c r="G900">
        <v>0</v>
      </c>
      <c r="H900">
        <v>0</v>
      </c>
      <c r="I900">
        <v>68627</v>
      </c>
      <c r="J900" t="s">
        <v>45</v>
      </c>
      <c r="K900">
        <v>6</v>
      </c>
      <c r="L900" t="s">
        <v>32</v>
      </c>
      <c r="M900">
        <v>5</v>
      </c>
      <c r="N900">
        <v>0</v>
      </c>
      <c r="O900" t="s">
        <v>108</v>
      </c>
      <c r="P900" t="s">
        <v>72</v>
      </c>
      <c r="Q900" t="s">
        <v>73</v>
      </c>
      <c r="R900">
        <v>1</v>
      </c>
      <c r="S900" t="s">
        <v>82</v>
      </c>
    </row>
    <row r="901" spans="1:19" x14ac:dyDescent="0.3">
      <c r="A901">
        <v>6963</v>
      </c>
      <c r="B901" s="1">
        <v>41703</v>
      </c>
      <c r="C901">
        <v>77</v>
      </c>
      <c r="D901" t="s">
        <v>42</v>
      </c>
      <c r="E901" t="s">
        <v>6</v>
      </c>
      <c r="F901" t="s">
        <v>7</v>
      </c>
      <c r="G901">
        <v>0</v>
      </c>
      <c r="H901">
        <v>0</v>
      </c>
      <c r="I901">
        <v>77457</v>
      </c>
      <c r="J901" t="s">
        <v>51</v>
      </c>
      <c r="K901">
        <v>7</v>
      </c>
      <c r="L901" t="s">
        <v>35</v>
      </c>
      <c r="M901">
        <v>6</v>
      </c>
      <c r="N901">
        <v>0</v>
      </c>
      <c r="O901" t="s">
        <v>108</v>
      </c>
      <c r="P901" t="s">
        <v>77</v>
      </c>
      <c r="Q901" t="s">
        <v>73</v>
      </c>
      <c r="R901">
        <v>3</v>
      </c>
      <c r="S901" t="s">
        <v>74</v>
      </c>
    </row>
    <row r="902" spans="1:19" x14ac:dyDescent="0.3">
      <c r="A902">
        <v>10172</v>
      </c>
      <c r="B902" s="1">
        <v>41131</v>
      </c>
      <c r="C902">
        <v>36</v>
      </c>
      <c r="D902" t="s">
        <v>48</v>
      </c>
      <c r="E902" t="s">
        <v>6</v>
      </c>
      <c r="F902" t="s">
        <v>7</v>
      </c>
      <c r="G902">
        <v>0</v>
      </c>
      <c r="H902">
        <v>0</v>
      </c>
      <c r="I902">
        <v>68655</v>
      </c>
      <c r="J902" t="s">
        <v>45</v>
      </c>
      <c r="K902">
        <v>6</v>
      </c>
      <c r="L902" t="s">
        <v>34</v>
      </c>
      <c r="M902">
        <v>7</v>
      </c>
      <c r="N902">
        <v>0</v>
      </c>
      <c r="O902" t="s">
        <v>108</v>
      </c>
      <c r="P902" t="s">
        <v>81</v>
      </c>
      <c r="Q902" t="s">
        <v>75</v>
      </c>
      <c r="R902">
        <v>8</v>
      </c>
      <c r="S902" t="s">
        <v>78</v>
      </c>
    </row>
    <row r="903" spans="1:19" x14ac:dyDescent="0.3">
      <c r="A903">
        <v>1726</v>
      </c>
      <c r="B903" s="1">
        <v>41351</v>
      </c>
      <c r="C903">
        <v>54</v>
      </c>
      <c r="D903" t="s">
        <v>44</v>
      </c>
      <c r="E903" t="s">
        <v>6</v>
      </c>
      <c r="F903" t="s">
        <v>7</v>
      </c>
      <c r="G903">
        <v>0</v>
      </c>
      <c r="H903">
        <v>0</v>
      </c>
      <c r="I903">
        <v>22585</v>
      </c>
      <c r="J903" t="s">
        <v>50</v>
      </c>
      <c r="K903">
        <v>2</v>
      </c>
      <c r="L903" t="s">
        <v>33</v>
      </c>
      <c r="M903">
        <v>3</v>
      </c>
      <c r="N903">
        <v>0</v>
      </c>
      <c r="O903" t="s">
        <v>108</v>
      </c>
      <c r="P903" t="s">
        <v>72</v>
      </c>
      <c r="Q903" t="s">
        <v>73</v>
      </c>
      <c r="R903">
        <v>3</v>
      </c>
      <c r="S903" t="s">
        <v>74</v>
      </c>
    </row>
    <row r="904" spans="1:19" x14ac:dyDescent="0.3">
      <c r="A904">
        <v>2669</v>
      </c>
      <c r="B904" s="1">
        <v>41763</v>
      </c>
      <c r="C904">
        <v>31</v>
      </c>
      <c r="D904" t="s">
        <v>48</v>
      </c>
      <c r="E904" t="s">
        <v>6</v>
      </c>
      <c r="F904" t="s">
        <v>7</v>
      </c>
      <c r="G904">
        <v>0</v>
      </c>
      <c r="H904">
        <v>0</v>
      </c>
      <c r="I904">
        <v>74293</v>
      </c>
      <c r="J904" t="s">
        <v>51</v>
      </c>
      <c r="K904">
        <v>7</v>
      </c>
      <c r="L904" t="s">
        <v>35</v>
      </c>
      <c r="M904">
        <v>6</v>
      </c>
      <c r="N904">
        <v>0</v>
      </c>
      <c r="O904" t="s">
        <v>108</v>
      </c>
      <c r="P904" t="s">
        <v>77</v>
      </c>
      <c r="Q904" t="s">
        <v>79</v>
      </c>
      <c r="R904">
        <v>5</v>
      </c>
      <c r="S904" t="s">
        <v>80</v>
      </c>
    </row>
    <row r="905" spans="1:19" x14ac:dyDescent="0.3">
      <c r="A905">
        <v>4216</v>
      </c>
      <c r="B905" s="1">
        <v>41327</v>
      </c>
      <c r="C905">
        <v>43</v>
      </c>
      <c r="D905" t="s">
        <v>46</v>
      </c>
      <c r="E905" t="s">
        <v>6</v>
      </c>
      <c r="F905" t="s">
        <v>7</v>
      </c>
      <c r="G905">
        <v>0</v>
      </c>
      <c r="H905">
        <v>0</v>
      </c>
      <c r="I905">
        <v>91065</v>
      </c>
      <c r="J905" t="s">
        <v>52</v>
      </c>
      <c r="K905">
        <v>8</v>
      </c>
      <c r="L905" t="s">
        <v>32</v>
      </c>
      <c r="M905">
        <v>5</v>
      </c>
      <c r="N905">
        <v>0</v>
      </c>
      <c r="O905" t="s">
        <v>108</v>
      </c>
      <c r="P905" t="s">
        <v>72</v>
      </c>
      <c r="Q905" t="s">
        <v>73</v>
      </c>
      <c r="R905">
        <v>2</v>
      </c>
      <c r="S905" t="s">
        <v>87</v>
      </c>
    </row>
    <row r="906" spans="1:19" x14ac:dyDescent="0.3">
      <c r="A906">
        <v>1137</v>
      </c>
      <c r="B906" s="1">
        <v>41637</v>
      </c>
      <c r="C906">
        <v>60</v>
      </c>
      <c r="D906" t="s">
        <v>40</v>
      </c>
      <c r="E906" t="s">
        <v>6</v>
      </c>
      <c r="F906" t="s">
        <v>7</v>
      </c>
      <c r="G906">
        <v>0</v>
      </c>
      <c r="H906">
        <v>0</v>
      </c>
      <c r="I906">
        <v>81246</v>
      </c>
      <c r="J906" t="s">
        <v>51</v>
      </c>
      <c r="K906">
        <v>7</v>
      </c>
      <c r="L906" t="s">
        <v>35</v>
      </c>
      <c r="M906">
        <v>6</v>
      </c>
      <c r="N906">
        <v>0</v>
      </c>
      <c r="O906" t="s">
        <v>108</v>
      </c>
      <c r="P906" t="s">
        <v>72</v>
      </c>
      <c r="Q906" t="s">
        <v>84</v>
      </c>
      <c r="R906">
        <v>12</v>
      </c>
      <c r="S906" t="s">
        <v>85</v>
      </c>
    </row>
    <row r="907" spans="1:19" x14ac:dyDescent="0.3">
      <c r="A907">
        <v>6071</v>
      </c>
      <c r="B907" s="1">
        <v>41474</v>
      </c>
      <c r="C907">
        <v>35</v>
      </c>
      <c r="D907" t="s">
        <v>48</v>
      </c>
      <c r="E907" t="s">
        <v>6</v>
      </c>
      <c r="F907" t="s">
        <v>7</v>
      </c>
      <c r="G907">
        <v>0</v>
      </c>
      <c r="H907">
        <v>0</v>
      </c>
      <c r="I907">
        <v>81217</v>
      </c>
      <c r="J907" t="s">
        <v>51</v>
      </c>
      <c r="K907">
        <v>7</v>
      </c>
      <c r="L907" t="s">
        <v>35</v>
      </c>
      <c r="M907">
        <v>6</v>
      </c>
      <c r="N907">
        <v>0</v>
      </c>
      <c r="O907" t="s">
        <v>108</v>
      </c>
      <c r="P907" t="s">
        <v>72</v>
      </c>
      <c r="Q907" t="s">
        <v>75</v>
      </c>
      <c r="R907">
        <v>7</v>
      </c>
      <c r="S907" t="s">
        <v>83</v>
      </c>
    </row>
    <row r="908" spans="1:19" x14ac:dyDescent="0.3">
      <c r="A908">
        <v>4702</v>
      </c>
      <c r="B908" s="1">
        <v>41133</v>
      </c>
      <c r="C908">
        <v>60</v>
      </c>
      <c r="D908" t="s">
        <v>40</v>
      </c>
      <c r="E908" t="s">
        <v>6</v>
      </c>
      <c r="F908" t="s">
        <v>7</v>
      </c>
      <c r="G908">
        <v>0</v>
      </c>
      <c r="H908">
        <v>0</v>
      </c>
      <c r="I908">
        <v>61839</v>
      </c>
      <c r="J908" t="s">
        <v>45</v>
      </c>
      <c r="K908">
        <v>6</v>
      </c>
      <c r="L908" t="s">
        <v>33</v>
      </c>
      <c r="M908">
        <v>3</v>
      </c>
      <c r="N908">
        <v>0</v>
      </c>
      <c r="O908" t="s">
        <v>108</v>
      </c>
      <c r="P908" t="s">
        <v>81</v>
      </c>
      <c r="Q908" t="s">
        <v>75</v>
      </c>
      <c r="R908">
        <v>8</v>
      </c>
      <c r="S908" t="s">
        <v>78</v>
      </c>
    </row>
    <row r="909" spans="1:19" x14ac:dyDescent="0.3">
      <c r="A909">
        <v>3179</v>
      </c>
      <c r="B909" s="1">
        <v>41441</v>
      </c>
      <c r="C909">
        <v>44</v>
      </c>
      <c r="D909" t="s">
        <v>46</v>
      </c>
      <c r="E909" t="s">
        <v>6</v>
      </c>
      <c r="F909" t="s">
        <v>7</v>
      </c>
      <c r="G909">
        <v>0</v>
      </c>
      <c r="H909">
        <v>0</v>
      </c>
      <c r="I909">
        <v>81741</v>
      </c>
      <c r="J909" t="s">
        <v>51</v>
      </c>
      <c r="K909">
        <v>7</v>
      </c>
      <c r="L909" t="s">
        <v>35</v>
      </c>
      <c r="M909">
        <v>6</v>
      </c>
      <c r="N909">
        <v>0</v>
      </c>
      <c r="O909" t="s">
        <v>108</v>
      </c>
      <c r="P909" t="s">
        <v>72</v>
      </c>
      <c r="Q909" t="s">
        <v>79</v>
      </c>
      <c r="R909">
        <v>6</v>
      </c>
      <c r="S909" t="s">
        <v>88</v>
      </c>
    </row>
    <row r="910" spans="1:19" x14ac:dyDescent="0.3">
      <c r="A910">
        <v>7972</v>
      </c>
      <c r="B910" s="1">
        <v>41534</v>
      </c>
      <c r="C910">
        <v>69</v>
      </c>
      <c r="D910" t="s">
        <v>40</v>
      </c>
      <c r="E910" t="s">
        <v>6</v>
      </c>
      <c r="F910" t="s">
        <v>7</v>
      </c>
      <c r="G910">
        <v>0</v>
      </c>
      <c r="H910">
        <v>0</v>
      </c>
      <c r="I910">
        <v>72906</v>
      </c>
      <c r="J910" t="s">
        <v>51</v>
      </c>
      <c r="K910">
        <v>7</v>
      </c>
      <c r="L910" t="s">
        <v>35</v>
      </c>
      <c r="M910">
        <v>6</v>
      </c>
      <c r="N910">
        <v>0</v>
      </c>
      <c r="O910" t="s">
        <v>108</v>
      </c>
      <c r="P910" t="s">
        <v>72</v>
      </c>
      <c r="Q910" t="s">
        <v>75</v>
      </c>
      <c r="R910">
        <v>9</v>
      </c>
      <c r="S910" t="s">
        <v>76</v>
      </c>
    </row>
    <row r="911" spans="1:19" x14ac:dyDescent="0.3">
      <c r="A911">
        <v>6941</v>
      </c>
      <c r="B911" s="1">
        <v>41469</v>
      </c>
      <c r="C911">
        <v>53</v>
      </c>
      <c r="D911" t="s">
        <v>44</v>
      </c>
      <c r="E911" t="s">
        <v>6</v>
      </c>
      <c r="F911" t="s">
        <v>7</v>
      </c>
      <c r="G911">
        <v>0</v>
      </c>
      <c r="H911">
        <v>0</v>
      </c>
      <c r="I911">
        <v>31632</v>
      </c>
      <c r="J911" t="s">
        <v>47</v>
      </c>
      <c r="K911">
        <v>3</v>
      </c>
      <c r="L911" t="s">
        <v>34</v>
      </c>
      <c r="M911">
        <v>7</v>
      </c>
      <c r="N911">
        <v>0</v>
      </c>
      <c r="O911" t="s">
        <v>108</v>
      </c>
      <c r="P911" t="s">
        <v>72</v>
      </c>
      <c r="Q911" t="s">
        <v>75</v>
      </c>
      <c r="R911">
        <v>7</v>
      </c>
      <c r="S911" t="s">
        <v>83</v>
      </c>
    </row>
    <row r="912" spans="1:19" x14ac:dyDescent="0.3">
      <c r="A912">
        <v>8923</v>
      </c>
      <c r="B912" s="1">
        <v>41382</v>
      </c>
      <c r="C912">
        <v>51</v>
      </c>
      <c r="D912" t="s">
        <v>44</v>
      </c>
      <c r="E912" t="s">
        <v>6</v>
      </c>
      <c r="F912" t="s">
        <v>7</v>
      </c>
      <c r="G912">
        <v>0</v>
      </c>
      <c r="H912">
        <v>0</v>
      </c>
      <c r="I912">
        <v>83917</v>
      </c>
      <c r="J912" t="s">
        <v>51</v>
      </c>
      <c r="K912">
        <v>7</v>
      </c>
      <c r="L912" t="s">
        <v>33</v>
      </c>
      <c r="M912">
        <v>3</v>
      </c>
      <c r="N912">
        <v>0</v>
      </c>
      <c r="O912" t="s">
        <v>108</v>
      </c>
      <c r="P912" t="s">
        <v>72</v>
      </c>
      <c r="Q912" t="s">
        <v>79</v>
      </c>
      <c r="R912">
        <v>4</v>
      </c>
      <c r="S912" t="s">
        <v>86</v>
      </c>
    </row>
    <row r="913" spans="1:19" x14ac:dyDescent="0.3">
      <c r="A913">
        <v>6945</v>
      </c>
      <c r="B913" s="1">
        <v>41429</v>
      </c>
      <c r="C913">
        <v>72</v>
      </c>
      <c r="D913" t="s">
        <v>42</v>
      </c>
      <c r="E913" t="s">
        <v>6</v>
      </c>
      <c r="F913" t="s">
        <v>7</v>
      </c>
      <c r="G913">
        <v>0</v>
      </c>
      <c r="H913">
        <v>0</v>
      </c>
      <c r="I913">
        <v>84574</v>
      </c>
      <c r="J913" t="s">
        <v>52</v>
      </c>
      <c r="K913">
        <v>8</v>
      </c>
      <c r="L913" t="s">
        <v>35</v>
      </c>
      <c r="M913">
        <v>6</v>
      </c>
      <c r="N913">
        <v>0</v>
      </c>
      <c r="O913" t="s">
        <v>108</v>
      </c>
      <c r="P913" t="s">
        <v>72</v>
      </c>
      <c r="Q913" t="s">
        <v>79</v>
      </c>
      <c r="R913">
        <v>6</v>
      </c>
      <c r="S913" t="s">
        <v>88</v>
      </c>
    </row>
    <row r="914" spans="1:19" x14ac:dyDescent="0.3">
      <c r="A914">
        <v>9937</v>
      </c>
      <c r="B914" s="1">
        <v>41641</v>
      </c>
      <c r="C914">
        <v>45</v>
      </c>
      <c r="D914" t="s">
        <v>46</v>
      </c>
      <c r="E914" t="s">
        <v>6</v>
      </c>
      <c r="F914" t="s">
        <v>7</v>
      </c>
      <c r="G914">
        <v>0</v>
      </c>
      <c r="H914">
        <v>0</v>
      </c>
      <c r="I914">
        <v>70337</v>
      </c>
      <c r="J914" t="s">
        <v>45</v>
      </c>
      <c r="K914">
        <v>6</v>
      </c>
      <c r="L914" t="s">
        <v>35</v>
      </c>
      <c r="M914">
        <v>6</v>
      </c>
      <c r="N914">
        <v>0</v>
      </c>
      <c r="O914" t="s">
        <v>108</v>
      </c>
      <c r="P914" t="s">
        <v>77</v>
      </c>
      <c r="Q914" t="s">
        <v>73</v>
      </c>
      <c r="R914">
        <v>1</v>
      </c>
      <c r="S914" t="s">
        <v>82</v>
      </c>
    </row>
    <row r="915" spans="1:19" x14ac:dyDescent="0.3">
      <c r="A915">
        <v>143</v>
      </c>
      <c r="B915" s="1">
        <v>41511</v>
      </c>
      <c r="C915">
        <v>54</v>
      </c>
      <c r="D915" t="s">
        <v>44</v>
      </c>
      <c r="E915" t="s">
        <v>6</v>
      </c>
      <c r="F915" t="s">
        <v>7</v>
      </c>
      <c r="G915">
        <v>0</v>
      </c>
      <c r="H915">
        <v>0</v>
      </c>
      <c r="I915">
        <v>61209</v>
      </c>
      <c r="J915" t="s">
        <v>45</v>
      </c>
      <c r="K915">
        <v>6</v>
      </c>
      <c r="L915" t="s">
        <v>35</v>
      </c>
      <c r="M915">
        <v>6</v>
      </c>
      <c r="N915">
        <v>0</v>
      </c>
      <c r="O915" t="s">
        <v>108</v>
      </c>
      <c r="P915" t="s">
        <v>72</v>
      </c>
      <c r="Q915" t="s">
        <v>75</v>
      </c>
      <c r="R915">
        <v>8</v>
      </c>
      <c r="S915" t="s">
        <v>78</v>
      </c>
    </row>
    <row r="916" spans="1:19" x14ac:dyDescent="0.3">
      <c r="A916">
        <v>8315</v>
      </c>
      <c r="B916" s="1">
        <v>41724</v>
      </c>
      <c r="C916">
        <v>29</v>
      </c>
      <c r="D916" t="s">
        <v>54</v>
      </c>
      <c r="E916" t="s">
        <v>6</v>
      </c>
      <c r="F916" t="s">
        <v>7</v>
      </c>
      <c r="G916">
        <v>0</v>
      </c>
      <c r="H916">
        <v>0</v>
      </c>
      <c r="I916">
        <v>34824</v>
      </c>
      <c r="J916" t="s">
        <v>47</v>
      </c>
      <c r="K916">
        <v>3</v>
      </c>
      <c r="L916" t="s">
        <v>35</v>
      </c>
      <c r="M916">
        <v>6</v>
      </c>
      <c r="N916">
        <v>0</v>
      </c>
      <c r="O916" t="s">
        <v>108</v>
      </c>
      <c r="P916" t="s">
        <v>77</v>
      </c>
      <c r="Q916" t="s">
        <v>73</v>
      </c>
      <c r="R916">
        <v>3</v>
      </c>
      <c r="S916" t="s">
        <v>74</v>
      </c>
    </row>
    <row r="917" spans="1:19" x14ac:dyDescent="0.3">
      <c r="A917">
        <v>10888</v>
      </c>
      <c r="B917" s="1">
        <v>41581</v>
      </c>
      <c r="C917">
        <v>63</v>
      </c>
      <c r="D917" t="s">
        <v>40</v>
      </c>
      <c r="E917" t="s">
        <v>6</v>
      </c>
      <c r="F917" t="s">
        <v>7</v>
      </c>
      <c r="G917">
        <v>0</v>
      </c>
      <c r="H917">
        <v>0</v>
      </c>
      <c r="I917">
        <v>45938</v>
      </c>
      <c r="J917" t="s">
        <v>43</v>
      </c>
      <c r="K917">
        <v>4</v>
      </c>
      <c r="L917" t="s">
        <v>32</v>
      </c>
      <c r="M917">
        <v>5</v>
      </c>
      <c r="N917">
        <v>0</v>
      </c>
      <c r="O917" t="s">
        <v>108</v>
      </c>
      <c r="P917" t="s">
        <v>72</v>
      </c>
      <c r="Q917" t="s">
        <v>84</v>
      </c>
      <c r="R917">
        <v>11</v>
      </c>
      <c r="S917" t="s">
        <v>89</v>
      </c>
    </row>
    <row r="918" spans="1:19" x14ac:dyDescent="0.3">
      <c r="A918">
        <v>10548</v>
      </c>
      <c r="B918" s="1">
        <v>41707</v>
      </c>
      <c r="C918">
        <v>29</v>
      </c>
      <c r="D918" t="s">
        <v>54</v>
      </c>
      <c r="E918" t="s">
        <v>6</v>
      </c>
      <c r="F918" t="s">
        <v>7</v>
      </c>
      <c r="G918">
        <v>0</v>
      </c>
      <c r="H918">
        <v>0</v>
      </c>
      <c r="I918">
        <v>71163</v>
      </c>
      <c r="J918" t="s">
        <v>45</v>
      </c>
      <c r="K918">
        <v>6</v>
      </c>
      <c r="L918" t="s">
        <v>33</v>
      </c>
      <c r="M918">
        <v>3</v>
      </c>
      <c r="N918">
        <v>0</v>
      </c>
      <c r="O918" t="s">
        <v>108</v>
      </c>
      <c r="P918" t="s">
        <v>77</v>
      </c>
      <c r="Q918" t="s">
        <v>73</v>
      </c>
      <c r="R918">
        <v>3</v>
      </c>
      <c r="S918" t="s">
        <v>74</v>
      </c>
    </row>
    <row r="919" spans="1:19" x14ac:dyDescent="0.3">
      <c r="A919">
        <v>4508</v>
      </c>
      <c r="B919" s="1">
        <v>41781</v>
      </c>
      <c r="C919">
        <v>72</v>
      </c>
      <c r="D919" t="s">
        <v>42</v>
      </c>
      <c r="E919" t="s">
        <v>6</v>
      </c>
      <c r="F919" t="s">
        <v>7</v>
      </c>
      <c r="G919">
        <v>0</v>
      </c>
      <c r="H919">
        <v>0</v>
      </c>
      <c r="I919">
        <v>75127</v>
      </c>
      <c r="J919" t="s">
        <v>51</v>
      </c>
      <c r="K919">
        <v>7</v>
      </c>
      <c r="L919" t="s">
        <v>34</v>
      </c>
      <c r="M919">
        <v>7</v>
      </c>
      <c r="N919">
        <v>0</v>
      </c>
      <c r="O919" t="s">
        <v>108</v>
      </c>
      <c r="P919" t="s">
        <v>77</v>
      </c>
      <c r="Q919" t="s">
        <v>79</v>
      </c>
      <c r="R919">
        <v>5</v>
      </c>
      <c r="S919" t="s">
        <v>80</v>
      </c>
    </row>
    <row r="920" spans="1:19" x14ac:dyDescent="0.3">
      <c r="A920">
        <v>3479</v>
      </c>
      <c r="B920" s="1">
        <v>41474</v>
      </c>
      <c r="C920">
        <v>74</v>
      </c>
      <c r="D920" t="s">
        <v>42</v>
      </c>
      <c r="E920" t="s">
        <v>6</v>
      </c>
      <c r="F920" t="s">
        <v>7</v>
      </c>
      <c r="G920">
        <v>0</v>
      </c>
      <c r="H920">
        <v>0</v>
      </c>
      <c r="I920">
        <v>16813</v>
      </c>
      <c r="J920" t="s">
        <v>50</v>
      </c>
      <c r="K920">
        <v>2</v>
      </c>
      <c r="L920" t="s">
        <v>32</v>
      </c>
      <c r="M920">
        <v>5</v>
      </c>
      <c r="N920">
        <v>0</v>
      </c>
      <c r="O920" t="s">
        <v>108</v>
      </c>
      <c r="P920" t="s">
        <v>72</v>
      </c>
      <c r="Q920" t="s">
        <v>75</v>
      </c>
      <c r="R920">
        <v>7</v>
      </c>
      <c r="S920" t="s">
        <v>83</v>
      </c>
    </row>
    <row r="921" spans="1:19" x14ac:dyDescent="0.3">
      <c r="A921">
        <v>9687</v>
      </c>
      <c r="B921" s="1">
        <v>41790</v>
      </c>
      <c r="C921">
        <v>49</v>
      </c>
      <c r="D921" t="s">
        <v>46</v>
      </c>
      <c r="E921" t="s">
        <v>6</v>
      </c>
      <c r="F921" t="s">
        <v>7</v>
      </c>
      <c r="G921">
        <v>0</v>
      </c>
      <c r="H921">
        <v>0</v>
      </c>
      <c r="I921">
        <v>73170</v>
      </c>
      <c r="J921" t="s">
        <v>51</v>
      </c>
      <c r="K921">
        <v>7</v>
      </c>
      <c r="L921" t="s">
        <v>37</v>
      </c>
      <c r="M921">
        <v>2</v>
      </c>
      <c r="N921">
        <v>0</v>
      </c>
      <c r="O921" t="s">
        <v>108</v>
      </c>
      <c r="P921" t="s">
        <v>77</v>
      </c>
      <c r="Q921" t="s">
        <v>79</v>
      </c>
      <c r="R921">
        <v>5</v>
      </c>
      <c r="S921" t="s">
        <v>80</v>
      </c>
    </row>
    <row r="922" spans="1:19" x14ac:dyDescent="0.3">
      <c r="A922">
        <v>7462</v>
      </c>
      <c r="B922" s="1">
        <v>41237</v>
      </c>
      <c r="C922">
        <v>70</v>
      </c>
      <c r="D922" t="s">
        <v>42</v>
      </c>
      <c r="E922" t="s">
        <v>6</v>
      </c>
      <c r="F922" t="s">
        <v>7</v>
      </c>
      <c r="G922">
        <v>0</v>
      </c>
      <c r="H922">
        <v>0</v>
      </c>
      <c r="I922">
        <v>22507</v>
      </c>
      <c r="J922" t="s">
        <v>50</v>
      </c>
      <c r="K922">
        <v>2</v>
      </c>
      <c r="L922" t="s">
        <v>35</v>
      </c>
      <c r="M922">
        <v>6</v>
      </c>
      <c r="N922">
        <v>0</v>
      </c>
      <c r="O922" t="s">
        <v>108</v>
      </c>
      <c r="P922" t="s">
        <v>81</v>
      </c>
      <c r="Q922" t="s">
        <v>84</v>
      </c>
      <c r="R922">
        <v>11</v>
      </c>
      <c r="S922" t="s">
        <v>89</v>
      </c>
    </row>
    <row r="923" spans="1:19" x14ac:dyDescent="0.3">
      <c r="A923">
        <v>1</v>
      </c>
      <c r="B923" s="1">
        <v>41805</v>
      </c>
      <c r="C923">
        <v>63</v>
      </c>
      <c r="D923" t="s">
        <v>40</v>
      </c>
      <c r="E923" t="s">
        <v>6</v>
      </c>
      <c r="F923" t="s">
        <v>7</v>
      </c>
      <c r="G923">
        <v>0</v>
      </c>
      <c r="H923">
        <v>0</v>
      </c>
      <c r="I923">
        <v>57091</v>
      </c>
      <c r="J923" t="s">
        <v>41</v>
      </c>
      <c r="K923">
        <v>5</v>
      </c>
      <c r="L923" t="s">
        <v>36</v>
      </c>
      <c r="M923">
        <v>1</v>
      </c>
      <c r="N923">
        <v>0</v>
      </c>
      <c r="O923" t="s">
        <v>108</v>
      </c>
      <c r="P923" t="s">
        <v>77</v>
      </c>
      <c r="Q923" t="s">
        <v>79</v>
      </c>
      <c r="R923">
        <v>6</v>
      </c>
      <c r="S923" t="s">
        <v>88</v>
      </c>
    </row>
    <row r="924" spans="1:19" x14ac:dyDescent="0.3">
      <c r="A924">
        <v>8560</v>
      </c>
      <c r="B924" s="1">
        <v>41162</v>
      </c>
      <c r="C924">
        <v>32</v>
      </c>
      <c r="D924" t="s">
        <v>48</v>
      </c>
      <c r="E924" t="s">
        <v>6</v>
      </c>
      <c r="F924" t="s">
        <v>7</v>
      </c>
      <c r="G924">
        <v>0</v>
      </c>
      <c r="H924">
        <v>0</v>
      </c>
      <c r="I924">
        <v>48789</v>
      </c>
      <c r="J924" t="s">
        <v>41</v>
      </c>
      <c r="K924">
        <v>5</v>
      </c>
      <c r="L924" t="s">
        <v>34</v>
      </c>
      <c r="M924">
        <v>7</v>
      </c>
      <c r="N924">
        <v>0</v>
      </c>
      <c r="O924" t="s">
        <v>108</v>
      </c>
      <c r="P924" t="s">
        <v>81</v>
      </c>
      <c r="Q924" t="s">
        <v>75</v>
      </c>
      <c r="R924">
        <v>9</v>
      </c>
      <c r="S924" t="s">
        <v>76</v>
      </c>
    </row>
    <row r="925" spans="1:19" x14ac:dyDescent="0.3">
      <c r="A925">
        <v>11074</v>
      </c>
      <c r="B925" s="1">
        <v>41738</v>
      </c>
      <c r="C925">
        <v>47</v>
      </c>
      <c r="D925" t="s">
        <v>46</v>
      </c>
      <c r="E925" t="s">
        <v>6</v>
      </c>
      <c r="F925" t="s">
        <v>7</v>
      </c>
      <c r="G925">
        <v>0</v>
      </c>
      <c r="H925">
        <v>0</v>
      </c>
      <c r="I925">
        <v>85072</v>
      </c>
      <c r="J925" t="s">
        <v>52</v>
      </c>
      <c r="K925">
        <v>8</v>
      </c>
      <c r="L925" t="s">
        <v>34</v>
      </c>
      <c r="M925">
        <v>7</v>
      </c>
      <c r="N925">
        <v>0</v>
      </c>
      <c r="O925" t="s">
        <v>108</v>
      </c>
      <c r="P925" t="s">
        <v>77</v>
      </c>
      <c r="Q925" t="s">
        <v>79</v>
      </c>
      <c r="R925">
        <v>4</v>
      </c>
      <c r="S925" t="s">
        <v>86</v>
      </c>
    </row>
    <row r="926" spans="1:19" x14ac:dyDescent="0.3">
      <c r="A926">
        <v>10150</v>
      </c>
      <c r="B926" s="1">
        <v>41599</v>
      </c>
      <c r="C926">
        <v>63</v>
      </c>
      <c r="D926" t="s">
        <v>40</v>
      </c>
      <c r="E926" t="s">
        <v>6</v>
      </c>
      <c r="F926" t="s">
        <v>7</v>
      </c>
      <c r="G926">
        <v>0</v>
      </c>
      <c r="H926">
        <v>0</v>
      </c>
      <c r="I926">
        <v>86429</v>
      </c>
      <c r="J926" t="s">
        <v>52</v>
      </c>
      <c r="K926">
        <v>8</v>
      </c>
      <c r="L926" t="s">
        <v>33</v>
      </c>
      <c r="M926">
        <v>3</v>
      </c>
      <c r="N926">
        <v>0</v>
      </c>
      <c r="O926" t="s">
        <v>108</v>
      </c>
      <c r="P926" t="s">
        <v>72</v>
      </c>
      <c r="Q926" t="s">
        <v>84</v>
      </c>
      <c r="R926">
        <v>11</v>
      </c>
      <c r="S926" t="s">
        <v>89</v>
      </c>
    </row>
    <row r="927" spans="1:19" x14ac:dyDescent="0.3">
      <c r="A927">
        <v>10619</v>
      </c>
      <c r="B927" s="1">
        <v>41246</v>
      </c>
      <c r="C927">
        <v>30</v>
      </c>
      <c r="D927" t="s">
        <v>48</v>
      </c>
      <c r="E927" t="s">
        <v>6</v>
      </c>
      <c r="F927" t="s">
        <v>7</v>
      </c>
      <c r="G927">
        <v>0</v>
      </c>
      <c r="H927">
        <v>0</v>
      </c>
      <c r="I927">
        <v>95529</v>
      </c>
      <c r="J927" t="s">
        <v>52</v>
      </c>
      <c r="K927">
        <v>8</v>
      </c>
      <c r="L927" t="s">
        <v>33</v>
      </c>
      <c r="M927">
        <v>3</v>
      </c>
      <c r="N927">
        <v>0</v>
      </c>
      <c r="O927" t="s">
        <v>108</v>
      </c>
      <c r="P927" t="s">
        <v>81</v>
      </c>
      <c r="Q927" t="s">
        <v>84</v>
      </c>
      <c r="R927">
        <v>12</v>
      </c>
      <c r="S927" t="s">
        <v>85</v>
      </c>
    </row>
    <row r="928" spans="1:19" x14ac:dyDescent="0.3">
      <c r="A928">
        <v>4483</v>
      </c>
      <c r="B928" s="1">
        <v>41381</v>
      </c>
      <c r="C928">
        <v>31</v>
      </c>
      <c r="D928" t="s">
        <v>48</v>
      </c>
      <c r="E928" t="s">
        <v>6</v>
      </c>
      <c r="F928" t="s">
        <v>7</v>
      </c>
      <c r="G928">
        <v>0</v>
      </c>
      <c r="H928">
        <v>0</v>
      </c>
      <c r="I928">
        <v>72354</v>
      </c>
      <c r="J928" t="s">
        <v>51</v>
      </c>
      <c r="K928">
        <v>7</v>
      </c>
      <c r="L928" t="s">
        <v>35</v>
      </c>
      <c r="M928">
        <v>6</v>
      </c>
      <c r="N928">
        <v>0</v>
      </c>
      <c r="O928" t="s">
        <v>108</v>
      </c>
      <c r="P928" t="s">
        <v>72</v>
      </c>
      <c r="Q928" t="s">
        <v>79</v>
      </c>
      <c r="R928">
        <v>4</v>
      </c>
      <c r="S928" t="s">
        <v>86</v>
      </c>
    </row>
    <row r="929" spans="1:19" x14ac:dyDescent="0.3">
      <c r="A929">
        <v>10037</v>
      </c>
      <c r="B929" s="1">
        <v>41763</v>
      </c>
      <c r="C929">
        <v>31</v>
      </c>
      <c r="D929" t="s">
        <v>48</v>
      </c>
      <c r="E929" t="s">
        <v>6</v>
      </c>
      <c r="F929" t="s">
        <v>7</v>
      </c>
      <c r="G929">
        <v>0</v>
      </c>
      <c r="H929">
        <v>0</v>
      </c>
      <c r="I929">
        <v>74293</v>
      </c>
      <c r="J929" t="s">
        <v>51</v>
      </c>
      <c r="K929">
        <v>7</v>
      </c>
      <c r="L929" t="s">
        <v>35</v>
      </c>
      <c r="M929">
        <v>6</v>
      </c>
      <c r="N929">
        <v>0</v>
      </c>
      <c r="O929" t="s">
        <v>108</v>
      </c>
      <c r="P929" t="s">
        <v>77</v>
      </c>
      <c r="Q929" t="s">
        <v>79</v>
      </c>
      <c r="R929">
        <v>5</v>
      </c>
      <c r="S929" t="s">
        <v>80</v>
      </c>
    </row>
    <row r="930" spans="1:19" x14ac:dyDescent="0.3">
      <c r="A930">
        <v>4843</v>
      </c>
      <c r="B930" s="1">
        <v>41781</v>
      </c>
      <c r="C930">
        <v>72</v>
      </c>
      <c r="D930" t="s">
        <v>42</v>
      </c>
      <c r="E930" t="s">
        <v>6</v>
      </c>
      <c r="F930" t="s">
        <v>7</v>
      </c>
      <c r="G930">
        <v>0</v>
      </c>
      <c r="H930">
        <v>0</v>
      </c>
      <c r="I930">
        <v>75127</v>
      </c>
      <c r="J930" t="s">
        <v>51</v>
      </c>
      <c r="K930">
        <v>7</v>
      </c>
      <c r="L930" t="s">
        <v>34</v>
      </c>
      <c r="M930">
        <v>7</v>
      </c>
      <c r="N930">
        <v>0</v>
      </c>
      <c r="O930" t="s">
        <v>108</v>
      </c>
      <c r="P930" t="s">
        <v>77</v>
      </c>
      <c r="Q930" t="s">
        <v>79</v>
      </c>
      <c r="R930">
        <v>5</v>
      </c>
      <c r="S930" t="s">
        <v>80</v>
      </c>
    </row>
    <row r="931" spans="1:19" x14ac:dyDescent="0.3">
      <c r="A931">
        <v>5184</v>
      </c>
      <c r="B931" s="1">
        <v>41724</v>
      </c>
      <c r="C931">
        <v>29</v>
      </c>
      <c r="D931" t="s">
        <v>54</v>
      </c>
      <c r="E931" t="s">
        <v>6</v>
      </c>
      <c r="F931" t="s">
        <v>7</v>
      </c>
      <c r="G931">
        <v>0</v>
      </c>
      <c r="H931">
        <v>0</v>
      </c>
      <c r="I931">
        <v>34824</v>
      </c>
      <c r="J931" t="s">
        <v>47</v>
      </c>
      <c r="K931">
        <v>3</v>
      </c>
      <c r="L931" t="s">
        <v>35</v>
      </c>
      <c r="M931">
        <v>6</v>
      </c>
      <c r="N931">
        <v>0</v>
      </c>
      <c r="O931" t="s">
        <v>108</v>
      </c>
      <c r="P931" t="s">
        <v>77</v>
      </c>
      <c r="Q931" t="s">
        <v>73</v>
      </c>
      <c r="R931">
        <v>3</v>
      </c>
      <c r="S931" t="s">
        <v>74</v>
      </c>
    </row>
    <row r="932" spans="1:19" x14ac:dyDescent="0.3">
      <c r="A932">
        <v>4436</v>
      </c>
      <c r="B932" s="1">
        <v>41325</v>
      </c>
      <c r="C932">
        <v>48</v>
      </c>
      <c r="D932" t="s">
        <v>46</v>
      </c>
      <c r="E932" t="s">
        <v>6</v>
      </c>
      <c r="F932" t="s">
        <v>7</v>
      </c>
      <c r="G932">
        <v>0</v>
      </c>
      <c r="H932">
        <v>0</v>
      </c>
      <c r="I932">
        <v>20180</v>
      </c>
      <c r="J932" t="s">
        <v>50</v>
      </c>
      <c r="K932">
        <v>2</v>
      </c>
      <c r="L932" t="s">
        <v>33</v>
      </c>
      <c r="M932">
        <v>3</v>
      </c>
      <c r="N932">
        <v>0</v>
      </c>
      <c r="O932" t="s">
        <v>108</v>
      </c>
      <c r="P932" t="s">
        <v>72</v>
      </c>
      <c r="Q932" t="s">
        <v>73</v>
      </c>
      <c r="R932">
        <v>2</v>
      </c>
      <c r="S932" t="s">
        <v>87</v>
      </c>
    </row>
    <row r="933" spans="1:19" x14ac:dyDescent="0.3">
      <c r="A933">
        <v>9220</v>
      </c>
      <c r="B933" s="1">
        <v>41291</v>
      </c>
      <c r="C933">
        <v>53</v>
      </c>
      <c r="D933" t="s">
        <v>44</v>
      </c>
      <c r="E933" t="s">
        <v>6</v>
      </c>
      <c r="F933" t="s">
        <v>7</v>
      </c>
      <c r="G933">
        <v>0</v>
      </c>
      <c r="H933">
        <v>0</v>
      </c>
      <c r="I933">
        <v>91700</v>
      </c>
      <c r="J933" t="s">
        <v>52</v>
      </c>
      <c r="K933">
        <v>8</v>
      </c>
      <c r="L933" t="s">
        <v>32</v>
      </c>
      <c r="M933">
        <v>5</v>
      </c>
      <c r="N933">
        <v>0</v>
      </c>
      <c r="O933" t="s">
        <v>108</v>
      </c>
      <c r="P933" t="s">
        <v>72</v>
      </c>
      <c r="Q933" t="s">
        <v>73</v>
      </c>
      <c r="R933">
        <v>1</v>
      </c>
      <c r="S933" t="s">
        <v>82</v>
      </c>
    </row>
    <row r="934" spans="1:19" x14ac:dyDescent="0.3">
      <c r="A934">
        <v>9503</v>
      </c>
      <c r="B934" s="1">
        <v>41150</v>
      </c>
      <c r="C934">
        <v>44</v>
      </c>
      <c r="D934" t="s">
        <v>46</v>
      </c>
      <c r="E934" t="s">
        <v>6</v>
      </c>
      <c r="F934" t="s">
        <v>7</v>
      </c>
      <c r="G934">
        <v>0</v>
      </c>
      <c r="H934">
        <v>0</v>
      </c>
      <c r="I934">
        <v>28071</v>
      </c>
      <c r="J934" t="s">
        <v>47</v>
      </c>
      <c r="K934">
        <v>3</v>
      </c>
      <c r="L934" t="s">
        <v>35</v>
      </c>
      <c r="M934">
        <v>6</v>
      </c>
      <c r="N934">
        <v>0</v>
      </c>
      <c r="O934" t="s">
        <v>108</v>
      </c>
      <c r="P934" t="s">
        <v>81</v>
      </c>
      <c r="Q934" t="s">
        <v>75</v>
      </c>
      <c r="R934">
        <v>8</v>
      </c>
      <c r="S934" t="s">
        <v>78</v>
      </c>
    </row>
    <row r="935" spans="1:19" x14ac:dyDescent="0.3">
      <c r="A935">
        <v>10749</v>
      </c>
      <c r="B935" s="1">
        <v>41170</v>
      </c>
      <c r="C935">
        <v>33</v>
      </c>
      <c r="D935" t="s">
        <v>48</v>
      </c>
      <c r="E935" t="s">
        <v>6</v>
      </c>
      <c r="F935" t="s">
        <v>7</v>
      </c>
      <c r="G935">
        <v>0</v>
      </c>
      <c r="H935">
        <v>0</v>
      </c>
      <c r="I935">
        <v>8028</v>
      </c>
      <c r="J935" t="s">
        <v>49</v>
      </c>
      <c r="K935">
        <v>1</v>
      </c>
      <c r="L935" t="s">
        <v>35</v>
      </c>
      <c r="M935">
        <v>6</v>
      </c>
      <c r="N935">
        <v>0</v>
      </c>
      <c r="O935" t="s">
        <v>108</v>
      </c>
      <c r="P935" t="s">
        <v>81</v>
      </c>
      <c r="Q935" t="s">
        <v>75</v>
      </c>
      <c r="R935">
        <v>9</v>
      </c>
      <c r="S935" t="s">
        <v>76</v>
      </c>
    </row>
    <row r="936" spans="1:19" x14ac:dyDescent="0.3">
      <c r="A936">
        <v>7290</v>
      </c>
      <c r="B936" s="1">
        <v>41187</v>
      </c>
      <c r="C936">
        <v>39</v>
      </c>
      <c r="D936" t="s">
        <v>48</v>
      </c>
      <c r="E936" t="s">
        <v>6</v>
      </c>
      <c r="F936" t="s">
        <v>7</v>
      </c>
      <c r="G936">
        <v>0</v>
      </c>
      <c r="H936">
        <v>0</v>
      </c>
      <c r="I936">
        <v>70596</v>
      </c>
      <c r="J936" t="s">
        <v>45</v>
      </c>
      <c r="K936">
        <v>6</v>
      </c>
      <c r="L936" t="s">
        <v>35</v>
      </c>
      <c r="M936">
        <v>6</v>
      </c>
      <c r="N936">
        <v>0</v>
      </c>
      <c r="O936" t="s">
        <v>108</v>
      </c>
      <c r="P936" t="s">
        <v>81</v>
      </c>
      <c r="Q936" t="s">
        <v>84</v>
      </c>
      <c r="R936">
        <v>10</v>
      </c>
      <c r="S936" t="s">
        <v>90</v>
      </c>
    </row>
    <row r="937" spans="1:19" x14ac:dyDescent="0.3">
      <c r="A937">
        <v>4507</v>
      </c>
      <c r="B937" s="1">
        <v>41240</v>
      </c>
      <c r="C937">
        <v>72</v>
      </c>
      <c r="D937" t="s">
        <v>42</v>
      </c>
      <c r="E937" t="s">
        <v>6</v>
      </c>
      <c r="F937" t="s">
        <v>7</v>
      </c>
      <c r="G937">
        <v>0</v>
      </c>
      <c r="H937">
        <v>0</v>
      </c>
      <c r="I937">
        <v>72228</v>
      </c>
      <c r="J937" t="s">
        <v>51</v>
      </c>
      <c r="K937">
        <v>7</v>
      </c>
      <c r="L937" t="s">
        <v>35</v>
      </c>
      <c r="M937">
        <v>6</v>
      </c>
      <c r="N937">
        <v>0</v>
      </c>
      <c r="O937" t="s">
        <v>108</v>
      </c>
      <c r="P937" t="s">
        <v>81</v>
      </c>
      <c r="Q937" t="s">
        <v>84</v>
      </c>
      <c r="R937">
        <v>11</v>
      </c>
      <c r="S937" t="s">
        <v>89</v>
      </c>
    </row>
    <row r="938" spans="1:19" x14ac:dyDescent="0.3">
      <c r="A938">
        <v>3005</v>
      </c>
      <c r="B938" s="1">
        <v>41760</v>
      </c>
      <c r="C938">
        <v>32</v>
      </c>
      <c r="D938" t="s">
        <v>48</v>
      </c>
      <c r="E938" t="s">
        <v>6</v>
      </c>
      <c r="F938" t="s">
        <v>7</v>
      </c>
      <c r="G938">
        <v>0</v>
      </c>
      <c r="H938">
        <v>0</v>
      </c>
      <c r="I938">
        <v>83528</v>
      </c>
      <c r="J938" t="s">
        <v>51</v>
      </c>
      <c r="K938">
        <v>7</v>
      </c>
      <c r="L938" t="s">
        <v>37</v>
      </c>
      <c r="M938">
        <v>2</v>
      </c>
      <c r="N938">
        <v>0</v>
      </c>
      <c r="O938" t="s">
        <v>108</v>
      </c>
      <c r="P938" t="s">
        <v>77</v>
      </c>
      <c r="Q938" t="s">
        <v>79</v>
      </c>
      <c r="R938">
        <v>5</v>
      </c>
      <c r="S938" t="s">
        <v>80</v>
      </c>
    </row>
    <row r="939" spans="1:19" x14ac:dyDescent="0.3">
      <c r="A939">
        <v>3535</v>
      </c>
      <c r="B939" s="1">
        <v>41715</v>
      </c>
      <c r="C939">
        <v>59</v>
      </c>
      <c r="D939" t="s">
        <v>44</v>
      </c>
      <c r="E939" t="s">
        <v>6</v>
      </c>
      <c r="F939" t="s">
        <v>7</v>
      </c>
      <c r="G939">
        <v>0</v>
      </c>
      <c r="H939">
        <v>0</v>
      </c>
      <c r="I939">
        <v>66294</v>
      </c>
      <c r="J939" t="s">
        <v>45</v>
      </c>
      <c r="K939">
        <v>6</v>
      </c>
      <c r="L939" t="s">
        <v>35</v>
      </c>
      <c r="M939">
        <v>6</v>
      </c>
      <c r="N939">
        <v>0</v>
      </c>
      <c r="O939" t="s">
        <v>108</v>
      </c>
      <c r="P939" t="s">
        <v>77</v>
      </c>
      <c r="Q939" t="s">
        <v>73</v>
      </c>
      <c r="R939">
        <v>3</v>
      </c>
      <c r="S939" t="s">
        <v>74</v>
      </c>
    </row>
    <row r="940" spans="1:19" x14ac:dyDescent="0.3">
      <c r="A940">
        <v>2894</v>
      </c>
      <c r="B940" s="1">
        <v>41576</v>
      </c>
      <c r="C940">
        <v>39</v>
      </c>
      <c r="D940" t="s">
        <v>48</v>
      </c>
      <c r="E940" t="s">
        <v>6</v>
      </c>
      <c r="F940" t="s">
        <v>7</v>
      </c>
      <c r="G940">
        <v>0</v>
      </c>
      <c r="H940">
        <v>0</v>
      </c>
      <c r="I940">
        <v>72903</v>
      </c>
      <c r="J940" t="s">
        <v>51</v>
      </c>
      <c r="K940">
        <v>7</v>
      </c>
      <c r="L940" t="s">
        <v>35</v>
      </c>
      <c r="M940">
        <v>6</v>
      </c>
      <c r="N940">
        <v>0</v>
      </c>
      <c r="O940" t="s">
        <v>108</v>
      </c>
      <c r="P940" t="s">
        <v>72</v>
      </c>
      <c r="Q940" t="s">
        <v>84</v>
      </c>
      <c r="R940">
        <v>10</v>
      </c>
      <c r="S940" t="s">
        <v>90</v>
      </c>
    </row>
    <row r="941" spans="1:19" x14ac:dyDescent="0.3">
      <c r="A941">
        <v>2410</v>
      </c>
      <c r="B941" s="1">
        <v>41661</v>
      </c>
      <c r="C941">
        <v>55</v>
      </c>
      <c r="D941" t="s">
        <v>44</v>
      </c>
      <c r="E941" t="s">
        <v>6</v>
      </c>
      <c r="F941" t="s">
        <v>7</v>
      </c>
      <c r="G941">
        <v>0</v>
      </c>
      <c r="H941">
        <v>0</v>
      </c>
      <c r="I941">
        <v>81657</v>
      </c>
      <c r="J941" t="s">
        <v>51</v>
      </c>
      <c r="K941">
        <v>7</v>
      </c>
      <c r="L941" t="s">
        <v>35</v>
      </c>
      <c r="M941">
        <v>6</v>
      </c>
      <c r="N941">
        <v>0</v>
      </c>
      <c r="O941" t="s">
        <v>108</v>
      </c>
      <c r="P941" t="s">
        <v>77</v>
      </c>
      <c r="Q941" t="s">
        <v>73</v>
      </c>
      <c r="R941">
        <v>1</v>
      </c>
      <c r="S941" t="s">
        <v>82</v>
      </c>
    </row>
    <row r="942" spans="1:19" x14ac:dyDescent="0.3">
      <c r="A942">
        <v>5147</v>
      </c>
      <c r="B942" s="1">
        <v>41484</v>
      </c>
      <c r="C942">
        <v>76</v>
      </c>
      <c r="D942" t="s">
        <v>42</v>
      </c>
      <c r="E942" t="s">
        <v>6</v>
      </c>
      <c r="F942" t="s">
        <v>7</v>
      </c>
      <c r="G942">
        <v>0</v>
      </c>
      <c r="H942">
        <v>0</v>
      </c>
      <c r="I942">
        <v>90842</v>
      </c>
      <c r="J942" t="s">
        <v>52</v>
      </c>
      <c r="K942">
        <v>8</v>
      </c>
      <c r="L942" t="s">
        <v>32</v>
      </c>
      <c r="M942">
        <v>5</v>
      </c>
      <c r="N942">
        <v>0</v>
      </c>
      <c r="O942" t="s">
        <v>108</v>
      </c>
      <c r="P942" t="s">
        <v>72</v>
      </c>
      <c r="Q942" t="s">
        <v>75</v>
      </c>
      <c r="R942">
        <v>7</v>
      </c>
      <c r="S942" t="s">
        <v>83</v>
      </c>
    </row>
    <row r="943" spans="1:19" x14ac:dyDescent="0.3">
      <c r="A943">
        <v>5080</v>
      </c>
      <c r="B943" s="1">
        <v>41568</v>
      </c>
      <c r="C943">
        <v>31</v>
      </c>
      <c r="D943" t="s">
        <v>48</v>
      </c>
      <c r="E943" t="s">
        <v>6</v>
      </c>
      <c r="F943" t="s">
        <v>7</v>
      </c>
      <c r="G943">
        <v>0</v>
      </c>
      <c r="H943">
        <v>0</v>
      </c>
      <c r="I943">
        <v>70515</v>
      </c>
      <c r="J943" t="s">
        <v>45</v>
      </c>
      <c r="K943">
        <v>6</v>
      </c>
      <c r="L943" t="s">
        <v>33</v>
      </c>
      <c r="M943">
        <v>3</v>
      </c>
      <c r="N943">
        <v>0</v>
      </c>
      <c r="O943" t="s">
        <v>108</v>
      </c>
      <c r="P943" t="s">
        <v>72</v>
      </c>
      <c r="Q943" t="s">
        <v>84</v>
      </c>
      <c r="R943">
        <v>10</v>
      </c>
      <c r="S943" t="s">
        <v>90</v>
      </c>
    </row>
    <row r="944" spans="1:19" x14ac:dyDescent="0.3">
      <c r="A944">
        <v>1065</v>
      </c>
      <c r="B944" s="1">
        <v>41637</v>
      </c>
      <c r="C944">
        <v>61</v>
      </c>
      <c r="D944" t="s">
        <v>40</v>
      </c>
      <c r="E944" t="s">
        <v>6</v>
      </c>
      <c r="F944" t="s">
        <v>7</v>
      </c>
      <c r="G944">
        <v>0</v>
      </c>
      <c r="H944">
        <v>0</v>
      </c>
      <c r="I944">
        <v>80695</v>
      </c>
      <c r="J944" t="s">
        <v>51</v>
      </c>
      <c r="K944">
        <v>7</v>
      </c>
      <c r="L944" t="s">
        <v>35</v>
      </c>
      <c r="M944">
        <v>6</v>
      </c>
      <c r="N944">
        <v>0</v>
      </c>
      <c r="O944" t="s">
        <v>108</v>
      </c>
      <c r="P944" t="s">
        <v>72</v>
      </c>
      <c r="Q944" t="s">
        <v>84</v>
      </c>
      <c r="R944">
        <v>12</v>
      </c>
      <c r="S944" t="s">
        <v>85</v>
      </c>
    </row>
    <row r="945" spans="1:19" x14ac:dyDescent="0.3">
      <c r="A945">
        <v>1362</v>
      </c>
      <c r="B945" s="1">
        <v>41337</v>
      </c>
      <c r="C945">
        <v>52</v>
      </c>
      <c r="D945" t="s">
        <v>44</v>
      </c>
      <c r="E945" t="s">
        <v>6</v>
      </c>
      <c r="F945" t="s">
        <v>7</v>
      </c>
      <c r="G945">
        <v>0</v>
      </c>
      <c r="H945">
        <v>0</v>
      </c>
      <c r="I945">
        <v>31907</v>
      </c>
      <c r="J945" t="s">
        <v>47</v>
      </c>
      <c r="K945">
        <v>3</v>
      </c>
      <c r="L945" t="s">
        <v>35</v>
      </c>
      <c r="M945">
        <v>6</v>
      </c>
      <c r="N945">
        <v>0</v>
      </c>
      <c r="O945" t="s">
        <v>108</v>
      </c>
      <c r="P945" t="s">
        <v>72</v>
      </c>
      <c r="Q945" t="s">
        <v>73</v>
      </c>
      <c r="R945">
        <v>3</v>
      </c>
      <c r="S945" t="s">
        <v>74</v>
      </c>
    </row>
    <row r="946" spans="1:19" x14ac:dyDescent="0.3">
      <c r="A946">
        <v>6246</v>
      </c>
      <c r="B946" s="1">
        <v>41591</v>
      </c>
      <c r="C946">
        <v>71</v>
      </c>
      <c r="D946" t="s">
        <v>42</v>
      </c>
      <c r="E946" t="s">
        <v>6</v>
      </c>
      <c r="F946" t="s">
        <v>7</v>
      </c>
      <c r="G946">
        <v>0</v>
      </c>
      <c r="H946">
        <v>0</v>
      </c>
      <c r="I946">
        <v>73892</v>
      </c>
      <c r="J946" t="s">
        <v>51</v>
      </c>
      <c r="K946">
        <v>7</v>
      </c>
      <c r="L946" t="s">
        <v>32</v>
      </c>
      <c r="M946">
        <v>5</v>
      </c>
      <c r="N946">
        <v>0</v>
      </c>
      <c r="O946" t="s">
        <v>108</v>
      </c>
      <c r="P946" t="s">
        <v>72</v>
      </c>
      <c r="Q946" t="s">
        <v>84</v>
      </c>
      <c r="R946">
        <v>11</v>
      </c>
      <c r="S946" t="s">
        <v>89</v>
      </c>
    </row>
    <row r="947" spans="1:19" x14ac:dyDescent="0.3">
      <c r="A947">
        <v>10133</v>
      </c>
      <c r="B947" s="1">
        <v>41682</v>
      </c>
      <c r="C947">
        <v>54</v>
      </c>
      <c r="D947" t="s">
        <v>44</v>
      </c>
      <c r="E947" t="s">
        <v>6</v>
      </c>
      <c r="F947" t="s">
        <v>7</v>
      </c>
      <c r="G947">
        <v>0</v>
      </c>
      <c r="H947">
        <v>0</v>
      </c>
      <c r="I947">
        <v>93790</v>
      </c>
      <c r="J947" t="s">
        <v>52</v>
      </c>
      <c r="K947">
        <v>8</v>
      </c>
      <c r="L947" t="s">
        <v>33</v>
      </c>
      <c r="M947">
        <v>3</v>
      </c>
      <c r="N947">
        <v>0</v>
      </c>
      <c r="O947" t="s">
        <v>108</v>
      </c>
      <c r="P947" t="s">
        <v>77</v>
      </c>
      <c r="Q947" t="s">
        <v>73</v>
      </c>
      <c r="R947">
        <v>2</v>
      </c>
      <c r="S947" t="s">
        <v>87</v>
      </c>
    </row>
    <row r="948" spans="1:19" x14ac:dyDescent="0.3">
      <c r="A948">
        <v>5636</v>
      </c>
      <c r="B948" s="1">
        <v>41222</v>
      </c>
      <c r="C948">
        <v>61</v>
      </c>
      <c r="D948" t="s">
        <v>40</v>
      </c>
      <c r="E948" t="s">
        <v>6</v>
      </c>
      <c r="F948" t="s">
        <v>7</v>
      </c>
      <c r="G948">
        <v>0</v>
      </c>
      <c r="H948">
        <v>0</v>
      </c>
      <c r="I948">
        <v>30983</v>
      </c>
      <c r="J948" t="s">
        <v>47</v>
      </c>
      <c r="K948">
        <v>3</v>
      </c>
      <c r="L948" t="s">
        <v>32</v>
      </c>
      <c r="M948">
        <v>5</v>
      </c>
      <c r="N948">
        <v>0</v>
      </c>
      <c r="O948" t="s">
        <v>108</v>
      </c>
      <c r="P948" t="s">
        <v>81</v>
      </c>
      <c r="Q948" t="s">
        <v>84</v>
      </c>
      <c r="R948">
        <v>11</v>
      </c>
      <c r="S948" t="s">
        <v>89</v>
      </c>
    </row>
    <row r="949" spans="1:19" x14ac:dyDescent="0.3">
      <c r="A949">
        <v>6729</v>
      </c>
      <c r="B949" s="1">
        <v>41131</v>
      </c>
      <c r="C949">
        <v>36</v>
      </c>
      <c r="D949" t="s">
        <v>48</v>
      </c>
      <c r="E949" t="s">
        <v>6</v>
      </c>
      <c r="F949" t="s">
        <v>7</v>
      </c>
      <c r="G949">
        <v>0</v>
      </c>
      <c r="H949">
        <v>0</v>
      </c>
      <c r="I949">
        <v>68655</v>
      </c>
      <c r="J949" t="s">
        <v>45</v>
      </c>
      <c r="K949">
        <v>6</v>
      </c>
      <c r="L949" t="s">
        <v>34</v>
      </c>
      <c r="M949">
        <v>7</v>
      </c>
      <c r="N949">
        <v>0</v>
      </c>
      <c r="O949" t="s">
        <v>108</v>
      </c>
      <c r="P949" t="s">
        <v>81</v>
      </c>
      <c r="Q949" t="s">
        <v>75</v>
      </c>
      <c r="R949">
        <v>8</v>
      </c>
      <c r="S949" t="s">
        <v>78</v>
      </c>
    </row>
    <row r="950" spans="1:19" x14ac:dyDescent="0.3">
      <c r="A950">
        <v>9242</v>
      </c>
      <c r="B950" s="1">
        <v>41503</v>
      </c>
      <c r="C950">
        <v>34</v>
      </c>
      <c r="D950" t="s">
        <v>48</v>
      </c>
      <c r="E950" t="s">
        <v>6</v>
      </c>
      <c r="F950" t="s">
        <v>7</v>
      </c>
      <c r="G950">
        <v>0</v>
      </c>
      <c r="H950">
        <v>0</v>
      </c>
      <c r="I950">
        <v>64509</v>
      </c>
      <c r="J950" t="s">
        <v>45</v>
      </c>
      <c r="K950">
        <v>6</v>
      </c>
      <c r="L950" t="s">
        <v>33</v>
      </c>
      <c r="M950">
        <v>3</v>
      </c>
      <c r="N950">
        <v>0</v>
      </c>
      <c r="O950" t="s">
        <v>108</v>
      </c>
      <c r="P950" t="s">
        <v>72</v>
      </c>
      <c r="Q950" t="s">
        <v>75</v>
      </c>
      <c r="R950">
        <v>8</v>
      </c>
      <c r="S950" t="s">
        <v>78</v>
      </c>
    </row>
    <row r="951" spans="1:19" x14ac:dyDescent="0.3">
      <c r="A951">
        <v>7005</v>
      </c>
      <c r="B951" s="1">
        <v>41806</v>
      </c>
      <c r="C951">
        <v>43</v>
      </c>
      <c r="D951" t="s">
        <v>46</v>
      </c>
      <c r="E951" t="s">
        <v>6</v>
      </c>
      <c r="F951" t="s">
        <v>7</v>
      </c>
      <c r="G951">
        <v>0</v>
      </c>
      <c r="H951">
        <v>0</v>
      </c>
      <c r="I951">
        <v>58684</v>
      </c>
      <c r="J951" t="s">
        <v>41</v>
      </c>
      <c r="K951">
        <v>5</v>
      </c>
      <c r="L951" t="s">
        <v>35</v>
      </c>
      <c r="M951">
        <v>6</v>
      </c>
      <c r="N951">
        <v>0</v>
      </c>
      <c r="O951" t="s">
        <v>108</v>
      </c>
      <c r="P951" t="s">
        <v>77</v>
      </c>
      <c r="Q951" t="s">
        <v>79</v>
      </c>
      <c r="R951">
        <v>6</v>
      </c>
      <c r="S951" t="s">
        <v>88</v>
      </c>
    </row>
    <row r="952" spans="1:19" x14ac:dyDescent="0.3">
      <c r="A952">
        <v>8395</v>
      </c>
      <c r="B952" s="1">
        <v>41141</v>
      </c>
      <c r="C952">
        <v>63</v>
      </c>
      <c r="D952" t="s">
        <v>40</v>
      </c>
      <c r="E952" t="s">
        <v>6</v>
      </c>
      <c r="F952" t="s">
        <v>7</v>
      </c>
      <c r="G952">
        <v>0</v>
      </c>
      <c r="H952">
        <v>0</v>
      </c>
      <c r="I952">
        <v>82014</v>
      </c>
      <c r="J952" t="s">
        <v>51</v>
      </c>
      <c r="K952">
        <v>7</v>
      </c>
      <c r="L952" t="s">
        <v>32</v>
      </c>
      <c r="M952">
        <v>5</v>
      </c>
      <c r="N952">
        <v>0</v>
      </c>
      <c r="O952" t="s">
        <v>108</v>
      </c>
      <c r="P952" t="s">
        <v>81</v>
      </c>
      <c r="Q952" t="s">
        <v>75</v>
      </c>
      <c r="R952">
        <v>8</v>
      </c>
      <c r="S952" t="s">
        <v>78</v>
      </c>
    </row>
    <row r="953" spans="1:19" x14ac:dyDescent="0.3">
      <c r="A953">
        <v>2781</v>
      </c>
      <c r="B953" s="1">
        <v>41813</v>
      </c>
      <c r="C953">
        <v>43</v>
      </c>
      <c r="D953" t="s">
        <v>46</v>
      </c>
      <c r="E953" t="s">
        <v>6</v>
      </c>
      <c r="F953" t="s">
        <v>7</v>
      </c>
      <c r="G953">
        <v>0</v>
      </c>
      <c r="H953">
        <v>0</v>
      </c>
      <c r="I953">
        <v>72066</v>
      </c>
      <c r="J953" t="s">
        <v>51</v>
      </c>
      <c r="K953">
        <v>7</v>
      </c>
      <c r="L953" t="s">
        <v>32</v>
      </c>
      <c r="M953">
        <v>5</v>
      </c>
      <c r="N953">
        <v>0</v>
      </c>
      <c r="O953" t="s">
        <v>108</v>
      </c>
      <c r="P953" t="s">
        <v>77</v>
      </c>
      <c r="Q953" t="s">
        <v>79</v>
      </c>
      <c r="R953">
        <v>6</v>
      </c>
      <c r="S953" t="s">
        <v>88</v>
      </c>
    </row>
    <row r="954" spans="1:19" x14ac:dyDescent="0.3">
      <c r="A954">
        <v>295</v>
      </c>
      <c r="B954" s="1">
        <v>41474</v>
      </c>
      <c r="C954">
        <v>35</v>
      </c>
      <c r="D954" t="s">
        <v>48</v>
      </c>
      <c r="E954" t="s">
        <v>6</v>
      </c>
      <c r="F954" t="s">
        <v>7</v>
      </c>
      <c r="G954">
        <v>0</v>
      </c>
      <c r="H954">
        <v>0</v>
      </c>
      <c r="I954">
        <v>81217</v>
      </c>
      <c r="J954" t="s">
        <v>51</v>
      </c>
      <c r="K954">
        <v>7</v>
      </c>
      <c r="L954" t="s">
        <v>35</v>
      </c>
      <c r="M954">
        <v>6</v>
      </c>
      <c r="N954">
        <v>0</v>
      </c>
      <c r="O954" t="s">
        <v>108</v>
      </c>
      <c r="P954" t="s">
        <v>72</v>
      </c>
      <c r="Q954" t="s">
        <v>75</v>
      </c>
      <c r="R954">
        <v>7</v>
      </c>
      <c r="S954" t="s">
        <v>83</v>
      </c>
    </row>
    <row r="955" spans="1:19" x14ac:dyDescent="0.3">
      <c r="A955">
        <v>569</v>
      </c>
      <c r="B955" s="1">
        <v>41622</v>
      </c>
      <c r="C955">
        <v>33</v>
      </c>
      <c r="D955" t="s">
        <v>48</v>
      </c>
      <c r="E955" t="s">
        <v>6</v>
      </c>
      <c r="F955" t="s">
        <v>7</v>
      </c>
      <c r="G955">
        <v>0</v>
      </c>
      <c r="H955">
        <v>0</v>
      </c>
      <c r="I955">
        <v>90273</v>
      </c>
      <c r="J955" t="s">
        <v>52</v>
      </c>
      <c r="K955">
        <v>8</v>
      </c>
      <c r="L955" t="s">
        <v>32</v>
      </c>
      <c r="M955">
        <v>5</v>
      </c>
      <c r="N955">
        <v>0</v>
      </c>
      <c r="O955" t="s">
        <v>108</v>
      </c>
      <c r="P955" t="s">
        <v>72</v>
      </c>
      <c r="Q955" t="s">
        <v>84</v>
      </c>
      <c r="R955">
        <v>12</v>
      </c>
      <c r="S955" t="s">
        <v>85</v>
      </c>
    </row>
    <row r="956" spans="1:19" x14ac:dyDescent="0.3">
      <c r="A956">
        <v>8895</v>
      </c>
      <c r="B956" s="1">
        <v>41187</v>
      </c>
      <c r="C956">
        <v>39</v>
      </c>
      <c r="D956" t="s">
        <v>48</v>
      </c>
      <c r="E956" t="s">
        <v>6</v>
      </c>
      <c r="F956" t="s">
        <v>7</v>
      </c>
      <c r="G956">
        <v>0</v>
      </c>
      <c r="H956">
        <v>0</v>
      </c>
      <c r="I956">
        <v>70596</v>
      </c>
      <c r="J956" t="s">
        <v>45</v>
      </c>
      <c r="K956">
        <v>6</v>
      </c>
      <c r="L956" t="s">
        <v>35</v>
      </c>
      <c r="M956">
        <v>6</v>
      </c>
      <c r="N956">
        <v>0</v>
      </c>
      <c r="O956" t="s">
        <v>108</v>
      </c>
      <c r="P956" t="s">
        <v>81</v>
      </c>
      <c r="Q956" t="s">
        <v>84</v>
      </c>
      <c r="R956">
        <v>10</v>
      </c>
      <c r="S956" t="s">
        <v>90</v>
      </c>
    </row>
    <row r="957" spans="1:19" x14ac:dyDescent="0.3">
      <c r="A957">
        <v>10057</v>
      </c>
      <c r="B957" s="1">
        <v>41474</v>
      </c>
      <c r="C957">
        <v>73</v>
      </c>
      <c r="D957" t="s">
        <v>42</v>
      </c>
      <c r="E957" t="s">
        <v>6</v>
      </c>
      <c r="F957" t="s">
        <v>7</v>
      </c>
      <c r="G957">
        <v>0</v>
      </c>
      <c r="H957">
        <v>0</v>
      </c>
      <c r="I957">
        <v>72282</v>
      </c>
      <c r="J957" t="s">
        <v>51</v>
      </c>
      <c r="K957">
        <v>7</v>
      </c>
      <c r="L957" t="s">
        <v>35</v>
      </c>
      <c r="M957">
        <v>6</v>
      </c>
      <c r="N957">
        <v>0</v>
      </c>
      <c r="O957" t="s">
        <v>108</v>
      </c>
      <c r="P957" t="s">
        <v>72</v>
      </c>
      <c r="Q957" t="s">
        <v>75</v>
      </c>
      <c r="R957">
        <v>7</v>
      </c>
      <c r="S957" t="s">
        <v>83</v>
      </c>
    </row>
    <row r="958" spans="1:19" x14ac:dyDescent="0.3">
      <c r="A958">
        <v>1743</v>
      </c>
      <c r="B958" s="1">
        <v>41785</v>
      </c>
      <c r="C958">
        <v>50</v>
      </c>
      <c r="D958" t="s">
        <v>44</v>
      </c>
      <c r="E958" t="s">
        <v>6</v>
      </c>
      <c r="F958" t="s">
        <v>7</v>
      </c>
      <c r="G958">
        <v>0</v>
      </c>
      <c r="H958">
        <v>0</v>
      </c>
      <c r="I958">
        <v>69719</v>
      </c>
      <c r="J958" t="s">
        <v>45</v>
      </c>
      <c r="K958">
        <v>6</v>
      </c>
      <c r="L958" t="s">
        <v>34</v>
      </c>
      <c r="M958">
        <v>7</v>
      </c>
      <c r="N958">
        <v>0</v>
      </c>
      <c r="O958" t="s">
        <v>108</v>
      </c>
      <c r="P958" t="s">
        <v>77</v>
      </c>
      <c r="Q958" t="s">
        <v>79</v>
      </c>
      <c r="R958">
        <v>5</v>
      </c>
      <c r="S958" t="s">
        <v>80</v>
      </c>
    </row>
    <row r="959" spans="1:19" x14ac:dyDescent="0.3">
      <c r="A959">
        <v>10779</v>
      </c>
      <c r="B959" s="1">
        <v>41742</v>
      </c>
      <c r="C959">
        <v>41</v>
      </c>
      <c r="D959" t="s">
        <v>46</v>
      </c>
      <c r="E959" t="s">
        <v>6</v>
      </c>
      <c r="F959" t="s">
        <v>7</v>
      </c>
      <c r="G959">
        <v>0</v>
      </c>
      <c r="H959">
        <v>0</v>
      </c>
      <c r="I959">
        <v>22148</v>
      </c>
      <c r="J959" t="s">
        <v>50</v>
      </c>
      <c r="K959">
        <v>2</v>
      </c>
      <c r="L959" t="s">
        <v>33</v>
      </c>
      <c r="M959">
        <v>3</v>
      </c>
      <c r="N959">
        <v>0</v>
      </c>
      <c r="O959" t="s">
        <v>108</v>
      </c>
      <c r="P959" t="s">
        <v>77</v>
      </c>
      <c r="Q959" t="s">
        <v>79</v>
      </c>
      <c r="R959">
        <v>4</v>
      </c>
      <c r="S959" t="s">
        <v>86</v>
      </c>
    </row>
    <row r="960" spans="1:19" x14ac:dyDescent="0.3">
      <c r="A960">
        <v>2929</v>
      </c>
      <c r="B960" s="1">
        <v>41325</v>
      </c>
      <c r="C960">
        <v>48</v>
      </c>
      <c r="D960" t="s">
        <v>46</v>
      </c>
      <c r="E960" t="s">
        <v>6</v>
      </c>
      <c r="F960" t="s">
        <v>7</v>
      </c>
      <c r="G960">
        <v>0</v>
      </c>
      <c r="H960">
        <v>0</v>
      </c>
      <c r="I960">
        <v>20180</v>
      </c>
      <c r="J960" t="s">
        <v>50</v>
      </c>
      <c r="K960">
        <v>2</v>
      </c>
      <c r="L960" t="s">
        <v>33</v>
      </c>
      <c r="M960">
        <v>3</v>
      </c>
      <c r="N960">
        <v>0</v>
      </c>
      <c r="O960" t="s">
        <v>108</v>
      </c>
      <c r="P960" t="s">
        <v>72</v>
      </c>
      <c r="Q960" t="s">
        <v>73</v>
      </c>
      <c r="R960">
        <v>2</v>
      </c>
      <c r="S960" t="s">
        <v>87</v>
      </c>
    </row>
    <row r="961" spans="1:19" x14ac:dyDescent="0.3">
      <c r="A961">
        <v>3138</v>
      </c>
      <c r="B961" s="1">
        <v>41202</v>
      </c>
      <c r="C961">
        <v>68</v>
      </c>
      <c r="D961" t="s">
        <v>40</v>
      </c>
      <c r="E961" t="s">
        <v>6</v>
      </c>
      <c r="F961" t="s">
        <v>7</v>
      </c>
      <c r="G961">
        <v>0</v>
      </c>
      <c r="H961">
        <v>0</v>
      </c>
      <c r="I961">
        <v>91249</v>
      </c>
      <c r="J961" t="s">
        <v>52</v>
      </c>
      <c r="K961">
        <v>8</v>
      </c>
      <c r="L961" t="s">
        <v>35</v>
      </c>
      <c r="M961">
        <v>6</v>
      </c>
      <c r="N961">
        <v>0</v>
      </c>
      <c r="O961" t="s">
        <v>108</v>
      </c>
      <c r="P961" t="s">
        <v>81</v>
      </c>
      <c r="Q961" t="s">
        <v>84</v>
      </c>
      <c r="R961">
        <v>10</v>
      </c>
      <c r="S961" t="s">
        <v>90</v>
      </c>
    </row>
    <row r="962" spans="1:19" x14ac:dyDescent="0.3">
      <c r="A962">
        <v>1867</v>
      </c>
      <c r="B962" s="1">
        <v>41226</v>
      </c>
      <c r="C962">
        <v>67</v>
      </c>
      <c r="D962" t="s">
        <v>40</v>
      </c>
      <c r="E962" t="s">
        <v>6</v>
      </c>
      <c r="F962" t="s">
        <v>7</v>
      </c>
      <c r="G962">
        <v>0</v>
      </c>
      <c r="H962">
        <v>0</v>
      </c>
      <c r="I962">
        <v>64849</v>
      </c>
      <c r="J962" t="s">
        <v>45</v>
      </c>
      <c r="K962">
        <v>6</v>
      </c>
      <c r="L962" t="s">
        <v>32</v>
      </c>
      <c r="M962">
        <v>5</v>
      </c>
      <c r="N962">
        <v>0</v>
      </c>
      <c r="O962" t="s">
        <v>108</v>
      </c>
      <c r="P962" t="s">
        <v>81</v>
      </c>
      <c r="Q962" t="s">
        <v>84</v>
      </c>
      <c r="R962">
        <v>11</v>
      </c>
      <c r="S962" t="s">
        <v>89</v>
      </c>
    </row>
    <row r="963" spans="1:19" x14ac:dyDescent="0.3">
      <c r="A963">
        <v>3434</v>
      </c>
      <c r="B963" s="1">
        <v>41771</v>
      </c>
      <c r="C963">
        <v>73</v>
      </c>
      <c r="D963" t="s">
        <v>42</v>
      </c>
      <c r="E963" t="s">
        <v>6</v>
      </c>
      <c r="F963" t="s">
        <v>7</v>
      </c>
      <c r="G963">
        <v>0</v>
      </c>
      <c r="H963">
        <v>0</v>
      </c>
      <c r="I963">
        <v>80872</v>
      </c>
      <c r="J963" t="s">
        <v>51</v>
      </c>
      <c r="K963">
        <v>7</v>
      </c>
      <c r="L963" t="s">
        <v>32</v>
      </c>
      <c r="M963">
        <v>5</v>
      </c>
      <c r="N963">
        <v>0</v>
      </c>
      <c r="O963" t="s">
        <v>108</v>
      </c>
      <c r="P963" t="s">
        <v>77</v>
      </c>
      <c r="Q963" t="s">
        <v>79</v>
      </c>
      <c r="R963">
        <v>5</v>
      </c>
      <c r="S963" t="s">
        <v>80</v>
      </c>
    </row>
    <row r="964" spans="1:19" x14ac:dyDescent="0.3">
      <c r="A964">
        <v>2109</v>
      </c>
      <c r="B964" s="1">
        <v>41387</v>
      </c>
      <c r="C964">
        <v>34</v>
      </c>
      <c r="D964" t="s">
        <v>48</v>
      </c>
      <c r="E964" t="s">
        <v>6</v>
      </c>
      <c r="F964" t="s">
        <v>7</v>
      </c>
      <c r="G964">
        <v>0</v>
      </c>
      <c r="H964">
        <v>0</v>
      </c>
      <c r="I964">
        <v>96843</v>
      </c>
      <c r="J964" t="s">
        <v>55</v>
      </c>
      <c r="K964">
        <v>9</v>
      </c>
      <c r="L964" t="s">
        <v>32</v>
      </c>
      <c r="M964">
        <v>5</v>
      </c>
      <c r="N964">
        <v>0</v>
      </c>
      <c r="O964" t="s">
        <v>108</v>
      </c>
      <c r="P964" t="s">
        <v>72</v>
      </c>
      <c r="Q964" t="s">
        <v>79</v>
      </c>
      <c r="R964">
        <v>4</v>
      </c>
      <c r="S964" t="s">
        <v>86</v>
      </c>
    </row>
    <row r="965" spans="1:19" x14ac:dyDescent="0.3">
      <c r="A965">
        <v>6679</v>
      </c>
      <c r="B965" s="1">
        <v>41802</v>
      </c>
      <c r="C965">
        <v>58</v>
      </c>
      <c r="D965" t="s">
        <v>44</v>
      </c>
      <c r="E965" t="s">
        <v>6</v>
      </c>
      <c r="F965" t="s">
        <v>7</v>
      </c>
      <c r="G965">
        <v>0</v>
      </c>
      <c r="H965">
        <v>0</v>
      </c>
      <c r="I965">
        <v>33279</v>
      </c>
      <c r="J965" t="s">
        <v>47</v>
      </c>
      <c r="K965">
        <v>3</v>
      </c>
      <c r="L965" t="s">
        <v>33</v>
      </c>
      <c r="M965">
        <v>3</v>
      </c>
      <c r="N965">
        <v>0</v>
      </c>
      <c r="O965" t="s">
        <v>108</v>
      </c>
      <c r="P965" t="s">
        <v>77</v>
      </c>
      <c r="Q965" t="s">
        <v>79</v>
      </c>
      <c r="R965">
        <v>6</v>
      </c>
      <c r="S965" t="s">
        <v>88</v>
      </c>
    </row>
    <row r="966" spans="1:19" x14ac:dyDescent="0.3">
      <c r="A966">
        <v>3262</v>
      </c>
      <c r="B966" s="1">
        <v>41128</v>
      </c>
      <c r="C966">
        <v>66</v>
      </c>
      <c r="D966" t="s">
        <v>40</v>
      </c>
      <c r="E966" t="s">
        <v>6</v>
      </c>
      <c r="F966" t="s">
        <v>7</v>
      </c>
      <c r="G966">
        <v>0</v>
      </c>
      <c r="H966">
        <v>0</v>
      </c>
      <c r="I966">
        <v>68281</v>
      </c>
      <c r="J966" t="s">
        <v>45</v>
      </c>
      <c r="K966">
        <v>6</v>
      </c>
      <c r="L966" t="s">
        <v>32</v>
      </c>
      <c r="M966">
        <v>5</v>
      </c>
      <c r="N966">
        <v>0</v>
      </c>
      <c r="O966" t="s">
        <v>108</v>
      </c>
      <c r="P966" t="s">
        <v>81</v>
      </c>
      <c r="Q966" t="s">
        <v>75</v>
      </c>
      <c r="R966">
        <v>8</v>
      </c>
      <c r="S966" t="s">
        <v>78</v>
      </c>
    </row>
    <row r="967" spans="1:19" x14ac:dyDescent="0.3">
      <c r="A967">
        <v>5631</v>
      </c>
      <c r="B967" s="1">
        <v>41396</v>
      </c>
      <c r="C967">
        <v>33</v>
      </c>
      <c r="D967" t="s">
        <v>48</v>
      </c>
      <c r="E967" t="s">
        <v>6</v>
      </c>
      <c r="F967" t="s">
        <v>7</v>
      </c>
      <c r="G967">
        <v>0</v>
      </c>
      <c r="H967">
        <v>0</v>
      </c>
      <c r="I967">
        <v>49767</v>
      </c>
      <c r="J967" t="s">
        <v>41</v>
      </c>
      <c r="K967">
        <v>5</v>
      </c>
      <c r="L967" t="s">
        <v>34</v>
      </c>
      <c r="M967">
        <v>7</v>
      </c>
      <c r="N967">
        <v>0</v>
      </c>
      <c r="O967" t="s">
        <v>108</v>
      </c>
      <c r="P967" t="s">
        <v>72</v>
      </c>
      <c r="Q967" t="s">
        <v>79</v>
      </c>
      <c r="R967">
        <v>5</v>
      </c>
      <c r="S967" t="s">
        <v>80</v>
      </c>
    </row>
    <row r="968" spans="1:19" x14ac:dyDescent="0.3">
      <c r="A968">
        <v>6673</v>
      </c>
      <c r="B968" s="1">
        <v>41352</v>
      </c>
      <c r="C968">
        <v>59</v>
      </c>
      <c r="D968" t="s">
        <v>44</v>
      </c>
      <c r="E968" t="s">
        <v>6</v>
      </c>
      <c r="F968" t="s">
        <v>7</v>
      </c>
      <c r="G968">
        <v>0</v>
      </c>
      <c r="H968">
        <v>0</v>
      </c>
      <c r="I968">
        <v>23478</v>
      </c>
      <c r="J968" t="s">
        <v>50</v>
      </c>
      <c r="K968">
        <v>2</v>
      </c>
      <c r="L968" t="s">
        <v>32</v>
      </c>
      <c r="M968">
        <v>5</v>
      </c>
      <c r="N968">
        <v>0</v>
      </c>
      <c r="O968" t="s">
        <v>108</v>
      </c>
      <c r="P968" t="s">
        <v>72</v>
      </c>
      <c r="Q968" t="s">
        <v>73</v>
      </c>
      <c r="R968">
        <v>3</v>
      </c>
      <c r="S968" t="s">
        <v>74</v>
      </c>
    </row>
    <row r="969" spans="1:19" x14ac:dyDescent="0.3">
      <c r="A969">
        <v>3104</v>
      </c>
      <c r="B969" s="1">
        <v>41169</v>
      </c>
      <c r="C969">
        <v>63</v>
      </c>
      <c r="D969" t="s">
        <v>40</v>
      </c>
      <c r="E969" t="s">
        <v>6</v>
      </c>
      <c r="F969" t="s">
        <v>7</v>
      </c>
      <c r="G969">
        <v>0</v>
      </c>
      <c r="H969">
        <v>0</v>
      </c>
      <c r="I969">
        <v>82332</v>
      </c>
      <c r="J969" t="s">
        <v>51</v>
      </c>
      <c r="K969">
        <v>7</v>
      </c>
      <c r="L969" t="s">
        <v>35</v>
      </c>
      <c r="M969">
        <v>6</v>
      </c>
      <c r="N969">
        <v>0</v>
      </c>
      <c r="O969" t="s">
        <v>108</v>
      </c>
      <c r="P969" t="s">
        <v>81</v>
      </c>
      <c r="Q969" t="s">
        <v>75</v>
      </c>
      <c r="R969">
        <v>9</v>
      </c>
      <c r="S969" t="s">
        <v>76</v>
      </c>
    </row>
    <row r="970" spans="1:19" x14ac:dyDescent="0.3">
      <c r="A970">
        <v>9790</v>
      </c>
      <c r="B970" s="1">
        <v>41601</v>
      </c>
      <c r="C970">
        <v>67</v>
      </c>
      <c r="D970" t="s">
        <v>40</v>
      </c>
      <c r="E970" t="s">
        <v>6</v>
      </c>
      <c r="F970" t="s">
        <v>7</v>
      </c>
      <c r="G970">
        <v>0</v>
      </c>
      <c r="H970">
        <v>0</v>
      </c>
      <c r="I970">
        <v>78499</v>
      </c>
      <c r="J970" t="s">
        <v>51</v>
      </c>
      <c r="K970">
        <v>7</v>
      </c>
      <c r="L970" t="s">
        <v>33</v>
      </c>
      <c r="M970">
        <v>3</v>
      </c>
      <c r="N970">
        <v>0</v>
      </c>
      <c r="O970" t="s">
        <v>108</v>
      </c>
      <c r="P970" t="s">
        <v>72</v>
      </c>
      <c r="Q970" t="s">
        <v>84</v>
      </c>
      <c r="R970">
        <v>11</v>
      </c>
      <c r="S970" t="s">
        <v>89</v>
      </c>
    </row>
    <row r="971" spans="1:19" x14ac:dyDescent="0.3">
      <c r="A971">
        <v>1839</v>
      </c>
      <c r="B971" s="1">
        <v>41750</v>
      </c>
      <c r="C971">
        <v>50</v>
      </c>
      <c r="D971" t="s">
        <v>44</v>
      </c>
      <c r="E971" t="s">
        <v>6</v>
      </c>
      <c r="F971" t="s">
        <v>7</v>
      </c>
      <c r="G971">
        <v>0</v>
      </c>
      <c r="H971">
        <v>0</v>
      </c>
      <c r="I971">
        <v>43322</v>
      </c>
      <c r="J971" t="s">
        <v>43</v>
      </c>
      <c r="K971">
        <v>4</v>
      </c>
      <c r="L971" t="s">
        <v>33</v>
      </c>
      <c r="M971">
        <v>3</v>
      </c>
      <c r="N971">
        <v>0</v>
      </c>
      <c r="O971" t="s">
        <v>108</v>
      </c>
      <c r="P971" t="s">
        <v>77</v>
      </c>
      <c r="Q971" t="s">
        <v>79</v>
      </c>
      <c r="R971">
        <v>4</v>
      </c>
      <c r="S971" t="s">
        <v>86</v>
      </c>
    </row>
    <row r="972" spans="1:19" x14ac:dyDescent="0.3">
      <c r="A972">
        <v>8080</v>
      </c>
      <c r="B972" s="1">
        <v>41138</v>
      </c>
      <c r="C972">
        <v>38</v>
      </c>
      <c r="D972" t="s">
        <v>48</v>
      </c>
      <c r="E972" t="s">
        <v>6</v>
      </c>
      <c r="F972" t="s">
        <v>7</v>
      </c>
      <c r="G972">
        <v>0</v>
      </c>
      <c r="H972">
        <v>0</v>
      </c>
      <c r="I972">
        <v>26816</v>
      </c>
      <c r="J972" t="s">
        <v>47</v>
      </c>
      <c r="K972">
        <v>3</v>
      </c>
      <c r="L972" t="s">
        <v>32</v>
      </c>
      <c r="M972">
        <v>5</v>
      </c>
      <c r="N972">
        <v>0</v>
      </c>
      <c r="O972" t="s">
        <v>108</v>
      </c>
      <c r="P972" t="s">
        <v>81</v>
      </c>
      <c r="Q972" t="s">
        <v>75</v>
      </c>
      <c r="R972">
        <v>8</v>
      </c>
      <c r="S972" t="s">
        <v>78</v>
      </c>
    </row>
    <row r="973" spans="1:19" x14ac:dyDescent="0.3">
      <c r="A973">
        <v>965</v>
      </c>
      <c r="B973" s="1">
        <v>41226</v>
      </c>
      <c r="C973">
        <v>53</v>
      </c>
      <c r="D973" t="s">
        <v>44</v>
      </c>
      <c r="E973" t="s">
        <v>6</v>
      </c>
      <c r="F973" t="s">
        <v>12</v>
      </c>
      <c r="G973">
        <v>0</v>
      </c>
      <c r="H973">
        <v>1</v>
      </c>
      <c r="I973">
        <v>55635</v>
      </c>
      <c r="J973" t="s">
        <v>41</v>
      </c>
      <c r="K973">
        <v>5</v>
      </c>
      <c r="L973" t="s">
        <v>32</v>
      </c>
      <c r="M973">
        <v>5</v>
      </c>
      <c r="N973">
        <v>0</v>
      </c>
      <c r="O973" t="s">
        <v>107</v>
      </c>
      <c r="P973" t="s">
        <v>81</v>
      </c>
      <c r="Q973" t="s">
        <v>84</v>
      </c>
      <c r="R973">
        <v>11</v>
      </c>
      <c r="S973" t="s">
        <v>89</v>
      </c>
    </row>
    <row r="974" spans="1:19" x14ac:dyDescent="0.3">
      <c r="A974">
        <v>2125</v>
      </c>
      <c r="B974" s="1">
        <v>41593</v>
      </c>
      <c r="C974">
        <v>65</v>
      </c>
      <c r="D974" t="s">
        <v>40</v>
      </c>
      <c r="E974" t="s">
        <v>6</v>
      </c>
      <c r="F974" t="s">
        <v>12</v>
      </c>
      <c r="G974">
        <v>0</v>
      </c>
      <c r="H974">
        <v>0</v>
      </c>
      <c r="I974">
        <v>63033</v>
      </c>
      <c r="J974" t="s">
        <v>45</v>
      </c>
      <c r="K974">
        <v>6</v>
      </c>
      <c r="L974" t="s">
        <v>35</v>
      </c>
      <c r="M974">
        <v>6</v>
      </c>
      <c r="N974">
        <v>0</v>
      </c>
      <c r="O974" t="s">
        <v>108</v>
      </c>
      <c r="P974" t="s">
        <v>72</v>
      </c>
      <c r="Q974" t="s">
        <v>84</v>
      </c>
      <c r="R974">
        <v>11</v>
      </c>
      <c r="S974" t="s">
        <v>89</v>
      </c>
    </row>
    <row r="975" spans="1:19" x14ac:dyDescent="0.3">
      <c r="A975">
        <v>2225</v>
      </c>
      <c r="B975" s="1">
        <v>41797</v>
      </c>
      <c r="C975">
        <v>47</v>
      </c>
      <c r="D975" t="s">
        <v>46</v>
      </c>
      <c r="E975" t="s">
        <v>6</v>
      </c>
      <c r="F975" t="s">
        <v>12</v>
      </c>
      <c r="G975">
        <v>0</v>
      </c>
      <c r="H975">
        <v>0</v>
      </c>
      <c r="I975">
        <v>82582</v>
      </c>
      <c r="J975" t="s">
        <v>51</v>
      </c>
      <c r="K975">
        <v>7</v>
      </c>
      <c r="L975" t="s">
        <v>32</v>
      </c>
      <c r="M975">
        <v>5</v>
      </c>
      <c r="N975">
        <v>0</v>
      </c>
      <c r="O975" t="s">
        <v>108</v>
      </c>
      <c r="P975" t="s">
        <v>77</v>
      </c>
      <c r="Q975" t="s">
        <v>79</v>
      </c>
      <c r="R975">
        <v>6</v>
      </c>
      <c r="S975" t="s">
        <v>88</v>
      </c>
    </row>
    <row r="976" spans="1:19" x14ac:dyDescent="0.3">
      <c r="A976">
        <v>10383</v>
      </c>
      <c r="B976" s="1">
        <v>41366</v>
      </c>
      <c r="C976">
        <v>58</v>
      </c>
      <c r="D976" t="s">
        <v>44</v>
      </c>
      <c r="E976" t="s">
        <v>6</v>
      </c>
      <c r="F976" t="s">
        <v>12</v>
      </c>
      <c r="G976">
        <v>0</v>
      </c>
      <c r="H976">
        <v>0</v>
      </c>
      <c r="I976">
        <v>70287</v>
      </c>
      <c r="J976" t="s">
        <v>45</v>
      </c>
      <c r="K976">
        <v>6</v>
      </c>
      <c r="L976" t="s">
        <v>33</v>
      </c>
      <c r="M976">
        <v>3</v>
      </c>
      <c r="N976">
        <v>0</v>
      </c>
      <c r="O976" t="s">
        <v>108</v>
      </c>
      <c r="P976" t="s">
        <v>72</v>
      </c>
      <c r="Q976" t="s">
        <v>79</v>
      </c>
      <c r="R976">
        <v>4</v>
      </c>
      <c r="S976" t="s">
        <v>86</v>
      </c>
    </row>
    <row r="977" spans="1:19" x14ac:dyDescent="0.3">
      <c r="A977">
        <v>535</v>
      </c>
      <c r="B977" s="1">
        <v>41695</v>
      </c>
      <c r="C977">
        <v>37</v>
      </c>
      <c r="D977" t="s">
        <v>48</v>
      </c>
      <c r="E977" t="s">
        <v>6</v>
      </c>
      <c r="F977" t="s">
        <v>12</v>
      </c>
      <c r="G977">
        <v>0</v>
      </c>
      <c r="H977">
        <v>0</v>
      </c>
      <c r="I977">
        <v>81361</v>
      </c>
      <c r="J977" t="s">
        <v>51</v>
      </c>
      <c r="K977">
        <v>7</v>
      </c>
      <c r="L977" t="s">
        <v>33</v>
      </c>
      <c r="M977">
        <v>3</v>
      </c>
      <c r="N977">
        <v>0</v>
      </c>
      <c r="O977" t="s">
        <v>108</v>
      </c>
      <c r="P977" t="s">
        <v>77</v>
      </c>
      <c r="Q977" t="s">
        <v>73</v>
      </c>
      <c r="R977">
        <v>2</v>
      </c>
      <c r="S977" t="s">
        <v>87</v>
      </c>
    </row>
    <row r="978" spans="1:19" x14ac:dyDescent="0.3">
      <c r="A978">
        <v>10573</v>
      </c>
      <c r="B978" s="1">
        <v>41596</v>
      </c>
      <c r="C978">
        <v>71</v>
      </c>
      <c r="D978" t="s">
        <v>42</v>
      </c>
      <c r="E978" t="s">
        <v>6</v>
      </c>
      <c r="F978" t="s">
        <v>12</v>
      </c>
      <c r="G978">
        <v>0</v>
      </c>
      <c r="H978">
        <v>0</v>
      </c>
      <c r="I978">
        <v>62551</v>
      </c>
      <c r="J978" t="s">
        <v>45</v>
      </c>
      <c r="K978">
        <v>6</v>
      </c>
      <c r="L978" t="s">
        <v>33</v>
      </c>
      <c r="M978">
        <v>3</v>
      </c>
      <c r="N978">
        <v>0</v>
      </c>
      <c r="O978" t="s">
        <v>108</v>
      </c>
      <c r="P978" t="s">
        <v>72</v>
      </c>
      <c r="Q978" t="s">
        <v>84</v>
      </c>
      <c r="R978">
        <v>11</v>
      </c>
      <c r="S978" t="s">
        <v>89</v>
      </c>
    </row>
    <row r="979" spans="1:19" x14ac:dyDescent="0.3">
      <c r="A979">
        <v>3712</v>
      </c>
      <c r="B979" s="1">
        <v>41514</v>
      </c>
      <c r="C979">
        <v>65</v>
      </c>
      <c r="D979" t="s">
        <v>40</v>
      </c>
      <c r="E979" t="s">
        <v>6</v>
      </c>
      <c r="F979" t="s">
        <v>12</v>
      </c>
      <c r="G979">
        <v>0</v>
      </c>
      <c r="H979">
        <v>0</v>
      </c>
      <c r="I979">
        <v>52332</v>
      </c>
      <c r="J979" t="s">
        <v>41</v>
      </c>
      <c r="K979">
        <v>5</v>
      </c>
      <c r="L979" t="s">
        <v>35</v>
      </c>
      <c r="M979">
        <v>6</v>
      </c>
      <c r="N979">
        <v>0</v>
      </c>
      <c r="O979" t="s">
        <v>108</v>
      </c>
      <c r="P979" t="s">
        <v>72</v>
      </c>
      <c r="Q979" t="s">
        <v>75</v>
      </c>
      <c r="R979">
        <v>8</v>
      </c>
      <c r="S979" t="s">
        <v>78</v>
      </c>
    </row>
    <row r="980" spans="1:19" x14ac:dyDescent="0.3">
      <c r="A980">
        <v>7300</v>
      </c>
      <c r="B980" s="1">
        <v>41819</v>
      </c>
      <c r="C980">
        <v>72</v>
      </c>
      <c r="D980" t="s">
        <v>42</v>
      </c>
      <c r="E980" t="s">
        <v>6</v>
      </c>
      <c r="F980" t="s">
        <v>12</v>
      </c>
      <c r="G980">
        <v>0</v>
      </c>
      <c r="H980">
        <v>1</v>
      </c>
      <c r="I980">
        <v>69142</v>
      </c>
      <c r="J980" t="s">
        <v>45</v>
      </c>
      <c r="K980">
        <v>6</v>
      </c>
      <c r="L980" t="s">
        <v>32</v>
      </c>
      <c r="M980">
        <v>5</v>
      </c>
      <c r="N980">
        <v>0</v>
      </c>
      <c r="O980" t="s">
        <v>107</v>
      </c>
      <c r="P980" t="s">
        <v>77</v>
      </c>
      <c r="Q980" t="s">
        <v>79</v>
      </c>
      <c r="R980">
        <v>6</v>
      </c>
      <c r="S980" t="s">
        <v>88</v>
      </c>
    </row>
    <row r="981" spans="1:19" x14ac:dyDescent="0.3">
      <c r="A981">
        <v>8727</v>
      </c>
      <c r="B981" s="1">
        <v>41561</v>
      </c>
      <c r="C981">
        <v>46</v>
      </c>
      <c r="D981" t="s">
        <v>46</v>
      </c>
      <c r="E981" t="s">
        <v>6</v>
      </c>
      <c r="F981" t="s">
        <v>12</v>
      </c>
      <c r="G981">
        <v>0</v>
      </c>
      <c r="H981">
        <v>1</v>
      </c>
      <c r="I981">
        <v>63693</v>
      </c>
      <c r="J981" t="s">
        <v>45</v>
      </c>
      <c r="K981">
        <v>6</v>
      </c>
      <c r="L981" t="s">
        <v>35</v>
      </c>
      <c r="M981">
        <v>6</v>
      </c>
      <c r="N981">
        <v>0</v>
      </c>
      <c r="O981" t="s">
        <v>107</v>
      </c>
      <c r="P981" t="s">
        <v>72</v>
      </c>
      <c r="Q981" t="s">
        <v>84</v>
      </c>
      <c r="R981">
        <v>10</v>
      </c>
      <c r="S981" t="s">
        <v>90</v>
      </c>
    </row>
    <row r="982" spans="1:19" x14ac:dyDescent="0.3">
      <c r="A982">
        <v>380</v>
      </c>
      <c r="B982" s="1">
        <v>41162</v>
      </c>
      <c r="C982">
        <v>70</v>
      </c>
      <c r="D982" t="s">
        <v>42</v>
      </c>
      <c r="E982" t="s">
        <v>6</v>
      </c>
      <c r="F982" t="s">
        <v>12</v>
      </c>
      <c r="G982">
        <v>0</v>
      </c>
      <c r="H982">
        <v>1</v>
      </c>
      <c r="I982">
        <v>64497</v>
      </c>
      <c r="J982" t="s">
        <v>45</v>
      </c>
      <c r="K982">
        <v>6</v>
      </c>
      <c r="L982" t="s">
        <v>33</v>
      </c>
      <c r="M982">
        <v>3</v>
      </c>
      <c r="N982">
        <v>0</v>
      </c>
      <c r="O982" t="s">
        <v>107</v>
      </c>
      <c r="P982" t="s">
        <v>81</v>
      </c>
      <c r="Q982" t="s">
        <v>75</v>
      </c>
      <c r="R982">
        <v>9</v>
      </c>
      <c r="S982" t="s">
        <v>76</v>
      </c>
    </row>
    <row r="983" spans="1:19" x14ac:dyDescent="0.3">
      <c r="A983">
        <v>7079</v>
      </c>
      <c r="B983" s="1">
        <v>41160</v>
      </c>
      <c r="C983">
        <v>62</v>
      </c>
      <c r="D983" t="s">
        <v>40</v>
      </c>
      <c r="E983" t="s">
        <v>6</v>
      </c>
      <c r="F983" t="s">
        <v>12</v>
      </c>
      <c r="G983">
        <v>0</v>
      </c>
      <c r="H983">
        <v>1</v>
      </c>
      <c r="I983">
        <v>63887</v>
      </c>
      <c r="J983" t="s">
        <v>45</v>
      </c>
      <c r="K983">
        <v>6</v>
      </c>
      <c r="L983" t="s">
        <v>32</v>
      </c>
      <c r="M983">
        <v>5</v>
      </c>
      <c r="N983">
        <v>0</v>
      </c>
      <c r="O983" t="s">
        <v>107</v>
      </c>
      <c r="P983" t="s">
        <v>81</v>
      </c>
      <c r="Q983" t="s">
        <v>75</v>
      </c>
      <c r="R983">
        <v>9</v>
      </c>
      <c r="S983" t="s">
        <v>76</v>
      </c>
    </row>
    <row r="984" spans="1:19" x14ac:dyDescent="0.3">
      <c r="A984">
        <v>709</v>
      </c>
      <c r="B984" s="1">
        <v>41252</v>
      </c>
      <c r="C984">
        <v>72</v>
      </c>
      <c r="D984" t="s">
        <v>42</v>
      </c>
      <c r="E984" t="s">
        <v>6</v>
      </c>
      <c r="F984" t="s">
        <v>12</v>
      </c>
      <c r="G984">
        <v>0</v>
      </c>
      <c r="H984">
        <v>1</v>
      </c>
      <c r="I984">
        <v>51537</v>
      </c>
      <c r="J984" t="s">
        <v>41</v>
      </c>
      <c r="K984">
        <v>5</v>
      </c>
      <c r="L984" t="s">
        <v>33</v>
      </c>
      <c r="M984">
        <v>3</v>
      </c>
      <c r="N984">
        <v>0</v>
      </c>
      <c r="O984" t="s">
        <v>107</v>
      </c>
      <c r="P984" t="s">
        <v>81</v>
      </c>
      <c r="Q984" t="s">
        <v>84</v>
      </c>
      <c r="R984">
        <v>12</v>
      </c>
      <c r="S984" t="s">
        <v>85</v>
      </c>
    </row>
    <row r="985" spans="1:19" x14ac:dyDescent="0.3">
      <c r="A985">
        <v>10089</v>
      </c>
      <c r="B985" s="1">
        <v>41369</v>
      </c>
      <c r="C985">
        <v>50</v>
      </c>
      <c r="D985" t="s">
        <v>44</v>
      </c>
      <c r="E985" t="s">
        <v>6</v>
      </c>
      <c r="F985" t="s">
        <v>12</v>
      </c>
      <c r="G985">
        <v>0</v>
      </c>
      <c r="H985">
        <v>0</v>
      </c>
      <c r="I985">
        <v>102692</v>
      </c>
      <c r="J985" t="s">
        <v>55</v>
      </c>
      <c r="K985">
        <v>9</v>
      </c>
      <c r="L985" t="s">
        <v>37</v>
      </c>
      <c r="M985">
        <v>2</v>
      </c>
      <c r="N985">
        <v>0</v>
      </c>
      <c r="O985" t="s">
        <v>108</v>
      </c>
      <c r="P985" t="s">
        <v>72</v>
      </c>
      <c r="Q985" t="s">
        <v>79</v>
      </c>
      <c r="R985">
        <v>4</v>
      </c>
      <c r="S985" t="s">
        <v>86</v>
      </c>
    </row>
    <row r="986" spans="1:19" x14ac:dyDescent="0.3">
      <c r="A986">
        <v>10151</v>
      </c>
      <c r="B986" s="1">
        <v>41164</v>
      </c>
      <c r="C986">
        <v>64</v>
      </c>
      <c r="D986" t="s">
        <v>40</v>
      </c>
      <c r="E986" t="s">
        <v>6</v>
      </c>
      <c r="F986" t="s">
        <v>12</v>
      </c>
      <c r="G986">
        <v>0</v>
      </c>
      <c r="H986">
        <v>2</v>
      </c>
      <c r="I986">
        <v>62204</v>
      </c>
      <c r="J986" t="s">
        <v>45</v>
      </c>
      <c r="K986">
        <v>6</v>
      </c>
      <c r="L986" t="s">
        <v>32</v>
      </c>
      <c r="M986">
        <v>5</v>
      </c>
      <c r="N986">
        <v>0</v>
      </c>
      <c r="O986" t="s">
        <v>107</v>
      </c>
      <c r="P986" t="s">
        <v>81</v>
      </c>
      <c r="Q986" t="s">
        <v>75</v>
      </c>
      <c r="R986">
        <v>9</v>
      </c>
      <c r="S986" t="s">
        <v>76</v>
      </c>
    </row>
    <row r="987" spans="1:19" x14ac:dyDescent="0.3">
      <c r="A987">
        <v>7381</v>
      </c>
      <c r="B987" s="1">
        <v>41249</v>
      </c>
      <c r="C987">
        <v>56</v>
      </c>
      <c r="D987" t="s">
        <v>44</v>
      </c>
      <c r="E987" t="s">
        <v>6</v>
      </c>
      <c r="F987" t="s">
        <v>12</v>
      </c>
      <c r="G987">
        <v>0</v>
      </c>
      <c r="H987">
        <v>0</v>
      </c>
      <c r="I987">
        <v>75693</v>
      </c>
      <c r="J987" t="s">
        <v>51</v>
      </c>
      <c r="K987">
        <v>7</v>
      </c>
      <c r="L987" t="s">
        <v>33</v>
      </c>
      <c r="M987">
        <v>3</v>
      </c>
      <c r="N987">
        <v>0</v>
      </c>
      <c r="O987" t="s">
        <v>108</v>
      </c>
      <c r="P987" t="s">
        <v>81</v>
      </c>
      <c r="Q987" t="s">
        <v>84</v>
      </c>
      <c r="R987">
        <v>12</v>
      </c>
      <c r="S987" t="s">
        <v>85</v>
      </c>
    </row>
    <row r="988" spans="1:19" x14ac:dyDescent="0.3">
      <c r="A988">
        <v>11191</v>
      </c>
      <c r="B988" s="1">
        <v>41615</v>
      </c>
      <c r="C988">
        <v>38</v>
      </c>
      <c r="D988" t="s">
        <v>48</v>
      </c>
      <c r="E988" t="s">
        <v>6</v>
      </c>
      <c r="F988" t="s">
        <v>12</v>
      </c>
      <c r="G988">
        <v>0</v>
      </c>
      <c r="H988">
        <v>0</v>
      </c>
      <c r="I988">
        <v>41411</v>
      </c>
      <c r="J988" t="s">
        <v>43</v>
      </c>
      <c r="K988">
        <v>4</v>
      </c>
      <c r="L988" t="s">
        <v>33</v>
      </c>
      <c r="M988">
        <v>3</v>
      </c>
      <c r="N988">
        <v>0</v>
      </c>
      <c r="O988" t="s">
        <v>108</v>
      </c>
      <c r="P988" t="s">
        <v>72</v>
      </c>
      <c r="Q988" t="s">
        <v>84</v>
      </c>
      <c r="R988">
        <v>12</v>
      </c>
      <c r="S988" t="s">
        <v>85</v>
      </c>
    </row>
    <row r="989" spans="1:19" x14ac:dyDescent="0.3">
      <c r="A989">
        <v>1411</v>
      </c>
      <c r="B989" s="1">
        <v>41588</v>
      </c>
      <c r="C989">
        <v>72</v>
      </c>
      <c r="D989" t="s">
        <v>42</v>
      </c>
      <c r="E989" t="s">
        <v>6</v>
      </c>
      <c r="F989" t="s">
        <v>12</v>
      </c>
      <c r="G989">
        <v>0</v>
      </c>
      <c r="H989">
        <v>0</v>
      </c>
      <c r="I989">
        <v>82623</v>
      </c>
      <c r="J989" t="s">
        <v>51</v>
      </c>
      <c r="K989">
        <v>7</v>
      </c>
      <c r="L989" t="s">
        <v>32</v>
      </c>
      <c r="M989">
        <v>5</v>
      </c>
      <c r="N989">
        <v>0</v>
      </c>
      <c r="O989" t="s">
        <v>108</v>
      </c>
      <c r="P989" t="s">
        <v>72</v>
      </c>
      <c r="Q989" t="s">
        <v>84</v>
      </c>
      <c r="R989">
        <v>11</v>
      </c>
      <c r="S989" t="s">
        <v>89</v>
      </c>
    </row>
    <row r="990" spans="1:19" x14ac:dyDescent="0.3">
      <c r="A990">
        <v>1826</v>
      </c>
      <c r="B990" s="1">
        <v>41806</v>
      </c>
      <c r="C990">
        <v>54</v>
      </c>
      <c r="D990" t="s">
        <v>44</v>
      </c>
      <c r="E990" t="s">
        <v>6</v>
      </c>
      <c r="F990" t="s">
        <v>12</v>
      </c>
      <c r="G990">
        <v>0</v>
      </c>
      <c r="H990">
        <v>0</v>
      </c>
      <c r="I990">
        <v>84835</v>
      </c>
      <c r="J990" t="s">
        <v>52</v>
      </c>
      <c r="K990">
        <v>8</v>
      </c>
      <c r="L990" t="s">
        <v>36</v>
      </c>
      <c r="M990">
        <v>1</v>
      </c>
      <c r="N990">
        <v>0</v>
      </c>
      <c r="O990" t="s">
        <v>108</v>
      </c>
      <c r="P990" t="s">
        <v>77</v>
      </c>
      <c r="Q990" t="s">
        <v>79</v>
      </c>
      <c r="R990">
        <v>6</v>
      </c>
      <c r="S990" t="s">
        <v>88</v>
      </c>
    </row>
    <row r="991" spans="1:19" x14ac:dyDescent="0.3">
      <c r="A991">
        <v>9699</v>
      </c>
      <c r="B991" s="1">
        <v>41629</v>
      </c>
      <c r="C991">
        <v>58</v>
      </c>
      <c r="D991" t="s">
        <v>44</v>
      </c>
      <c r="E991" t="s">
        <v>6</v>
      </c>
      <c r="F991" t="s">
        <v>12</v>
      </c>
      <c r="G991">
        <v>0</v>
      </c>
      <c r="H991">
        <v>1</v>
      </c>
      <c r="I991">
        <v>67272</v>
      </c>
      <c r="J991" t="s">
        <v>45</v>
      </c>
      <c r="K991">
        <v>6</v>
      </c>
      <c r="L991" t="s">
        <v>33</v>
      </c>
      <c r="M991">
        <v>3</v>
      </c>
      <c r="N991">
        <v>0</v>
      </c>
      <c r="O991" t="s">
        <v>107</v>
      </c>
      <c r="P991" t="s">
        <v>72</v>
      </c>
      <c r="Q991" t="s">
        <v>84</v>
      </c>
      <c r="R991">
        <v>12</v>
      </c>
      <c r="S991" t="s">
        <v>85</v>
      </c>
    </row>
    <row r="992" spans="1:19" x14ac:dyDescent="0.3">
      <c r="A992">
        <v>10364</v>
      </c>
      <c r="B992" s="1">
        <v>41468</v>
      </c>
      <c r="C992">
        <v>65</v>
      </c>
      <c r="D992" t="s">
        <v>40</v>
      </c>
      <c r="E992" t="s">
        <v>6</v>
      </c>
      <c r="F992" t="s">
        <v>12</v>
      </c>
      <c r="G992">
        <v>0</v>
      </c>
      <c r="H992">
        <v>0</v>
      </c>
      <c r="I992">
        <v>23295</v>
      </c>
      <c r="J992" t="s">
        <v>50</v>
      </c>
      <c r="K992">
        <v>2</v>
      </c>
      <c r="L992" t="s">
        <v>35</v>
      </c>
      <c r="M992">
        <v>6</v>
      </c>
      <c r="N992">
        <v>0</v>
      </c>
      <c r="O992" t="s">
        <v>108</v>
      </c>
      <c r="P992" t="s">
        <v>72</v>
      </c>
      <c r="Q992" t="s">
        <v>75</v>
      </c>
      <c r="R992">
        <v>7</v>
      </c>
      <c r="S992" t="s">
        <v>83</v>
      </c>
    </row>
    <row r="993" spans="1:19" x14ac:dyDescent="0.3">
      <c r="A993">
        <v>8737</v>
      </c>
      <c r="B993" s="1">
        <v>41734</v>
      </c>
      <c r="C993">
        <v>46</v>
      </c>
      <c r="D993" t="s">
        <v>46</v>
      </c>
      <c r="E993" t="s">
        <v>6</v>
      </c>
      <c r="F993" t="s">
        <v>12</v>
      </c>
      <c r="G993">
        <v>0</v>
      </c>
      <c r="H993">
        <v>1</v>
      </c>
      <c r="I993">
        <v>55563</v>
      </c>
      <c r="J993" t="s">
        <v>41</v>
      </c>
      <c r="K993">
        <v>5</v>
      </c>
      <c r="L993" t="s">
        <v>33</v>
      </c>
      <c r="M993">
        <v>3</v>
      </c>
      <c r="N993">
        <v>0</v>
      </c>
      <c r="O993" t="s">
        <v>107</v>
      </c>
      <c r="P993" t="s">
        <v>77</v>
      </c>
      <c r="Q993" t="s">
        <v>79</v>
      </c>
      <c r="R993">
        <v>4</v>
      </c>
      <c r="S993" t="s">
        <v>86</v>
      </c>
    </row>
    <row r="994" spans="1:19" x14ac:dyDescent="0.3">
      <c r="A994">
        <v>8939</v>
      </c>
      <c r="B994" s="1">
        <v>41259</v>
      </c>
      <c r="C994">
        <v>65</v>
      </c>
      <c r="D994" t="s">
        <v>40</v>
      </c>
      <c r="E994" t="s">
        <v>6</v>
      </c>
      <c r="F994" t="s">
        <v>12</v>
      </c>
      <c r="G994">
        <v>0</v>
      </c>
      <c r="H994">
        <v>1</v>
      </c>
      <c r="I994">
        <v>61250</v>
      </c>
      <c r="J994" t="s">
        <v>45</v>
      </c>
      <c r="K994">
        <v>6</v>
      </c>
      <c r="L994" t="s">
        <v>32</v>
      </c>
      <c r="M994">
        <v>5</v>
      </c>
      <c r="N994">
        <v>0</v>
      </c>
      <c r="O994" t="s">
        <v>107</v>
      </c>
      <c r="P994" t="s">
        <v>81</v>
      </c>
      <c r="Q994" t="s">
        <v>84</v>
      </c>
      <c r="R994">
        <v>12</v>
      </c>
      <c r="S994" t="s">
        <v>85</v>
      </c>
    </row>
    <row r="995" spans="1:19" x14ac:dyDescent="0.3">
      <c r="A995">
        <v>6931</v>
      </c>
      <c r="B995" s="1">
        <v>41685</v>
      </c>
      <c r="C995">
        <v>57</v>
      </c>
      <c r="D995" t="s">
        <v>44</v>
      </c>
      <c r="E995" t="s">
        <v>6</v>
      </c>
      <c r="F995" t="s">
        <v>12</v>
      </c>
      <c r="G995">
        <v>0</v>
      </c>
      <c r="H995">
        <v>0</v>
      </c>
      <c r="I995">
        <v>76982</v>
      </c>
      <c r="J995" t="s">
        <v>51</v>
      </c>
      <c r="K995">
        <v>7</v>
      </c>
      <c r="L995" t="s">
        <v>33</v>
      </c>
      <c r="M995">
        <v>3</v>
      </c>
      <c r="N995">
        <v>0</v>
      </c>
      <c r="O995" t="s">
        <v>108</v>
      </c>
      <c r="P995" t="s">
        <v>77</v>
      </c>
      <c r="Q995" t="s">
        <v>73</v>
      </c>
      <c r="R995">
        <v>2</v>
      </c>
      <c r="S995" t="s">
        <v>87</v>
      </c>
    </row>
    <row r="996" spans="1:19" x14ac:dyDescent="0.3">
      <c r="A996">
        <v>3277</v>
      </c>
      <c r="B996" s="1">
        <v>41124</v>
      </c>
      <c r="C996">
        <v>69</v>
      </c>
      <c r="D996" t="s">
        <v>40</v>
      </c>
      <c r="E996" t="s">
        <v>6</v>
      </c>
      <c r="F996" t="s">
        <v>12</v>
      </c>
      <c r="G996">
        <v>0</v>
      </c>
      <c r="H996">
        <v>1</v>
      </c>
      <c r="I996">
        <v>49431</v>
      </c>
      <c r="J996" t="s">
        <v>41</v>
      </c>
      <c r="K996">
        <v>5</v>
      </c>
      <c r="L996" t="s">
        <v>33</v>
      </c>
      <c r="M996">
        <v>3</v>
      </c>
      <c r="N996">
        <v>0</v>
      </c>
      <c r="O996" t="s">
        <v>107</v>
      </c>
      <c r="P996" t="s">
        <v>81</v>
      </c>
      <c r="Q996" t="s">
        <v>75</v>
      </c>
      <c r="R996">
        <v>8</v>
      </c>
      <c r="S996" t="s">
        <v>78</v>
      </c>
    </row>
    <row r="997" spans="1:19" x14ac:dyDescent="0.3">
      <c r="A997">
        <v>5555</v>
      </c>
      <c r="B997" s="1">
        <v>41677</v>
      </c>
      <c r="C997">
        <v>49</v>
      </c>
      <c r="D997" t="s">
        <v>46</v>
      </c>
      <c r="E997" t="s">
        <v>6</v>
      </c>
      <c r="F997" t="s">
        <v>12</v>
      </c>
      <c r="G997">
        <v>0</v>
      </c>
      <c r="H997">
        <v>0</v>
      </c>
      <c r="I997">
        <v>153924</v>
      </c>
      <c r="J997" t="s">
        <v>56</v>
      </c>
      <c r="K997">
        <v>11</v>
      </c>
      <c r="L997" t="s">
        <v>35</v>
      </c>
      <c r="M997">
        <v>6</v>
      </c>
      <c r="N997">
        <v>0</v>
      </c>
      <c r="O997" t="s">
        <v>108</v>
      </c>
      <c r="P997" t="s">
        <v>77</v>
      </c>
      <c r="Q997" t="s">
        <v>73</v>
      </c>
      <c r="R997">
        <v>2</v>
      </c>
      <c r="S997" t="s">
        <v>87</v>
      </c>
    </row>
    <row r="998" spans="1:19" x14ac:dyDescent="0.3">
      <c r="A998">
        <v>2891</v>
      </c>
      <c r="B998" s="1">
        <v>41565</v>
      </c>
      <c r="C998">
        <v>61</v>
      </c>
      <c r="D998" t="s">
        <v>40</v>
      </c>
      <c r="E998" t="s">
        <v>6</v>
      </c>
      <c r="F998" t="s">
        <v>12</v>
      </c>
      <c r="G998">
        <v>0</v>
      </c>
      <c r="H998">
        <v>1</v>
      </c>
      <c r="I998">
        <v>68118</v>
      </c>
      <c r="J998" t="s">
        <v>45</v>
      </c>
      <c r="K998">
        <v>6</v>
      </c>
      <c r="L998" t="s">
        <v>32</v>
      </c>
      <c r="M998">
        <v>5</v>
      </c>
      <c r="N998">
        <v>0</v>
      </c>
      <c r="O998" t="s">
        <v>107</v>
      </c>
      <c r="P998" t="s">
        <v>72</v>
      </c>
      <c r="Q998" t="s">
        <v>84</v>
      </c>
      <c r="R998">
        <v>10</v>
      </c>
      <c r="S998" t="s">
        <v>90</v>
      </c>
    </row>
    <row r="999" spans="1:19" x14ac:dyDescent="0.3">
      <c r="A999">
        <v>4910</v>
      </c>
      <c r="B999" s="1">
        <v>41151</v>
      </c>
      <c r="C999">
        <v>57</v>
      </c>
      <c r="D999" t="s">
        <v>44</v>
      </c>
      <c r="E999" t="s">
        <v>6</v>
      </c>
      <c r="F999" t="s">
        <v>12</v>
      </c>
      <c r="G999">
        <v>0</v>
      </c>
      <c r="H999">
        <v>0</v>
      </c>
      <c r="I999">
        <v>68743</v>
      </c>
      <c r="J999" t="s">
        <v>45</v>
      </c>
      <c r="K999">
        <v>6</v>
      </c>
      <c r="L999" t="s">
        <v>35</v>
      </c>
      <c r="M999">
        <v>6</v>
      </c>
      <c r="N999">
        <v>0</v>
      </c>
      <c r="O999" t="s">
        <v>108</v>
      </c>
      <c r="P999" t="s">
        <v>81</v>
      </c>
      <c r="Q999" t="s">
        <v>75</v>
      </c>
      <c r="R999">
        <v>8</v>
      </c>
      <c r="S999" t="s">
        <v>78</v>
      </c>
    </row>
    <row r="1000" spans="1:19" x14ac:dyDescent="0.3">
      <c r="A1000">
        <v>9977</v>
      </c>
      <c r="B1000" s="1">
        <v>41534</v>
      </c>
      <c r="C1000">
        <v>51</v>
      </c>
      <c r="D1000" t="s">
        <v>44</v>
      </c>
      <c r="E1000" t="s">
        <v>6</v>
      </c>
      <c r="F1000" t="s">
        <v>12</v>
      </c>
      <c r="G1000">
        <v>0</v>
      </c>
      <c r="H1000">
        <v>1</v>
      </c>
      <c r="I1000">
        <v>78901</v>
      </c>
      <c r="J1000" t="s">
        <v>51</v>
      </c>
      <c r="K1000">
        <v>7</v>
      </c>
      <c r="L1000" t="s">
        <v>34</v>
      </c>
      <c r="M1000">
        <v>7</v>
      </c>
      <c r="N1000">
        <v>0</v>
      </c>
      <c r="O1000" t="s">
        <v>107</v>
      </c>
      <c r="P1000" t="s">
        <v>72</v>
      </c>
      <c r="Q1000" t="s">
        <v>75</v>
      </c>
      <c r="R1000">
        <v>9</v>
      </c>
      <c r="S1000" t="s">
        <v>76</v>
      </c>
    </row>
    <row r="1001" spans="1:19" x14ac:dyDescent="0.3">
      <c r="A1001">
        <v>6384</v>
      </c>
      <c r="B1001" s="1">
        <v>41681</v>
      </c>
      <c r="C1001">
        <v>46</v>
      </c>
      <c r="D1001" t="s">
        <v>46</v>
      </c>
      <c r="E1001" t="s">
        <v>6</v>
      </c>
      <c r="F1001" t="s">
        <v>12</v>
      </c>
      <c r="G1001">
        <v>0</v>
      </c>
      <c r="H1001">
        <v>1</v>
      </c>
      <c r="I1001">
        <v>71022</v>
      </c>
      <c r="J1001" t="s">
        <v>45</v>
      </c>
      <c r="K1001">
        <v>6</v>
      </c>
      <c r="L1001" t="s">
        <v>33</v>
      </c>
      <c r="M1001">
        <v>3</v>
      </c>
      <c r="N1001">
        <v>0</v>
      </c>
      <c r="O1001" t="s">
        <v>107</v>
      </c>
      <c r="P1001" t="s">
        <v>77</v>
      </c>
      <c r="Q1001" t="s">
        <v>73</v>
      </c>
      <c r="R1001">
        <v>2</v>
      </c>
      <c r="S1001" t="s">
        <v>87</v>
      </c>
    </row>
    <row r="1002" spans="1:19" x14ac:dyDescent="0.3">
      <c r="A1002">
        <v>6991</v>
      </c>
      <c r="B1002" s="1">
        <v>41374</v>
      </c>
      <c r="C1002">
        <v>73</v>
      </c>
      <c r="D1002" t="s">
        <v>42</v>
      </c>
      <c r="E1002" t="s">
        <v>6</v>
      </c>
      <c r="F1002" t="s">
        <v>12</v>
      </c>
      <c r="G1002">
        <v>0</v>
      </c>
      <c r="H1002">
        <v>1</v>
      </c>
      <c r="I1002">
        <v>43185</v>
      </c>
      <c r="J1002" t="s">
        <v>43</v>
      </c>
      <c r="K1002">
        <v>4</v>
      </c>
      <c r="L1002" t="s">
        <v>35</v>
      </c>
      <c r="M1002">
        <v>6</v>
      </c>
      <c r="N1002">
        <v>0</v>
      </c>
      <c r="O1002" t="s">
        <v>107</v>
      </c>
      <c r="P1002" t="s">
        <v>72</v>
      </c>
      <c r="Q1002" t="s">
        <v>79</v>
      </c>
      <c r="R1002">
        <v>4</v>
      </c>
      <c r="S1002" t="s">
        <v>86</v>
      </c>
    </row>
    <row r="1003" spans="1:19" x14ac:dyDescent="0.3">
      <c r="A1003">
        <v>10159</v>
      </c>
      <c r="B1003" s="1">
        <v>41364</v>
      </c>
      <c r="C1003">
        <v>54</v>
      </c>
      <c r="D1003" t="s">
        <v>44</v>
      </c>
      <c r="E1003" t="s">
        <v>6</v>
      </c>
      <c r="F1003" t="s">
        <v>12</v>
      </c>
      <c r="G1003">
        <v>0</v>
      </c>
      <c r="H1003">
        <v>1</v>
      </c>
      <c r="I1003">
        <v>58710</v>
      </c>
      <c r="J1003" t="s">
        <v>41</v>
      </c>
      <c r="K1003">
        <v>5</v>
      </c>
      <c r="L1003" t="s">
        <v>35</v>
      </c>
      <c r="M1003">
        <v>6</v>
      </c>
      <c r="N1003">
        <v>0</v>
      </c>
      <c r="O1003" t="s">
        <v>107</v>
      </c>
      <c r="P1003" t="s">
        <v>72</v>
      </c>
      <c r="Q1003" t="s">
        <v>73</v>
      </c>
      <c r="R1003">
        <v>3</v>
      </c>
      <c r="S1003" t="s">
        <v>74</v>
      </c>
    </row>
    <row r="1004" spans="1:19" x14ac:dyDescent="0.3">
      <c r="A1004">
        <v>347</v>
      </c>
      <c r="B1004" s="1">
        <v>41160</v>
      </c>
      <c r="C1004">
        <v>48</v>
      </c>
      <c r="D1004" t="s">
        <v>46</v>
      </c>
      <c r="E1004" t="s">
        <v>6</v>
      </c>
      <c r="F1004" t="s">
        <v>12</v>
      </c>
      <c r="G1004">
        <v>0</v>
      </c>
      <c r="H1004">
        <v>1</v>
      </c>
      <c r="I1004">
        <v>40780</v>
      </c>
      <c r="J1004" t="s">
        <v>43</v>
      </c>
      <c r="K1004">
        <v>4</v>
      </c>
      <c r="L1004" t="s">
        <v>33</v>
      </c>
      <c r="M1004">
        <v>3</v>
      </c>
      <c r="N1004">
        <v>0</v>
      </c>
      <c r="O1004" t="s">
        <v>107</v>
      </c>
      <c r="P1004" t="s">
        <v>81</v>
      </c>
      <c r="Q1004" t="s">
        <v>75</v>
      </c>
      <c r="R1004">
        <v>9</v>
      </c>
      <c r="S1004" t="s">
        <v>76</v>
      </c>
    </row>
    <row r="1005" spans="1:19" x14ac:dyDescent="0.3">
      <c r="A1005">
        <v>5687</v>
      </c>
      <c r="B1005" s="1">
        <v>41175</v>
      </c>
      <c r="C1005">
        <v>44</v>
      </c>
      <c r="D1005" t="s">
        <v>46</v>
      </c>
      <c r="E1005" t="s">
        <v>6</v>
      </c>
      <c r="F1005" t="s">
        <v>12</v>
      </c>
      <c r="G1005">
        <v>0</v>
      </c>
      <c r="H1005">
        <v>0</v>
      </c>
      <c r="I1005">
        <v>81702</v>
      </c>
      <c r="J1005" t="s">
        <v>51</v>
      </c>
      <c r="K1005">
        <v>7</v>
      </c>
      <c r="L1005" t="s">
        <v>34</v>
      </c>
      <c r="M1005">
        <v>7</v>
      </c>
      <c r="N1005">
        <v>0</v>
      </c>
      <c r="O1005" t="s">
        <v>108</v>
      </c>
      <c r="P1005" t="s">
        <v>81</v>
      </c>
      <c r="Q1005" t="s">
        <v>75</v>
      </c>
      <c r="R1005">
        <v>9</v>
      </c>
      <c r="S1005" t="s">
        <v>76</v>
      </c>
    </row>
    <row r="1006" spans="1:19" x14ac:dyDescent="0.3">
      <c r="A1006">
        <v>5046</v>
      </c>
      <c r="B1006" s="1">
        <v>41662</v>
      </c>
      <c r="C1006">
        <v>66</v>
      </c>
      <c r="D1006" t="s">
        <v>40</v>
      </c>
      <c r="E1006" t="s">
        <v>6</v>
      </c>
      <c r="F1006" t="s">
        <v>12</v>
      </c>
      <c r="G1006">
        <v>0</v>
      </c>
      <c r="H1006">
        <v>1</v>
      </c>
      <c r="I1006">
        <v>78331</v>
      </c>
      <c r="J1006" t="s">
        <v>51</v>
      </c>
      <c r="K1006">
        <v>7</v>
      </c>
      <c r="L1006" t="s">
        <v>34</v>
      </c>
      <c r="M1006">
        <v>7</v>
      </c>
      <c r="N1006">
        <v>0</v>
      </c>
      <c r="O1006" t="s">
        <v>107</v>
      </c>
      <c r="P1006" t="s">
        <v>77</v>
      </c>
      <c r="Q1006" t="s">
        <v>73</v>
      </c>
      <c r="R1006">
        <v>1</v>
      </c>
      <c r="S1006" t="s">
        <v>82</v>
      </c>
    </row>
    <row r="1007" spans="1:19" x14ac:dyDescent="0.3">
      <c r="A1007">
        <v>8945</v>
      </c>
      <c r="B1007" s="1">
        <v>41502</v>
      </c>
      <c r="C1007">
        <v>54</v>
      </c>
      <c r="D1007" t="s">
        <v>44</v>
      </c>
      <c r="E1007" t="s">
        <v>6</v>
      </c>
      <c r="F1007" t="s">
        <v>12</v>
      </c>
      <c r="G1007">
        <v>0</v>
      </c>
      <c r="H1007">
        <v>1</v>
      </c>
      <c r="I1007">
        <v>54137</v>
      </c>
      <c r="J1007" t="s">
        <v>41</v>
      </c>
      <c r="K1007">
        <v>5</v>
      </c>
      <c r="L1007" t="s">
        <v>32</v>
      </c>
      <c r="M1007">
        <v>5</v>
      </c>
      <c r="N1007">
        <v>0</v>
      </c>
      <c r="O1007" t="s">
        <v>107</v>
      </c>
      <c r="P1007" t="s">
        <v>72</v>
      </c>
      <c r="Q1007" t="s">
        <v>75</v>
      </c>
      <c r="R1007">
        <v>8</v>
      </c>
      <c r="S1007" t="s">
        <v>78</v>
      </c>
    </row>
    <row r="1008" spans="1:19" x14ac:dyDescent="0.3">
      <c r="A1008">
        <v>6810</v>
      </c>
      <c r="B1008" s="1">
        <v>41422</v>
      </c>
      <c r="C1008">
        <v>41</v>
      </c>
      <c r="D1008" t="s">
        <v>46</v>
      </c>
      <c r="E1008" t="s">
        <v>6</v>
      </c>
      <c r="F1008" t="s">
        <v>12</v>
      </c>
      <c r="G1008">
        <v>0</v>
      </c>
      <c r="H1008">
        <v>0</v>
      </c>
      <c r="I1008">
        <v>82025</v>
      </c>
      <c r="J1008" t="s">
        <v>51</v>
      </c>
      <c r="K1008">
        <v>7</v>
      </c>
      <c r="L1008" t="s">
        <v>35</v>
      </c>
      <c r="M1008">
        <v>6</v>
      </c>
      <c r="N1008">
        <v>0</v>
      </c>
      <c r="O1008" t="s">
        <v>108</v>
      </c>
      <c r="P1008" t="s">
        <v>72</v>
      </c>
      <c r="Q1008" t="s">
        <v>79</v>
      </c>
      <c r="R1008">
        <v>5</v>
      </c>
      <c r="S1008" t="s">
        <v>80</v>
      </c>
    </row>
    <row r="1009" spans="1:19" x14ac:dyDescent="0.3">
      <c r="A1009">
        <v>4640</v>
      </c>
      <c r="B1009" s="1">
        <v>41173</v>
      </c>
      <c r="C1009">
        <v>57</v>
      </c>
      <c r="D1009" t="s">
        <v>44</v>
      </c>
      <c r="E1009" t="s">
        <v>6</v>
      </c>
      <c r="F1009" t="s">
        <v>12</v>
      </c>
      <c r="G1009">
        <v>0</v>
      </c>
      <c r="H1009">
        <v>1</v>
      </c>
      <c r="I1009">
        <v>70647</v>
      </c>
      <c r="J1009" t="s">
        <v>45</v>
      </c>
      <c r="K1009">
        <v>6</v>
      </c>
      <c r="L1009" t="s">
        <v>35</v>
      </c>
      <c r="M1009">
        <v>6</v>
      </c>
      <c r="N1009">
        <v>0</v>
      </c>
      <c r="O1009" t="s">
        <v>107</v>
      </c>
      <c r="P1009" t="s">
        <v>81</v>
      </c>
      <c r="Q1009" t="s">
        <v>75</v>
      </c>
      <c r="R1009">
        <v>9</v>
      </c>
      <c r="S1009" t="s">
        <v>76</v>
      </c>
    </row>
    <row r="1010" spans="1:19" x14ac:dyDescent="0.3">
      <c r="A1010">
        <v>3955</v>
      </c>
      <c r="B1010" s="1">
        <v>41812</v>
      </c>
      <c r="C1010">
        <v>59</v>
      </c>
      <c r="D1010" t="s">
        <v>44</v>
      </c>
      <c r="E1010" t="s">
        <v>6</v>
      </c>
      <c r="F1010" t="s">
        <v>12</v>
      </c>
      <c r="G1010">
        <v>0</v>
      </c>
      <c r="H1010">
        <v>0</v>
      </c>
      <c r="I1010">
        <v>4861</v>
      </c>
      <c r="J1010" t="s">
        <v>49</v>
      </c>
      <c r="K1010">
        <v>1</v>
      </c>
      <c r="L1010" t="s">
        <v>33</v>
      </c>
      <c r="M1010">
        <v>3</v>
      </c>
      <c r="N1010">
        <v>0</v>
      </c>
      <c r="O1010" t="s">
        <v>108</v>
      </c>
      <c r="P1010" t="s">
        <v>77</v>
      </c>
      <c r="Q1010" t="s">
        <v>79</v>
      </c>
      <c r="R1010">
        <v>6</v>
      </c>
      <c r="S1010" t="s">
        <v>88</v>
      </c>
    </row>
    <row r="1011" spans="1:19" x14ac:dyDescent="0.3">
      <c r="A1011">
        <v>3056</v>
      </c>
      <c r="B1011" s="1">
        <v>41561</v>
      </c>
      <c r="C1011">
        <v>46</v>
      </c>
      <c r="D1011" t="s">
        <v>46</v>
      </c>
      <c r="E1011" t="s">
        <v>6</v>
      </c>
      <c r="F1011" t="s">
        <v>12</v>
      </c>
      <c r="G1011">
        <v>0</v>
      </c>
      <c r="H1011">
        <v>1</v>
      </c>
      <c r="I1011">
        <v>63693</v>
      </c>
      <c r="J1011" t="s">
        <v>45</v>
      </c>
      <c r="K1011">
        <v>6</v>
      </c>
      <c r="L1011" t="s">
        <v>35</v>
      </c>
      <c r="M1011">
        <v>6</v>
      </c>
      <c r="N1011">
        <v>0</v>
      </c>
      <c r="O1011" t="s">
        <v>107</v>
      </c>
      <c r="P1011" t="s">
        <v>72</v>
      </c>
      <c r="Q1011" t="s">
        <v>84</v>
      </c>
      <c r="R1011">
        <v>10</v>
      </c>
      <c r="S1011" t="s">
        <v>90</v>
      </c>
    </row>
    <row r="1012" spans="1:19" x14ac:dyDescent="0.3">
      <c r="A1012">
        <v>8545</v>
      </c>
      <c r="B1012" s="1">
        <v>41719</v>
      </c>
      <c r="C1012">
        <v>70</v>
      </c>
      <c r="D1012" t="s">
        <v>42</v>
      </c>
      <c r="E1012" t="s">
        <v>6</v>
      </c>
      <c r="F1012" t="s">
        <v>12</v>
      </c>
      <c r="G1012">
        <v>0</v>
      </c>
      <c r="H1012">
        <v>0</v>
      </c>
      <c r="I1012">
        <v>85683</v>
      </c>
      <c r="J1012" t="s">
        <v>52</v>
      </c>
      <c r="K1012">
        <v>8</v>
      </c>
      <c r="L1012" t="s">
        <v>37</v>
      </c>
      <c r="M1012">
        <v>2</v>
      </c>
      <c r="N1012">
        <v>0</v>
      </c>
      <c r="O1012" t="s">
        <v>108</v>
      </c>
      <c r="P1012" t="s">
        <v>77</v>
      </c>
      <c r="Q1012" t="s">
        <v>73</v>
      </c>
      <c r="R1012">
        <v>3</v>
      </c>
      <c r="S1012" t="s">
        <v>74</v>
      </c>
    </row>
    <row r="1013" spans="1:19" x14ac:dyDescent="0.3">
      <c r="A1013">
        <v>9097</v>
      </c>
      <c r="B1013" s="1">
        <v>41581</v>
      </c>
      <c r="C1013">
        <v>68</v>
      </c>
      <c r="D1013" t="s">
        <v>40</v>
      </c>
      <c r="E1013" t="s">
        <v>6</v>
      </c>
      <c r="F1013" t="s">
        <v>12</v>
      </c>
      <c r="G1013">
        <v>0</v>
      </c>
      <c r="H1013">
        <v>1</v>
      </c>
      <c r="I1013">
        <v>46086</v>
      </c>
      <c r="J1013" t="s">
        <v>43</v>
      </c>
      <c r="K1013">
        <v>4</v>
      </c>
      <c r="L1013" t="s">
        <v>32</v>
      </c>
      <c r="M1013">
        <v>5</v>
      </c>
      <c r="N1013">
        <v>0</v>
      </c>
      <c r="O1013" t="s">
        <v>107</v>
      </c>
      <c r="P1013" t="s">
        <v>72</v>
      </c>
      <c r="Q1013" t="s">
        <v>84</v>
      </c>
      <c r="R1013">
        <v>11</v>
      </c>
      <c r="S1013" t="s">
        <v>89</v>
      </c>
    </row>
    <row r="1014" spans="1:19" x14ac:dyDescent="0.3">
      <c r="A1014">
        <v>4817</v>
      </c>
      <c r="B1014" s="1">
        <v>41125</v>
      </c>
      <c r="C1014">
        <v>68</v>
      </c>
      <c r="D1014" t="s">
        <v>40</v>
      </c>
      <c r="E1014" t="s">
        <v>6</v>
      </c>
      <c r="F1014" t="s">
        <v>12</v>
      </c>
      <c r="G1014">
        <v>0</v>
      </c>
      <c r="H1014">
        <v>0</v>
      </c>
      <c r="I1014">
        <v>22304</v>
      </c>
      <c r="J1014" t="s">
        <v>50</v>
      </c>
      <c r="K1014">
        <v>2</v>
      </c>
      <c r="L1014" t="s">
        <v>34</v>
      </c>
      <c r="M1014">
        <v>7</v>
      </c>
      <c r="N1014">
        <v>0</v>
      </c>
      <c r="O1014" t="s">
        <v>108</v>
      </c>
      <c r="P1014" t="s">
        <v>81</v>
      </c>
      <c r="Q1014" t="s">
        <v>75</v>
      </c>
      <c r="R1014">
        <v>8</v>
      </c>
      <c r="S1014" t="s">
        <v>78</v>
      </c>
    </row>
    <row r="1015" spans="1:19" x14ac:dyDescent="0.3">
      <c r="A1015">
        <v>4790</v>
      </c>
      <c r="B1015" s="1">
        <v>41792</v>
      </c>
      <c r="C1015">
        <v>66</v>
      </c>
      <c r="D1015" t="s">
        <v>40</v>
      </c>
      <c r="E1015" t="s">
        <v>6</v>
      </c>
      <c r="F1015" t="s">
        <v>12</v>
      </c>
      <c r="G1015">
        <v>0</v>
      </c>
      <c r="H1015">
        <v>1</v>
      </c>
      <c r="I1015">
        <v>79803</v>
      </c>
      <c r="J1015" t="s">
        <v>51</v>
      </c>
      <c r="K1015">
        <v>7</v>
      </c>
      <c r="L1015" t="s">
        <v>32</v>
      </c>
      <c r="M1015">
        <v>5</v>
      </c>
      <c r="N1015">
        <v>0</v>
      </c>
      <c r="O1015" t="s">
        <v>107</v>
      </c>
      <c r="P1015" t="s">
        <v>77</v>
      </c>
      <c r="Q1015" t="s">
        <v>79</v>
      </c>
      <c r="R1015">
        <v>6</v>
      </c>
      <c r="S1015" t="s">
        <v>88</v>
      </c>
    </row>
    <row r="1016" spans="1:19" x14ac:dyDescent="0.3">
      <c r="A1016">
        <v>5538</v>
      </c>
      <c r="B1016" s="1">
        <v>41555</v>
      </c>
      <c r="C1016">
        <v>49</v>
      </c>
      <c r="D1016" t="s">
        <v>46</v>
      </c>
      <c r="E1016" t="s">
        <v>6</v>
      </c>
      <c r="F1016" t="s">
        <v>12</v>
      </c>
      <c r="G1016">
        <v>0</v>
      </c>
      <c r="H1016">
        <v>0</v>
      </c>
      <c r="I1016">
        <v>83829</v>
      </c>
      <c r="J1016" t="s">
        <v>51</v>
      </c>
      <c r="K1016">
        <v>7</v>
      </c>
      <c r="L1016" t="s">
        <v>35</v>
      </c>
      <c r="M1016">
        <v>6</v>
      </c>
      <c r="N1016">
        <v>0</v>
      </c>
      <c r="O1016" t="s">
        <v>108</v>
      </c>
      <c r="P1016" t="s">
        <v>72</v>
      </c>
      <c r="Q1016" t="s">
        <v>84</v>
      </c>
      <c r="R1016">
        <v>10</v>
      </c>
      <c r="S1016" t="s">
        <v>90</v>
      </c>
    </row>
    <row r="1017" spans="1:19" x14ac:dyDescent="0.3">
      <c r="A1017">
        <v>375</v>
      </c>
      <c r="B1017" s="1">
        <v>41330</v>
      </c>
      <c r="C1017">
        <v>70</v>
      </c>
      <c r="D1017" t="s">
        <v>42</v>
      </c>
      <c r="E1017" t="s">
        <v>6</v>
      </c>
      <c r="F1017" t="s">
        <v>12</v>
      </c>
      <c r="G1017">
        <v>0</v>
      </c>
      <c r="H1017">
        <v>0</v>
      </c>
      <c r="I1017">
        <v>76773</v>
      </c>
      <c r="J1017" t="s">
        <v>51</v>
      </c>
      <c r="K1017">
        <v>7</v>
      </c>
      <c r="L1017" t="s">
        <v>35</v>
      </c>
      <c r="M1017">
        <v>6</v>
      </c>
      <c r="N1017">
        <v>0</v>
      </c>
      <c r="O1017" t="s">
        <v>108</v>
      </c>
      <c r="P1017" t="s">
        <v>72</v>
      </c>
      <c r="Q1017" t="s">
        <v>73</v>
      </c>
      <c r="R1017">
        <v>2</v>
      </c>
      <c r="S1017" t="s">
        <v>87</v>
      </c>
    </row>
    <row r="1018" spans="1:19" x14ac:dyDescent="0.3">
      <c r="A1018">
        <v>2315</v>
      </c>
      <c r="B1018" s="1">
        <v>41749</v>
      </c>
      <c r="C1018">
        <v>64</v>
      </c>
      <c r="D1018" t="s">
        <v>40</v>
      </c>
      <c r="E1018" t="s">
        <v>6</v>
      </c>
      <c r="F1018" t="s">
        <v>12</v>
      </c>
      <c r="G1018">
        <v>0</v>
      </c>
      <c r="H1018">
        <v>1</v>
      </c>
      <c r="I1018">
        <v>58401</v>
      </c>
      <c r="J1018" t="s">
        <v>41</v>
      </c>
      <c r="K1018">
        <v>5</v>
      </c>
      <c r="L1018" t="s">
        <v>32</v>
      </c>
      <c r="M1018">
        <v>5</v>
      </c>
      <c r="N1018">
        <v>0</v>
      </c>
      <c r="O1018" t="s">
        <v>107</v>
      </c>
      <c r="P1018" t="s">
        <v>77</v>
      </c>
      <c r="Q1018" t="s">
        <v>79</v>
      </c>
      <c r="R1018">
        <v>4</v>
      </c>
      <c r="S1018" t="s">
        <v>86</v>
      </c>
    </row>
    <row r="1019" spans="1:19" x14ac:dyDescent="0.3">
      <c r="A1019">
        <v>1307</v>
      </c>
      <c r="B1019" s="1">
        <v>41679</v>
      </c>
      <c r="C1019">
        <v>46</v>
      </c>
      <c r="D1019" t="s">
        <v>46</v>
      </c>
      <c r="E1019" t="s">
        <v>6</v>
      </c>
      <c r="F1019" t="s">
        <v>12</v>
      </c>
      <c r="G1019">
        <v>0</v>
      </c>
      <c r="H1019">
        <v>1</v>
      </c>
      <c r="I1019">
        <v>41986</v>
      </c>
      <c r="J1019" t="s">
        <v>43</v>
      </c>
      <c r="K1019">
        <v>4</v>
      </c>
      <c r="L1019" t="s">
        <v>33</v>
      </c>
      <c r="M1019">
        <v>3</v>
      </c>
      <c r="N1019">
        <v>0</v>
      </c>
      <c r="O1019" t="s">
        <v>107</v>
      </c>
      <c r="P1019" t="s">
        <v>77</v>
      </c>
      <c r="Q1019" t="s">
        <v>73</v>
      </c>
      <c r="R1019">
        <v>2</v>
      </c>
      <c r="S1019" t="s">
        <v>87</v>
      </c>
    </row>
    <row r="1020" spans="1:19" x14ac:dyDescent="0.3">
      <c r="A1020">
        <v>6862</v>
      </c>
      <c r="B1020" s="1">
        <v>41777</v>
      </c>
      <c r="C1020">
        <v>53</v>
      </c>
      <c r="D1020" t="s">
        <v>44</v>
      </c>
      <c r="E1020" t="s">
        <v>6</v>
      </c>
      <c r="F1020" t="s">
        <v>12</v>
      </c>
      <c r="G1020">
        <v>0</v>
      </c>
      <c r="H1020">
        <v>0</v>
      </c>
      <c r="I1020">
        <v>1730</v>
      </c>
      <c r="J1020" t="s">
        <v>49</v>
      </c>
      <c r="K1020">
        <v>1</v>
      </c>
      <c r="L1020" t="s">
        <v>35</v>
      </c>
      <c r="M1020">
        <v>6</v>
      </c>
      <c r="N1020">
        <v>0</v>
      </c>
      <c r="O1020" t="s">
        <v>108</v>
      </c>
      <c r="P1020" t="s">
        <v>77</v>
      </c>
      <c r="Q1020" t="s">
        <v>79</v>
      </c>
      <c r="R1020">
        <v>5</v>
      </c>
      <c r="S1020" t="s">
        <v>80</v>
      </c>
    </row>
    <row r="1021" spans="1:19" x14ac:dyDescent="0.3">
      <c r="A1021">
        <v>5011</v>
      </c>
      <c r="B1021" s="1">
        <v>41565</v>
      </c>
      <c r="C1021">
        <v>61</v>
      </c>
      <c r="D1021" t="s">
        <v>40</v>
      </c>
      <c r="E1021" t="s">
        <v>6</v>
      </c>
      <c r="F1021" t="s">
        <v>12</v>
      </c>
      <c r="G1021">
        <v>0</v>
      </c>
      <c r="H1021">
        <v>1</v>
      </c>
      <c r="I1021">
        <v>68118</v>
      </c>
      <c r="J1021" t="s">
        <v>45</v>
      </c>
      <c r="K1021">
        <v>6</v>
      </c>
      <c r="L1021" t="s">
        <v>32</v>
      </c>
      <c r="M1021">
        <v>5</v>
      </c>
      <c r="N1021">
        <v>0</v>
      </c>
      <c r="O1021" t="s">
        <v>107</v>
      </c>
      <c r="P1021" t="s">
        <v>72</v>
      </c>
      <c r="Q1021" t="s">
        <v>84</v>
      </c>
      <c r="R1021">
        <v>10</v>
      </c>
      <c r="S1021" t="s">
        <v>90</v>
      </c>
    </row>
    <row r="1022" spans="1:19" x14ac:dyDescent="0.3">
      <c r="A1022">
        <v>3910</v>
      </c>
      <c r="B1022" s="1">
        <v>41555</v>
      </c>
      <c r="C1022">
        <v>49</v>
      </c>
      <c r="D1022" t="s">
        <v>46</v>
      </c>
      <c r="E1022" t="s">
        <v>6</v>
      </c>
      <c r="F1022" t="s">
        <v>12</v>
      </c>
      <c r="G1022">
        <v>0</v>
      </c>
      <c r="H1022">
        <v>0</v>
      </c>
      <c r="I1022">
        <v>83829</v>
      </c>
      <c r="J1022" t="s">
        <v>51</v>
      </c>
      <c r="K1022">
        <v>7</v>
      </c>
      <c r="L1022" t="s">
        <v>35</v>
      </c>
      <c r="M1022">
        <v>6</v>
      </c>
      <c r="N1022">
        <v>0</v>
      </c>
      <c r="O1022" t="s">
        <v>108</v>
      </c>
      <c r="P1022" t="s">
        <v>72</v>
      </c>
      <c r="Q1022" t="s">
        <v>84</v>
      </c>
      <c r="R1022">
        <v>10</v>
      </c>
      <c r="S1022" t="s">
        <v>90</v>
      </c>
    </row>
    <row r="1023" spans="1:19" x14ac:dyDescent="0.3">
      <c r="A1023">
        <v>2931</v>
      </c>
      <c r="B1023" s="1">
        <v>41173</v>
      </c>
      <c r="C1023">
        <v>46</v>
      </c>
      <c r="D1023" t="s">
        <v>46</v>
      </c>
      <c r="E1023" t="s">
        <v>6</v>
      </c>
      <c r="F1023" t="s">
        <v>12</v>
      </c>
      <c r="G1023">
        <v>0</v>
      </c>
      <c r="H1023">
        <v>0</v>
      </c>
      <c r="I1023">
        <v>71847</v>
      </c>
      <c r="J1023" t="s">
        <v>45</v>
      </c>
      <c r="K1023">
        <v>6</v>
      </c>
      <c r="L1023" t="s">
        <v>34</v>
      </c>
      <c r="M1023">
        <v>7</v>
      </c>
      <c r="N1023">
        <v>0</v>
      </c>
      <c r="O1023" t="s">
        <v>108</v>
      </c>
      <c r="P1023" t="s">
        <v>81</v>
      </c>
      <c r="Q1023" t="s">
        <v>75</v>
      </c>
      <c r="R1023">
        <v>9</v>
      </c>
      <c r="S1023" t="s">
        <v>76</v>
      </c>
    </row>
    <row r="1024" spans="1:19" x14ac:dyDescent="0.3">
      <c r="A1024">
        <v>4042</v>
      </c>
      <c r="B1024" s="1">
        <v>41195</v>
      </c>
      <c r="C1024">
        <v>53</v>
      </c>
      <c r="D1024" t="s">
        <v>44</v>
      </c>
      <c r="E1024" t="s">
        <v>6</v>
      </c>
      <c r="F1024" t="s">
        <v>12</v>
      </c>
      <c r="G1024">
        <v>0</v>
      </c>
      <c r="H1024">
        <v>1</v>
      </c>
      <c r="I1024">
        <v>43300</v>
      </c>
      <c r="J1024" t="s">
        <v>43</v>
      </c>
      <c r="K1024">
        <v>4</v>
      </c>
      <c r="L1024" t="s">
        <v>35</v>
      </c>
      <c r="M1024">
        <v>6</v>
      </c>
      <c r="N1024">
        <v>0</v>
      </c>
      <c r="O1024" t="s">
        <v>107</v>
      </c>
      <c r="P1024" t="s">
        <v>81</v>
      </c>
      <c r="Q1024" t="s">
        <v>84</v>
      </c>
      <c r="R1024">
        <v>10</v>
      </c>
      <c r="S1024" t="s">
        <v>90</v>
      </c>
    </row>
    <row r="1025" spans="1:19" x14ac:dyDescent="0.3">
      <c r="A1025">
        <v>5589</v>
      </c>
      <c r="B1025" s="1">
        <v>41152</v>
      </c>
      <c r="C1025">
        <v>60</v>
      </c>
      <c r="D1025" t="s">
        <v>40</v>
      </c>
      <c r="E1025" t="s">
        <v>6</v>
      </c>
      <c r="F1025" t="s">
        <v>12</v>
      </c>
      <c r="G1025">
        <v>0</v>
      </c>
      <c r="H1025">
        <v>1</v>
      </c>
      <c r="I1025">
        <v>51983</v>
      </c>
      <c r="J1025" t="s">
        <v>41</v>
      </c>
      <c r="K1025">
        <v>5</v>
      </c>
      <c r="L1025" t="s">
        <v>34</v>
      </c>
      <c r="M1025">
        <v>7</v>
      </c>
      <c r="N1025">
        <v>0</v>
      </c>
      <c r="O1025" t="s">
        <v>107</v>
      </c>
      <c r="P1025" t="s">
        <v>81</v>
      </c>
      <c r="Q1025" t="s">
        <v>75</v>
      </c>
      <c r="R1025">
        <v>8</v>
      </c>
      <c r="S1025" t="s">
        <v>78</v>
      </c>
    </row>
    <row r="1026" spans="1:19" x14ac:dyDescent="0.3">
      <c r="A1026">
        <v>4828</v>
      </c>
      <c r="B1026" s="1">
        <v>41808</v>
      </c>
      <c r="C1026">
        <v>70</v>
      </c>
      <c r="D1026" t="s">
        <v>42</v>
      </c>
      <c r="E1026" t="s">
        <v>6</v>
      </c>
      <c r="F1026" t="s">
        <v>12</v>
      </c>
      <c r="G1026">
        <v>0</v>
      </c>
      <c r="H1026">
        <v>1</v>
      </c>
      <c r="I1026">
        <v>79865</v>
      </c>
      <c r="J1026" t="s">
        <v>51</v>
      </c>
      <c r="K1026">
        <v>7</v>
      </c>
      <c r="L1026" t="s">
        <v>33</v>
      </c>
      <c r="M1026">
        <v>3</v>
      </c>
      <c r="N1026">
        <v>0</v>
      </c>
      <c r="O1026" t="s">
        <v>107</v>
      </c>
      <c r="P1026" t="s">
        <v>77</v>
      </c>
      <c r="Q1026" t="s">
        <v>79</v>
      </c>
      <c r="R1026">
        <v>6</v>
      </c>
      <c r="S1026" t="s">
        <v>88</v>
      </c>
    </row>
    <row r="1027" spans="1:19" x14ac:dyDescent="0.3">
      <c r="A1027">
        <v>3503</v>
      </c>
      <c r="B1027" s="1">
        <v>41610</v>
      </c>
      <c r="C1027">
        <v>74</v>
      </c>
      <c r="D1027" t="s">
        <v>42</v>
      </c>
      <c r="E1027" t="s">
        <v>6</v>
      </c>
      <c r="F1027" t="s">
        <v>12</v>
      </c>
      <c r="G1027">
        <v>0</v>
      </c>
      <c r="H1027">
        <v>0</v>
      </c>
      <c r="I1027">
        <v>82460</v>
      </c>
      <c r="J1027" t="s">
        <v>51</v>
      </c>
      <c r="K1027">
        <v>7</v>
      </c>
      <c r="L1027" t="s">
        <v>35</v>
      </c>
      <c r="M1027">
        <v>6</v>
      </c>
      <c r="N1027">
        <v>0</v>
      </c>
      <c r="O1027" t="s">
        <v>108</v>
      </c>
      <c r="P1027" t="s">
        <v>72</v>
      </c>
      <c r="Q1027" t="s">
        <v>84</v>
      </c>
      <c r="R1027">
        <v>12</v>
      </c>
      <c r="S1027" t="s">
        <v>85</v>
      </c>
    </row>
    <row r="1028" spans="1:19" x14ac:dyDescent="0.3">
      <c r="A1028">
        <v>4608</v>
      </c>
      <c r="B1028" s="1">
        <v>41695</v>
      </c>
      <c r="C1028">
        <v>37</v>
      </c>
      <c r="D1028" t="s">
        <v>48</v>
      </c>
      <c r="E1028" t="s">
        <v>6</v>
      </c>
      <c r="F1028" t="s">
        <v>12</v>
      </c>
      <c r="G1028">
        <v>0</v>
      </c>
      <c r="H1028">
        <v>0</v>
      </c>
      <c r="I1028">
        <v>81361</v>
      </c>
      <c r="J1028" t="s">
        <v>51</v>
      </c>
      <c r="K1028">
        <v>7</v>
      </c>
      <c r="L1028" t="s">
        <v>33</v>
      </c>
      <c r="M1028">
        <v>3</v>
      </c>
      <c r="N1028">
        <v>0</v>
      </c>
      <c r="O1028" t="s">
        <v>108</v>
      </c>
      <c r="P1028" t="s">
        <v>77</v>
      </c>
      <c r="Q1028" t="s">
        <v>73</v>
      </c>
      <c r="R1028">
        <v>2</v>
      </c>
      <c r="S1028" t="s">
        <v>87</v>
      </c>
    </row>
    <row r="1029" spans="1:19" x14ac:dyDescent="0.3">
      <c r="A1029">
        <v>5209</v>
      </c>
      <c r="B1029" s="1">
        <v>41442</v>
      </c>
      <c r="C1029">
        <v>70</v>
      </c>
      <c r="D1029" t="s">
        <v>42</v>
      </c>
      <c r="E1029" t="s">
        <v>6</v>
      </c>
      <c r="F1029" t="s">
        <v>12</v>
      </c>
      <c r="G1029">
        <v>0</v>
      </c>
      <c r="H1029">
        <v>1</v>
      </c>
      <c r="I1029">
        <v>50002</v>
      </c>
      <c r="J1029" t="s">
        <v>41</v>
      </c>
      <c r="K1029">
        <v>5</v>
      </c>
      <c r="L1029" t="s">
        <v>33</v>
      </c>
      <c r="M1029">
        <v>3</v>
      </c>
      <c r="N1029">
        <v>0</v>
      </c>
      <c r="O1029" t="s">
        <v>107</v>
      </c>
      <c r="P1029" t="s">
        <v>72</v>
      </c>
      <c r="Q1029" t="s">
        <v>79</v>
      </c>
      <c r="R1029">
        <v>6</v>
      </c>
      <c r="S1029" t="s">
        <v>88</v>
      </c>
    </row>
    <row r="1030" spans="1:19" x14ac:dyDescent="0.3">
      <c r="A1030">
        <v>6409</v>
      </c>
      <c r="B1030" s="1">
        <v>41412</v>
      </c>
      <c r="C1030">
        <v>57</v>
      </c>
      <c r="D1030" t="s">
        <v>44</v>
      </c>
      <c r="E1030" t="s">
        <v>6</v>
      </c>
      <c r="F1030" t="s">
        <v>12</v>
      </c>
      <c r="G1030">
        <v>0</v>
      </c>
      <c r="H1030">
        <v>0</v>
      </c>
      <c r="I1030">
        <v>57136</v>
      </c>
      <c r="J1030" t="s">
        <v>41</v>
      </c>
      <c r="K1030">
        <v>5</v>
      </c>
      <c r="L1030" t="s">
        <v>33</v>
      </c>
      <c r="M1030">
        <v>3</v>
      </c>
      <c r="N1030">
        <v>0</v>
      </c>
      <c r="O1030" t="s">
        <v>108</v>
      </c>
      <c r="P1030" t="s">
        <v>72</v>
      </c>
      <c r="Q1030" t="s">
        <v>79</v>
      </c>
      <c r="R1030">
        <v>5</v>
      </c>
      <c r="S1030" t="s">
        <v>80</v>
      </c>
    </row>
    <row r="1031" spans="1:19" x14ac:dyDescent="0.3">
      <c r="A1031">
        <v>6457</v>
      </c>
      <c r="B1031" s="1">
        <v>41788</v>
      </c>
      <c r="C1031">
        <v>48</v>
      </c>
      <c r="D1031" t="s">
        <v>46</v>
      </c>
      <c r="E1031" t="s">
        <v>6</v>
      </c>
      <c r="F1031" t="s">
        <v>12</v>
      </c>
      <c r="G1031">
        <v>0</v>
      </c>
      <c r="H1031">
        <v>1</v>
      </c>
      <c r="I1031">
        <v>64892</v>
      </c>
      <c r="J1031" t="s">
        <v>45</v>
      </c>
      <c r="K1031">
        <v>6</v>
      </c>
      <c r="L1031" t="s">
        <v>35</v>
      </c>
      <c r="M1031">
        <v>6</v>
      </c>
      <c r="N1031">
        <v>0</v>
      </c>
      <c r="O1031" t="s">
        <v>107</v>
      </c>
      <c r="P1031" t="s">
        <v>77</v>
      </c>
      <c r="Q1031" t="s">
        <v>79</v>
      </c>
      <c r="R1031">
        <v>5</v>
      </c>
      <c r="S1031" t="s">
        <v>80</v>
      </c>
    </row>
    <row r="1032" spans="1:19" x14ac:dyDescent="0.3">
      <c r="A1032">
        <v>550</v>
      </c>
      <c r="B1032" s="1">
        <v>41417</v>
      </c>
      <c r="C1032">
        <v>72</v>
      </c>
      <c r="D1032" t="s">
        <v>42</v>
      </c>
      <c r="E1032" t="s">
        <v>6</v>
      </c>
      <c r="F1032" t="s">
        <v>12</v>
      </c>
      <c r="G1032">
        <v>0</v>
      </c>
      <c r="H1032">
        <v>1</v>
      </c>
      <c r="I1032">
        <v>62335</v>
      </c>
      <c r="J1032" t="s">
        <v>45</v>
      </c>
      <c r="K1032">
        <v>6</v>
      </c>
      <c r="L1032" t="s">
        <v>35</v>
      </c>
      <c r="M1032">
        <v>6</v>
      </c>
      <c r="N1032">
        <v>0</v>
      </c>
      <c r="O1032" t="s">
        <v>107</v>
      </c>
      <c r="P1032" t="s">
        <v>72</v>
      </c>
      <c r="Q1032" t="s">
        <v>79</v>
      </c>
      <c r="R1032">
        <v>5</v>
      </c>
      <c r="S1032" t="s">
        <v>80</v>
      </c>
    </row>
    <row r="1033" spans="1:19" x14ac:dyDescent="0.3">
      <c r="A1033">
        <v>10092</v>
      </c>
      <c r="B1033" s="1">
        <v>41323</v>
      </c>
      <c r="C1033">
        <v>70</v>
      </c>
      <c r="D1033" t="s">
        <v>42</v>
      </c>
      <c r="E1033" t="s">
        <v>6</v>
      </c>
      <c r="F1033" t="s">
        <v>12</v>
      </c>
      <c r="G1033">
        <v>0</v>
      </c>
      <c r="H1033">
        <v>1</v>
      </c>
      <c r="I1033">
        <v>70044</v>
      </c>
      <c r="J1033" t="s">
        <v>45</v>
      </c>
      <c r="K1033">
        <v>6</v>
      </c>
      <c r="L1033" t="s">
        <v>32</v>
      </c>
      <c r="M1033">
        <v>5</v>
      </c>
      <c r="N1033">
        <v>0</v>
      </c>
      <c r="O1033" t="s">
        <v>107</v>
      </c>
      <c r="P1033" t="s">
        <v>72</v>
      </c>
      <c r="Q1033" t="s">
        <v>73</v>
      </c>
      <c r="R1033">
        <v>2</v>
      </c>
      <c r="S1033" t="s">
        <v>87</v>
      </c>
    </row>
    <row r="1034" spans="1:19" x14ac:dyDescent="0.3">
      <c r="A1034">
        <v>5847</v>
      </c>
      <c r="B1034" s="1">
        <v>41423</v>
      </c>
      <c r="C1034">
        <v>55</v>
      </c>
      <c r="D1034" t="s">
        <v>44</v>
      </c>
      <c r="E1034" t="s">
        <v>6</v>
      </c>
      <c r="F1034" t="s">
        <v>12</v>
      </c>
      <c r="G1034">
        <v>0</v>
      </c>
      <c r="H1034">
        <v>1</v>
      </c>
      <c r="I1034">
        <v>69901</v>
      </c>
      <c r="J1034" t="s">
        <v>45</v>
      </c>
      <c r="K1034">
        <v>6</v>
      </c>
      <c r="L1034" t="s">
        <v>34</v>
      </c>
      <c r="M1034">
        <v>7</v>
      </c>
      <c r="N1034">
        <v>0</v>
      </c>
      <c r="O1034" t="s">
        <v>107</v>
      </c>
      <c r="P1034" t="s">
        <v>72</v>
      </c>
      <c r="Q1034" t="s">
        <v>79</v>
      </c>
      <c r="R1034">
        <v>5</v>
      </c>
      <c r="S1034" t="s">
        <v>80</v>
      </c>
    </row>
    <row r="1035" spans="1:19" x14ac:dyDescent="0.3">
      <c r="A1035">
        <v>10177</v>
      </c>
      <c r="B1035" s="1">
        <v>41319</v>
      </c>
      <c r="C1035">
        <v>70</v>
      </c>
      <c r="D1035" t="s">
        <v>42</v>
      </c>
      <c r="E1035" t="s">
        <v>6</v>
      </c>
      <c r="F1035" t="s">
        <v>12</v>
      </c>
      <c r="G1035">
        <v>0</v>
      </c>
      <c r="H1035">
        <v>1</v>
      </c>
      <c r="I1035">
        <v>72071</v>
      </c>
      <c r="J1035" t="s">
        <v>51</v>
      </c>
      <c r="K1035">
        <v>7</v>
      </c>
      <c r="L1035" t="s">
        <v>37</v>
      </c>
      <c r="M1035">
        <v>2</v>
      </c>
      <c r="N1035">
        <v>0</v>
      </c>
      <c r="O1035" t="s">
        <v>107</v>
      </c>
      <c r="P1035" t="s">
        <v>72</v>
      </c>
      <c r="Q1035" t="s">
        <v>73</v>
      </c>
      <c r="R1035">
        <v>2</v>
      </c>
      <c r="S1035" t="s">
        <v>87</v>
      </c>
    </row>
    <row r="1036" spans="1:19" x14ac:dyDescent="0.3">
      <c r="A1036">
        <v>8602</v>
      </c>
      <c r="B1036" s="1">
        <v>41437</v>
      </c>
      <c r="C1036">
        <v>60</v>
      </c>
      <c r="D1036" t="s">
        <v>40</v>
      </c>
      <c r="E1036" t="s">
        <v>6</v>
      </c>
      <c r="F1036" t="s">
        <v>12</v>
      </c>
      <c r="G1036">
        <v>0</v>
      </c>
      <c r="H1036">
        <v>1</v>
      </c>
      <c r="I1036">
        <v>69932</v>
      </c>
      <c r="J1036" t="s">
        <v>45</v>
      </c>
      <c r="K1036">
        <v>6</v>
      </c>
      <c r="L1036" t="s">
        <v>34</v>
      </c>
      <c r="M1036">
        <v>7</v>
      </c>
      <c r="N1036">
        <v>0</v>
      </c>
      <c r="O1036" t="s">
        <v>107</v>
      </c>
      <c r="P1036" t="s">
        <v>72</v>
      </c>
      <c r="Q1036" t="s">
        <v>79</v>
      </c>
      <c r="R1036">
        <v>6</v>
      </c>
      <c r="S1036" t="s">
        <v>88</v>
      </c>
    </row>
    <row r="1037" spans="1:19" x14ac:dyDescent="0.3">
      <c r="A1037">
        <v>4796</v>
      </c>
      <c r="B1037" s="1">
        <v>41748</v>
      </c>
      <c r="C1037">
        <v>72</v>
      </c>
      <c r="D1037" t="s">
        <v>42</v>
      </c>
      <c r="E1037" t="s">
        <v>6</v>
      </c>
      <c r="F1037" t="s">
        <v>12</v>
      </c>
      <c r="G1037">
        <v>0</v>
      </c>
      <c r="H1037">
        <v>1</v>
      </c>
      <c r="I1037">
        <v>49638</v>
      </c>
      <c r="J1037" t="s">
        <v>41</v>
      </c>
      <c r="K1037">
        <v>5</v>
      </c>
      <c r="L1037" t="s">
        <v>35</v>
      </c>
      <c r="M1037">
        <v>6</v>
      </c>
      <c r="N1037">
        <v>0</v>
      </c>
      <c r="O1037" t="s">
        <v>107</v>
      </c>
      <c r="P1037" t="s">
        <v>77</v>
      </c>
      <c r="Q1037" t="s">
        <v>79</v>
      </c>
      <c r="R1037">
        <v>4</v>
      </c>
      <c r="S1037" t="s">
        <v>86</v>
      </c>
    </row>
    <row r="1038" spans="1:19" x14ac:dyDescent="0.3">
      <c r="A1038">
        <v>6892</v>
      </c>
      <c r="B1038" s="1">
        <v>41793</v>
      </c>
      <c r="C1038">
        <v>56</v>
      </c>
      <c r="D1038" t="s">
        <v>44</v>
      </c>
      <c r="E1038" t="s">
        <v>6</v>
      </c>
      <c r="F1038" t="s">
        <v>12</v>
      </c>
      <c r="G1038">
        <v>0</v>
      </c>
      <c r="H1038">
        <v>1</v>
      </c>
      <c r="I1038">
        <v>61671</v>
      </c>
      <c r="J1038" t="s">
        <v>45</v>
      </c>
      <c r="K1038">
        <v>6</v>
      </c>
      <c r="L1038" t="s">
        <v>33</v>
      </c>
      <c r="M1038">
        <v>3</v>
      </c>
      <c r="N1038">
        <v>0</v>
      </c>
      <c r="O1038" t="s">
        <v>107</v>
      </c>
      <c r="P1038" t="s">
        <v>77</v>
      </c>
      <c r="Q1038" t="s">
        <v>79</v>
      </c>
      <c r="R1038">
        <v>6</v>
      </c>
      <c r="S1038" t="s">
        <v>88</v>
      </c>
    </row>
    <row r="1039" spans="1:19" x14ac:dyDescent="0.3">
      <c r="A1039">
        <v>3578</v>
      </c>
      <c r="B1039" s="1">
        <v>41567</v>
      </c>
      <c r="C1039">
        <v>75</v>
      </c>
      <c r="D1039" t="s">
        <v>42</v>
      </c>
      <c r="E1039" t="s">
        <v>6</v>
      </c>
      <c r="F1039" t="s">
        <v>12</v>
      </c>
      <c r="G1039">
        <v>0</v>
      </c>
      <c r="H1039">
        <v>1</v>
      </c>
      <c r="I1039">
        <v>49160</v>
      </c>
      <c r="J1039" t="s">
        <v>41</v>
      </c>
      <c r="K1039">
        <v>5</v>
      </c>
      <c r="L1039" t="s">
        <v>33</v>
      </c>
      <c r="M1039">
        <v>3</v>
      </c>
      <c r="N1039">
        <v>0</v>
      </c>
      <c r="O1039" t="s">
        <v>107</v>
      </c>
      <c r="P1039" t="s">
        <v>72</v>
      </c>
      <c r="Q1039" t="s">
        <v>84</v>
      </c>
      <c r="R1039">
        <v>10</v>
      </c>
      <c r="S1039" t="s">
        <v>90</v>
      </c>
    </row>
    <row r="1040" spans="1:19" x14ac:dyDescent="0.3">
      <c r="A1040">
        <v>1158</v>
      </c>
      <c r="B1040" s="1">
        <v>41644</v>
      </c>
      <c r="C1040">
        <v>58</v>
      </c>
      <c r="D1040" t="s">
        <v>44</v>
      </c>
      <c r="E1040" t="s">
        <v>6</v>
      </c>
      <c r="F1040" t="s">
        <v>12</v>
      </c>
      <c r="G1040">
        <v>0</v>
      </c>
      <c r="H1040">
        <v>1</v>
      </c>
      <c r="I1040">
        <v>48877</v>
      </c>
      <c r="J1040" t="s">
        <v>41</v>
      </c>
      <c r="K1040">
        <v>5</v>
      </c>
      <c r="L1040" t="s">
        <v>33</v>
      </c>
      <c r="M1040">
        <v>3</v>
      </c>
      <c r="N1040">
        <v>0</v>
      </c>
      <c r="O1040" t="s">
        <v>107</v>
      </c>
      <c r="P1040" t="s">
        <v>77</v>
      </c>
      <c r="Q1040" t="s">
        <v>73</v>
      </c>
      <c r="R1040">
        <v>1</v>
      </c>
      <c r="S1040" t="s">
        <v>82</v>
      </c>
    </row>
    <row r="1041" spans="1:19" x14ac:dyDescent="0.3">
      <c r="A1041">
        <v>6281</v>
      </c>
      <c r="B1041" s="1">
        <v>41319</v>
      </c>
      <c r="C1041">
        <v>58</v>
      </c>
      <c r="D1041" t="s">
        <v>44</v>
      </c>
      <c r="E1041" t="s">
        <v>6</v>
      </c>
      <c r="F1041" t="s">
        <v>12</v>
      </c>
      <c r="G1041">
        <v>0</v>
      </c>
      <c r="H1041">
        <v>1</v>
      </c>
      <c r="I1041">
        <v>55686</v>
      </c>
      <c r="J1041" t="s">
        <v>41</v>
      </c>
      <c r="K1041">
        <v>5</v>
      </c>
      <c r="L1041" t="s">
        <v>33</v>
      </c>
      <c r="M1041">
        <v>3</v>
      </c>
      <c r="N1041">
        <v>0</v>
      </c>
      <c r="O1041" t="s">
        <v>107</v>
      </c>
      <c r="P1041" t="s">
        <v>72</v>
      </c>
      <c r="Q1041" t="s">
        <v>73</v>
      </c>
      <c r="R1041">
        <v>2</v>
      </c>
      <c r="S1041" t="s">
        <v>87</v>
      </c>
    </row>
    <row r="1042" spans="1:19" x14ac:dyDescent="0.3">
      <c r="A1042">
        <v>405</v>
      </c>
      <c r="B1042" s="1">
        <v>41318</v>
      </c>
      <c r="C1042">
        <v>60</v>
      </c>
      <c r="D1042" t="s">
        <v>40</v>
      </c>
      <c r="E1042" t="s">
        <v>6</v>
      </c>
      <c r="F1042" t="s">
        <v>12</v>
      </c>
      <c r="G1042">
        <v>0</v>
      </c>
      <c r="H1042">
        <v>1</v>
      </c>
      <c r="I1042">
        <v>41638</v>
      </c>
      <c r="J1042" t="s">
        <v>43</v>
      </c>
      <c r="K1042">
        <v>4</v>
      </c>
      <c r="L1042" t="s">
        <v>35</v>
      </c>
      <c r="M1042">
        <v>6</v>
      </c>
      <c r="N1042">
        <v>0</v>
      </c>
      <c r="O1042" t="s">
        <v>107</v>
      </c>
      <c r="P1042" t="s">
        <v>72</v>
      </c>
      <c r="Q1042" t="s">
        <v>73</v>
      </c>
      <c r="R1042">
        <v>2</v>
      </c>
      <c r="S1042" t="s">
        <v>87</v>
      </c>
    </row>
    <row r="1043" spans="1:19" x14ac:dyDescent="0.3">
      <c r="A1043">
        <v>2002</v>
      </c>
      <c r="B1043" s="1">
        <v>41414</v>
      </c>
      <c r="C1043">
        <v>66</v>
      </c>
      <c r="D1043" t="s">
        <v>40</v>
      </c>
      <c r="E1043" t="s">
        <v>6</v>
      </c>
      <c r="F1043" t="s">
        <v>12</v>
      </c>
      <c r="G1043">
        <v>0</v>
      </c>
      <c r="H1043">
        <v>0</v>
      </c>
      <c r="I1043">
        <v>71964</v>
      </c>
      <c r="J1043" t="s">
        <v>45</v>
      </c>
      <c r="K1043">
        <v>6</v>
      </c>
      <c r="L1043" t="s">
        <v>35</v>
      </c>
      <c r="M1043">
        <v>6</v>
      </c>
      <c r="N1043">
        <v>0</v>
      </c>
      <c r="O1043" t="s">
        <v>108</v>
      </c>
      <c r="P1043" t="s">
        <v>72</v>
      </c>
      <c r="Q1043" t="s">
        <v>79</v>
      </c>
      <c r="R1043">
        <v>5</v>
      </c>
      <c r="S1043" t="s">
        <v>80</v>
      </c>
    </row>
    <row r="1044" spans="1:19" x14ac:dyDescent="0.3">
      <c r="A1044">
        <v>153</v>
      </c>
      <c r="B1044" s="1">
        <v>41564</v>
      </c>
      <c r="C1044">
        <v>71</v>
      </c>
      <c r="D1044" t="s">
        <v>42</v>
      </c>
      <c r="E1044" t="s">
        <v>6</v>
      </c>
      <c r="F1044" t="s">
        <v>12</v>
      </c>
      <c r="G1044">
        <v>0</v>
      </c>
      <c r="H1044">
        <v>0</v>
      </c>
      <c r="I1044">
        <v>23272</v>
      </c>
      <c r="J1044" t="s">
        <v>50</v>
      </c>
      <c r="K1044">
        <v>2</v>
      </c>
      <c r="L1044" t="s">
        <v>33</v>
      </c>
      <c r="M1044">
        <v>3</v>
      </c>
      <c r="N1044">
        <v>0</v>
      </c>
      <c r="O1044" t="s">
        <v>108</v>
      </c>
      <c r="P1044" t="s">
        <v>72</v>
      </c>
      <c r="Q1044" t="s">
        <v>84</v>
      </c>
      <c r="R1044">
        <v>10</v>
      </c>
      <c r="S1044" t="s">
        <v>90</v>
      </c>
    </row>
    <row r="1045" spans="1:19" x14ac:dyDescent="0.3">
      <c r="A1045">
        <v>340</v>
      </c>
      <c r="B1045" s="1">
        <v>41258</v>
      </c>
      <c r="C1045">
        <v>54</v>
      </c>
      <c r="D1045" t="s">
        <v>44</v>
      </c>
      <c r="E1045" t="s">
        <v>6</v>
      </c>
      <c r="F1045" t="s">
        <v>12</v>
      </c>
      <c r="G1045">
        <v>0</v>
      </c>
      <c r="H1045">
        <v>1</v>
      </c>
      <c r="I1045">
        <v>72967</v>
      </c>
      <c r="J1045" t="s">
        <v>51</v>
      </c>
      <c r="K1045">
        <v>7</v>
      </c>
      <c r="L1045" t="s">
        <v>37</v>
      </c>
      <c r="M1045">
        <v>2</v>
      </c>
      <c r="N1045">
        <v>0</v>
      </c>
      <c r="O1045" t="s">
        <v>107</v>
      </c>
      <c r="P1045" t="s">
        <v>81</v>
      </c>
      <c r="Q1045" t="s">
        <v>84</v>
      </c>
      <c r="R1045">
        <v>12</v>
      </c>
      <c r="S1045" t="s">
        <v>85</v>
      </c>
    </row>
    <row r="1046" spans="1:19" x14ac:dyDescent="0.3">
      <c r="A1046">
        <v>2429</v>
      </c>
      <c r="B1046" s="1">
        <v>41319</v>
      </c>
      <c r="C1046">
        <v>70</v>
      </c>
      <c r="D1046" t="s">
        <v>42</v>
      </c>
      <c r="E1046" t="s">
        <v>6</v>
      </c>
      <c r="F1046" t="s">
        <v>12</v>
      </c>
      <c r="G1046">
        <v>0</v>
      </c>
      <c r="H1046">
        <v>1</v>
      </c>
      <c r="I1046">
        <v>72071</v>
      </c>
      <c r="J1046" t="s">
        <v>51</v>
      </c>
      <c r="K1046">
        <v>7</v>
      </c>
      <c r="L1046" t="s">
        <v>37</v>
      </c>
      <c r="M1046">
        <v>2</v>
      </c>
      <c r="N1046">
        <v>0</v>
      </c>
      <c r="O1046" t="s">
        <v>107</v>
      </c>
      <c r="P1046" t="s">
        <v>72</v>
      </c>
      <c r="Q1046" t="s">
        <v>73</v>
      </c>
      <c r="R1046">
        <v>2</v>
      </c>
      <c r="S1046" t="s">
        <v>87</v>
      </c>
    </row>
    <row r="1047" spans="1:19" x14ac:dyDescent="0.3">
      <c r="A1047">
        <v>7270</v>
      </c>
      <c r="B1047" s="1">
        <v>41664</v>
      </c>
      <c r="C1047">
        <v>43</v>
      </c>
      <c r="D1047" t="s">
        <v>46</v>
      </c>
      <c r="E1047" t="s">
        <v>6</v>
      </c>
      <c r="F1047" t="s">
        <v>12</v>
      </c>
      <c r="G1047">
        <v>0</v>
      </c>
      <c r="H1047">
        <v>0</v>
      </c>
      <c r="I1047">
        <v>56981</v>
      </c>
      <c r="J1047" t="s">
        <v>41</v>
      </c>
      <c r="K1047">
        <v>5</v>
      </c>
      <c r="L1047" t="s">
        <v>34</v>
      </c>
      <c r="M1047">
        <v>7</v>
      </c>
      <c r="N1047">
        <v>0</v>
      </c>
      <c r="O1047" t="s">
        <v>108</v>
      </c>
      <c r="P1047" t="s">
        <v>77</v>
      </c>
      <c r="Q1047" t="s">
        <v>73</v>
      </c>
      <c r="R1047">
        <v>1</v>
      </c>
      <c r="S1047" t="s">
        <v>82</v>
      </c>
    </row>
    <row r="1048" spans="1:19" x14ac:dyDescent="0.3">
      <c r="A1048">
        <v>5846</v>
      </c>
      <c r="B1048" s="1">
        <v>41262</v>
      </c>
      <c r="C1048">
        <v>47</v>
      </c>
      <c r="D1048" t="s">
        <v>46</v>
      </c>
      <c r="E1048" t="s">
        <v>6</v>
      </c>
      <c r="F1048" t="s">
        <v>12</v>
      </c>
      <c r="G1048">
        <v>1</v>
      </c>
      <c r="H1048">
        <v>0</v>
      </c>
      <c r="I1048">
        <v>40246</v>
      </c>
      <c r="J1048" t="s">
        <v>43</v>
      </c>
      <c r="K1048">
        <v>4</v>
      </c>
      <c r="L1048" t="s">
        <v>35</v>
      </c>
      <c r="M1048">
        <v>6</v>
      </c>
      <c r="N1048">
        <v>0</v>
      </c>
      <c r="O1048" t="s">
        <v>109</v>
      </c>
      <c r="P1048" t="s">
        <v>81</v>
      </c>
      <c r="Q1048" t="s">
        <v>84</v>
      </c>
      <c r="R1048">
        <v>12</v>
      </c>
      <c r="S1048" t="s">
        <v>85</v>
      </c>
    </row>
    <row r="1049" spans="1:19" x14ac:dyDescent="0.3">
      <c r="A1049">
        <v>11100</v>
      </c>
      <c r="B1049" s="1">
        <v>41375</v>
      </c>
      <c r="C1049">
        <v>52</v>
      </c>
      <c r="D1049" t="s">
        <v>44</v>
      </c>
      <c r="E1049" t="s">
        <v>6</v>
      </c>
      <c r="F1049" t="s">
        <v>12</v>
      </c>
      <c r="G1049">
        <v>1</v>
      </c>
      <c r="H1049">
        <v>1</v>
      </c>
      <c r="I1049">
        <v>51813</v>
      </c>
      <c r="J1049" t="s">
        <v>41</v>
      </c>
      <c r="K1049">
        <v>5</v>
      </c>
      <c r="L1049" t="s">
        <v>32</v>
      </c>
      <c r="M1049">
        <v>5</v>
      </c>
      <c r="N1049">
        <v>0</v>
      </c>
      <c r="O1049" t="s">
        <v>110</v>
      </c>
      <c r="P1049" t="s">
        <v>72</v>
      </c>
      <c r="Q1049" t="s">
        <v>79</v>
      </c>
      <c r="R1049">
        <v>4</v>
      </c>
      <c r="S1049" t="s">
        <v>86</v>
      </c>
    </row>
    <row r="1050" spans="1:19" x14ac:dyDescent="0.3">
      <c r="A1050">
        <v>7386</v>
      </c>
      <c r="B1050" s="1">
        <v>41386</v>
      </c>
      <c r="C1050">
        <v>48</v>
      </c>
      <c r="D1050" t="s">
        <v>46</v>
      </c>
      <c r="E1050" t="s">
        <v>6</v>
      </c>
      <c r="F1050" t="s">
        <v>12</v>
      </c>
      <c r="G1050">
        <v>1</v>
      </c>
      <c r="H1050">
        <v>0</v>
      </c>
      <c r="I1050">
        <v>30992</v>
      </c>
      <c r="J1050" t="s">
        <v>47</v>
      </c>
      <c r="K1050">
        <v>3</v>
      </c>
      <c r="L1050" t="s">
        <v>35</v>
      </c>
      <c r="M1050">
        <v>6</v>
      </c>
      <c r="N1050">
        <v>0</v>
      </c>
      <c r="O1050" t="s">
        <v>109</v>
      </c>
      <c r="P1050" t="s">
        <v>72</v>
      </c>
      <c r="Q1050" t="s">
        <v>79</v>
      </c>
      <c r="R1050">
        <v>4</v>
      </c>
      <c r="S1050" t="s">
        <v>86</v>
      </c>
    </row>
    <row r="1051" spans="1:19" x14ac:dyDescent="0.3">
      <c r="A1051">
        <v>10264</v>
      </c>
      <c r="B1051" s="1">
        <v>41192</v>
      </c>
      <c r="C1051">
        <v>45</v>
      </c>
      <c r="D1051" t="s">
        <v>46</v>
      </c>
      <c r="E1051" t="s">
        <v>6</v>
      </c>
      <c r="F1051" t="s">
        <v>12</v>
      </c>
      <c r="G1051">
        <v>1</v>
      </c>
      <c r="H1051">
        <v>0</v>
      </c>
      <c r="I1051">
        <v>15287</v>
      </c>
      <c r="J1051" t="s">
        <v>50</v>
      </c>
      <c r="K1051">
        <v>2</v>
      </c>
      <c r="L1051" t="s">
        <v>32</v>
      </c>
      <c r="M1051">
        <v>5</v>
      </c>
      <c r="N1051">
        <v>0</v>
      </c>
      <c r="O1051" t="s">
        <v>109</v>
      </c>
      <c r="P1051" t="s">
        <v>81</v>
      </c>
      <c r="Q1051" t="s">
        <v>84</v>
      </c>
      <c r="R1051">
        <v>10</v>
      </c>
      <c r="S1051" t="s">
        <v>90</v>
      </c>
    </row>
    <row r="1052" spans="1:19" x14ac:dyDescent="0.3">
      <c r="A1052">
        <v>10967</v>
      </c>
      <c r="B1052" s="1">
        <v>41311</v>
      </c>
      <c r="C1052">
        <v>61</v>
      </c>
      <c r="D1052" t="s">
        <v>40</v>
      </c>
      <c r="E1052" t="s">
        <v>6</v>
      </c>
      <c r="F1052" t="s">
        <v>12</v>
      </c>
      <c r="G1052">
        <v>1</v>
      </c>
      <c r="H1052">
        <v>1</v>
      </c>
      <c r="I1052">
        <v>33378</v>
      </c>
      <c r="J1052" t="s">
        <v>47</v>
      </c>
      <c r="K1052">
        <v>3</v>
      </c>
      <c r="L1052" t="s">
        <v>32</v>
      </c>
      <c r="M1052">
        <v>5</v>
      </c>
      <c r="N1052">
        <v>0</v>
      </c>
      <c r="O1052" t="s">
        <v>110</v>
      </c>
      <c r="P1052" t="s">
        <v>72</v>
      </c>
      <c r="Q1052" t="s">
        <v>73</v>
      </c>
      <c r="R1052">
        <v>2</v>
      </c>
      <c r="S1052" t="s">
        <v>87</v>
      </c>
    </row>
    <row r="1053" spans="1:19" x14ac:dyDescent="0.3">
      <c r="A1053">
        <v>5827</v>
      </c>
      <c r="B1053" s="1">
        <v>41745</v>
      </c>
      <c r="C1053">
        <v>66</v>
      </c>
      <c r="D1053" t="s">
        <v>40</v>
      </c>
      <c r="E1053" t="s">
        <v>6</v>
      </c>
      <c r="F1053" t="s">
        <v>12</v>
      </c>
      <c r="G1053">
        <v>1</v>
      </c>
      <c r="H1053">
        <v>1</v>
      </c>
      <c r="I1053">
        <v>35246</v>
      </c>
      <c r="J1053" t="s">
        <v>47</v>
      </c>
      <c r="K1053">
        <v>3</v>
      </c>
      <c r="L1053" t="s">
        <v>32</v>
      </c>
      <c r="M1053">
        <v>5</v>
      </c>
      <c r="N1053">
        <v>0</v>
      </c>
      <c r="O1053" t="s">
        <v>110</v>
      </c>
      <c r="P1053" t="s">
        <v>77</v>
      </c>
      <c r="Q1053" t="s">
        <v>79</v>
      </c>
      <c r="R1053">
        <v>4</v>
      </c>
      <c r="S1053" t="s">
        <v>86</v>
      </c>
    </row>
    <row r="1054" spans="1:19" x14ac:dyDescent="0.3">
      <c r="A1054">
        <v>10032</v>
      </c>
      <c r="B1054" s="1">
        <v>41657</v>
      </c>
      <c r="C1054">
        <v>48</v>
      </c>
      <c r="D1054" t="s">
        <v>46</v>
      </c>
      <c r="E1054" t="s">
        <v>6</v>
      </c>
      <c r="F1054" t="s">
        <v>12</v>
      </c>
      <c r="G1054">
        <v>1</v>
      </c>
      <c r="H1054">
        <v>0</v>
      </c>
      <c r="I1054">
        <v>12571</v>
      </c>
      <c r="J1054" t="s">
        <v>50</v>
      </c>
      <c r="K1054">
        <v>2</v>
      </c>
      <c r="L1054" t="s">
        <v>35</v>
      </c>
      <c r="M1054">
        <v>6</v>
      </c>
      <c r="N1054">
        <v>0</v>
      </c>
      <c r="O1054" t="s">
        <v>109</v>
      </c>
      <c r="P1054" t="s">
        <v>77</v>
      </c>
      <c r="Q1054" t="s">
        <v>73</v>
      </c>
      <c r="R1054">
        <v>1</v>
      </c>
      <c r="S1054" t="s">
        <v>82</v>
      </c>
    </row>
    <row r="1055" spans="1:19" x14ac:dyDescent="0.3">
      <c r="A1055">
        <v>4432</v>
      </c>
      <c r="B1055" s="1">
        <v>41349</v>
      </c>
      <c r="C1055">
        <v>48</v>
      </c>
      <c r="D1055" t="s">
        <v>46</v>
      </c>
      <c r="E1055" t="s">
        <v>6</v>
      </c>
      <c r="F1055" t="s">
        <v>12</v>
      </c>
      <c r="G1055">
        <v>1</v>
      </c>
      <c r="H1055">
        <v>0</v>
      </c>
      <c r="I1055">
        <v>31615</v>
      </c>
      <c r="J1055" t="s">
        <v>47</v>
      </c>
      <c r="K1055">
        <v>3</v>
      </c>
      <c r="L1055" t="s">
        <v>35</v>
      </c>
      <c r="M1055">
        <v>6</v>
      </c>
      <c r="N1055">
        <v>0</v>
      </c>
      <c r="O1055" t="s">
        <v>109</v>
      </c>
      <c r="P1055" t="s">
        <v>72</v>
      </c>
      <c r="Q1055" t="s">
        <v>73</v>
      </c>
      <c r="R1055">
        <v>3</v>
      </c>
      <c r="S1055" t="s">
        <v>74</v>
      </c>
    </row>
    <row r="1056" spans="1:19" x14ac:dyDescent="0.3">
      <c r="A1056">
        <v>22</v>
      </c>
      <c r="B1056" s="1">
        <v>41246</v>
      </c>
      <c r="C1056">
        <v>48</v>
      </c>
      <c r="D1056" t="s">
        <v>46</v>
      </c>
      <c r="E1056" t="s">
        <v>6</v>
      </c>
      <c r="F1056" t="s">
        <v>12</v>
      </c>
      <c r="G1056">
        <v>1</v>
      </c>
      <c r="H1056">
        <v>0</v>
      </c>
      <c r="I1056">
        <v>46310</v>
      </c>
      <c r="J1056" t="s">
        <v>43</v>
      </c>
      <c r="K1056">
        <v>4</v>
      </c>
      <c r="L1056" t="s">
        <v>34</v>
      </c>
      <c r="M1056">
        <v>7</v>
      </c>
      <c r="N1056">
        <v>0</v>
      </c>
      <c r="O1056" t="s">
        <v>109</v>
      </c>
      <c r="P1056" t="s">
        <v>81</v>
      </c>
      <c r="Q1056" t="s">
        <v>84</v>
      </c>
      <c r="R1056">
        <v>12</v>
      </c>
      <c r="S1056" t="s">
        <v>85</v>
      </c>
    </row>
    <row r="1057" spans="1:19" x14ac:dyDescent="0.3">
      <c r="A1057">
        <v>3696</v>
      </c>
      <c r="B1057" s="1">
        <v>41666</v>
      </c>
      <c r="C1057">
        <v>59</v>
      </c>
      <c r="D1057" t="s">
        <v>44</v>
      </c>
      <c r="E1057" t="s">
        <v>6</v>
      </c>
      <c r="F1057" t="s">
        <v>12</v>
      </c>
      <c r="G1057">
        <v>1</v>
      </c>
      <c r="H1057">
        <v>1</v>
      </c>
      <c r="I1057">
        <v>30630</v>
      </c>
      <c r="J1057" t="s">
        <v>47</v>
      </c>
      <c r="K1057">
        <v>3</v>
      </c>
      <c r="L1057" t="s">
        <v>35</v>
      </c>
      <c r="M1057">
        <v>6</v>
      </c>
      <c r="N1057">
        <v>0</v>
      </c>
      <c r="O1057" t="s">
        <v>110</v>
      </c>
      <c r="P1057" t="s">
        <v>77</v>
      </c>
      <c r="Q1057" t="s">
        <v>73</v>
      </c>
      <c r="R1057">
        <v>1</v>
      </c>
      <c r="S1057" t="s">
        <v>82</v>
      </c>
    </row>
    <row r="1058" spans="1:19" x14ac:dyDescent="0.3">
      <c r="A1058">
        <v>5252</v>
      </c>
      <c r="B1058" s="1">
        <v>41208</v>
      </c>
      <c r="C1058">
        <v>55</v>
      </c>
      <c r="D1058" t="s">
        <v>44</v>
      </c>
      <c r="E1058" t="s">
        <v>6</v>
      </c>
      <c r="F1058" t="s">
        <v>12</v>
      </c>
      <c r="G1058">
        <v>1</v>
      </c>
      <c r="H1058">
        <v>0</v>
      </c>
      <c r="I1058">
        <v>23910</v>
      </c>
      <c r="J1058" t="s">
        <v>50</v>
      </c>
      <c r="K1058">
        <v>2</v>
      </c>
      <c r="L1058" t="s">
        <v>35</v>
      </c>
      <c r="M1058">
        <v>6</v>
      </c>
      <c r="N1058">
        <v>0</v>
      </c>
      <c r="O1058" t="s">
        <v>109</v>
      </c>
      <c r="P1058" t="s">
        <v>81</v>
      </c>
      <c r="Q1058" t="s">
        <v>84</v>
      </c>
      <c r="R1058">
        <v>10</v>
      </c>
      <c r="S1058" t="s">
        <v>90</v>
      </c>
    </row>
    <row r="1059" spans="1:19" x14ac:dyDescent="0.3">
      <c r="A1059">
        <v>8477</v>
      </c>
      <c r="B1059" s="1">
        <v>41344</v>
      </c>
      <c r="C1059">
        <v>68</v>
      </c>
      <c r="D1059" t="s">
        <v>40</v>
      </c>
      <c r="E1059" t="s">
        <v>6</v>
      </c>
      <c r="F1059" t="s">
        <v>12</v>
      </c>
      <c r="G1059">
        <v>2</v>
      </c>
      <c r="H1059">
        <v>1</v>
      </c>
      <c r="I1059">
        <v>26150</v>
      </c>
      <c r="J1059" t="s">
        <v>47</v>
      </c>
      <c r="K1059">
        <v>3</v>
      </c>
      <c r="L1059" t="s">
        <v>35</v>
      </c>
      <c r="M1059">
        <v>6</v>
      </c>
      <c r="N1059">
        <v>0</v>
      </c>
      <c r="O1059" t="s">
        <v>110</v>
      </c>
      <c r="P1059" t="s">
        <v>72</v>
      </c>
      <c r="Q1059" t="s">
        <v>73</v>
      </c>
      <c r="R1059">
        <v>3</v>
      </c>
      <c r="S1059" t="s">
        <v>74</v>
      </c>
    </row>
    <row r="1060" spans="1:19" x14ac:dyDescent="0.3">
      <c r="A1060">
        <v>8461</v>
      </c>
      <c r="B1060" s="1">
        <v>41708</v>
      </c>
      <c r="C1060">
        <v>62</v>
      </c>
      <c r="D1060" t="s">
        <v>40</v>
      </c>
      <c r="E1060" t="s">
        <v>6</v>
      </c>
      <c r="F1060" t="s">
        <v>12</v>
      </c>
      <c r="G1060">
        <v>2</v>
      </c>
      <c r="H1060">
        <v>1</v>
      </c>
      <c r="I1060">
        <v>46102</v>
      </c>
      <c r="J1060" t="s">
        <v>43</v>
      </c>
      <c r="K1060">
        <v>4</v>
      </c>
      <c r="L1060" t="s">
        <v>37</v>
      </c>
      <c r="M1060">
        <v>2</v>
      </c>
      <c r="N1060">
        <v>0</v>
      </c>
      <c r="O1060" t="s">
        <v>110</v>
      </c>
      <c r="P1060" t="s">
        <v>77</v>
      </c>
      <c r="Q1060" t="s">
        <v>73</v>
      </c>
      <c r="R1060">
        <v>3</v>
      </c>
      <c r="S1060" t="s">
        <v>74</v>
      </c>
    </row>
    <row r="1061" spans="1:19" x14ac:dyDescent="0.3">
      <c r="A1061">
        <v>10430</v>
      </c>
      <c r="B1061" s="1">
        <v>41556</v>
      </c>
      <c r="C1061">
        <v>51</v>
      </c>
      <c r="D1061" t="s">
        <v>44</v>
      </c>
      <c r="E1061" t="s">
        <v>6</v>
      </c>
      <c r="F1061" t="s">
        <v>12</v>
      </c>
      <c r="G1061">
        <v>1</v>
      </c>
      <c r="H1061">
        <v>1</v>
      </c>
      <c r="I1061">
        <v>89694</v>
      </c>
      <c r="J1061" t="s">
        <v>52</v>
      </c>
      <c r="K1061">
        <v>8</v>
      </c>
      <c r="L1061" t="s">
        <v>33</v>
      </c>
      <c r="M1061">
        <v>3</v>
      </c>
      <c r="N1061">
        <v>0</v>
      </c>
      <c r="O1061" t="s">
        <v>110</v>
      </c>
      <c r="P1061" t="s">
        <v>72</v>
      </c>
      <c r="Q1061" t="s">
        <v>84</v>
      </c>
      <c r="R1061">
        <v>10</v>
      </c>
      <c r="S1061" t="s">
        <v>90</v>
      </c>
    </row>
    <row r="1062" spans="1:19" x14ac:dyDescent="0.3">
      <c r="A1062">
        <v>6768</v>
      </c>
      <c r="B1062" s="1">
        <v>41286</v>
      </c>
      <c r="C1062">
        <v>62</v>
      </c>
      <c r="D1062" t="s">
        <v>40</v>
      </c>
      <c r="E1062" t="s">
        <v>6</v>
      </c>
      <c r="F1062" t="s">
        <v>12</v>
      </c>
      <c r="G1062">
        <v>1</v>
      </c>
      <c r="H1062">
        <v>2</v>
      </c>
      <c r="I1062">
        <v>37859</v>
      </c>
      <c r="J1062" t="s">
        <v>43</v>
      </c>
      <c r="K1062">
        <v>4</v>
      </c>
      <c r="L1062" t="s">
        <v>35</v>
      </c>
      <c r="M1062">
        <v>6</v>
      </c>
      <c r="N1062">
        <v>0</v>
      </c>
      <c r="O1062" t="s">
        <v>110</v>
      </c>
      <c r="P1062" t="s">
        <v>72</v>
      </c>
      <c r="Q1062" t="s">
        <v>73</v>
      </c>
      <c r="R1062">
        <v>1</v>
      </c>
      <c r="S1062" t="s">
        <v>82</v>
      </c>
    </row>
    <row r="1063" spans="1:19" x14ac:dyDescent="0.3">
      <c r="A1063">
        <v>8916</v>
      </c>
      <c r="B1063" s="1">
        <v>41478</v>
      </c>
      <c r="C1063">
        <v>49</v>
      </c>
      <c r="D1063" t="s">
        <v>46</v>
      </c>
      <c r="E1063" t="s">
        <v>6</v>
      </c>
      <c r="F1063" t="s">
        <v>12</v>
      </c>
      <c r="G1063">
        <v>2</v>
      </c>
      <c r="H1063">
        <v>0</v>
      </c>
      <c r="I1063">
        <v>36627</v>
      </c>
      <c r="J1063" t="s">
        <v>43</v>
      </c>
      <c r="K1063">
        <v>4</v>
      </c>
      <c r="L1063" t="s">
        <v>35</v>
      </c>
      <c r="M1063">
        <v>6</v>
      </c>
      <c r="N1063">
        <v>0</v>
      </c>
      <c r="O1063" t="s">
        <v>109</v>
      </c>
      <c r="P1063" t="s">
        <v>72</v>
      </c>
      <c r="Q1063" t="s">
        <v>75</v>
      </c>
      <c r="R1063">
        <v>7</v>
      </c>
      <c r="S1063" t="s">
        <v>83</v>
      </c>
    </row>
    <row r="1064" spans="1:19" x14ac:dyDescent="0.3">
      <c r="A1064">
        <v>905</v>
      </c>
      <c r="B1064" s="1">
        <v>41569</v>
      </c>
      <c r="C1064">
        <v>38</v>
      </c>
      <c r="D1064" t="s">
        <v>48</v>
      </c>
      <c r="E1064" t="s">
        <v>6</v>
      </c>
      <c r="F1064" t="s">
        <v>12</v>
      </c>
      <c r="G1064">
        <v>1</v>
      </c>
      <c r="H1064">
        <v>0</v>
      </c>
      <c r="I1064">
        <v>21846</v>
      </c>
      <c r="J1064" t="s">
        <v>50</v>
      </c>
      <c r="K1064">
        <v>2</v>
      </c>
      <c r="L1064" t="s">
        <v>32</v>
      </c>
      <c r="M1064">
        <v>5</v>
      </c>
      <c r="N1064">
        <v>0</v>
      </c>
      <c r="O1064" t="s">
        <v>109</v>
      </c>
      <c r="P1064" t="s">
        <v>72</v>
      </c>
      <c r="Q1064" t="s">
        <v>84</v>
      </c>
      <c r="R1064">
        <v>10</v>
      </c>
      <c r="S1064" t="s">
        <v>90</v>
      </c>
    </row>
    <row r="1065" spans="1:19" x14ac:dyDescent="0.3">
      <c r="A1065">
        <v>8405</v>
      </c>
      <c r="B1065" s="1">
        <v>41547</v>
      </c>
      <c r="C1065">
        <v>45</v>
      </c>
      <c r="D1065" t="s">
        <v>46</v>
      </c>
      <c r="E1065" t="s">
        <v>6</v>
      </c>
      <c r="F1065" t="s">
        <v>12</v>
      </c>
      <c r="G1065">
        <v>1</v>
      </c>
      <c r="H1065">
        <v>1</v>
      </c>
      <c r="I1065">
        <v>68274</v>
      </c>
      <c r="J1065" t="s">
        <v>45</v>
      </c>
      <c r="K1065">
        <v>6</v>
      </c>
      <c r="L1065" t="s">
        <v>35</v>
      </c>
      <c r="M1065">
        <v>6</v>
      </c>
      <c r="N1065">
        <v>0</v>
      </c>
      <c r="O1065" t="s">
        <v>110</v>
      </c>
      <c r="P1065" t="s">
        <v>72</v>
      </c>
      <c r="Q1065" t="s">
        <v>75</v>
      </c>
      <c r="R1065">
        <v>9</v>
      </c>
      <c r="S1065" t="s">
        <v>76</v>
      </c>
    </row>
    <row r="1066" spans="1:19" x14ac:dyDescent="0.3">
      <c r="A1066">
        <v>1640</v>
      </c>
      <c r="B1066" s="1">
        <v>41812</v>
      </c>
      <c r="C1066">
        <v>70</v>
      </c>
      <c r="D1066" t="s">
        <v>42</v>
      </c>
      <c r="E1066" t="s">
        <v>6</v>
      </c>
      <c r="F1066" t="s">
        <v>12</v>
      </c>
      <c r="G1066">
        <v>1</v>
      </c>
      <c r="H1066">
        <v>1</v>
      </c>
      <c r="I1066">
        <v>64587</v>
      </c>
      <c r="J1066" t="s">
        <v>45</v>
      </c>
      <c r="K1066">
        <v>6</v>
      </c>
      <c r="L1066" t="s">
        <v>32</v>
      </c>
      <c r="M1066">
        <v>5</v>
      </c>
      <c r="N1066">
        <v>0</v>
      </c>
      <c r="O1066" t="s">
        <v>110</v>
      </c>
      <c r="P1066" t="s">
        <v>77</v>
      </c>
      <c r="Q1066" t="s">
        <v>79</v>
      </c>
      <c r="R1066">
        <v>6</v>
      </c>
      <c r="S1066" t="s">
        <v>88</v>
      </c>
    </row>
    <row r="1067" spans="1:19" x14ac:dyDescent="0.3">
      <c r="A1067">
        <v>5995</v>
      </c>
      <c r="B1067" s="1">
        <v>41261</v>
      </c>
      <c r="C1067">
        <v>62</v>
      </c>
      <c r="D1067" t="s">
        <v>40</v>
      </c>
      <c r="E1067" t="s">
        <v>6</v>
      </c>
      <c r="F1067" t="s">
        <v>12</v>
      </c>
      <c r="G1067">
        <v>1</v>
      </c>
      <c r="H1067">
        <v>1</v>
      </c>
      <c r="I1067">
        <v>39552</v>
      </c>
      <c r="J1067" t="s">
        <v>43</v>
      </c>
      <c r="K1067">
        <v>4</v>
      </c>
      <c r="L1067" t="s">
        <v>32</v>
      </c>
      <c r="M1067">
        <v>5</v>
      </c>
      <c r="N1067">
        <v>0</v>
      </c>
      <c r="O1067" t="s">
        <v>110</v>
      </c>
      <c r="P1067" t="s">
        <v>81</v>
      </c>
      <c r="Q1067" t="s">
        <v>84</v>
      </c>
      <c r="R1067">
        <v>12</v>
      </c>
      <c r="S1067" t="s">
        <v>85</v>
      </c>
    </row>
    <row r="1068" spans="1:19" x14ac:dyDescent="0.3">
      <c r="A1068">
        <v>2918</v>
      </c>
      <c r="B1068" s="1">
        <v>41377</v>
      </c>
      <c r="C1068">
        <v>43</v>
      </c>
      <c r="D1068" t="s">
        <v>46</v>
      </c>
      <c r="E1068" t="s">
        <v>6</v>
      </c>
      <c r="F1068" t="s">
        <v>12</v>
      </c>
      <c r="G1068">
        <v>1</v>
      </c>
      <c r="H1068">
        <v>1</v>
      </c>
      <c r="I1068">
        <v>28510</v>
      </c>
      <c r="J1068" t="s">
        <v>47</v>
      </c>
      <c r="K1068">
        <v>3</v>
      </c>
      <c r="L1068" t="s">
        <v>35</v>
      </c>
      <c r="M1068">
        <v>6</v>
      </c>
      <c r="N1068">
        <v>0</v>
      </c>
      <c r="O1068" t="s">
        <v>110</v>
      </c>
      <c r="P1068" t="s">
        <v>72</v>
      </c>
      <c r="Q1068" t="s">
        <v>79</v>
      </c>
      <c r="R1068">
        <v>4</v>
      </c>
      <c r="S1068" t="s">
        <v>86</v>
      </c>
    </row>
    <row r="1069" spans="1:19" x14ac:dyDescent="0.3">
      <c r="A1069">
        <v>234</v>
      </c>
      <c r="B1069" s="1">
        <v>41192</v>
      </c>
      <c r="C1069">
        <v>45</v>
      </c>
      <c r="D1069" t="s">
        <v>46</v>
      </c>
      <c r="E1069" t="s">
        <v>6</v>
      </c>
      <c r="F1069" t="s">
        <v>12</v>
      </c>
      <c r="G1069">
        <v>1</v>
      </c>
      <c r="H1069">
        <v>0</v>
      </c>
      <c r="I1069">
        <v>15287</v>
      </c>
      <c r="J1069" t="s">
        <v>50</v>
      </c>
      <c r="K1069">
        <v>2</v>
      </c>
      <c r="L1069" t="s">
        <v>32</v>
      </c>
      <c r="M1069">
        <v>5</v>
      </c>
      <c r="N1069">
        <v>0</v>
      </c>
      <c r="O1069" t="s">
        <v>109</v>
      </c>
      <c r="P1069" t="s">
        <v>81</v>
      </c>
      <c r="Q1069" t="s">
        <v>84</v>
      </c>
      <c r="R1069">
        <v>10</v>
      </c>
      <c r="S1069" t="s">
        <v>90</v>
      </c>
    </row>
    <row r="1070" spans="1:19" x14ac:dyDescent="0.3">
      <c r="A1070">
        <v>6230</v>
      </c>
      <c r="B1070" s="1">
        <v>41320</v>
      </c>
      <c r="C1070">
        <v>53</v>
      </c>
      <c r="D1070" t="s">
        <v>44</v>
      </c>
      <c r="E1070" t="s">
        <v>6</v>
      </c>
      <c r="F1070" t="s">
        <v>12</v>
      </c>
      <c r="G1070">
        <v>1</v>
      </c>
      <c r="H1070">
        <v>1</v>
      </c>
      <c r="I1070">
        <v>44421</v>
      </c>
      <c r="J1070" t="s">
        <v>43</v>
      </c>
      <c r="K1070">
        <v>4</v>
      </c>
      <c r="L1070" t="s">
        <v>32</v>
      </c>
      <c r="M1070">
        <v>5</v>
      </c>
      <c r="N1070">
        <v>0</v>
      </c>
      <c r="O1070" t="s">
        <v>110</v>
      </c>
      <c r="P1070" t="s">
        <v>72</v>
      </c>
      <c r="Q1070" t="s">
        <v>73</v>
      </c>
      <c r="R1070">
        <v>2</v>
      </c>
      <c r="S1070" t="s">
        <v>87</v>
      </c>
    </row>
    <row r="1071" spans="1:19" x14ac:dyDescent="0.3">
      <c r="A1071">
        <v>5267</v>
      </c>
      <c r="B1071" s="1">
        <v>41347</v>
      </c>
      <c r="C1071">
        <v>54</v>
      </c>
      <c r="D1071" t="s">
        <v>44</v>
      </c>
      <c r="E1071" t="s">
        <v>6</v>
      </c>
      <c r="F1071" t="s">
        <v>12</v>
      </c>
      <c r="G1071">
        <v>1</v>
      </c>
      <c r="H1071">
        <v>0</v>
      </c>
      <c r="I1071">
        <v>33986</v>
      </c>
      <c r="J1071" t="s">
        <v>47</v>
      </c>
      <c r="K1071">
        <v>3</v>
      </c>
      <c r="L1071" t="s">
        <v>32</v>
      </c>
      <c r="M1071">
        <v>5</v>
      </c>
      <c r="N1071">
        <v>0</v>
      </c>
      <c r="O1071" t="s">
        <v>109</v>
      </c>
      <c r="P1071" t="s">
        <v>72</v>
      </c>
      <c r="Q1071" t="s">
        <v>73</v>
      </c>
      <c r="R1071">
        <v>3</v>
      </c>
      <c r="S1071" t="s">
        <v>74</v>
      </c>
    </row>
    <row r="1072" spans="1:19" x14ac:dyDescent="0.3">
      <c r="A1072">
        <v>3099</v>
      </c>
      <c r="B1072" s="1">
        <v>41330</v>
      </c>
      <c r="C1072">
        <v>54</v>
      </c>
      <c r="D1072" t="s">
        <v>44</v>
      </c>
      <c r="E1072" t="s">
        <v>6</v>
      </c>
      <c r="F1072" t="s">
        <v>12</v>
      </c>
      <c r="G1072">
        <v>1</v>
      </c>
      <c r="H1072">
        <v>1</v>
      </c>
      <c r="I1072">
        <v>44267</v>
      </c>
      <c r="J1072" t="s">
        <v>43</v>
      </c>
      <c r="K1072">
        <v>4</v>
      </c>
      <c r="L1072" t="s">
        <v>32</v>
      </c>
      <c r="M1072">
        <v>5</v>
      </c>
      <c r="N1072">
        <v>0</v>
      </c>
      <c r="O1072" t="s">
        <v>110</v>
      </c>
      <c r="P1072" t="s">
        <v>72</v>
      </c>
      <c r="Q1072" t="s">
        <v>73</v>
      </c>
      <c r="R1072">
        <v>2</v>
      </c>
      <c r="S1072" t="s">
        <v>87</v>
      </c>
    </row>
    <row r="1073" spans="1:19" x14ac:dyDescent="0.3">
      <c r="A1073">
        <v>9967</v>
      </c>
      <c r="B1073" s="1">
        <v>41424</v>
      </c>
      <c r="C1073">
        <v>50</v>
      </c>
      <c r="D1073" t="s">
        <v>44</v>
      </c>
      <c r="E1073" t="s">
        <v>6</v>
      </c>
      <c r="F1073" t="s">
        <v>12</v>
      </c>
      <c r="G1073">
        <v>1</v>
      </c>
      <c r="H1073">
        <v>1</v>
      </c>
      <c r="I1073">
        <v>53034</v>
      </c>
      <c r="J1073" t="s">
        <v>41</v>
      </c>
      <c r="K1073">
        <v>5</v>
      </c>
      <c r="L1073" t="s">
        <v>33</v>
      </c>
      <c r="M1073">
        <v>3</v>
      </c>
      <c r="N1073">
        <v>0</v>
      </c>
      <c r="O1073" t="s">
        <v>110</v>
      </c>
      <c r="P1073" t="s">
        <v>72</v>
      </c>
      <c r="Q1073" t="s">
        <v>79</v>
      </c>
      <c r="R1073">
        <v>5</v>
      </c>
      <c r="S1073" t="s">
        <v>80</v>
      </c>
    </row>
    <row r="1074" spans="1:19" x14ac:dyDescent="0.3">
      <c r="A1074">
        <v>8663</v>
      </c>
      <c r="B1074" s="1">
        <v>41781</v>
      </c>
      <c r="C1074">
        <v>50</v>
      </c>
      <c r="D1074" t="s">
        <v>44</v>
      </c>
      <c r="E1074" t="s">
        <v>6</v>
      </c>
      <c r="F1074" t="s">
        <v>12</v>
      </c>
      <c r="G1074">
        <v>1</v>
      </c>
      <c r="H1074">
        <v>1</v>
      </c>
      <c r="I1074">
        <v>39996</v>
      </c>
      <c r="J1074" t="s">
        <v>43</v>
      </c>
      <c r="K1074">
        <v>4</v>
      </c>
      <c r="L1074" t="s">
        <v>35</v>
      </c>
      <c r="M1074">
        <v>6</v>
      </c>
      <c r="N1074">
        <v>0</v>
      </c>
      <c r="O1074" t="s">
        <v>110</v>
      </c>
      <c r="P1074" t="s">
        <v>77</v>
      </c>
      <c r="Q1074" t="s">
        <v>79</v>
      </c>
      <c r="R1074">
        <v>5</v>
      </c>
      <c r="S1074" t="s">
        <v>80</v>
      </c>
    </row>
    <row r="1075" spans="1:19" x14ac:dyDescent="0.3">
      <c r="A1075">
        <v>2589</v>
      </c>
      <c r="B1075" s="1">
        <v>41677</v>
      </c>
      <c r="C1075">
        <v>52</v>
      </c>
      <c r="D1075" t="s">
        <v>44</v>
      </c>
      <c r="E1075" t="s">
        <v>6</v>
      </c>
      <c r="F1075" t="s">
        <v>12</v>
      </c>
      <c r="G1075">
        <v>1</v>
      </c>
      <c r="H1075">
        <v>0</v>
      </c>
      <c r="I1075">
        <v>26759</v>
      </c>
      <c r="J1075" t="s">
        <v>47</v>
      </c>
      <c r="K1075">
        <v>3</v>
      </c>
      <c r="L1075" t="s">
        <v>35</v>
      </c>
      <c r="M1075">
        <v>6</v>
      </c>
      <c r="N1075">
        <v>0</v>
      </c>
      <c r="O1075" t="s">
        <v>109</v>
      </c>
      <c r="P1075" t="s">
        <v>77</v>
      </c>
      <c r="Q1075" t="s">
        <v>73</v>
      </c>
      <c r="R1075">
        <v>2</v>
      </c>
      <c r="S1075" t="s">
        <v>87</v>
      </c>
    </row>
    <row r="1076" spans="1:19" x14ac:dyDescent="0.3">
      <c r="A1076">
        <v>3388</v>
      </c>
      <c r="B1076" s="1">
        <v>41577</v>
      </c>
      <c r="C1076">
        <v>57</v>
      </c>
      <c r="D1076" t="s">
        <v>44</v>
      </c>
      <c r="E1076" t="s">
        <v>6</v>
      </c>
      <c r="F1076" t="s">
        <v>12</v>
      </c>
      <c r="G1076">
        <v>1</v>
      </c>
      <c r="H1076">
        <v>1</v>
      </c>
      <c r="I1076">
        <v>70844</v>
      </c>
      <c r="J1076" t="s">
        <v>45</v>
      </c>
      <c r="K1076">
        <v>6</v>
      </c>
      <c r="L1076" t="s">
        <v>33</v>
      </c>
      <c r="M1076">
        <v>3</v>
      </c>
      <c r="N1076">
        <v>0</v>
      </c>
      <c r="O1076" t="s">
        <v>110</v>
      </c>
      <c r="P1076" t="s">
        <v>72</v>
      </c>
      <c r="Q1076" t="s">
        <v>84</v>
      </c>
      <c r="R1076">
        <v>10</v>
      </c>
      <c r="S1076" t="s">
        <v>90</v>
      </c>
    </row>
    <row r="1077" spans="1:19" x14ac:dyDescent="0.3">
      <c r="A1077">
        <v>6885</v>
      </c>
      <c r="B1077" s="1">
        <v>41609</v>
      </c>
      <c r="C1077">
        <v>47</v>
      </c>
      <c r="D1077" t="s">
        <v>46</v>
      </c>
      <c r="E1077" t="s">
        <v>6</v>
      </c>
      <c r="F1077" t="s">
        <v>12</v>
      </c>
      <c r="G1077">
        <v>1</v>
      </c>
      <c r="H1077">
        <v>0</v>
      </c>
      <c r="I1077">
        <v>32952</v>
      </c>
      <c r="J1077" t="s">
        <v>47</v>
      </c>
      <c r="K1077">
        <v>3</v>
      </c>
      <c r="L1077" t="s">
        <v>32</v>
      </c>
      <c r="M1077">
        <v>5</v>
      </c>
      <c r="N1077">
        <v>0</v>
      </c>
      <c r="O1077" t="s">
        <v>109</v>
      </c>
      <c r="P1077" t="s">
        <v>72</v>
      </c>
      <c r="Q1077" t="s">
        <v>84</v>
      </c>
      <c r="R1077">
        <v>12</v>
      </c>
      <c r="S1077" t="s">
        <v>85</v>
      </c>
    </row>
    <row r="1078" spans="1:19" x14ac:dyDescent="0.3">
      <c r="A1078">
        <v>4037</v>
      </c>
      <c r="B1078" s="1">
        <v>41439</v>
      </c>
      <c r="C1078">
        <v>48</v>
      </c>
      <c r="D1078" t="s">
        <v>46</v>
      </c>
      <c r="E1078" t="s">
        <v>6</v>
      </c>
      <c r="F1078" t="s">
        <v>12</v>
      </c>
      <c r="G1078">
        <v>1</v>
      </c>
      <c r="H1078">
        <v>0</v>
      </c>
      <c r="I1078">
        <v>31859</v>
      </c>
      <c r="J1078" t="s">
        <v>47</v>
      </c>
      <c r="K1078">
        <v>3</v>
      </c>
      <c r="L1078" t="s">
        <v>35</v>
      </c>
      <c r="M1078">
        <v>6</v>
      </c>
      <c r="N1078">
        <v>0</v>
      </c>
      <c r="O1078" t="s">
        <v>109</v>
      </c>
      <c r="P1078" t="s">
        <v>72</v>
      </c>
      <c r="Q1078" t="s">
        <v>79</v>
      </c>
      <c r="R1078">
        <v>6</v>
      </c>
      <c r="S1078" t="s">
        <v>88</v>
      </c>
    </row>
    <row r="1079" spans="1:19" x14ac:dyDescent="0.3">
      <c r="A1079">
        <v>6642</v>
      </c>
      <c r="B1079" s="1">
        <v>41297</v>
      </c>
      <c r="C1079">
        <v>63</v>
      </c>
      <c r="D1079" t="s">
        <v>40</v>
      </c>
      <c r="E1079" t="s">
        <v>6</v>
      </c>
      <c r="F1079" t="s">
        <v>12</v>
      </c>
      <c r="G1079">
        <v>2</v>
      </c>
      <c r="H1079">
        <v>1</v>
      </c>
      <c r="I1079">
        <v>27215</v>
      </c>
      <c r="J1079" t="s">
        <v>47</v>
      </c>
      <c r="K1079">
        <v>3</v>
      </c>
      <c r="L1079" t="s">
        <v>32</v>
      </c>
      <c r="M1079">
        <v>5</v>
      </c>
      <c r="N1079">
        <v>0</v>
      </c>
      <c r="O1079" t="s">
        <v>110</v>
      </c>
      <c r="P1079" t="s">
        <v>72</v>
      </c>
      <c r="Q1079" t="s">
        <v>73</v>
      </c>
      <c r="R1079">
        <v>1</v>
      </c>
      <c r="S1079" t="s">
        <v>82</v>
      </c>
    </row>
    <row r="1080" spans="1:19" x14ac:dyDescent="0.3">
      <c r="A1080">
        <v>4351</v>
      </c>
      <c r="B1080" s="1">
        <v>41391</v>
      </c>
      <c r="C1080">
        <v>69</v>
      </c>
      <c r="D1080" t="s">
        <v>40</v>
      </c>
      <c r="E1080" t="s">
        <v>6</v>
      </c>
      <c r="F1080" t="s">
        <v>12</v>
      </c>
      <c r="G1080">
        <v>1</v>
      </c>
      <c r="H1080">
        <v>1</v>
      </c>
      <c r="I1080">
        <v>37244</v>
      </c>
      <c r="J1080" t="s">
        <v>43</v>
      </c>
      <c r="K1080">
        <v>4</v>
      </c>
      <c r="L1080" t="s">
        <v>35</v>
      </c>
      <c r="M1080">
        <v>6</v>
      </c>
      <c r="N1080">
        <v>0</v>
      </c>
      <c r="O1080" t="s">
        <v>110</v>
      </c>
      <c r="P1080" t="s">
        <v>72</v>
      </c>
      <c r="Q1080" t="s">
        <v>79</v>
      </c>
      <c r="R1080">
        <v>4</v>
      </c>
      <c r="S1080" t="s">
        <v>86</v>
      </c>
    </row>
    <row r="1081" spans="1:19" x14ac:dyDescent="0.3">
      <c r="A1081">
        <v>3426</v>
      </c>
      <c r="B1081" s="1">
        <v>41470</v>
      </c>
      <c r="C1081">
        <v>49</v>
      </c>
      <c r="D1081" t="s">
        <v>46</v>
      </c>
      <c r="E1081" t="s">
        <v>6</v>
      </c>
      <c r="F1081" t="s">
        <v>12</v>
      </c>
      <c r="G1081">
        <v>1</v>
      </c>
      <c r="H1081">
        <v>0</v>
      </c>
      <c r="I1081">
        <v>70300</v>
      </c>
      <c r="J1081" t="s">
        <v>45</v>
      </c>
      <c r="K1081">
        <v>6</v>
      </c>
      <c r="L1081" t="s">
        <v>35</v>
      </c>
      <c r="M1081">
        <v>6</v>
      </c>
      <c r="N1081">
        <v>0</v>
      </c>
      <c r="O1081" t="s">
        <v>109</v>
      </c>
      <c r="P1081" t="s">
        <v>72</v>
      </c>
      <c r="Q1081" t="s">
        <v>75</v>
      </c>
      <c r="R1081">
        <v>7</v>
      </c>
      <c r="S1081" t="s">
        <v>83</v>
      </c>
    </row>
    <row r="1082" spans="1:19" x14ac:dyDescent="0.3">
      <c r="A1082">
        <v>2337</v>
      </c>
      <c r="B1082" s="1">
        <v>41571</v>
      </c>
      <c r="C1082">
        <v>53</v>
      </c>
      <c r="D1082" t="s">
        <v>44</v>
      </c>
      <c r="E1082" t="s">
        <v>6</v>
      </c>
      <c r="F1082" t="s">
        <v>12</v>
      </c>
      <c r="G1082">
        <v>1</v>
      </c>
      <c r="H1082">
        <v>0</v>
      </c>
      <c r="I1082">
        <v>29819</v>
      </c>
      <c r="J1082" t="s">
        <v>47</v>
      </c>
      <c r="K1082">
        <v>3</v>
      </c>
      <c r="L1082" t="s">
        <v>35</v>
      </c>
      <c r="M1082">
        <v>6</v>
      </c>
      <c r="N1082">
        <v>0</v>
      </c>
      <c r="O1082" t="s">
        <v>109</v>
      </c>
      <c r="P1082" t="s">
        <v>72</v>
      </c>
      <c r="Q1082" t="s">
        <v>84</v>
      </c>
      <c r="R1082">
        <v>10</v>
      </c>
      <c r="S1082" t="s">
        <v>90</v>
      </c>
    </row>
    <row r="1083" spans="1:19" x14ac:dyDescent="0.3">
      <c r="A1083">
        <v>255</v>
      </c>
      <c r="B1083" s="1">
        <v>41728</v>
      </c>
      <c r="C1083">
        <v>73</v>
      </c>
      <c r="D1083" t="s">
        <v>42</v>
      </c>
      <c r="E1083" t="s">
        <v>6</v>
      </c>
      <c r="F1083" t="s">
        <v>12</v>
      </c>
      <c r="G1083">
        <v>1</v>
      </c>
      <c r="H1083">
        <v>1</v>
      </c>
      <c r="I1083">
        <v>22263</v>
      </c>
      <c r="J1083" t="s">
        <v>50</v>
      </c>
      <c r="K1083">
        <v>2</v>
      </c>
      <c r="L1083" t="s">
        <v>32</v>
      </c>
      <c r="M1083">
        <v>5</v>
      </c>
      <c r="N1083">
        <v>1</v>
      </c>
      <c r="O1083" t="s">
        <v>110</v>
      </c>
      <c r="P1083" t="s">
        <v>77</v>
      </c>
      <c r="Q1083" t="s">
        <v>73</v>
      </c>
      <c r="R1083">
        <v>3</v>
      </c>
      <c r="S1083" t="s">
        <v>74</v>
      </c>
    </row>
    <row r="1084" spans="1:19" x14ac:dyDescent="0.3">
      <c r="A1084">
        <v>7441</v>
      </c>
      <c r="B1084" s="1">
        <v>41188</v>
      </c>
      <c r="C1084">
        <v>51</v>
      </c>
      <c r="D1084" t="s">
        <v>44</v>
      </c>
      <c r="E1084" t="s">
        <v>6</v>
      </c>
      <c r="F1084" t="s">
        <v>12</v>
      </c>
      <c r="G1084">
        <v>1</v>
      </c>
      <c r="H1084">
        <v>0</v>
      </c>
      <c r="I1084">
        <v>71128</v>
      </c>
      <c r="J1084" t="s">
        <v>45</v>
      </c>
      <c r="K1084">
        <v>6</v>
      </c>
      <c r="L1084" t="s">
        <v>35</v>
      </c>
      <c r="M1084">
        <v>6</v>
      </c>
      <c r="N1084">
        <v>0</v>
      </c>
      <c r="O1084" t="s">
        <v>109</v>
      </c>
      <c r="P1084" t="s">
        <v>81</v>
      </c>
      <c r="Q1084" t="s">
        <v>84</v>
      </c>
      <c r="R1084">
        <v>10</v>
      </c>
      <c r="S1084" t="s">
        <v>90</v>
      </c>
    </row>
    <row r="1085" spans="1:19" x14ac:dyDescent="0.3">
      <c r="A1085">
        <v>10281</v>
      </c>
      <c r="B1085" s="1">
        <v>41677</v>
      </c>
      <c r="C1085">
        <v>54</v>
      </c>
      <c r="D1085" t="s">
        <v>44</v>
      </c>
      <c r="E1085" t="s">
        <v>6</v>
      </c>
      <c r="F1085" t="s">
        <v>12</v>
      </c>
      <c r="G1085">
        <v>1</v>
      </c>
      <c r="H1085">
        <v>0</v>
      </c>
      <c r="I1085">
        <v>64713</v>
      </c>
      <c r="J1085" t="s">
        <v>45</v>
      </c>
      <c r="K1085">
        <v>6</v>
      </c>
      <c r="L1085" t="s">
        <v>33</v>
      </c>
      <c r="M1085">
        <v>3</v>
      </c>
      <c r="N1085">
        <v>0</v>
      </c>
      <c r="O1085" t="s">
        <v>109</v>
      </c>
      <c r="P1085" t="s">
        <v>77</v>
      </c>
      <c r="Q1085" t="s">
        <v>73</v>
      </c>
      <c r="R1085">
        <v>2</v>
      </c>
      <c r="S1085" t="s">
        <v>87</v>
      </c>
    </row>
    <row r="1086" spans="1:19" x14ac:dyDescent="0.3">
      <c r="A1086">
        <v>6147</v>
      </c>
      <c r="B1086" s="1">
        <v>41200</v>
      </c>
      <c r="C1086">
        <v>53</v>
      </c>
      <c r="D1086" t="s">
        <v>44</v>
      </c>
      <c r="E1086" t="s">
        <v>6</v>
      </c>
      <c r="F1086" t="s">
        <v>12</v>
      </c>
      <c r="G1086">
        <v>1</v>
      </c>
      <c r="H1086">
        <v>0</v>
      </c>
      <c r="I1086">
        <v>25818</v>
      </c>
      <c r="J1086" t="s">
        <v>47</v>
      </c>
      <c r="K1086">
        <v>3</v>
      </c>
      <c r="L1086" t="s">
        <v>32</v>
      </c>
      <c r="M1086">
        <v>5</v>
      </c>
      <c r="N1086">
        <v>0</v>
      </c>
      <c r="O1086" t="s">
        <v>109</v>
      </c>
      <c r="P1086" t="s">
        <v>81</v>
      </c>
      <c r="Q1086" t="s">
        <v>84</v>
      </c>
      <c r="R1086">
        <v>10</v>
      </c>
      <c r="S1086" t="s">
        <v>90</v>
      </c>
    </row>
    <row r="1087" spans="1:19" x14ac:dyDescent="0.3">
      <c r="A1087">
        <v>3006</v>
      </c>
      <c r="B1087" s="1">
        <v>41386</v>
      </c>
      <c r="C1087">
        <v>48</v>
      </c>
      <c r="D1087" t="s">
        <v>46</v>
      </c>
      <c r="E1087" t="s">
        <v>6</v>
      </c>
      <c r="F1087" t="s">
        <v>12</v>
      </c>
      <c r="G1087">
        <v>1</v>
      </c>
      <c r="H1087">
        <v>0</v>
      </c>
      <c r="I1087">
        <v>30992</v>
      </c>
      <c r="J1087" t="s">
        <v>47</v>
      </c>
      <c r="K1087">
        <v>3</v>
      </c>
      <c r="L1087" t="s">
        <v>35</v>
      </c>
      <c r="M1087">
        <v>6</v>
      </c>
      <c r="N1087">
        <v>0</v>
      </c>
      <c r="O1087" t="s">
        <v>109</v>
      </c>
      <c r="P1087" t="s">
        <v>72</v>
      </c>
      <c r="Q1087" t="s">
        <v>79</v>
      </c>
      <c r="R1087">
        <v>4</v>
      </c>
      <c r="S1087" t="s">
        <v>86</v>
      </c>
    </row>
    <row r="1088" spans="1:19" x14ac:dyDescent="0.3">
      <c r="A1088">
        <v>10432</v>
      </c>
      <c r="B1088" s="1">
        <v>41669</v>
      </c>
      <c r="C1088">
        <v>50</v>
      </c>
      <c r="D1088" t="s">
        <v>44</v>
      </c>
      <c r="E1088" t="s">
        <v>6</v>
      </c>
      <c r="F1088" t="s">
        <v>12</v>
      </c>
      <c r="G1088">
        <v>1</v>
      </c>
      <c r="H1088">
        <v>0</v>
      </c>
      <c r="I1088">
        <v>19346</v>
      </c>
      <c r="J1088" t="s">
        <v>50</v>
      </c>
      <c r="K1088">
        <v>2</v>
      </c>
      <c r="L1088" t="s">
        <v>33</v>
      </c>
      <c r="M1088">
        <v>3</v>
      </c>
      <c r="N1088">
        <v>0</v>
      </c>
      <c r="O1088" t="s">
        <v>109</v>
      </c>
      <c r="P1088" t="s">
        <v>77</v>
      </c>
      <c r="Q1088" t="s">
        <v>73</v>
      </c>
      <c r="R1088">
        <v>1</v>
      </c>
      <c r="S1088" t="s">
        <v>82</v>
      </c>
    </row>
    <row r="1089" spans="1:19" x14ac:dyDescent="0.3">
      <c r="A1089">
        <v>7124</v>
      </c>
      <c r="B1089" s="1">
        <v>41306</v>
      </c>
      <c r="C1089">
        <v>56</v>
      </c>
      <c r="D1089" t="s">
        <v>44</v>
      </c>
      <c r="E1089" t="s">
        <v>6</v>
      </c>
      <c r="F1089" t="s">
        <v>12</v>
      </c>
      <c r="G1089">
        <v>1</v>
      </c>
      <c r="H1089">
        <v>1</v>
      </c>
      <c r="I1089">
        <v>36997</v>
      </c>
      <c r="J1089" t="s">
        <v>43</v>
      </c>
      <c r="K1089">
        <v>4</v>
      </c>
      <c r="L1089" t="s">
        <v>35</v>
      </c>
      <c r="M1089">
        <v>6</v>
      </c>
      <c r="N1089">
        <v>0</v>
      </c>
      <c r="O1089" t="s">
        <v>110</v>
      </c>
      <c r="P1089" t="s">
        <v>72</v>
      </c>
      <c r="Q1089" t="s">
        <v>73</v>
      </c>
      <c r="R1089">
        <v>2</v>
      </c>
      <c r="S1089" t="s">
        <v>87</v>
      </c>
    </row>
    <row r="1090" spans="1:19" x14ac:dyDescent="0.3">
      <c r="A1090">
        <v>2656</v>
      </c>
      <c r="B1090" s="1">
        <v>41326</v>
      </c>
      <c r="C1090">
        <v>53</v>
      </c>
      <c r="D1090" t="s">
        <v>44</v>
      </c>
      <c r="E1090" t="s">
        <v>6</v>
      </c>
      <c r="F1090" t="s">
        <v>12</v>
      </c>
      <c r="G1090">
        <v>1</v>
      </c>
      <c r="H1090">
        <v>1</v>
      </c>
      <c r="I1090">
        <v>40851</v>
      </c>
      <c r="J1090" t="s">
        <v>43</v>
      </c>
      <c r="K1090">
        <v>4</v>
      </c>
      <c r="L1090" t="s">
        <v>35</v>
      </c>
      <c r="M1090">
        <v>6</v>
      </c>
      <c r="N1090">
        <v>0</v>
      </c>
      <c r="O1090" t="s">
        <v>110</v>
      </c>
      <c r="P1090" t="s">
        <v>72</v>
      </c>
      <c r="Q1090" t="s">
        <v>73</v>
      </c>
      <c r="R1090">
        <v>2</v>
      </c>
      <c r="S1090" t="s">
        <v>87</v>
      </c>
    </row>
    <row r="1091" spans="1:19" x14ac:dyDescent="0.3">
      <c r="A1091">
        <v>6168</v>
      </c>
      <c r="B1091" s="1">
        <v>41470</v>
      </c>
      <c r="C1091">
        <v>61</v>
      </c>
      <c r="D1091" t="s">
        <v>40</v>
      </c>
      <c r="E1091" t="s">
        <v>6</v>
      </c>
      <c r="F1091" t="s">
        <v>12</v>
      </c>
      <c r="G1091">
        <v>1</v>
      </c>
      <c r="H1091">
        <v>1</v>
      </c>
      <c r="I1091">
        <v>45146</v>
      </c>
      <c r="J1091" t="s">
        <v>43</v>
      </c>
      <c r="K1091">
        <v>4</v>
      </c>
      <c r="L1091" t="s">
        <v>33</v>
      </c>
      <c r="M1091">
        <v>3</v>
      </c>
      <c r="N1091">
        <v>0</v>
      </c>
      <c r="O1091" t="s">
        <v>110</v>
      </c>
      <c r="P1091" t="s">
        <v>72</v>
      </c>
      <c r="Q1091" t="s">
        <v>75</v>
      </c>
      <c r="R1091">
        <v>7</v>
      </c>
      <c r="S1091" t="s">
        <v>83</v>
      </c>
    </row>
    <row r="1092" spans="1:19" x14ac:dyDescent="0.3">
      <c r="A1092">
        <v>8595</v>
      </c>
      <c r="B1092" s="1">
        <v>41681</v>
      </c>
      <c r="C1092">
        <v>51</v>
      </c>
      <c r="D1092" t="s">
        <v>44</v>
      </c>
      <c r="E1092" t="s">
        <v>6</v>
      </c>
      <c r="F1092" t="s">
        <v>15</v>
      </c>
      <c r="G1092">
        <v>0</v>
      </c>
      <c r="H1092">
        <v>1</v>
      </c>
      <c r="I1092">
        <v>42429</v>
      </c>
      <c r="J1092" t="s">
        <v>43</v>
      </c>
      <c r="K1092">
        <v>4</v>
      </c>
      <c r="L1092" t="s">
        <v>34</v>
      </c>
      <c r="M1092">
        <v>7</v>
      </c>
      <c r="N1092">
        <v>0</v>
      </c>
      <c r="O1092" t="s">
        <v>107</v>
      </c>
      <c r="P1092" t="s">
        <v>77</v>
      </c>
      <c r="Q1092" t="s">
        <v>73</v>
      </c>
      <c r="R1092">
        <v>2</v>
      </c>
      <c r="S1092" t="s">
        <v>87</v>
      </c>
    </row>
    <row r="1093" spans="1:19" x14ac:dyDescent="0.3">
      <c r="A1093">
        <v>8614</v>
      </c>
      <c r="B1093" s="1">
        <v>41771</v>
      </c>
      <c r="C1093">
        <v>67</v>
      </c>
      <c r="D1093" t="s">
        <v>40</v>
      </c>
      <c r="E1093" t="s">
        <v>6</v>
      </c>
      <c r="F1093" t="s">
        <v>15</v>
      </c>
      <c r="G1093">
        <v>0</v>
      </c>
      <c r="H1093">
        <v>1</v>
      </c>
      <c r="I1093">
        <v>65486</v>
      </c>
      <c r="J1093" t="s">
        <v>45</v>
      </c>
      <c r="K1093">
        <v>6</v>
      </c>
      <c r="L1093" t="s">
        <v>33</v>
      </c>
      <c r="M1093">
        <v>3</v>
      </c>
      <c r="N1093">
        <v>0</v>
      </c>
      <c r="O1093" t="s">
        <v>107</v>
      </c>
      <c r="P1093" t="s">
        <v>77</v>
      </c>
      <c r="Q1093" t="s">
        <v>79</v>
      </c>
      <c r="R1093">
        <v>5</v>
      </c>
      <c r="S1093" t="s">
        <v>80</v>
      </c>
    </row>
    <row r="1094" spans="1:19" x14ac:dyDescent="0.3">
      <c r="A1094">
        <v>7247</v>
      </c>
      <c r="B1094" s="1">
        <v>41235</v>
      </c>
      <c r="C1094">
        <v>64</v>
      </c>
      <c r="D1094" t="s">
        <v>40</v>
      </c>
      <c r="E1094" t="s">
        <v>6</v>
      </c>
      <c r="F1094" t="s">
        <v>15</v>
      </c>
      <c r="G1094">
        <v>0</v>
      </c>
      <c r="H1094">
        <v>1</v>
      </c>
      <c r="I1094">
        <v>47916</v>
      </c>
      <c r="J1094" t="s">
        <v>43</v>
      </c>
      <c r="K1094">
        <v>4</v>
      </c>
      <c r="L1094" t="s">
        <v>35</v>
      </c>
      <c r="M1094">
        <v>6</v>
      </c>
      <c r="N1094">
        <v>0</v>
      </c>
      <c r="O1094" t="s">
        <v>107</v>
      </c>
      <c r="P1094" t="s">
        <v>81</v>
      </c>
      <c r="Q1094" t="s">
        <v>84</v>
      </c>
      <c r="R1094">
        <v>11</v>
      </c>
      <c r="S1094" t="s">
        <v>89</v>
      </c>
    </row>
    <row r="1095" spans="1:19" x14ac:dyDescent="0.3">
      <c r="A1095">
        <v>92</v>
      </c>
      <c r="B1095" s="1">
        <v>41771</v>
      </c>
      <c r="C1095">
        <v>36</v>
      </c>
      <c r="D1095" t="s">
        <v>48</v>
      </c>
      <c r="E1095" t="s">
        <v>6</v>
      </c>
      <c r="F1095" t="s">
        <v>16</v>
      </c>
      <c r="G1095">
        <v>1</v>
      </c>
      <c r="H1095">
        <v>0</v>
      </c>
      <c r="I1095">
        <v>34176</v>
      </c>
      <c r="J1095" t="s">
        <v>47</v>
      </c>
      <c r="K1095">
        <v>3</v>
      </c>
      <c r="L1095" t="s">
        <v>33</v>
      </c>
      <c r="M1095">
        <v>3</v>
      </c>
      <c r="N1095">
        <v>0</v>
      </c>
      <c r="O1095" t="s">
        <v>109</v>
      </c>
      <c r="P1095" t="s">
        <v>77</v>
      </c>
      <c r="Q1095" t="s">
        <v>79</v>
      </c>
      <c r="R1095">
        <v>5</v>
      </c>
      <c r="S1095" t="s">
        <v>80</v>
      </c>
    </row>
    <row r="1096" spans="1:19" x14ac:dyDescent="0.3">
      <c r="A1096">
        <v>313</v>
      </c>
      <c r="B1096" s="1">
        <v>41575</v>
      </c>
      <c r="C1096">
        <v>56</v>
      </c>
      <c r="D1096" t="s">
        <v>44</v>
      </c>
      <c r="E1096" t="s">
        <v>6</v>
      </c>
      <c r="F1096" t="s">
        <v>15</v>
      </c>
      <c r="G1096">
        <v>0</v>
      </c>
      <c r="H1096">
        <v>0</v>
      </c>
      <c r="I1096">
        <v>73455</v>
      </c>
      <c r="J1096" t="s">
        <v>51</v>
      </c>
      <c r="K1096">
        <v>7</v>
      </c>
      <c r="L1096" t="s">
        <v>34</v>
      </c>
      <c r="M1096">
        <v>7</v>
      </c>
      <c r="N1096">
        <v>0</v>
      </c>
      <c r="O1096" t="s">
        <v>108</v>
      </c>
      <c r="P1096" t="s">
        <v>72</v>
      </c>
      <c r="Q1096" t="s">
        <v>84</v>
      </c>
      <c r="R1096">
        <v>10</v>
      </c>
      <c r="S1096" t="s">
        <v>90</v>
      </c>
    </row>
    <row r="1097" spans="1:19" x14ac:dyDescent="0.3">
      <c r="A1097">
        <v>10102</v>
      </c>
      <c r="B1097" s="1">
        <v>41771</v>
      </c>
      <c r="C1097">
        <v>58</v>
      </c>
      <c r="D1097" t="s">
        <v>44</v>
      </c>
      <c r="E1097" t="s">
        <v>6</v>
      </c>
      <c r="F1097" t="s">
        <v>15</v>
      </c>
      <c r="G1097">
        <v>0</v>
      </c>
      <c r="H1097">
        <v>0</v>
      </c>
      <c r="I1097">
        <v>79946</v>
      </c>
      <c r="J1097" t="s">
        <v>51</v>
      </c>
      <c r="K1097">
        <v>7</v>
      </c>
      <c r="L1097" t="s">
        <v>33</v>
      </c>
      <c r="M1097">
        <v>3</v>
      </c>
      <c r="N1097">
        <v>0</v>
      </c>
      <c r="O1097" t="s">
        <v>108</v>
      </c>
      <c r="P1097" t="s">
        <v>77</v>
      </c>
      <c r="Q1097" t="s">
        <v>79</v>
      </c>
      <c r="R1097">
        <v>5</v>
      </c>
      <c r="S1097" t="s">
        <v>80</v>
      </c>
    </row>
    <row r="1098" spans="1:19" x14ac:dyDescent="0.3">
      <c r="A1098">
        <v>6609</v>
      </c>
      <c r="B1098" s="1">
        <v>41170</v>
      </c>
      <c r="C1098">
        <v>58</v>
      </c>
      <c r="D1098" t="s">
        <v>44</v>
      </c>
      <c r="E1098" t="s">
        <v>6</v>
      </c>
      <c r="F1098" t="s">
        <v>15</v>
      </c>
      <c r="G1098">
        <v>0</v>
      </c>
      <c r="H1098">
        <v>0</v>
      </c>
      <c r="I1098">
        <v>27038</v>
      </c>
      <c r="J1098" t="s">
        <v>47</v>
      </c>
      <c r="K1098">
        <v>3</v>
      </c>
      <c r="L1098" t="s">
        <v>35</v>
      </c>
      <c r="M1098">
        <v>6</v>
      </c>
      <c r="N1098">
        <v>0</v>
      </c>
      <c r="O1098" t="s">
        <v>108</v>
      </c>
      <c r="P1098" t="s">
        <v>81</v>
      </c>
      <c r="Q1098" t="s">
        <v>75</v>
      </c>
      <c r="R1098">
        <v>9</v>
      </c>
      <c r="S1098" t="s">
        <v>76</v>
      </c>
    </row>
    <row r="1099" spans="1:19" x14ac:dyDescent="0.3">
      <c r="A1099">
        <v>8842</v>
      </c>
      <c r="B1099" s="1">
        <v>41268</v>
      </c>
      <c r="C1099">
        <v>53</v>
      </c>
      <c r="D1099" t="s">
        <v>44</v>
      </c>
      <c r="E1099" t="s">
        <v>6</v>
      </c>
      <c r="F1099" t="s">
        <v>15</v>
      </c>
      <c r="G1099">
        <v>1</v>
      </c>
      <c r="H1099">
        <v>1</v>
      </c>
      <c r="I1099">
        <v>30372</v>
      </c>
      <c r="J1099" t="s">
        <v>47</v>
      </c>
      <c r="K1099">
        <v>3</v>
      </c>
      <c r="L1099" t="s">
        <v>32</v>
      </c>
      <c r="M1099">
        <v>5</v>
      </c>
      <c r="N1099">
        <v>0</v>
      </c>
      <c r="O1099" t="s">
        <v>110</v>
      </c>
      <c r="P1099" t="s">
        <v>81</v>
      </c>
      <c r="Q1099" t="s">
        <v>84</v>
      </c>
      <c r="R1099">
        <v>12</v>
      </c>
      <c r="S1099" t="s">
        <v>85</v>
      </c>
    </row>
    <row r="1100" spans="1:19" x14ac:dyDescent="0.3">
      <c r="A1100">
        <v>6878</v>
      </c>
      <c r="B1100" s="1">
        <v>41255</v>
      </c>
      <c r="C1100">
        <v>70</v>
      </c>
      <c r="D1100" t="s">
        <v>42</v>
      </c>
      <c r="E1100" t="s">
        <v>6</v>
      </c>
      <c r="F1100" t="s">
        <v>15</v>
      </c>
      <c r="G1100">
        <v>0</v>
      </c>
      <c r="H1100">
        <v>0</v>
      </c>
      <c r="I1100">
        <v>27421</v>
      </c>
      <c r="J1100" t="s">
        <v>47</v>
      </c>
      <c r="K1100">
        <v>3</v>
      </c>
      <c r="L1100" t="s">
        <v>33</v>
      </c>
      <c r="M1100">
        <v>3</v>
      </c>
      <c r="N1100">
        <v>0</v>
      </c>
      <c r="O1100" t="s">
        <v>108</v>
      </c>
      <c r="P1100" t="s">
        <v>81</v>
      </c>
      <c r="Q1100" t="s">
        <v>84</v>
      </c>
      <c r="R1100">
        <v>12</v>
      </c>
      <c r="S1100" t="s">
        <v>85</v>
      </c>
    </row>
    <row r="1101" spans="1:19" x14ac:dyDescent="0.3">
      <c r="A1101">
        <v>7851</v>
      </c>
      <c r="B1101" s="1">
        <v>41539</v>
      </c>
      <c r="C1101">
        <v>75</v>
      </c>
      <c r="D1101" t="s">
        <v>42</v>
      </c>
      <c r="E1101" t="s">
        <v>6</v>
      </c>
      <c r="F1101" t="s">
        <v>15</v>
      </c>
      <c r="G1101">
        <v>0</v>
      </c>
      <c r="H1101">
        <v>0</v>
      </c>
      <c r="I1101">
        <v>70165</v>
      </c>
      <c r="J1101" t="s">
        <v>45</v>
      </c>
      <c r="K1101">
        <v>6</v>
      </c>
      <c r="L1101" t="s">
        <v>32</v>
      </c>
      <c r="M1101">
        <v>5</v>
      </c>
      <c r="N1101">
        <v>0</v>
      </c>
      <c r="O1101" t="s">
        <v>108</v>
      </c>
      <c r="P1101" t="s">
        <v>72</v>
      </c>
      <c r="Q1101" t="s">
        <v>75</v>
      </c>
      <c r="R1101">
        <v>9</v>
      </c>
      <c r="S1101" t="s">
        <v>76</v>
      </c>
    </row>
    <row r="1102" spans="1:19" x14ac:dyDescent="0.3">
      <c r="A1102">
        <v>9213</v>
      </c>
      <c r="B1102" s="1">
        <v>41213</v>
      </c>
      <c r="C1102">
        <v>54</v>
      </c>
      <c r="D1102" t="s">
        <v>44</v>
      </c>
      <c r="E1102" t="s">
        <v>6</v>
      </c>
      <c r="F1102" t="s">
        <v>15</v>
      </c>
      <c r="G1102">
        <v>1</v>
      </c>
      <c r="H1102">
        <v>0</v>
      </c>
      <c r="I1102">
        <v>31880</v>
      </c>
      <c r="J1102" t="s">
        <v>47</v>
      </c>
      <c r="K1102">
        <v>3</v>
      </c>
      <c r="L1102" t="s">
        <v>33</v>
      </c>
      <c r="M1102">
        <v>3</v>
      </c>
      <c r="N1102">
        <v>0</v>
      </c>
      <c r="O1102" t="s">
        <v>109</v>
      </c>
      <c r="P1102" t="s">
        <v>81</v>
      </c>
      <c r="Q1102" t="s">
        <v>84</v>
      </c>
      <c r="R1102">
        <v>10</v>
      </c>
      <c r="S1102" t="s">
        <v>90</v>
      </c>
    </row>
    <row r="1103" spans="1:19" x14ac:dyDescent="0.3">
      <c r="A1103">
        <v>4945</v>
      </c>
      <c r="B1103" s="1">
        <v>41220</v>
      </c>
      <c r="C1103">
        <v>71</v>
      </c>
      <c r="D1103" t="s">
        <v>42</v>
      </c>
      <c r="E1103" t="s">
        <v>6</v>
      </c>
      <c r="F1103" t="s">
        <v>15</v>
      </c>
      <c r="G1103">
        <v>0</v>
      </c>
      <c r="H1103">
        <v>0</v>
      </c>
      <c r="I1103">
        <v>53653</v>
      </c>
      <c r="J1103" t="s">
        <v>41</v>
      </c>
      <c r="K1103">
        <v>5</v>
      </c>
      <c r="L1103" t="s">
        <v>33</v>
      </c>
      <c r="M1103">
        <v>3</v>
      </c>
      <c r="N1103">
        <v>0</v>
      </c>
      <c r="O1103" t="s">
        <v>108</v>
      </c>
      <c r="P1103" t="s">
        <v>81</v>
      </c>
      <c r="Q1103" t="s">
        <v>84</v>
      </c>
      <c r="R1103">
        <v>11</v>
      </c>
      <c r="S1103" t="s">
        <v>89</v>
      </c>
    </row>
    <row r="1104" spans="1:19" x14ac:dyDescent="0.3">
      <c r="A1104">
        <v>10591</v>
      </c>
      <c r="B1104" s="1">
        <v>41127</v>
      </c>
      <c r="C1104">
        <v>55</v>
      </c>
      <c r="D1104" t="s">
        <v>44</v>
      </c>
      <c r="E1104" t="s">
        <v>6</v>
      </c>
      <c r="F1104" t="s">
        <v>15</v>
      </c>
      <c r="G1104">
        <v>0</v>
      </c>
      <c r="H1104">
        <v>1</v>
      </c>
      <c r="I1104">
        <v>43638</v>
      </c>
      <c r="J1104" t="s">
        <v>43</v>
      </c>
      <c r="K1104">
        <v>4</v>
      </c>
      <c r="L1104" t="s">
        <v>32</v>
      </c>
      <c r="M1104">
        <v>5</v>
      </c>
      <c r="N1104">
        <v>0</v>
      </c>
      <c r="O1104" t="s">
        <v>107</v>
      </c>
      <c r="P1104" t="s">
        <v>81</v>
      </c>
      <c r="Q1104" t="s">
        <v>75</v>
      </c>
      <c r="R1104">
        <v>8</v>
      </c>
      <c r="S1104" t="s">
        <v>78</v>
      </c>
    </row>
    <row r="1105" spans="1:19" x14ac:dyDescent="0.3">
      <c r="A1105">
        <v>10955</v>
      </c>
      <c r="B1105" s="1">
        <v>41646</v>
      </c>
      <c r="C1105">
        <v>60</v>
      </c>
      <c r="D1105" t="s">
        <v>40</v>
      </c>
      <c r="E1105" t="s">
        <v>6</v>
      </c>
      <c r="F1105" t="s">
        <v>15</v>
      </c>
      <c r="G1105">
        <v>0</v>
      </c>
      <c r="H1105">
        <v>0</v>
      </c>
      <c r="I1105">
        <v>85620</v>
      </c>
      <c r="J1105" t="s">
        <v>52</v>
      </c>
      <c r="K1105">
        <v>8</v>
      </c>
      <c r="L1105" t="s">
        <v>35</v>
      </c>
      <c r="M1105">
        <v>6</v>
      </c>
      <c r="N1105">
        <v>0</v>
      </c>
      <c r="O1105" t="s">
        <v>108</v>
      </c>
      <c r="P1105" t="s">
        <v>77</v>
      </c>
      <c r="Q1105" t="s">
        <v>73</v>
      </c>
      <c r="R1105">
        <v>1</v>
      </c>
      <c r="S1105" t="s">
        <v>82</v>
      </c>
    </row>
    <row r="1106" spans="1:19" x14ac:dyDescent="0.3">
      <c r="A1106">
        <v>9058</v>
      </c>
      <c r="B1106" s="1">
        <v>41175</v>
      </c>
      <c r="C1106">
        <v>69</v>
      </c>
      <c r="D1106" t="s">
        <v>40</v>
      </c>
      <c r="E1106" t="s">
        <v>6</v>
      </c>
      <c r="F1106" t="s">
        <v>15</v>
      </c>
      <c r="G1106">
        <v>0</v>
      </c>
      <c r="H1106">
        <v>0</v>
      </c>
      <c r="I1106">
        <v>79800</v>
      </c>
      <c r="J1106" t="s">
        <v>51</v>
      </c>
      <c r="K1106">
        <v>7</v>
      </c>
      <c r="L1106" t="s">
        <v>35</v>
      </c>
      <c r="M1106">
        <v>6</v>
      </c>
      <c r="N1106">
        <v>0</v>
      </c>
      <c r="O1106" t="s">
        <v>108</v>
      </c>
      <c r="P1106" t="s">
        <v>81</v>
      </c>
      <c r="Q1106" t="s">
        <v>75</v>
      </c>
      <c r="R1106">
        <v>9</v>
      </c>
      <c r="S1106" t="s">
        <v>76</v>
      </c>
    </row>
    <row r="1107" spans="1:19" x14ac:dyDescent="0.3">
      <c r="A1107">
        <v>7232</v>
      </c>
      <c r="B1107" s="1">
        <v>41681</v>
      </c>
      <c r="C1107">
        <v>51</v>
      </c>
      <c r="D1107" t="s">
        <v>44</v>
      </c>
      <c r="E1107" t="s">
        <v>6</v>
      </c>
      <c r="F1107" t="s">
        <v>15</v>
      </c>
      <c r="G1107">
        <v>0</v>
      </c>
      <c r="H1107">
        <v>1</v>
      </c>
      <c r="I1107">
        <v>42429</v>
      </c>
      <c r="J1107" t="s">
        <v>43</v>
      </c>
      <c r="K1107">
        <v>4</v>
      </c>
      <c r="L1107" t="s">
        <v>34</v>
      </c>
      <c r="M1107">
        <v>7</v>
      </c>
      <c r="N1107">
        <v>0</v>
      </c>
      <c r="O1107" t="s">
        <v>107</v>
      </c>
      <c r="P1107" t="s">
        <v>77</v>
      </c>
      <c r="Q1107" t="s">
        <v>73</v>
      </c>
      <c r="R1107">
        <v>2</v>
      </c>
      <c r="S1107" t="s">
        <v>87</v>
      </c>
    </row>
    <row r="1108" spans="1:19" x14ac:dyDescent="0.3">
      <c r="A1108">
        <v>8650</v>
      </c>
      <c r="B1108" s="1">
        <v>41351</v>
      </c>
      <c r="C1108">
        <v>46</v>
      </c>
      <c r="D1108" t="s">
        <v>46</v>
      </c>
      <c r="E1108" t="s">
        <v>6</v>
      </c>
      <c r="F1108" t="s">
        <v>15</v>
      </c>
      <c r="G1108">
        <v>1</v>
      </c>
      <c r="H1108">
        <v>1</v>
      </c>
      <c r="I1108">
        <v>54162</v>
      </c>
      <c r="J1108" t="s">
        <v>41</v>
      </c>
      <c r="K1108">
        <v>5</v>
      </c>
      <c r="L1108" t="s">
        <v>32</v>
      </c>
      <c r="M1108">
        <v>5</v>
      </c>
      <c r="N1108">
        <v>0</v>
      </c>
      <c r="O1108" t="s">
        <v>110</v>
      </c>
      <c r="P1108" t="s">
        <v>72</v>
      </c>
      <c r="Q1108" t="s">
        <v>73</v>
      </c>
      <c r="R1108">
        <v>3</v>
      </c>
      <c r="S1108" t="s">
        <v>74</v>
      </c>
    </row>
    <row r="1109" spans="1:19" x14ac:dyDescent="0.3">
      <c r="A1109">
        <v>10972</v>
      </c>
      <c r="B1109" s="1">
        <v>41708</v>
      </c>
      <c r="C1109">
        <v>75</v>
      </c>
      <c r="D1109" t="s">
        <v>42</v>
      </c>
      <c r="E1109" t="s">
        <v>6</v>
      </c>
      <c r="F1109" t="s">
        <v>15</v>
      </c>
      <c r="G1109">
        <v>0</v>
      </c>
      <c r="H1109">
        <v>0</v>
      </c>
      <c r="I1109">
        <v>72298</v>
      </c>
      <c r="J1109" t="s">
        <v>51</v>
      </c>
      <c r="K1109">
        <v>7</v>
      </c>
      <c r="L1109" t="s">
        <v>32</v>
      </c>
      <c r="M1109">
        <v>5</v>
      </c>
      <c r="N1109">
        <v>0</v>
      </c>
      <c r="O1109" t="s">
        <v>108</v>
      </c>
      <c r="P1109" t="s">
        <v>77</v>
      </c>
      <c r="Q1109" t="s">
        <v>73</v>
      </c>
      <c r="R1109">
        <v>3</v>
      </c>
      <c r="S1109" t="s">
        <v>74</v>
      </c>
    </row>
    <row r="1110" spans="1:19" x14ac:dyDescent="0.3">
      <c r="A1110">
        <v>5084</v>
      </c>
      <c r="B1110" s="1">
        <v>41633</v>
      </c>
      <c r="C1110">
        <v>49</v>
      </c>
      <c r="D1110" t="s">
        <v>46</v>
      </c>
      <c r="E1110" t="s">
        <v>6</v>
      </c>
      <c r="F1110" t="s">
        <v>15</v>
      </c>
      <c r="G1110">
        <v>0</v>
      </c>
      <c r="H1110">
        <v>1</v>
      </c>
      <c r="I1110">
        <v>58330</v>
      </c>
      <c r="J1110" t="s">
        <v>41</v>
      </c>
      <c r="K1110">
        <v>5</v>
      </c>
      <c r="L1110" t="s">
        <v>35</v>
      </c>
      <c r="M1110">
        <v>6</v>
      </c>
      <c r="N1110">
        <v>0</v>
      </c>
      <c r="O1110" t="s">
        <v>107</v>
      </c>
      <c r="P1110" t="s">
        <v>72</v>
      </c>
      <c r="Q1110" t="s">
        <v>84</v>
      </c>
      <c r="R1110">
        <v>12</v>
      </c>
      <c r="S1110" t="s">
        <v>85</v>
      </c>
    </row>
    <row r="1111" spans="1:19" x14ac:dyDescent="0.3">
      <c r="A1111">
        <v>9204</v>
      </c>
      <c r="B1111" s="1">
        <v>41164</v>
      </c>
      <c r="C1111">
        <v>54</v>
      </c>
      <c r="D1111" t="s">
        <v>44</v>
      </c>
      <c r="E1111" t="s">
        <v>6</v>
      </c>
      <c r="F1111" t="s">
        <v>15</v>
      </c>
      <c r="G1111">
        <v>0</v>
      </c>
      <c r="H1111">
        <v>1</v>
      </c>
      <c r="I1111">
        <v>66731</v>
      </c>
      <c r="J1111" t="s">
        <v>45</v>
      </c>
      <c r="K1111">
        <v>6</v>
      </c>
      <c r="L1111" t="s">
        <v>32</v>
      </c>
      <c r="M1111">
        <v>5</v>
      </c>
      <c r="N1111">
        <v>0</v>
      </c>
      <c r="O1111" t="s">
        <v>107</v>
      </c>
      <c r="P1111" t="s">
        <v>81</v>
      </c>
      <c r="Q1111" t="s">
        <v>75</v>
      </c>
      <c r="R1111">
        <v>9</v>
      </c>
      <c r="S1111" t="s">
        <v>76</v>
      </c>
    </row>
    <row r="1112" spans="1:19" x14ac:dyDescent="0.3">
      <c r="A1112">
        <v>7094</v>
      </c>
      <c r="B1112" s="1">
        <v>41633</v>
      </c>
      <c r="C1112">
        <v>49</v>
      </c>
      <c r="D1112" t="s">
        <v>46</v>
      </c>
      <c r="E1112" t="s">
        <v>6</v>
      </c>
      <c r="F1112" t="s">
        <v>15</v>
      </c>
      <c r="G1112">
        <v>0</v>
      </c>
      <c r="H1112">
        <v>1</v>
      </c>
      <c r="I1112">
        <v>58330</v>
      </c>
      <c r="J1112" t="s">
        <v>41</v>
      </c>
      <c r="K1112">
        <v>5</v>
      </c>
      <c r="L1112" t="s">
        <v>35</v>
      </c>
      <c r="M1112">
        <v>6</v>
      </c>
      <c r="N1112">
        <v>0</v>
      </c>
      <c r="O1112" t="s">
        <v>107</v>
      </c>
      <c r="P1112" t="s">
        <v>72</v>
      </c>
      <c r="Q1112" t="s">
        <v>84</v>
      </c>
      <c r="R1112">
        <v>12</v>
      </c>
      <c r="S1112" t="s">
        <v>85</v>
      </c>
    </row>
    <row r="1113" spans="1:19" x14ac:dyDescent="0.3">
      <c r="A1113">
        <v>8629</v>
      </c>
      <c r="B1113" s="1">
        <v>41359</v>
      </c>
      <c r="C1113">
        <v>68</v>
      </c>
      <c r="D1113" t="s">
        <v>40</v>
      </c>
      <c r="E1113" t="s">
        <v>6</v>
      </c>
      <c r="F1113" t="s">
        <v>15</v>
      </c>
      <c r="G1113">
        <v>1</v>
      </c>
      <c r="H1113">
        <v>1</v>
      </c>
      <c r="I1113">
        <v>46984</v>
      </c>
      <c r="J1113" t="s">
        <v>43</v>
      </c>
      <c r="K1113">
        <v>4</v>
      </c>
      <c r="L1113" t="s">
        <v>35</v>
      </c>
      <c r="M1113">
        <v>6</v>
      </c>
      <c r="N1113">
        <v>0</v>
      </c>
      <c r="O1113" t="s">
        <v>110</v>
      </c>
      <c r="P1113" t="s">
        <v>72</v>
      </c>
      <c r="Q1113" t="s">
        <v>73</v>
      </c>
      <c r="R1113">
        <v>3</v>
      </c>
      <c r="S1113" t="s">
        <v>74</v>
      </c>
    </row>
    <row r="1114" spans="1:19" x14ac:dyDescent="0.3">
      <c r="A1114">
        <v>1968</v>
      </c>
      <c r="B1114" s="1">
        <v>41610</v>
      </c>
      <c r="C1114">
        <v>53</v>
      </c>
      <c r="D1114" t="s">
        <v>44</v>
      </c>
      <c r="E1114" t="s">
        <v>6</v>
      </c>
      <c r="F1114" t="s">
        <v>15</v>
      </c>
      <c r="G1114">
        <v>1</v>
      </c>
      <c r="H1114">
        <v>0</v>
      </c>
      <c r="I1114">
        <v>45684</v>
      </c>
      <c r="J1114" t="s">
        <v>43</v>
      </c>
      <c r="K1114">
        <v>4</v>
      </c>
      <c r="L1114" t="s">
        <v>32</v>
      </c>
      <c r="M1114">
        <v>5</v>
      </c>
      <c r="N1114">
        <v>0</v>
      </c>
      <c r="O1114" t="s">
        <v>109</v>
      </c>
      <c r="P1114" t="s">
        <v>72</v>
      </c>
      <c r="Q1114" t="s">
        <v>84</v>
      </c>
      <c r="R1114">
        <v>12</v>
      </c>
      <c r="S1114" t="s">
        <v>85</v>
      </c>
    </row>
    <row r="1115" spans="1:19" x14ac:dyDescent="0.3">
      <c r="A1115">
        <v>819</v>
      </c>
      <c r="B1115" s="1">
        <v>41583</v>
      </c>
      <c r="C1115">
        <v>79</v>
      </c>
      <c r="D1115" t="s">
        <v>42</v>
      </c>
      <c r="E1115" t="s">
        <v>6</v>
      </c>
      <c r="F1115" t="s">
        <v>15</v>
      </c>
      <c r="G1115">
        <v>0</v>
      </c>
      <c r="H1115">
        <v>0</v>
      </c>
      <c r="I1115">
        <v>63285</v>
      </c>
      <c r="J1115" t="s">
        <v>45</v>
      </c>
      <c r="K1115">
        <v>6</v>
      </c>
      <c r="L1115" t="s">
        <v>35</v>
      </c>
      <c r="M1115">
        <v>6</v>
      </c>
      <c r="N1115">
        <v>0</v>
      </c>
      <c r="O1115" t="s">
        <v>108</v>
      </c>
      <c r="P1115" t="s">
        <v>72</v>
      </c>
      <c r="Q1115" t="s">
        <v>84</v>
      </c>
      <c r="R1115">
        <v>11</v>
      </c>
      <c r="S1115" t="s">
        <v>89</v>
      </c>
    </row>
    <row r="1116" spans="1:19" x14ac:dyDescent="0.3">
      <c r="A1116">
        <v>2173</v>
      </c>
      <c r="B1116" s="1">
        <v>41563</v>
      </c>
      <c r="C1116">
        <v>72</v>
      </c>
      <c r="D1116" t="s">
        <v>42</v>
      </c>
      <c r="E1116" t="s">
        <v>6</v>
      </c>
      <c r="F1116" t="s">
        <v>15</v>
      </c>
      <c r="G1116">
        <v>0</v>
      </c>
      <c r="H1116">
        <v>1</v>
      </c>
      <c r="I1116">
        <v>40049</v>
      </c>
      <c r="J1116" t="s">
        <v>43</v>
      </c>
      <c r="K1116">
        <v>4</v>
      </c>
      <c r="L1116" t="s">
        <v>33</v>
      </c>
      <c r="M1116">
        <v>3</v>
      </c>
      <c r="N1116">
        <v>0</v>
      </c>
      <c r="O1116" t="s">
        <v>107</v>
      </c>
      <c r="P1116" t="s">
        <v>72</v>
      </c>
      <c r="Q1116" t="s">
        <v>84</v>
      </c>
      <c r="R1116">
        <v>10</v>
      </c>
      <c r="S1116" t="s">
        <v>90</v>
      </c>
    </row>
    <row r="1117" spans="1:19" x14ac:dyDescent="0.3">
      <c r="A1117">
        <v>591</v>
      </c>
      <c r="B1117" s="1">
        <v>41294</v>
      </c>
      <c r="C1117">
        <v>67</v>
      </c>
      <c r="D1117" t="s">
        <v>40</v>
      </c>
      <c r="E1117" t="s">
        <v>6</v>
      </c>
      <c r="F1117" t="s">
        <v>15</v>
      </c>
      <c r="G1117">
        <v>0</v>
      </c>
      <c r="H1117">
        <v>1</v>
      </c>
      <c r="I1117">
        <v>66033</v>
      </c>
      <c r="J1117" t="s">
        <v>45</v>
      </c>
      <c r="K1117">
        <v>6</v>
      </c>
      <c r="L1117" t="s">
        <v>35</v>
      </c>
      <c r="M1117">
        <v>6</v>
      </c>
      <c r="N1117">
        <v>0</v>
      </c>
      <c r="O1117" t="s">
        <v>107</v>
      </c>
      <c r="P1117" t="s">
        <v>72</v>
      </c>
      <c r="Q1117" t="s">
        <v>73</v>
      </c>
      <c r="R1117">
        <v>1</v>
      </c>
      <c r="S1117" t="s">
        <v>82</v>
      </c>
    </row>
    <row r="1118" spans="1:19" x14ac:dyDescent="0.3">
      <c r="A1118">
        <v>10352</v>
      </c>
      <c r="B1118" s="1">
        <v>41159</v>
      </c>
      <c r="C1118">
        <v>61</v>
      </c>
      <c r="D1118" t="s">
        <v>40</v>
      </c>
      <c r="E1118" t="s">
        <v>6</v>
      </c>
      <c r="F1118" t="s">
        <v>15</v>
      </c>
      <c r="G1118">
        <v>1</v>
      </c>
      <c r="H1118">
        <v>1</v>
      </c>
      <c r="I1118">
        <v>34213</v>
      </c>
      <c r="J1118" t="s">
        <v>47</v>
      </c>
      <c r="K1118">
        <v>3</v>
      </c>
      <c r="L1118" t="s">
        <v>37</v>
      </c>
      <c r="M1118">
        <v>2</v>
      </c>
      <c r="N1118">
        <v>0</v>
      </c>
      <c r="O1118" t="s">
        <v>110</v>
      </c>
      <c r="P1118" t="s">
        <v>81</v>
      </c>
      <c r="Q1118" t="s">
        <v>75</v>
      </c>
      <c r="R1118">
        <v>9</v>
      </c>
      <c r="S1118" t="s">
        <v>76</v>
      </c>
    </row>
    <row r="1119" spans="1:19" x14ac:dyDescent="0.3">
      <c r="A1119">
        <v>2154</v>
      </c>
      <c r="B1119" s="1">
        <v>41268</v>
      </c>
      <c r="C1119">
        <v>53</v>
      </c>
      <c r="D1119" t="s">
        <v>44</v>
      </c>
      <c r="E1119" t="s">
        <v>6</v>
      </c>
      <c r="F1119" t="s">
        <v>15</v>
      </c>
      <c r="G1119">
        <v>1</v>
      </c>
      <c r="H1119">
        <v>1</v>
      </c>
      <c r="I1119">
        <v>30372</v>
      </c>
      <c r="J1119" t="s">
        <v>47</v>
      </c>
      <c r="K1119">
        <v>3</v>
      </c>
      <c r="L1119" t="s">
        <v>32</v>
      </c>
      <c r="M1119">
        <v>5</v>
      </c>
      <c r="N1119">
        <v>0</v>
      </c>
      <c r="O1119" t="s">
        <v>110</v>
      </c>
      <c r="P1119" t="s">
        <v>81</v>
      </c>
      <c r="Q1119" t="s">
        <v>84</v>
      </c>
      <c r="R1119">
        <v>12</v>
      </c>
      <c r="S1119" t="s">
        <v>85</v>
      </c>
    </row>
    <row r="1120" spans="1:19" x14ac:dyDescent="0.3">
      <c r="A1120">
        <v>3678</v>
      </c>
      <c r="B1120" s="1">
        <v>41189</v>
      </c>
      <c r="C1120">
        <v>51</v>
      </c>
      <c r="D1120" t="s">
        <v>44</v>
      </c>
      <c r="E1120" t="s">
        <v>6</v>
      </c>
      <c r="F1120" t="s">
        <v>15</v>
      </c>
      <c r="G1120">
        <v>1</v>
      </c>
      <c r="H1120">
        <v>1</v>
      </c>
      <c r="I1120">
        <v>60208</v>
      </c>
      <c r="J1120" t="s">
        <v>45</v>
      </c>
      <c r="K1120">
        <v>6</v>
      </c>
      <c r="L1120" t="s">
        <v>33</v>
      </c>
      <c r="M1120">
        <v>3</v>
      </c>
      <c r="N1120">
        <v>0</v>
      </c>
      <c r="O1120" t="s">
        <v>110</v>
      </c>
      <c r="P1120" t="s">
        <v>81</v>
      </c>
      <c r="Q1120" t="s">
        <v>84</v>
      </c>
      <c r="R1120">
        <v>10</v>
      </c>
      <c r="S1120" t="s">
        <v>90</v>
      </c>
    </row>
    <row r="1121" spans="1:19" x14ac:dyDescent="0.3">
      <c r="A1121">
        <v>10868</v>
      </c>
      <c r="B1121" s="1">
        <v>41311</v>
      </c>
      <c r="C1121">
        <v>73</v>
      </c>
      <c r="D1121" t="s">
        <v>42</v>
      </c>
      <c r="E1121" t="s">
        <v>6</v>
      </c>
      <c r="F1121" t="s">
        <v>15</v>
      </c>
      <c r="G1121">
        <v>0</v>
      </c>
      <c r="H1121">
        <v>0</v>
      </c>
      <c r="I1121">
        <v>70792</v>
      </c>
      <c r="J1121" t="s">
        <v>45</v>
      </c>
      <c r="K1121">
        <v>6</v>
      </c>
      <c r="L1121" t="s">
        <v>35</v>
      </c>
      <c r="M1121">
        <v>6</v>
      </c>
      <c r="N1121">
        <v>0</v>
      </c>
      <c r="O1121" t="s">
        <v>108</v>
      </c>
      <c r="P1121" t="s">
        <v>72</v>
      </c>
      <c r="Q1121" t="s">
        <v>73</v>
      </c>
      <c r="R1121">
        <v>2</v>
      </c>
      <c r="S1121" t="s">
        <v>87</v>
      </c>
    </row>
    <row r="1122" spans="1:19" x14ac:dyDescent="0.3">
      <c r="A1122">
        <v>8537</v>
      </c>
      <c r="B1122" s="1">
        <v>41332</v>
      </c>
      <c r="C1122">
        <v>75</v>
      </c>
      <c r="D1122" t="s">
        <v>42</v>
      </c>
      <c r="E1122" t="s">
        <v>6</v>
      </c>
      <c r="F1122" t="s">
        <v>15</v>
      </c>
      <c r="G1122">
        <v>0</v>
      </c>
      <c r="H1122">
        <v>0</v>
      </c>
      <c r="I1122">
        <v>72643</v>
      </c>
      <c r="J1122" t="s">
        <v>51</v>
      </c>
      <c r="K1122">
        <v>7</v>
      </c>
      <c r="L1122" t="s">
        <v>32</v>
      </c>
      <c r="M1122">
        <v>5</v>
      </c>
      <c r="N1122">
        <v>0</v>
      </c>
      <c r="O1122" t="s">
        <v>108</v>
      </c>
      <c r="P1122" t="s">
        <v>72</v>
      </c>
      <c r="Q1122" t="s">
        <v>73</v>
      </c>
      <c r="R1122">
        <v>2</v>
      </c>
      <c r="S1122" t="s">
        <v>87</v>
      </c>
    </row>
    <row r="1123" spans="1:19" x14ac:dyDescent="0.3">
      <c r="A1123">
        <v>2591</v>
      </c>
      <c r="B1123" s="1">
        <v>41812</v>
      </c>
      <c r="C1123">
        <v>65</v>
      </c>
      <c r="D1123" t="s">
        <v>40</v>
      </c>
      <c r="E1123" t="s">
        <v>6</v>
      </c>
      <c r="F1123" t="s">
        <v>15</v>
      </c>
      <c r="G1123">
        <v>0</v>
      </c>
      <c r="H1123">
        <v>1</v>
      </c>
      <c r="I1123">
        <v>76320</v>
      </c>
      <c r="J1123" t="s">
        <v>51</v>
      </c>
      <c r="K1123">
        <v>7</v>
      </c>
      <c r="L1123" t="s">
        <v>32</v>
      </c>
      <c r="M1123">
        <v>5</v>
      </c>
      <c r="N1123">
        <v>0</v>
      </c>
      <c r="O1123" t="s">
        <v>107</v>
      </c>
      <c r="P1123" t="s">
        <v>77</v>
      </c>
      <c r="Q1123" t="s">
        <v>79</v>
      </c>
      <c r="R1123">
        <v>6</v>
      </c>
      <c r="S1123" t="s">
        <v>88</v>
      </c>
    </row>
    <row r="1124" spans="1:19" x14ac:dyDescent="0.3">
      <c r="A1124">
        <v>123</v>
      </c>
      <c r="B1124" s="1">
        <v>41280</v>
      </c>
      <c r="C1124">
        <v>73</v>
      </c>
      <c r="D1124" t="s">
        <v>42</v>
      </c>
      <c r="E1124" t="s">
        <v>6</v>
      </c>
      <c r="F1124" t="s">
        <v>15</v>
      </c>
      <c r="G1124">
        <v>0</v>
      </c>
      <c r="H1124">
        <v>1</v>
      </c>
      <c r="I1124">
        <v>67046</v>
      </c>
      <c r="J1124" t="s">
        <v>45</v>
      </c>
      <c r="K1124">
        <v>6</v>
      </c>
      <c r="L1124" t="s">
        <v>34</v>
      </c>
      <c r="M1124">
        <v>7</v>
      </c>
      <c r="N1124">
        <v>0</v>
      </c>
      <c r="O1124" t="s">
        <v>107</v>
      </c>
      <c r="P1124" t="s">
        <v>72</v>
      </c>
      <c r="Q1124" t="s">
        <v>73</v>
      </c>
      <c r="R1124">
        <v>1</v>
      </c>
      <c r="S1124" t="s">
        <v>82</v>
      </c>
    </row>
    <row r="1125" spans="1:19" x14ac:dyDescent="0.3">
      <c r="A1125">
        <v>7734</v>
      </c>
      <c r="B1125" s="1">
        <v>41262</v>
      </c>
      <c r="C1125">
        <v>31</v>
      </c>
      <c r="D1125" t="s">
        <v>48</v>
      </c>
      <c r="E1125" t="s">
        <v>6</v>
      </c>
      <c r="F1125" t="s">
        <v>17</v>
      </c>
      <c r="G1125">
        <v>0</v>
      </c>
      <c r="H1125">
        <v>0</v>
      </c>
      <c r="I1125">
        <v>79244</v>
      </c>
      <c r="J1125" t="s">
        <v>51</v>
      </c>
      <c r="K1125">
        <v>7</v>
      </c>
      <c r="L1125" t="s">
        <v>32</v>
      </c>
      <c r="M1125">
        <v>5</v>
      </c>
      <c r="N1125">
        <v>0</v>
      </c>
      <c r="O1125" t="s">
        <v>108</v>
      </c>
      <c r="P1125" t="s">
        <v>81</v>
      </c>
      <c r="Q1125" t="s">
        <v>84</v>
      </c>
      <c r="R1125">
        <v>12</v>
      </c>
      <c r="S1125" t="s">
        <v>85</v>
      </c>
    </row>
    <row r="1126" spans="1:19" x14ac:dyDescent="0.3">
      <c r="A1126">
        <v>9729</v>
      </c>
      <c r="B1126" s="1">
        <v>41427</v>
      </c>
      <c r="C1126">
        <v>69</v>
      </c>
      <c r="D1126" t="s">
        <v>40</v>
      </c>
      <c r="E1126" t="s">
        <v>6</v>
      </c>
      <c r="F1126" t="s">
        <v>15</v>
      </c>
      <c r="G1126">
        <v>1</v>
      </c>
      <c r="H1126">
        <v>1</v>
      </c>
      <c r="I1126">
        <v>58275</v>
      </c>
      <c r="J1126" t="s">
        <v>41</v>
      </c>
      <c r="K1126">
        <v>5</v>
      </c>
      <c r="L1126" t="s">
        <v>32</v>
      </c>
      <c r="M1126">
        <v>5</v>
      </c>
      <c r="N1126">
        <v>0</v>
      </c>
      <c r="O1126" t="s">
        <v>110</v>
      </c>
      <c r="P1126" t="s">
        <v>72</v>
      </c>
      <c r="Q1126" t="s">
        <v>79</v>
      </c>
      <c r="R1126">
        <v>6</v>
      </c>
      <c r="S1126" t="s">
        <v>88</v>
      </c>
    </row>
    <row r="1127" spans="1:19" x14ac:dyDescent="0.3">
      <c r="A1127">
        <v>271</v>
      </c>
      <c r="B1127" s="1">
        <v>41549</v>
      </c>
      <c r="C1127">
        <v>55</v>
      </c>
      <c r="D1127" t="s">
        <v>44</v>
      </c>
      <c r="E1127" t="s">
        <v>6</v>
      </c>
      <c r="F1127" t="s">
        <v>15</v>
      </c>
      <c r="G1127">
        <v>1</v>
      </c>
      <c r="H1127">
        <v>1</v>
      </c>
      <c r="I1127">
        <v>40590</v>
      </c>
      <c r="J1127" t="s">
        <v>43</v>
      </c>
      <c r="K1127">
        <v>4</v>
      </c>
      <c r="L1127" t="s">
        <v>33</v>
      </c>
      <c r="M1127">
        <v>3</v>
      </c>
      <c r="N1127">
        <v>0</v>
      </c>
      <c r="O1127" t="s">
        <v>110</v>
      </c>
      <c r="P1127" t="s">
        <v>72</v>
      </c>
      <c r="Q1127" t="s">
        <v>84</v>
      </c>
      <c r="R1127">
        <v>10</v>
      </c>
      <c r="S1127" t="s">
        <v>90</v>
      </c>
    </row>
    <row r="1128" spans="1:19" x14ac:dyDescent="0.3">
      <c r="A1128">
        <v>7699</v>
      </c>
      <c r="B1128" s="1">
        <v>41549</v>
      </c>
      <c r="C1128">
        <v>55</v>
      </c>
      <c r="D1128" t="s">
        <v>44</v>
      </c>
      <c r="E1128" t="s">
        <v>6</v>
      </c>
      <c r="F1128" t="s">
        <v>15</v>
      </c>
      <c r="G1128">
        <v>1</v>
      </c>
      <c r="H1128">
        <v>1</v>
      </c>
      <c r="I1128">
        <v>40590</v>
      </c>
      <c r="J1128" t="s">
        <v>43</v>
      </c>
      <c r="K1128">
        <v>4</v>
      </c>
      <c r="L1128" t="s">
        <v>33</v>
      </c>
      <c r="M1128">
        <v>3</v>
      </c>
      <c r="N1128">
        <v>0</v>
      </c>
      <c r="O1128" t="s">
        <v>110</v>
      </c>
      <c r="P1128" t="s">
        <v>72</v>
      </c>
      <c r="Q1128" t="s">
        <v>84</v>
      </c>
      <c r="R1128">
        <v>10</v>
      </c>
      <c r="S1128" t="s">
        <v>90</v>
      </c>
    </row>
    <row r="1129" spans="1:19" x14ac:dyDescent="0.3">
      <c r="A1129">
        <v>8996</v>
      </c>
      <c r="B1129" s="1">
        <v>41232</v>
      </c>
      <c r="C1129">
        <v>67</v>
      </c>
      <c r="D1129" t="s">
        <v>40</v>
      </c>
      <c r="E1129" t="s">
        <v>9</v>
      </c>
      <c r="F1129" t="s">
        <v>10</v>
      </c>
      <c r="G1129">
        <v>2</v>
      </c>
      <c r="H1129">
        <v>1</v>
      </c>
      <c r="I1129">
        <v>52247</v>
      </c>
      <c r="J1129" t="s">
        <v>41</v>
      </c>
      <c r="K1129">
        <v>5</v>
      </c>
      <c r="L1129" t="s">
        <v>37</v>
      </c>
      <c r="M1129">
        <v>2</v>
      </c>
      <c r="N1129">
        <v>0</v>
      </c>
      <c r="O1129" t="s">
        <v>110</v>
      </c>
      <c r="P1129" t="s">
        <v>81</v>
      </c>
      <c r="Q1129" t="s">
        <v>84</v>
      </c>
      <c r="R1129">
        <v>11</v>
      </c>
      <c r="S1129" t="s">
        <v>89</v>
      </c>
    </row>
    <row r="1130" spans="1:19" x14ac:dyDescent="0.3">
      <c r="A1130">
        <v>9579</v>
      </c>
      <c r="B1130" s="1">
        <v>41462</v>
      </c>
      <c r="C1130">
        <v>65</v>
      </c>
      <c r="D1130" t="s">
        <v>40</v>
      </c>
      <c r="E1130" t="s">
        <v>9</v>
      </c>
      <c r="F1130" t="s">
        <v>10</v>
      </c>
      <c r="G1130">
        <v>2</v>
      </c>
      <c r="H1130">
        <v>1</v>
      </c>
      <c r="I1130">
        <v>33762</v>
      </c>
      <c r="J1130" t="s">
        <v>47</v>
      </c>
      <c r="K1130">
        <v>3</v>
      </c>
      <c r="L1130" t="s">
        <v>35</v>
      </c>
      <c r="M1130">
        <v>6</v>
      </c>
      <c r="N1130">
        <v>0</v>
      </c>
      <c r="O1130" t="s">
        <v>110</v>
      </c>
      <c r="P1130" t="s">
        <v>72</v>
      </c>
      <c r="Q1130" t="s">
        <v>75</v>
      </c>
      <c r="R1130">
        <v>7</v>
      </c>
      <c r="S1130" t="s">
        <v>83</v>
      </c>
    </row>
    <row r="1131" spans="1:19" x14ac:dyDescent="0.3">
      <c r="A1131">
        <v>3153</v>
      </c>
      <c r="B1131" s="1">
        <v>41616</v>
      </c>
      <c r="C1131">
        <v>67</v>
      </c>
      <c r="D1131" t="s">
        <v>40</v>
      </c>
      <c r="E1131" t="s">
        <v>9</v>
      </c>
      <c r="F1131" t="s">
        <v>7</v>
      </c>
      <c r="G1131">
        <v>2</v>
      </c>
      <c r="H1131">
        <v>1</v>
      </c>
      <c r="I1131">
        <v>40737</v>
      </c>
      <c r="J1131" t="s">
        <v>43</v>
      </c>
      <c r="K1131">
        <v>4</v>
      </c>
      <c r="L1131" t="s">
        <v>33</v>
      </c>
      <c r="M1131">
        <v>3</v>
      </c>
      <c r="N1131">
        <v>0</v>
      </c>
      <c r="O1131" t="s">
        <v>110</v>
      </c>
      <c r="P1131" t="s">
        <v>72</v>
      </c>
      <c r="Q1131" t="s">
        <v>84</v>
      </c>
      <c r="R1131">
        <v>12</v>
      </c>
      <c r="S1131" t="s">
        <v>85</v>
      </c>
    </row>
    <row r="1132" spans="1:19" x14ac:dyDescent="0.3">
      <c r="A1132">
        <v>10350</v>
      </c>
      <c r="B1132" s="1">
        <v>41403</v>
      </c>
      <c r="C1132">
        <v>74</v>
      </c>
      <c r="D1132" t="s">
        <v>42</v>
      </c>
      <c r="E1132" t="s">
        <v>9</v>
      </c>
      <c r="F1132" t="s">
        <v>10</v>
      </c>
      <c r="G1132">
        <v>2</v>
      </c>
      <c r="H1132">
        <v>1</v>
      </c>
      <c r="I1132">
        <v>54432</v>
      </c>
      <c r="J1132" t="s">
        <v>41</v>
      </c>
      <c r="K1132">
        <v>5</v>
      </c>
      <c r="L1132" t="s">
        <v>32</v>
      </c>
      <c r="M1132">
        <v>5</v>
      </c>
      <c r="N1132">
        <v>0</v>
      </c>
      <c r="O1132" t="s">
        <v>110</v>
      </c>
      <c r="P1132" t="s">
        <v>72</v>
      </c>
      <c r="Q1132" t="s">
        <v>79</v>
      </c>
      <c r="R1132">
        <v>5</v>
      </c>
      <c r="S1132" t="s">
        <v>80</v>
      </c>
    </row>
    <row r="1133" spans="1:19" x14ac:dyDescent="0.3">
      <c r="A1133">
        <v>2098</v>
      </c>
      <c r="B1133" s="1">
        <v>41282</v>
      </c>
      <c r="C1133">
        <v>55</v>
      </c>
      <c r="D1133" t="s">
        <v>44</v>
      </c>
      <c r="E1133" t="s">
        <v>9</v>
      </c>
      <c r="F1133" t="s">
        <v>10</v>
      </c>
      <c r="G1133">
        <v>2</v>
      </c>
      <c r="H1133">
        <v>0</v>
      </c>
      <c r="I1133">
        <v>33581</v>
      </c>
      <c r="J1133" t="s">
        <v>47</v>
      </c>
      <c r="K1133">
        <v>3</v>
      </c>
      <c r="L1133" t="s">
        <v>32</v>
      </c>
      <c r="M1133">
        <v>5</v>
      </c>
      <c r="N1133">
        <v>0</v>
      </c>
      <c r="O1133" t="s">
        <v>109</v>
      </c>
      <c r="P1133" t="s">
        <v>72</v>
      </c>
      <c r="Q1133" t="s">
        <v>73</v>
      </c>
      <c r="R1133">
        <v>1</v>
      </c>
      <c r="S1133" t="s">
        <v>82</v>
      </c>
    </row>
    <row r="1134" spans="1:19" x14ac:dyDescent="0.3">
      <c r="A1134">
        <v>7023</v>
      </c>
      <c r="B1134" s="1">
        <v>41239</v>
      </c>
      <c r="C1134">
        <v>71</v>
      </c>
      <c r="D1134" t="s">
        <v>42</v>
      </c>
      <c r="E1134" t="s">
        <v>9</v>
      </c>
      <c r="F1134" t="s">
        <v>7</v>
      </c>
      <c r="G1134">
        <v>2</v>
      </c>
      <c r="H1134">
        <v>1</v>
      </c>
      <c r="I1134">
        <v>46231</v>
      </c>
      <c r="J1134" t="s">
        <v>43</v>
      </c>
      <c r="K1134">
        <v>4</v>
      </c>
      <c r="L1134" t="s">
        <v>35</v>
      </c>
      <c r="M1134">
        <v>6</v>
      </c>
      <c r="N1134">
        <v>0</v>
      </c>
      <c r="O1134" t="s">
        <v>110</v>
      </c>
      <c r="P1134" t="s">
        <v>81</v>
      </c>
      <c r="Q1134" t="s">
        <v>84</v>
      </c>
      <c r="R1134">
        <v>11</v>
      </c>
      <c r="S1134" t="s">
        <v>89</v>
      </c>
    </row>
    <row r="1135" spans="1:19" x14ac:dyDescent="0.3">
      <c r="A1135">
        <v>5048</v>
      </c>
      <c r="B1135" s="1">
        <v>41405</v>
      </c>
      <c r="C1135">
        <v>53</v>
      </c>
      <c r="D1135" t="s">
        <v>44</v>
      </c>
      <c r="E1135" t="s">
        <v>9</v>
      </c>
      <c r="F1135" t="s">
        <v>7</v>
      </c>
      <c r="G1135">
        <v>2</v>
      </c>
      <c r="H1135">
        <v>0</v>
      </c>
      <c r="I1135">
        <v>42767</v>
      </c>
      <c r="J1135" t="s">
        <v>43</v>
      </c>
      <c r="K1135">
        <v>4</v>
      </c>
      <c r="L1135" t="s">
        <v>32</v>
      </c>
      <c r="M1135">
        <v>5</v>
      </c>
      <c r="N1135">
        <v>0</v>
      </c>
      <c r="O1135" t="s">
        <v>109</v>
      </c>
      <c r="P1135" t="s">
        <v>72</v>
      </c>
      <c r="Q1135" t="s">
        <v>79</v>
      </c>
      <c r="R1135">
        <v>5</v>
      </c>
      <c r="S1135" t="s">
        <v>80</v>
      </c>
    </row>
    <row r="1136" spans="1:19" x14ac:dyDescent="0.3">
      <c r="A1136">
        <v>1734</v>
      </c>
      <c r="B1136" s="1">
        <v>41291</v>
      </c>
      <c r="C1136">
        <v>56</v>
      </c>
      <c r="D1136" t="s">
        <v>44</v>
      </c>
      <c r="E1136" t="s">
        <v>9</v>
      </c>
      <c r="F1136" t="s">
        <v>8</v>
      </c>
      <c r="G1136">
        <v>2</v>
      </c>
      <c r="H1136">
        <v>1</v>
      </c>
      <c r="I1136">
        <v>40706</v>
      </c>
      <c r="J1136" t="s">
        <v>43</v>
      </c>
      <c r="K1136">
        <v>4</v>
      </c>
      <c r="L1136" t="s">
        <v>32</v>
      </c>
      <c r="M1136">
        <v>5</v>
      </c>
      <c r="N1136">
        <v>0</v>
      </c>
      <c r="O1136" t="s">
        <v>110</v>
      </c>
      <c r="P1136" t="s">
        <v>72</v>
      </c>
      <c r="Q1136" t="s">
        <v>73</v>
      </c>
      <c r="R1136">
        <v>1</v>
      </c>
      <c r="S1136" t="s">
        <v>82</v>
      </c>
    </row>
    <row r="1137" spans="1:19" x14ac:dyDescent="0.3">
      <c r="A1137">
        <v>1921</v>
      </c>
      <c r="B1137" s="1">
        <v>41550</v>
      </c>
      <c r="C1137">
        <v>57</v>
      </c>
      <c r="D1137" t="s">
        <v>44</v>
      </c>
      <c r="E1137" t="s">
        <v>9</v>
      </c>
      <c r="F1137" t="s">
        <v>10</v>
      </c>
      <c r="G1137">
        <v>2</v>
      </c>
      <c r="H1137">
        <v>1</v>
      </c>
      <c r="I1137">
        <v>59062</v>
      </c>
      <c r="J1137" t="s">
        <v>41</v>
      </c>
      <c r="K1137">
        <v>5</v>
      </c>
      <c r="L1137" t="s">
        <v>35</v>
      </c>
      <c r="M1137">
        <v>6</v>
      </c>
      <c r="N1137">
        <v>0</v>
      </c>
      <c r="O1137" t="s">
        <v>110</v>
      </c>
      <c r="P1137" t="s">
        <v>72</v>
      </c>
      <c r="Q1137" t="s">
        <v>84</v>
      </c>
      <c r="R1137">
        <v>10</v>
      </c>
      <c r="S1137" t="s">
        <v>90</v>
      </c>
    </row>
    <row r="1138" spans="1:19" x14ac:dyDescent="0.3">
      <c r="A1138">
        <v>5824</v>
      </c>
      <c r="B1138" s="1">
        <v>41740</v>
      </c>
      <c r="C1138">
        <v>52</v>
      </c>
      <c r="D1138" t="s">
        <v>44</v>
      </c>
      <c r="E1138" t="s">
        <v>9</v>
      </c>
      <c r="F1138" t="s">
        <v>8</v>
      </c>
      <c r="G1138">
        <v>2</v>
      </c>
      <c r="H1138">
        <v>1</v>
      </c>
      <c r="I1138">
        <v>34578</v>
      </c>
      <c r="J1138" t="s">
        <v>47</v>
      </c>
      <c r="K1138">
        <v>3</v>
      </c>
      <c r="L1138" t="s">
        <v>37</v>
      </c>
      <c r="M1138">
        <v>2</v>
      </c>
      <c r="N1138">
        <v>0</v>
      </c>
      <c r="O1138" t="s">
        <v>110</v>
      </c>
      <c r="P1138" t="s">
        <v>77</v>
      </c>
      <c r="Q1138" t="s">
        <v>79</v>
      </c>
      <c r="R1138">
        <v>4</v>
      </c>
      <c r="S1138" t="s">
        <v>86</v>
      </c>
    </row>
    <row r="1139" spans="1:19" x14ac:dyDescent="0.3">
      <c r="A1139">
        <v>5529</v>
      </c>
      <c r="B1139" s="1">
        <v>41800</v>
      </c>
      <c r="C1139">
        <v>78</v>
      </c>
      <c r="D1139" t="s">
        <v>42</v>
      </c>
      <c r="E1139" t="s">
        <v>9</v>
      </c>
      <c r="F1139" t="s">
        <v>8</v>
      </c>
      <c r="G1139">
        <v>2</v>
      </c>
      <c r="H1139">
        <v>1</v>
      </c>
      <c r="I1139">
        <v>64014</v>
      </c>
      <c r="J1139" t="s">
        <v>45</v>
      </c>
      <c r="K1139">
        <v>6</v>
      </c>
      <c r="L1139" t="s">
        <v>32</v>
      </c>
      <c r="M1139">
        <v>5</v>
      </c>
      <c r="N1139">
        <v>0</v>
      </c>
      <c r="O1139" t="s">
        <v>110</v>
      </c>
      <c r="P1139" t="s">
        <v>77</v>
      </c>
      <c r="Q1139" t="s">
        <v>79</v>
      </c>
      <c r="R1139">
        <v>6</v>
      </c>
      <c r="S1139" t="s">
        <v>88</v>
      </c>
    </row>
    <row r="1140" spans="1:19" x14ac:dyDescent="0.3">
      <c r="A1140">
        <v>4001</v>
      </c>
      <c r="B1140" s="1">
        <v>41800</v>
      </c>
      <c r="C1140">
        <v>78</v>
      </c>
      <c r="D1140" t="s">
        <v>42</v>
      </c>
      <c r="E1140" t="s">
        <v>9</v>
      </c>
      <c r="F1140" t="s">
        <v>8</v>
      </c>
      <c r="G1140">
        <v>2</v>
      </c>
      <c r="H1140">
        <v>1</v>
      </c>
      <c r="I1140">
        <v>64014</v>
      </c>
      <c r="J1140" t="s">
        <v>45</v>
      </c>
      <c r="K1140">
        <v>6</v>
      </c>
      <c r="L1140" t="s">
        <v>32</v>
      </c>
      <c r="M1140">
        <v>5</v>
      </c>
      <c r="N1140">
        <v>0</v>
      </c>
      <c r="O1140" t="s">
        <v>110</v>
      </c>
      <c r="P1140" t="s">
        <v>77</v>
      </c>
      <c r="Q1140" t="s">
        <v>79</v>
      </c>
      <c r="R1140">
        <v>6</v>
      </c>
      <c r="S1140" t="s">
        <v>88</v>
      </c>
    </row>
    <row r="1141" spans="1:19" x14ac:dyDescent="0.3">
      <c r="A1141">
        <v>5324</v>
      </c>
      <c r="B1141" s="1">
        <v>41658</v>
      </c>
      <c r="C1141">
        <v>43</v>
      </c>
      <c r="D1141" t="s">
        <v>46</v>
      </c>
      <c r="E1141" t="s">
        <v>9</v>
      </c>
      <c r="F1141" t="s">
        <v>10</v>
      </c>
      <c r="G1141">
        <v>1</v>
      </c>
      <c r="H1141">
        <v>0</v>
      </c>
      <c r="I1141">
        <v>58293</v>
      </c>
      <c r="J1141" t="s">
        <v>41</v>
      </c>
      <c r="K1141">
        <v>5</v>
      </c>
      <c r="L1141" t="s">
        <v>34</v>
      </c>
      <c r="M1141">
        <v>7</v>
      </c>
      <c r="N1141">
        <v>0</v>
      </c>
      <c r="O1141" t="s">
        <v>109</v>
      </c>
      <c r="P1141" t="s">
        <v>77</v>
      </c>
      <c r="Q1141" t="s">
        <v>73</v>
      </c>
      <c r="R1141">
        <v>1</v>
      </c>
      <c r="S1141" t="s">
        <v>82</v>
      </c>
    </row>
    <row r="1142" spans="1:19" x14ac:dyDescent="0.3">
      <c r="A1142">
        <v>6177</v>
      </c>
      <c r="B1142" s="1">
        <v>41402</v>
      </c>
      <c r="C1142">
        <v>39</v>
      </c>
      <c r="D1142" t="s">
        <v>48</v>
      </c>
      <c r="E1142" t="s">
        <v>9</v>
      </c>
      <c r="F1142" t="s">
        <v>10</v>
      </c>
      <c r="G1142">
        <v>1</v>
      </c>
      <c r="H1142">
        <v>0</v>
      </c>
      <c r="I1142">
        <v>33454</v>
      </c>
      <c r="J1142" t="s">
        <v>47</v>
      </c>
      <c r="K1142">
        <v>3</v>
      </c>
      <c r="L1142" t="s">
        <v>32</v>
      </c>
      <c r="M1142">
        <v>5</v>
      </c>
      <c r="N1142">
        <v>0</v>
      </c>
      <c r="O1142" t="s">
        <v>109</v>
      </c>
      <c r="P1142" t="s">
        <v>72</v>
      </c>
      <c r="Q1142" t="s">
        <v>79</v>
      </c>
      <c r="R1142">
        <v>5</v>
      </c>
      <c r="S1142" t="s">
        <v>80</v>
      </c>
    </row>
    <row r="1143" spans="1:19" x14ac:dyDescent="0.3">
      <c r="A1143">
        <v>4855</v>
      </c>
      <c r="B1143" s="1">
        <v>41431</v>
      </c>
      <c r="C1143">
        <v>50</v>
      </c>
      <c r="D1143" t="s">
        <v>44</v>
      </c>
      <c r="E1143" t="s">
        <v>9</v>
      </c>
      <c r="F1143" t="s">
        <v>8</v>
      </c>
      <c r="G1143">
        <v>1</v>
      </c>
      <c r="H1143">
        <v>0</v>
      </c>
      <c r="I1143">
        <v>30351</v>
      </c>
      <c r="J1143" t="s">
        <v>47</v>
      </c>
      <c r="K1143">
        <v>3</v>
      </c>
      <c r="L1143" t="s">
        <v>33</v>
      </c>
      <c r="M1143">
        <v>3</v>
      </c>
      <c r="N1143">
        <v>0</v>
      </c>
      <c r="O1143" t="s">
        <v>109</v>
      </c>
      <c r="P1143" t="s">
        <v>72</v>
      </c>
      <c r="Q1143" t="s">
        <v>79</v>
      </c>
      <c r="R1143">
        <v>6</v>
      </c>
      <c r="S1143" t="s">
        <v>88</v>
      </c>
    </row>
    <row r="1144" spans="1:19" x14ac:dyDescent="0.3">
      <c r="A1144">
        <v>5899</v>
      </c>
      <c r="B1144" s="1">
        <v>41711</v>
      </c>
      <c r="C1144">
        <v>74</v>
      </c>
      <c r="D1144" t="s">
        <v>42</v>
      </c>
      <c r="E1144" t="s">
        <v>9</v>
      </c>
      <c r="F1144" t="s">
        <v>8</v>
      </c>
      <c r="G1144">
        <v>1</v>
      </c>
      <c r="H1144">
        <v>1</v>
      </c>
      <c r="I1144">
        <v>5648</v>
      </c>
      <c r="J1144" t="s">
        <v>49</v>
      </c>
      <c r="K1144">
        <v>1</v>
      </c>
      <c r="L1144" t="s">
        <v>35</v>
      </c>
      <c r="M1144">
        <v>6</v>
      </c>
      <c r="N1144">
        <v>0</v>
      </c>
      <c r="O1144" t="s">
        <v>110</v>
      </c>
      <c r="P1144" t="s">
        <v>77</v>
      </c>
      <c r="Q1144" t="s">
        <v>73</v>
      </c>
      <c r="R1144">
        <v>3</v>
      </c>
      <c r="S1144" t="s">
        <v>74</v>
      </c>
    </row>
    <row r="1145" spans="1:19" x14ac:dyDescent="0.3">
      <c r="A1145">
        <v>6566</v>
      </c>
      <c r="B1145" s="1">
        <v>41221</v>
      </c>
      <c r="C1145">
        <v>70</v>
      </c>
      <c r="D1145" t="s">
        <v>42</v>
      </c>
      <c r="E1145" t="s">
        <v>9</v>
      </c>
      <c r="F1145" t="s">
        <v>10</v>
      </c>
      <c r="G1145">
        <v>1</v>
      </c>
      <c r="H1145">
        <v>1</v>
      </c>
      <c r="I1145">
        <v>72550</v>
      </c>
      <c r="J1145" t="s">
        <v>51</v>
      </c>
      <c r="K1145">
        <v>7</v>
      </c>
      <c r="L1145" t="s">
        <v>32</v>
      </c>
      <c r="M1145">
        <v>5</v>
      </c>
      <c r="N1145">
        <v>0</v>
      </c>
      <c r="O1145" t="s">
        <v>110</v>
      </c>
      <c r="P1145" t="s">
        <v>81</v>
      </c>
      <c r="Q1145" t="s">
        <v>84</v>
      </c>
      <c r="R1145">
        <v>11</v>
      </c>
      <c r="S1145" t="s">
        <v>89</v>
      </c>
    </row>
    <row r="1146" spans="1:19" x14ac:dyDescent="0.3">
      <c r="A1146">
        <v>8132</v>
      </c>
      <c r="B1146" s="1">
        <v>41369</v>
      </c>
      <c r="C1146">
        <v>49</v>
      </c>
      <c r="D1146" t="s">
        <v>46</v>
      </c>
      <c r="E1146" t="s">
        <v>9</v>
      </c>
      <c r="F1146" t="s">
        <v>10</v>
      </c>
      <c r="G1146">
        <v>1</v>
      </c>
      <c r="H1146">
        <v>1</v>
      </c>
      <c r="I1146">
        <v>60631</v>
      </c>
      <c r="J1146" t="s">
        <v>45</v>
      </c>
      <c r="K1146">
        <v>6</v>
      </c>
      <c r="L1146" t="s">
        <v>35</v>
      </c>
      <c r="M1146">
        <v>6</v>
      </c>
      <c r="N1146">
        <v>0</v>
      </c>
      <c r="O1146" t="s">
        <v>110</v>
      </c>
      <c r="P1146" t="s">
        <v>72</v>
      </c>
      <c r="Q1146" t="s">
        <v>79</v>
      </c>
      <c r="R1146">
        <v>4</v>
      </c>
      <c r="S1146" t="s">
        <v>86</v>
      </c>
    </row>
    <row r="1147" spans="1:19" x14ac:dyDescent="0.3">
      <c r="A1147">
        <v>2230</v>
      </c>
      <c r="B1147" s="1">
        <v>41783</v>
      </c>
      <c r="C1147">
        <v>54</v>
      </c>
      <c r="D1147" t="s">
        <v>44</v>
      </c>
      <c r="E1147" t="s">
        <v>9</v>
      </c>
      <c r="F1147" t="s">
        <v>10</v>
      </c>
      <c r="G1147">
        <v>1</v>
      </c>
      <c r="H1147">
        <v>0</v>
      </c>
      <c r="I1147">
        <v>23626</v>
      </c>
      <c r="J1147" t="s">
        <v>50</v>
      </c>
      <c r="K1147">
        <v>2</v>
      </c>
      <c r="L1147" t="s">
        <v>35</v>
      </c>
      <c r="M1147">
        <v>6</v>
      </c>
      <c r="N1147">
        <v>0</v>
      </c>
      <c r="O1147" t="s">
        <v>109</v>
      </c>
      <c r="P1147" t="s">
        <v>77</v>
      </c>
      <c r="Q1147" t="s">
        <v>79</v>
      </c>
      <c r="R1147">
        <v>5</v>
      </c>
      <c r="S1147" t="s">
        <v>80</v>
      </c>
    </row>
    <row r="1148" spans="1:19" x14ac:dyDescent="0.3">
      <c r="A1148">
        <v>11051</v>
      </c>
      <c r="B1148" s="1">
        <v>41769</v>
      </c>
      <c r="C1148">
        <v>68</v>
      </c>
      <c r="D1148" t="s">
        <v>40</v>
      </c>
      <c r="E1148" t="s">
        <v>9</v>
      </c>
      <c r="F1148" t="s">
        <v>8</v>
      </c>
      <c r="G1148">
        <v>1</v>
      </c>
      <c r="H1148">
        <v>1</v>
      </c>
      <c r="I1148">
        <v>77376</v>
      </c>
      <c r="J1148" t="s">
        <v>51</v>
      </c>
      <c r="K1148">
        <v>7</v>
      </c>
      <c r="L1148" t="s">
        <v>35</v>
      </c>
      <c r="M1148">
        <v>6</v>
      </c>
      <c r="N1148">
        <v>0</v>
      </c>
      <c r="O1148" t="s">
        <v>110</v>
      </c>
      <c r="P1148" t="s">
        <v>77</v>
      </c>
      <c r="Q1148" t="s">
        <v>79</v>
      </c>
      <c r="R1148">
        <v>5</v>
      </c>
      <c r="S1148" t="s">
        <v>80</v>
      </c>
    </row>
    <row r="1149" spans="1:19" x14ac:dyDescent="0.3">
      <c r="A1149">
        <v>7660</v>
      </c>
      <c r="B1149" s="1">
        <v>41778</v>
      </c>
      <c r="C1149">
        <v>51</v>
      </c>
      <c r="D1149" t="s">
        <v>44</v>
      </c>
      <c r="E1149" t="s">
        <v>9</v>
      </c>
      <c r="F1149" t="s">
        <v>16</v>
      </c>
      <c r="G1149">
        <v>1</v>
      </c>
      <c r="H1149">
        <v>1</v>
      </c>
      <c r="I1149">
        <v>35860</v>
      </c>
      <c r="J1149" t="s">
        <v>47</v>
      </c>
      <c r="K1149">
        <v>3</v>
      </c>
      <c r="L1149" t="s">
        <v>32</v>
      </c>
      <c r="M1149">
        <v>5</v>
      </c>
      <c r="N1149">
        <v>0</v>
      </c>
      <c r="O1149" t="s">
        <v>110</v>
      </c>
      <c r="P1149" t="s">
        <v>77</v>
      </c>
      <c r="Q1149" t="s">
        <v>79</v>
      </c>
      <c r="R1149">
        <v>5</v>
      </c>
      <c r="S1149" t="s">
        <v>80</v>
      </c>
    </row>
    <row r="1150" spans="1:19" x14ac:dyDescent="0.3">
      <c r="A1150">
        <v>1880</v>
      </c>
      <c r="B1150" s="1">
        <v>41669</v>
      </c>
      <c r="C1150">
        <v>65</v>
      </c>
      <c r="D1150" t="s">
        <v>40</v>
      </c>
      <c r="E1150" t="s">
        <v>9</v>
      </c>
      <c r="F1150" t="s">
        <v>8</v>
      </c>
      <c r="G1150">
        <v>1</v>
      </c>
      <c r="H1150">
        <v>1</v>
      </c>
      <c r="I1150">
        <v>53537</v>
      </c>
      <c r="J1150" t="s">
        <v>41</v>
      </c>
      <c r="K1150">
        <v>5</v>
      </c>
      <c r="L1150" t="s">
        <v>33</v>
      </c>
      <c r="M1150">
        <v>3</v>
      </c>
      <c r="N1150">
        <v>0</v>
      </c>
      <c r="O1150" t="s">
        <v>110</v>
      </c>
      <c r="P1150" t="s">
        <v>77</v>
      </c>
      <c r="Q1150" t="s">
        <v>73</v>
      </c>
      <c r="R1150">
        <v>1</v>
      </c>
      <c r="S1150" t="s">
        <v>82</v>
      </c>
    </row>
    <row r="1151" spans="1:19" x14ac:dyDescent="0.3">
      <c r="A1151">
        <v>9076</v>
      </c>
      <c r="B1151" s="1">
        <v>41279</v>
      </c>
      <c r="C1151">
        <v>44</v>
      </c>
      <c r="D1151" t="s">
        <v>46</v>
      </c>
      <c r="E1151" t="s">
        <v>9</v>
      </c>
      <c r="F1151" t="s">
        <v>10</v>
      </c>
      <c r="G1151">
        <v>1</v>
      </c>
      <c r="H1151">
        <v>0</v>
      </c>
      <c r="I1151">
        <v>30732</v>
      </c>
      <c r="J1151" t="s">
        <v>47</v>
      </c>
      <c r="K1151">
        <v>3</v>
      </c>
      <c r="L1151" t="s">
        <v>32</v>
      </c>
      <c r="M1151">
        <v>5</v>
      </c>
      <c r="N1151">
        <v>0</v>
      </c>
      <c r="O1151" t="s">
        <v>109</v>
      </c>
      <c r="P1151" t="s">
        <v>72</v>
      </c>
      <c r="Q1151" t="s">
        <v>73</v>
      </c>
      <c r="R1151">
        <v>1</v>
      </c>
      <c r="S1151" t="s">
        <v>82</v>
      </c>
    </row>
    <row r="1152" spans="1:19" x14ac:dyDescent="0.3">
      <c r="A1152">
        <v>3726</v>
      </c>
      <c r="B1152" s="1">
        <v>41686</v>
      </c>
      <c r="C1152">
        <v>38</v>
      </c>
      <c r="D1152" t="s">
        <v>48</v>
      </c>
      <c r="E1152" t="s">
        <v>9</v>
      </c>
      <c r="F1152" t="s">
        <v>8</v>
      </c>
      <c r="G1152">
        <v>1</v>
      </c>
      <c r="H1152">
        <v>0</v>
      </c>
      <c r="I1152">
        <v>34320</v>
      </c>
      <c r="J1152" t="s">
        <v>47</v>
      </c>
      <c r="K1152">
        <v>3</v>
      </c>
      <c r="L1152" t="s">
        <v>35</v>
      </c>
      <c r="M1152">
        <v>6</v>
      </c>
      <c r="N1152">
        <v>0</v>
      </c>
      <c r="O1152" t="s">
        <v>109</v>
      </c>
      <c r="P1152" t="s">
        <v>77</v>
      </c>
      <c r="Q1152" t="s">
        <v>73</v>
      </c>
      <c r="R1152">
        <v>2</v>
      </c>
      <c r="S1152" t="s">
        <v>87</v>
      </c>
    </row>
    <row r="1153" spans="1:19" x14ac:dyDescent="0.3">
      <c r="A1153">
        <v>7411</v>
      </c>
      <c r="B1153" s="1">
        <v>41795</v>
      </c>
      <c r="C1153">
        <v>60</v>
      </c>
      <c r="D1153" t="s">
        <v>40</v>
      </c>
      <c r="E1153" t="s">
        <v>9</v>
      </c>
      <c r="F1153" t="s">
        <v>10</v>
      </c>
      <c r="G1153">
        <v>1</v>
      </c>
      <c r="H1153">
        <v>1</v>
      </c>
      <c r="I1153">
        <v>31686</v>
      </c>
      <c r="J1153" t="s">
        <v>47</v>
      </c>
      <c r="K1153">
        <v>3</v>
      </c>
      <c r="L1153" t="s">
        <v>32</v>
      </c>
      <c r="M1153">
        <v>5</v>
      </c>
      <c r="N1153">
        <v>0</v>
      </c>
      <c r="O1153" t="s">
        <v>110</v>
      </c>
      <c r="P1153" t="s">
        <v>77</v>
      </c>
      <c r="Q1153" t="s">
        <v>79</v>
      </c>
      <c r="R1153">
        <v>6</v>
      </c>
      <c r="S1153" t="s">
        <v>88</v>
      </c>
    </row>
    <row r="1154" spans="1:19" x14ac:dyDescent="0.3">
      <c r="A1154">
        <v>5304</v>
      </c>
      <c r="B1154" s="1">
        <v>41195</v>
      </c>
      <c r="C1154">
        <v>50</v>
      </c>
      <c r="D1154" t="s">
        <v>44</v>
      </c>
      <c r="E1154" t="s">
        <v>9</v>
      </c>
      <c r="F1154" t="s">
        <v>7</v>
      </c>
      <c r="G1154">
        <v>1</v>
      </c>
      <c r="H1154">
        <v>0</v>
      </c>
      <c r="I1154">
        <v>30899</v>
      </c>
      <c r="J1154" t="s">
        <v>47</v>
      </c>
      <c r="K1154">
        <v>3</v>
      </c>
      <c r="L1154" t="s">
        <v>32</v>
      </c>
      <c r="M1154">
        <v>5</v>
      </c>
      <c r="N1154">
        <v>0</v>
      </c>
      <c r="O1154" t="s">
        <v>109</v>
      </c>
      <c r="P1154" t="s">
        <v>81</v>
      </c>
      <c r="Q1154" t="s">
        <v>84</v>
      </c>
      <c r="R1154">
        <v>10</v>
      </c>
      <c r="S1154" t="s">
        <v>90</v>
      </c>
    </row>
    <row r="1155" spans="1:19" x14ac:dyDescent="0.3">
      <c r="A1155">
        <v>5835</v>
      </c>
      <c r="B1155" s="1">
        <v>41457</v>
      </c>
      <c r="C1155">
        <v>48</v>
      </c>
      <c r="D1155" t="s">
        <v>46</v>
      </c>
      <c r="E1155" t="s">
        <v>9</v>
      </c>
      <c r="F1155" t="s">
        <v>12</v>
      </c>
      <c r="G1155">
        <v>1</v>
      </c>
      <c r="H1155">
        <v>0</v>
      </c>
      <c r="I1155">
        <v>14849</v>
      </c>
      <c r="J1155" t="s">
        <v>50</v>
      </c>
      <c r="K1155">
        <v>2</v>
      </c>
      <c r="L1155" t="s">
        <v>32</v>
      </c>
      <c r="M1155">
        <v>5</v>
      </c>
      <c r="N1155">
        <v>0</v>
      </c>
      <c r="O1155" t="s">
        <v>109</v>
      </c>
      <c r="P1155" t="s">
        <v>72</v>
      </c>
      <c r="Q1155" t="s">
        <v>75</v>
      </c>
      <c r="R1155">
        <v>7</v>
      </c>
      <c r="S1155" t="s">
        <v>83</v>
      </c>
    </row>
    <row r="1156" spans="1:19" x14ac:dyDescent="0.3">
      <c r="A1156">
        <v>7786</v>
      </c>
      <c r="B1156" s="1">
        <v>41318</v>
      </c>
      <c r="C1156">
        <v>38</v>
      </c>
      <c r="D1156" t="s">
        <v>48</v>
      </c>
      <c r="E1156" t="s">
        <v>9</v>
      </c>
      <c r="F1156" t="s">
        <v>7</v>
      </c>
      <c r="G1156">
        <v>1</v>
      </c>
      <c r="H1156">
        <v>0</v>
      </c>
      <c r="I1156">
        <v>29999</v>
      </c>
      <c r="J1156" t="s">
        <v>47</v>
      </c>
      <c r="K1156">
        <v>3</v>
      </c>
      <c r="L1156" t="s">
        <v>33</v>
      </c>
      <c r="M1156">
        <v>3</v>
      </c>
      <c r="N1156">
        <v>0</v>
      </c>
      <c r="O1156" t="s">
        <v>109</v>
      </c>
      <c r="P1156" t="s">
        <v>72</v>
      </c>
      <c r="Q1156" t="s">
        <v>73</v>
      </c>
      <c r="R1156">
        <v>2</v>
      </c>
      <c r="S1156" t="s">
        <v>87</v>
      </c>
    </row>
    <row r="1157" spans="1:19" x14ac:dyDescent="0.3">
      <c r="A1157">
        <v>9799</v>
      </c>
      <c r="B1157" s="1">
        <v>41402</v>
      </c>
      <c r="C1157">
        <v>56</v>
      </c>
      <c r="D1157" t="s">
        <v>44</v>
      </c>
      <c r="E1157" t="s">
        <v>9</v>
      </c>
      <c r="F1157" t="s">
        <v>12</v>
      </c>
      <c r="G1157">
        <v>1</v>
      </c>
      <c r="H1157">
        <v>1</v>
      </c>
      <c r="I1157">
        <v>83664</v>
      </c>
      <c r="J1157" t="s">
        <v>51</v>
      </c>
      <c r="K1157">
        <v>7</v>
      </c>
      <c r="L1157" t="s">
        <v>32</v>
      </c>
      <c r="M1157">
        <v>5</v>
      </c>
      <c r="N1157">
        <v>0</v>
      </c>
      <c r="O1157" t="s">
        <v>110</v>
      </c>
      <c r="P1157" t="s">
        <v>72</v>
      </c>
      <c r="Q1157" t="s">
        <v>79</v>
      </c>
      <c r="R1157">
        <v>5</v>
      </c>
      <c r="S1157" t="s">
        <v>80</v>
      </c>
    </row>
    <row r="1158" spans="1:19" x14ac:dyDescent="0.3">
      <c r="A1158">
        <v>2552</v>
      </c>
      <c r="B1158" s="1">
        <v>41569</v>
      </c>
      <c r="C1158">
        <v>69</v>
      </c>
      <c r="D1158" t="s">
        <v>40</v>
      </c>
      <c r="E1158" t="s">
        <v>9</v>
      </c>
      <c r="F1158" t="s">
        <v>7</v>
      </c>
      <c r="G1158">
        <v>1</v>
      </c>
      <c r="H1158">
        <v>2</v>
      </c>
      <c r="I1158">
        <v>55521</v>
      </c>
      <c r="J1158" t="s">
        <v>41</v>
      </c>
      <c r="K1158">
        <v>5</v>
      </c>
      <c r="L1158" t="s">
        <v>33</v>
      </c>
      <c r="M1158">
        <v>3</v>
      </c>
      <c r="N1158">
        <v>0</v>
      </c>
      <c r="O1158" t="s">
        <v>110</v>
      </c>
      <c r="P1158" t="s">
        <v>72</v>
      </c>
      <c r="Q1158" t="s">
        <v>84</v>
      </c>
      <c r="R1158">
        <v>10</v>
      </c>
      <c r="S1158" t="s">
        <v>90</v>
      </c>
    </row>
    <row r="1159" spans="1:19" x14ac:dyDescent="0.3">
      <c r="A1159">
        <v>3645</v>
      </c>
      <c r="B1159" s="1">
        <v>41151</v>
      </c>
      <c r="C1159">
        <v>52</v>
      </c>
      <c r="D1159" t="s">
        <v>44</v>
      </c>
      <c r="E1159" t="s">
        <v>9</v>
      </c>
      <c r="F1159" t="s">
        <v>7</v>
      </c>
      <c r="G1159">
        <v>1</v>
      </c>
      <c r="H1159">
        <v>0</v>
      </c>
      <c r="I1159">
        <v>27213</v>
      </c>
      <c r="J1159" t="s">
        <v>47</v>
      </c>
      <c r="K1159">
        <v>3</v>
      </c>
      <c r="L1159" t="s">
        <v>33</v>
      </c>
      <c r="M1159">
        <v>3</v>
      </c>
      <c r="N1159">
        <v>0</v>
      </c>
      <c r="O1159" t="s">
        <v>109</v>
      </c>
      <c r="P1159" t="s">
        <v>81</v>
      </c>
      <c r="Q1159" t="s">
        <v>75</v>
      </c>
      <c r="R1159">
        <v>8</v>
      </c>
      <c r="S1159" t="s">
        <v>78</v>
      </c>
    </row>
    <row r="1160" spans="1:19" x14ac:dyDescent="0.3">
      <c r="A1160">
        <v>8890</v>
      </c>
      <c r="B1160" s="1">
        <v>41789</v>
      </c>
      <c r="C1160">
        <v>53</v>
      </c>
      <c r="D1160" t="s">
        <v>44</v>
      </c>
      <c r="E1160" t="s">
        <v>9</v>
      </c>
      <c r="F1160" t="s">
        <v>12</v>
      </c>
      <c r="G1160">
        <v>1</v>
      </c>
      <c r="H1160">
        <v>1</v>
      </c>
      <c r="I1160">
        <v>65808</v>
      </c>
      <c r="J1160" t="s">
        <v>45</v>
      </c>
      <c r="K1160">
        <v>6</v>
      </c>
      <c r="L1160" t="s">
        <v>37</v>
      </c>
      <c r="M1160">
        <v>2</v>
      </c>
      <c r="N1160">
        <v>0</v>
      </c>
      <c r="O1160" t="s">
        <v>110</v>
      </c>
      <c r="P1160" t="s">
        <v>77</v>
      </c>
      <c r="Q1160" t="s">
        <v>79</v>
      </c>
      <c r="R1160">
        <v>5</v>
      </c>
      <c r="S1160" t="s">
        <v>80</v>
      </c>
    </row>
    <row r="1161" spans="1:19" x14ac:dyDescent="0.3">
      <c r="A1161">
        <v>5049</v>
      </c>
      <c r="B1161" s="1">
        <v>41431</v>
      </c>
      <c r="C1161">
        <v>50</v>
      </c>
      <c r="D1161" t="s">
        <v>44</v>
      </c>
      <c r="E1161" t="s">
        <v>9</v>
      </c>
      <c r="F1161" t="s">
        <v>8</v>
      </c>
      <c r="G1161">
        <v>1</v>
      </c>
      <c r="H1161">
        <v>0</v>
      </c>
      <c r="I1161">
        <v>30351</v>
      </c>
      <c r="J1161" t="s">
        <v>47</v>
      </c>
      <c r="K1161">
        <v>3</v>
      </c>
      <c r="L1161" t="s">
        <v>33</v>
      </c>
      <c r="M1161">
        <v>3</v>
      </c>
      <c r="N1161">
        <v>0</v>
      </c>
      <c r="O1161" t="s">
        <v>109</v>
      </c>
      <c r="P1161" t="s">
        <v>72</v>
      </c>
      <c r="Q1161" t="s">
        <v>79</v>
      </c>
      <c r="R1161">
        <v>6</v>
      </c>
      <c r="S1161" t="s">
        <v>88</v>
      </c>
    </row>
    <row r="1162" spans="1:19" x14ac:dyDescent="0.3">
      <c r="A1162">
        <v>5455</v>
      </c>
      <c r="B1162" s="1">
        <v>41508</v>
      </c>
      <c r="C1162">
        <v>53</v>
      </c>
      <c r="D1162" t="s">
        <v>44</v>
      </c>
      <c r="E1162" t="s">
        <v>9</v>
      </c>
      <c r="F1162" t="s">
        <v>10</v>
      </c>
      <c r="G1162">
        <v>1</v>
      </c>
      <c r="H1162">
        <v>0</v>
      </c>
      <c r="I1162">
        <v>32011</v>
      </c>
      <c r="J1162" t="s">
        <v>47</v>
      </c>
      <c r="K1162">
        <v>3</v>
      </c>
      <c r="L1162" t="s">
        <v>35</v>
      </c>
      <c r="M1162">
        <v>6</v>
      </c>
      <c r="N1162">
        <v>0</v>
      </c>
      <c r="O1162" t="s">
        <v>109</v>
      </c>
      <c r="P1162" t="s">
        <v>72</v>
      </c>
      <c r="Q1162" t="s">
        <v>75</v>
      </c>
      <c r="R1162">
        <v>8</v>
      </c>
      <c r="S1162" t="s">
        <v>78</v>
      </c>
    </row>
    <row r="1163" spans="1:19" x14ac:dyDescent="0.3">
      <c r="A1163">
        <v>3916</v>
      </c>
      <c r="B1163" s="1">
        <v>41136</v>
      </c>
      <c r="C1163">
        <v>53</v>
      </c>
      <c r="D1163" t="s">
        <v>44</v>
      </c>
      <c r="E1163" t="s">
        <v>9</v>
      </c>
      <c r="F1163" t="s">
        <v>8</v>
      </c>
      <c r="G1163">
        <v>1</v>
      </c>
      <c r="H1163">
        <v>0</v>
      </c>
      <c r="I1163">
        <v>49269</v>
      </c>
      <c r="J1163" t="s">
        <v>41</v>
      </c>
      <c r="K1163">
        <v>5</v>
      </c>
      <c r="L1163" t="s">
        <v>34</v>
      </c>
      <c r="M1163">
        <v>7</v>
      </c>
      <c r="N1163">
        <v>0</v>
      </c>
      <c r="O1163" t="s">
        <v>109</v>
      </c>
      <c r="P1163" t="s">
        <v>81</v>
      </c>
      <c r="Q1163" t="s">
        <v>75</v>
      </c>
      <c r="R1163">
        <v>8</v>
      </c>
      <c r="S1163" t="s">
        <v>78</v>
      </c>
    </row>
    <row r="1164" spans="1:19" x14ac:dyDescent="0.3">
      <c r="A1164">
        <v>564</v>
      </c>
      <c r="B1164" s="1">
        <v>41125</v>
      </c>
      <c r="C1164">
        <v>43</v>
      </c>
      <c r="D1164" t="s">
        <v>46</v>
      </c>
      <c r="E1164" t="s">
        <v>9</v>
      </c>
      <c r="F1164" t="s">
        <v>8</v>
      </c>
      <c r="G1164">
        <v>1</v>
      </c>
      <c r="H1164">
        <v>0</v>
      </c>
      <c r="I1164">
        <v>56937</v>
      </c>
      <c r="J1164" t="s">
        <v>41</v>
      </c>
      <c r="K1164">
        <v>5</v>
      </c>
      <c r="L1164" t="s">
        <v>35</v>
      </c>
      <c r="M1164">
        <v>6</v>
      </c>
      <c r="N1164">
        <v>0</v>
      </c>
      <c r="O1164" t="s">
        <v>109</v>
      </c>
      <c r="P1164" t="s">
        <v>81</v>
      </c>
      <c r="Q1164" t="s">
        <v>75</v>
      </c>
      <c r="R1164">
        <v>8</v>
      </c>
      <c r="S1164" t="s">
        <v>78</v>
      </c>
    </row>
    <row r="1165" spans="1:19" x14ac:dyDescent="0.3">
      <c r="A1165">
        <v>5140</v>
      </c>
      <c r="B1165" s="1">
        <v>41145</v>
      </c>
      <c r="C1165">
        <v>39</v>
      </c>
      <c r="D1165" t="s">
        <v>48</v>
      </c>
      <c r="E1165" t="s">
        <v>9</v>
      </c>
      <c r="F1165" t="s">
        <v>10</v>
      </c>
      <c r="G1165">
        <v>1</v>
      </c>
      <c r="H1165">
        <v>0</v>
      </c>
      <c r="I1165">
        <v>64355</v>
      </c>
      <c r="J1165" t="s">
        <v>45</v>
      </c>
      <c r="K1165">
        <v>6</v>
      </c>
      <c r="L1165" t="s">
        <v>35</v>
      </c>
      <c r="M1165">
        <v>6</v>
      </c>
      <c r="N1165">
        <v>0</v>
      </c>
      <c r="O1165" t="s">
        <v>109</v>
      </c>
      <c r="P1165" t="s">
        <v>81</v>
      </c>
      <c r="Q1165" t="s">
        <v>75</v>
      </c>
      <c r="R1165">
        <v>8</v>
      </c>
      <c r="S1165" t="s">
        <v>78</v>
      </c>
    </row>
    <row r="1166" spans="1:19" x14ac:dyDescent="0.3">
      <c r="A1166">
        <v>3281</v>
      </c>
      <c r="B1166" s="1">
        <v>41581</v>
      </c>
      <c r="C1166">
        <v>64</v>
      </c>
      <c r="D1166" t="s">
        <v>40</v>
      </c>
      <c r="E1166" t="s">
        <v>9</v>
      </c>
      <c r="F1166" t="s">
        <v>10</v>
      </c>
      <c r="G1166">
        <v>1</v>
      </c>
      <c r="H1166">
        <v>1</v>
      </c>
      <c r="I1166">
        <v>49154</v>
      </c>
      <c r="J1166" t="s">
        <v>41</v>
      </c>
      <c r="K1166">
        <v>5</v>
      </c>
      <c r="L1166" t="s">
        <v>35</v>
      </c>
      <c r="M1166">
        <v>6</v>
      </c>
      <c r="N1166">
        <v>0</v>
      </c>
      <c r="O1166" t="s">
        <v>110</v>
      </c>
      <c r="P1166" t="s">
        <v>72</v>
      </c>
      <c r="Q1166" t="s">
        <v>84</v>
      </c>
      <c r="R1166">
        <v>11</v>
      </c>
      <c r="S1166" t="s">
        <v>89</v>
      </c>
    </row>
    <row r="1167" spans="1:19" x14ac:dyDescent="0.3">
      <c r="A1167">
        <v>448</v>
      </c>
      <c r="B1167" s="1">
        <v>41334</v>
      </c>
      <c r="C1167">
        <v>46</v>
      </c>
      <c r="D1167" t="s">
        <v>46</v>
      </c>
      <c r="E1167" t="s">
        <v>9</v>
      </c>
      <c r="F1167" t="s">
        <v>7</v>
      </c>
      <c r="G1167">
        <v>1</v>
      </c>
      <c r="H1167">
        <v>0</v>
      </c>
      <c r="I1167">
        <v>54880</v>
      </c>
      <c r="J1167" t="s">
        <v>41</v>
      </c>
      <c r="K1167">
        <v>5</v>
      </c>
      <c r="L1167" t="s">
        <v>32</v>
      </c>
      <c r="M1167">
        <v>5</v>
      </c>
      <c r="N1167">
        <v>0</v>
      </c>
      <c r="O1167" t="s">
        <v>109</v>
      </c>
      <c r="P1167" t="s">
        <v>72</v>
      </c>
      <c r="Q1167" t="s">
        <v>73</v>
      </c>
      <c r="R1167">
        <v>3</v>
      </c>
      <c r="S1167" t="s">
        <v>74</v>
      </c>
    </row>
    <row r="1168" spans="1:19" x14ac:dyDescent="0.3">
      <c r="A1168">
        <v>1503</v>
      </c>
      <c r="B1168" s="1">
        <v>41428</v>
      </c>
      <c r="C1168">
        <v>48</v>
      </c>
      <c r="D1168" t="s">
        <v>46</v>
      </c>
      <c r="E1168" t="s">
        <v>9</v>
      </c>
      <c r="F1168" t="s">
        <v>8</v>
      </c>
      <c r="G1168">
        <v>1</v>
      </c>
      <c r="H1168">
        <v>1</v>
      </c>
      <c r="I1168">
        <v>162397</v>
      </c>
      <c r="J1168" t="s">
        <v>56</v>
      </c>
      <c r="K1168">
        <v>11</v>
      </c>
      <c r="L1168" t="s">
        <v>32</v>
      </c>
      <c r="M1168">
        <v>5</v>
      </c>
      <c r="N1168">
        <v>0</v>
      </c>
      <c r="O1168" t="s">
        <v>110</v>
      </c>
      <c r="P1168" t="s">
        <v>72</v>
      </c>
      <c r="Q1168" t="s">
        <v>79</v>
      </c>
      <c r="R1168">
        <v>6</v>
      </c>
      <c r="S1168" t="s">
        <v>88</v>
      </c>
    </row>
    <row r="1169" spans="1:19" x14ac:dyDescent="0.3">
      <c r="A1169">
        <v>3469</v>
      </c>
      <c r="B1169" s="1">
        <v>41158</v>
      </c>
      <c r="C1169">
        <v>47</v>
      </c>
      <c r="D1169" t="s">
        <v>46</v>
      </c>
      <c r="E1169" t="s">
        <v>9</v>
      </c>
      <c r="F1169" t="s">
        <v>12</v>
      </c>
      <c r="G1169">
        <v>1</v>
      </c>
      <c r="H1169">
        <v>1</v>
      </c>
      <c r="I1169">
        <v>34487</v>
      </c>
      <c r="J1169" t="s">
        <v>47</v>
      </c>
      <c r="K1169">
        <v>3</v>
      </c>
      <c r="L1169" t="s">
        <v>34</v>
      </c>
      <c r="M1169">
        <v>7</v>
      </c>
      <c r="N1169">
        <v>0</v>
      </c>
      <c r="O1169" t="s">
        <v>110</v>
      </c>
      <c r="P1169" t="s">
        <v>81</v>
      </c>
      <c r="Q1169" t="s">
        <v>75</v>
      </c>
      <c r="R1169">
        <v>9</v>
      </c>
      <c r="S1169" t="s">
        <v>76</v>
      </c>
    </row>
    <row r="1170" spans="1:19" x14ac:dyDescent="0.3">
      <c r="A1170">
        <v>10727</v>
      </c>
      <c r="B1170" s="1">
        <v>41597</v>
      </c>
      <c r="C1170">
        <v>54</v>
      </c>
      <c r="D1170" t="s">
        <v>44</v>
      </c>
      <c r="E1170" t="s">
        <v>9</v>
      </c>
      <c r="F1170" t="s">
        <v>10</v>
      </c>
      <c r="G1170">
        <v>1</v>
      </c>
      <c r="H1170">
        <v>0</v>
      </c>
      <c r="I1170">
        <v>69084</v>
      </c>
      <c r="J1170" t="s">
        <v>45</v>
      </c>
      <c r="K1170">
        <v>6</v>
      </c>
      <c r="L1170" t="s">
        <v>32</v>
      </c>
      <c r="M1170">
        <v>5</v>
      </c>
      <c r="N1170">
        <v>0</v>
      </c>
      <c r="O1170" t="s">
        <v>109</v>
      </c>
      <c r="P1170" t="s">
        <v>72</v>
      </c>
      <c r="Q1170" t="s">
        <v>84</v>
      </c>
      <c r="R1170">
        <v>11</v>
      </c>
      <c r="S1170" t="s">
        <v>89</v>
      </c>
    </row>
    <row r="1171" spans="1:19" x14ac:dyDescent="0.3">
      <c r="A1171">
        <v>11007</v>
      </c>
      <c r="B1171" s="1">
        <v>41403</v>
      </c>
      <c r="C1171">
        <v>56</v>
      </c>
      <c r="D1171" t="s">
        <v>44</v>
      </c>
      <c r="E1171" t="s">
        <v>9</v>
      </c>
      <c r="F1171" t="s">
        <v>10</v>
      </c>
      <c r="G1171">
        <v>1</v>
      </c>
      <c r="H1171">
        <v>0</v>
      </c>
      <c r="I1171">
        <v>29187</v>
      </c>
      <c r="J1171" t="s">
        <v>47</v>
      </c>
      <c r="K1171">
        <v>3</v>
      </c>
      <c r="L1171" t="s">
        <v>32</v>
      </c>
      <c r="M1171">
        <v>5</v>
      </c>
      <c r="N1171">
        <v>0</v>
      </c>
      <c r="O1171" t="s">
        <v>109</v>
      </c>
      <c r="P1171" t="s">
        <v>72</v>
      </c>
      <c r="Q1171" t="s">
        <v>79</v>
      </c>
      <c r="R1171">
        <v>5</v>
      </c>
      <c r="S1171" t="s">
        <v>80</v>
      </c>
    </row>
    <row r="1172" spans="1:19" x14ac:dyDescent="0.3">
      <c r="A1172">
        <v>2868</v>
      </c>
      <c r="B1172" s="1">
        <v>41372</v>
      </c>
      <c r="C1172">
        <v>75</v>
      </c>
      <c r="D1172" t="s">
        <v>42</v>
      </c>
      <c r="E1172" t="s">
        <v>9</v>
      </c>
      <c r="F1172" t="s">
        <v>7</v>
      </c>
      <c r="G1172">
        <v>1</v>
      </c>
      <c r="H1172">
        <v>1</v>
      </c>
      <c r="I1172">
        <v>26518</v>
      </c>
      <c r="J1172" t="s">
        <v>47</v>
      </c>
      <c r="K1172">
        <v>3</v>
      </c>
      <c r="L1172" t="s">
        <v>32</v>
      </c>
      <c r="M1172">
        <v>5</v>
      </c>
      <c r="N1172">
        <v>0</v>
      </c>
      <c r="O1172" t="s">
        <v>110</v>
      </c>
      <c r="P1172" t="s">
        <v>72</v>
      </c>
      <c r="Q1172" t="s">
        <v>79</v>
      </c>
      <c r="R1172">
        <v>4</v>
      </c>
      <c r="S1172" t="s">
        <v>86</v>
      </c>
    </row>
    <row r="1173" spans="1:19" x14ac:dyDescent="0.3">
      <c r="A1173">
        <v>4472</v>
      </c>
      <c r="B1173" s="1">
        <v>41817</v>
      </c>
      <c r="C1173">
        <v>54</v>
      </c>
      <c r="D1173" t="s">
        <v>44</v>
      </c>
      <c r="E1173" t="s">
        <v>9</v>
      </c>
      <c r="F1173" t="s">
        <v>12</v>
      </c>
      <c r="G1173">
        <v>1</v>
      </c>
      <c r="H1173">
        <v>0</v>
      </c>
      <c r="I1173">
        <v>35682</v>
      </c>
      <c r="J1173" t="s">
        <v>47</v>
      </c>
      <c r="K1173">
        <v>3</v>
      </c>
      <c r="L1173" t="s">
        <v>32</v>
      </c>
      <c r="M1173">
        <v>5</v>
      </c>
      <c r="N1173">
        <v>0</v>
      </c>
      <c r="O1173" t="s">
        <v>109</v>
      </c>
      <c r="P1173" t="s">
        <v>77</v>
      </c>
      <c r="Q1173" t="s">
        <v>79</v>
      </c>
      <c r="R1173">
        <v>6</v>
      </c>
      <c r="S1173" t="s">
        <v>88</v>
      </c>
    </row>
    <row r="1174" spans="1:19" x14ac:dyDescent="0.3">
      <c r="A1174">
        <v>4329</v>
      </c>
      <c r="B1174" s="1">
        <v>41782</v>
      </c>
      <c r="C1174">
        <v>40</v>
      </c>
      <c r="D1174" t="s">
        <v>46</v>
      </c>
      <c r="E1174" t="s">
        <v>9</v>
      </c>
      <c r="F1174" t="s">
        <v>10</v>
      </c>
      <c r="G1174">
        <v>1</v>
      </c>
      <c r="H1174">
        <v>0</v>
      </c>
      <c r="I1174">
        <v>18988</v>
      </c>
      <c r="J1174" t="s">
        <v>50</v>
      </c>
      <c r="K1174">
        <v>2</v>
      </c>
      <c r="L1174" t="s">
        <v>32</v>
      </c>
      <c r="M1174">
        <v>5</v>
      </c>
      <c r="N1174">
        <v>0</v>
      </c>
      <c r="O1174" t="s">
        <v>109</v>
      </c>
      <c r="P1174" t="s">
        <v>77</v>
      </c>
      <c r="Q1174" t="s">
        <v>79</v>
      </c>
      <c r="R1174">
        <v>5</v>
      </c>
      <c r="S1174" t="s">
        <v>80</v>
      </c>
    </row>
    <row r="1175" spans="1:19" x14ac:dyDescent="0.3">
      <c r="A1175">
        <v>5329</v>
      </c>
      <c r="B1175" s="1">
        <v>41544</v>
      </c>
      <c r="C1175">
        <v>75</v>
      </c>
      <c r="D1175" t="s">
        <v>42</v>
      </c>
      <c r="E1175" t="s">
        <v>9</v>
      </c>
      <c r="F1175" t="s">
        <v>12</v>
      </c>
      <c r="G1175">
        <v>1</v>
      </c>
      <c r="H1175">
        <v>1</v>
      </c>
      <c r="I1175">
        <v>35946</v>
      </c>
      <c r="J1175" t="s">
        <v>47</v>
      </c>
      <c r="K1175">
        <v>3</v>
      </c>
      <c r="L1175" t="s">
        <v>33</v>
      </c>
      <c r="M1175">
        <v>3</v>
      </c>
      <c r="N1175">
        <v>0</v>
      </c>
      <c r="O1175" t="s">
        <v>110</v>
      </c>
      <c r="P1175" t="s">
        <v>72</v>
      </c>
      <c r="Q1175" t="s">
        <v>75</v>
      </c>
      <c r="R1175">
        <v>9</v>
      </c>
      <c r="S1175" t="s">
        <v>76</v>
      </c>
    </row>
    <row r="1176" spans="1:19" x14ac:dyDescent="0.3">
      <c r="A1176">
        <v>610</v>
      </c>
      <c r="B1176" s="1">
        <v>41128</v>
      </c>
      <c r="C1176">
        <v>71</v>
      </c>
      <c r="D1176" t="s">
        <v>42</v>
      </c>
      <c r="E1176" t="s">
        <v>9</v>
      </c>
      <c r="F1176" t="s">
        <v>8</v>
      </c>
      <c r="G1176">
        <v>1</v>
      </c>
      <c r="H1176">
        <v>1</v>
      </c>
      <c r="I1176">
        <v>53593</v>
      </c>
      <c r="J1176" t="s">
        <v>41</v>
      </c>
      <c r="K1176">
        <v>5</v>
      </c>
      <c r="L1176" t="s">
        <v>32</v>
      </c>
      <c r="M1176">
        <v>5</v>
      </c>
      <c r="N1176">
        <v>0</v>
      </c>
      <c r="O1176" t="s">
        <v>110</v>
      </c>
      <c r="P1176" t="s">
        <v>81</v>
      </c>
      <c r="Q1176" t="s">
        <v>75</v>
      </c>
      <c r="R1176">
        <v>8</v>
      </c>
      <c r="S1176" t="s">
        <v>78</v>
      </c>
    </row>
    <row r="1177" spans="1:19" x14ac:dyDescent="0.3">
      <c r="A1177">
        <v>5237</v>
      </c>
      <c r="B1177" s="1">
        <v>41640</v>
      </c>
      <c r="C1177">
        <v>74</v>
      </c>
      <c r="D1177" t="s">
        <v>42</v>
      </c>
      <c r="E1177" t="s">
        <v>9</v>
      </c>
      <c r="F1177" t="s">
        <v>7</v>
      </c>
      <c r="G1177">
        <v>1</v>
      </c>
      <c r="H1177">
        <v>2</v>
      </c>
      <c r="I1177">
        <v>48767</v>
      </c>
      <c r="J1177" t="s">
        <v>41</v>
      </c>
      <c r="K1177">
        <v>5</v>
      </c>
      <c r="L1177" t="s">
        <v>35</v>
      </c>
      <c r="M1177">
        <v>6</v>
      </c>
      <c r="N1177">
        <v>0</v>
      </c>
      <c r="O1177" t="s">
        <v>110</v>
      </c>
      <c r="P1177" t="s">
        <v>77</v>
      </c>
      <c r="Q1177" t="s">
        <v>73</v>
      </c>
      <c r="R1177">
        <v>1</v>
      </c>
      <c r="S1177" t="s">
        <v>82</v>
      </c>
    </row>
    <row r="1178" spans="1:19" x14ac:dyDescent="0.3">
      <c r="A1178">
        <v>7573</v>
      </c>
      <c r="B1178" s="1">
        <v>41404</v>
      </c>
      <c r="C1178">
        <v>46</v>
      </c>
      <c r="D1178" t="s">
        <v>46</v>
      </c>
      <c r="E1178" t="s">
        <v>9</v>
      </c>
      <c r="F1178" t="s">
        <v>7</v>
      </c>
      <c r="G1178">
        <v>1</v>
      </c>
      <c r="H1178">
        <v>0</v>
      </c>
      <c r="I1178">
        <v>31626</v>
      </c>
      <c r="J1178" t="s">
        <v>47</v>
      </c>
      <c r="K1178">
        <v>3</v>
      </c>
      <c r="L1178" t="s">
        <v>33</v>
      </c>
      <c r="M1178">
        <v>3</v>
      </c>
      <c r="N1178">
        <v>0</v>
      </c>
      <c r="O1178" t="s">
        <v>109</v>
      </c>
      <c r="P1178" t="s">
        <v>72</v>
      </c>
      <c r="Q1178" t="s">
        <v>79</v>
      </c>
      <c r="R1178">
        <v>5</v>
      </c>
      <c r="S1178" t="s">
        <v>80</v>
      </c>
    </row>
    <row r="1179" spans="1:19" x14ac:dyDescent="0.3">
      <c r="A1179">
        <v>4887</v>
      </c>
      <c r="B1179" s="1">
        <v>41600</v>
      </c>
      <c r="C1179">
        <v>48</v>
      </c>
      <c r="D1179" t="s">
        <v>46</v>
      </c>
      <c r="E1179" t="s">
        <v>9</v>
      </c>
      <c r="F1179" t="s">
        <v>12</v>
      </c>
      <c r="G1179">
        <v>1</v>
      </c>
      <c r="H1179">
        <v>1</v>
      </c>
      <c r="I1179">
        <v>55412</v>
      </c>
      <c r="J1179" t="s">
        <v>41</v>
      </c>
      <c r="K1179">
        <v>5</v>
      </c>
      <c r="L1179" t="s">
        <v>35</v>
      </c>
      <c r="M1179">
        <v>6</v>
      </c>
      <c r="N1179">
        <v>0</v>
      </c>
      <c r="O1179" t="s">
        <v>110</v>
      </c>
      <c r="P1179" t="s">
        <v>72</v>
      </c>
      <c r="Q1179" t="s">
        <v>84</v>
      </c>
      <c r="R1179">
        <v>11</v>
      </c>
      <c r="S1179" t="s">
        <v>89</v>
      </c>
    </row>
    <row r="1180" spans="1:19" x14ac:dyDescent="0.3">
      <c r="A1180">
        <v>7186</v>
      </c>
      <c r="B1180" s="1">
        <v>41785</v>
      </c>
      <c r="C1180">
        <v>58</v>
      </c>
      <c r="D1180" t="s">
        <v>44</v>
      </c>
      <c r="E1180" t="s">
        <v>9</v>
      </c>
      <c r="F1180" t="s">
        <v>8</v>
      </c>
      <c r="G1180">
        <v>1</v>
      </c>
      <c r="H1180">
        <v>1</v>
      </c>
      <c r="I1180">
        <v>30843</v>
      </c>
      <c r="J1180" t="s">
        <v>47</v>
      </c>
      <c r="K1180">
        <v>3</v>
      </c>
      <c r="L1180" t="s">
        <v>32</v>
      </c>
      <c r="M1180">
        <v>5</v>
      </c>
      <c r="N1180">
        <v>0</v>
      </c>
      <c r="O1180" t="s">
        <v>110</v>
      </c>
      <c r="P1180" t="s">
        <v>77</v>
      </c>
      <c r="Q1180" t="s">
        <v>79</v>
      </c>
      <c r="R1180">
        <v>5</v>
      </c>
      <c r="S1180" t="s">
        <v>80</v>
      </c>
    </row>
    <row r="1181" spans="1:19" x14ac:dyDescent="0.3">
      <c r="A1181">
        <v>4988</v>
      </c>
      <c r="B1181" s="1">
        <v>41763</v>
      </c>
      <c r="C1181">
        <v>76</v>
      </c>
      <c r="D1181" t="s">
        <v>42</v>
      </c>
      <c r="E1181" t="s">
        <v>9</v>
      </c>
      <c r="F1181" t="s">
        <v>10</v>
      </c>
      <c r="G1181">
        <v>1</v>
      </c>
      <c r="H1181">
        <v>1</v>
      </c>
      <c r="I1181">
        <v>34469</v>
      </c>
      <c r="J1181" t="s">
        <v>47</v>
      </c>
      <c r="K1181">
        <v>3</v>
      </c>
      <c r="L1181" t="s">
        <v>32</v>
      </c>
      <c r="M1181">
        <v>5</v>
      </c>
      <c r="N1181">
        <v>0</v>
      </c>
      <c r="O1181" t="s">
        <v>110</v>
      </c>
      <c r="P1181" t="s">
        <v>77</v>
      </c>
      <c r="Q1181" t="s">
        <v>79</v>
      </c>
      <c r="R1181">
        <v>5</v>
      </c>
      <c r="S1181" t="s">
        <v>80</v>
      </c>
    </row>
    <row r="1182" spans="1:19" x14ac:dyDescent="0.3">
      <c r="A1182">
        <v>6383</v>
      </c>
      <c r="B1182" s="1">
        <v>41784</v>
      </c>
      <c r="C1182">
        <v>53</v>
      </c>
      <c r="D1182" t="s">
        <v>44</v>
      </c>
      <c r="E1182" t="s">
        <v>9</v>
      </c>
      <c r="F1182" t="s">
        <v>8</v>
      </c>
      <c r="G1182">
        <v>1</v>
      </c>
      <c r="H1182">
        <v>0</v>
      </c>
      <c r="I1182">
        <v>32892</v>
      </c>
      <c r="J1182" t="s">
        <v>47</v>
      </c>
      <c r="K1182">
        <v>3</v>
      </c>
      <c r="L1182" t="s">
        <v>35</v>
      </c>
      <c r="M1182">
        <v>6</v>
      </c>
      <c r="N1182">
        <v>0</v>
      </c>
      <c r="O1182" t="s">
        <v>109</v>
      </c>
      <c r="P1182" t="s">
        <v>77</v>
      </c>
      <c r="Q1182" t="s">
        <v>79</v>
      </c>
      <c r="R1182">
        <v>5</v>
      </c>
      <c r="S1182" t="s">
        <v>80</v>
      </c>
    </row>
    <row r="1183" spans="1:19" x14ac:dyDescent="0.3">
      <c r="A1183">
        <v>760</v>
      </c>
      <c r="B1183" s="1">
        <v>41495</v>
      </c>
      <c r="C1183">
        <v>49</v>
      </c>
      <c r="D1183" t="s">
        <v>46</v>
      </c>
      <c r="E1183" t="s">
        <v>9</v>
      </c>
      <c r="F1183" t="s">
        <v>12</v>
      </c>
      <c r="G1183">
        <v>1</v>
      </c>
      <c r="H1183">
        <v>0</v>
      </c>
      <c r="I1183">
        <v>60554</v>
      </c>
      <c r="J1183" t="s">
        <v>45</v>
      </c>
      <c r="K1183">
        <v>6</v>
      </c>
      <c r="L1183" t="s">
        <v>33</v>
      </c>
      <c r="M1183">
        <v>3</v>
      </c>
      <c r="N1183">
        <v>0</v>
      </c>
      <c r="O1183" t="s">
        <v>109</v>
      </c>
      <c r="P1183" t="s">
        <v>72</v>
      </c>
      <c r="Q1183" t="s">
        <v>75</v>
      </c>
      <c r="R1183">
        <v>8</v>
      </c>
      <c r="S1183" t="s">
        <v>78</v>
      </c>
    </row>
    <row r="1184" spans="1:19" x14ac:dyDescent="0.3">
      <c r="A1184">
        <v>7574</v>
      </c>
      <c r="B1184" s="1">
        <v>41769</v>
      </c>
      <c r="C1184">
        <v>45</v>
      </c>
      <c r="D1184" t="s">
        <v>46</v>
      </c>
      <c r="E1184" t="s">
        <v>9</v>
      </c>
      <c r="F1184" t="s">
        <v>8</v>
      </c>
      <c r="G1184">
        <v>1</v>
      </c>
      <c r="H1184">
        <v>0</v>
      </c>
      <c r="I1184">
        <v>27922</v>
      </c>
      <c r="J1184" t="s">
        <v>47</v>
      </c>
      <c r="K1184">
        <v>3</v>
      </c>
      <c r="L1184" t="s">
        <v>35</v>
      </c>
      <c r="M1184">
        <v>6</v>
      </c>
      <c r="N1184">
        <v>0</v>
      </c>
      <c r="O1184" t="s">
        <v>109</v>
      </c>
      <c r="P1184" t="s">
        <v>77</v>
      </c>
      <c r="Q1184" t="s">
        <v>79</v>
      </c>
      <c r="R1184">
        <v>5</v>
      </c>
      <c r="S1184" t="s">
        <v>80</v>
      </c>
    </row>
    <row r="1185" spans="1:19" x14ac:dyDescent="0.3">
      <c r="A1185">
        <v>6387</v>
      </c>
      <c r="B1185" s="1">
        <v>41767</v>
      </c>
      <c r="C1185">
        <v>48</v>
      </c>
      <c r="D1185" t="s">
        <v>46</v>
      </c>
      <c r="E1185" t="s">
        <v>9</v>
      </c>
      <c r="F1185" t="s">
        <v>8</v>
      </c>
      <c r="G1185">
        <v>1</v>
      </c>
      <c r="H1185">
        <v>1</v>
      </c>
      <c r="I1185">
        <v>52190</v>
      </c>
      <c r="J1185" t="s">
        <v>41</v>
      </c>
      <c r="K1185">
        <v>5</v>
      </c>
      <c r="L1185" t="s">
        <v>32</v>
      </c>
      <c r="M1185">
        <v>5</v>
      </c>
      <c r="N1185">
        <v>0</v>
      </c>
      <c r="O1185" t="s">
        <v>110</v>
      </c>
      <c r="P1185" t="s">
        <v>77</v>
      </c>
      <c r="Q1185" t="s">
        <v>79</v>
      </c>
      <c r="R1185">
        <v>5</v>
      </c>
      <c r="S1185" t="s">
        <v>80</v>
      </c>
    </row>
    <row r="1186" spans="1:19" x14ac:dyDescent="0.3">
      <c r="A1186">
        <v>10031</v>
      </c>
      <c r="B1186" s="1">
        <v>41315</v>
      </c>
      <c r="C1186">
        <v>48</v>
      </c>
      <c r="D1186" t="s">
        <v>46</v>
      </c>
      <c r="E1186" t="s">
        <v>9</v>
      </c>
      <c r="F1186" t="s">
        <v>10</v>
      </c>
      <c r="G1186">
        <v>1</v>
      </c>
      <c r="H1186">
        <v>1</v>
      </c>
      <c r="I1186">
        <v>16927</v>
      </c>
      <c r="J1186" t="s">
        <v>50</v>
      </c>
      <c r="K1186">
        <v>2</v>
      </c>
      <c r="L1186" t="s">
        <v>32</v>
      </c>
      <c r="M1186">
        <v>5</v>
      </c>
      <c r="N1186">
        <v>0</v>
      </c>
      <c r="O1186" t="s">
        <v>110</v>
      </c>
      <c r="P1186" t="s">
        <v>72</v>
      </c>
      <c r="Q1186" t="s">
        <v>73</v>
      </c>
      <c r="R1186">
        <v>2</v>
      </c>
      <c r="S1186" t="s">
        <v>87</v>
      </c>
    </row>
    <row r="1187" spans="1:19" x14ac:dyDescent="0.3">
      <c r="A1187">
        <v>2620</v>
      </c>
      <c r="B1187" s="1">
        <v>41377</v>
      </c>
      <c r="C1187">
        <v>50</v>
      </c>
      <c r="D1187" t="s">
        <v>44</v>
      </c>
      <c r="E1187" t="s">
        <v>9</v>
      </c>
      <c r="F1187" t="s">
        <v>10</v>
      </c>
      <c r="G1187">
        <v>1</v>
      </c>
      <c r="H1187">
        <v>0</v>
      </c>
      <c r="I1187">
        <v>34596</v>
      </c>
      <c r="J1187" t="s">
        <v>47</v>
      </c>
      <c r="K1187">
        <v>3</v>
      </c>
      <c r="L1187" t="s">
        <v>32</v>
      </c>
      <c r="M1187">
        <v>5</v>
      </c>
      <c r="N1187">
        <v>0</v>
      </c>
      <c r="O1187" t="s">
        <v>109</v>
      </c>
      <c r="P1187" t="s">
        <v>72</v>
      </c>
      <c r="Q1187" t="s">
        <v>79</v>
      </c>
      <c r="R1187">
        <v>4</v>
      </c>
      <c r="S1187" t="s">
        <v>86</v>
      </c>
    </row>
    <row r="1188" spans="1:19" x14ac:dyDescent="0.3">
      <c r="A1188">
        <v>453</v>
      </c>
      <c r="B1188" s="1">
        <v>41819</v>
      </c>
      <c r="C1188">
        <v>68</v>
      </c>
      <c r="D1188" t="s">
        <v>40</v>
      </c>
      <c r="E1188" t="s">
        <v>9</v>
      </c>
      <c r="F1188" t="s">
        <v>15</v>
      </c>
      <c r="G1188">
        <v>1</v>
      </c>
      <c r="H1188">
        <v>1</v>
      </c>
      <c r="I1188">
        <v>35340</v>
      </c>
      <c r="J1188" t="s">
        <v>47</v>
      </c>
      <c r="K1188">
        <v>3</v>
      </c>
      <c r="L1188" t="s">
        <v>37</v>
      </c>
      <c r="M1188">
        <v>2</v>
      </c>
      <c r="N1188">
        <v>0</v>
      </c>
      <c r="O1188" t="s">
        <v>110</v>
      </c>
      <c r="P1188" t="s">
        <v>77</v>
      </c>
      <c r="Q1188" t="s">
        <v>79</v>
      </c>
      <c r="R1188">
        <v>6</v>
      </c>
      <c r="S1188" t="s">
        <v>88</v>
      </c>
    </row>
    <row r="1189" spans="1:19" x14ac:dyDescent="0.3">
      <c r="A1189">
        <v>2445</v>
      </c>
      <c r="B1189" s="1">
        <v>41462</v>
      </c>
      <c r="C1189">
        <v>50</v>
      </c>
      <c r="D1189" t="s">
        <v>44</v>
      </c>
      <c r="E1189" t="s">
        <v>9</v>
      </c>
      <c r="F1189" t="s">
        <v>8</v>
      </c>
      <c r="G1189">
        <v>1</v>
      </c>
      <c r="H1189">
        <v>0</v>
      </c>
      <c r="I1189">
        <v>28440</v>
      </c>
      <c r="J1189" t="s">
        <v>47</v>
      </c>
      <c r="K1189">
        <v>3</v>
      </c>
      <c r="L1189" t="s">
        <v>35</v>
      </c>
      <c r="M1189">
        <v>6</v>
      </c>
      <c r="N1189">
        <v>0</v>
      </c>
      <c r="O1189" t="s">
        <v>109</v>
      </c>
      <c r="P1189" t="s">
        <v>72</v>
      </c>
      <c r="Q1189" t="s">
        <v>75</v>
      </c>
      <c r="R1189">
        <v>7</v>
      </c>
      <c r="S1189" t="s">
        <v>83</v>
      </c>
    </row>
    <row r="1190" spans="1:19" x14ac:dyDescent="0.3">
      <c r="A1190">
        <v>6059</v>
      </c>
      <c r="B1190" s="1">
        <v>41337</v>
      </c>
      <c r="C1190">
        <v>71</v>
      </c>
      <c r="D1190" t="s">
        <v>42</v>
      </c>
      <c r="E1190" t="s">
        <v>9</v>
      </c>
      <c r="F1190" t="s">
        <v>8</v>
      </c>
      <c r="G1190">
        <v>1</v>
      </c>
      <c r="H1190">
        <v>2</v>
      </c>
      <c r="I1190">
        <v>64504</v>
      </c>
      <c r="J1190" t="s">
        <v>45</v>
      </c>
      <c r="K1190">
        <v>6</v>
      </c>
      <c r="L1190" t="s">
        <v>35</v>
      </c>
      <c r="M1190">
        <v>6</v>
      </c>
      <c r="N1190">
        <v>0</v>
      </c>
      <c r="O1190" t="s">
        <v>110</v>
      </c>
      <c r="P1190" t="s">
        <v>72</v>
      </c>
      <c r="Q1190" t="s">
        <v>73</v>
      </c>
      <c r="R1190">
        <v>3</v>
      </c>
      <c r="S1190" t="s">
        <v>74</v>
      </c>
    </row>
    <row r="1191" spans="1:19" x14ac:dyDescent="0.3">
      <c r="A1191">
        <v>9725</v>
      </c>
      <c r="B1191" s="1">
        <v>41795</v>
      </c>
      <c r="C1191">
        <v>58</v>
      </c>
      <c r="D1191" t="s">
        <v>44</v>
      </c>
      <c r="E1191" t="s">
        <v>9</v>
      </c>
      <c r="F1191" t="s">
        <v>8</v>
      </c>
      <c r="G1191">
        <v>1</v>
      </c>
      <c r="H1191">
        <v>1</v>
      </c>
      <c r="I1191">
        <v>28764</v>
      </c>
      <c r="J1191" t="s">
        <v>47</v>
      </c>
      <c r="K1191">
        <v>3</v>
      </c>
      <c r="L1191" t="s">
        <v>33</v>
      </c>
      <c r="M1191">
        <v>3</v>
      </c>
      <c r="N1191">
        <v>0</v>
      </c>
      <c r="O1191" t="s">
        <v>110</v>
      </c>
      <c r="P1191" t="s">
        <v>77</v>
      </c>
      <c r="Q1191" t="s">
        <v>79</v>
      </c>
      <c r="R1191">
        <v>6</v>
      </c>
      <c r="S1191" t="s">
        <v>88</v>
      </c>
    </row>
    <row r="1192" spans="1:19" x14ac:dyDescent="0.3">
      <c r="A1192">
        <v>2055</v>
      </c>
      <c r="B1192" s="1">
        <v>41778</v>
      </c>
      <c r="C1192">
        <v>51</v>
      </c>
      <c r="D1192" t="s">
        <v>44</v>
      </c>
      <c r="E1192" t="s">
        <v>9</v>
      </c>
      <c r="F1192" t="s">
        <v>12</v>
      </c>
      <c r="G1192">
        <v>1</v>
      </c>
      <c r="H1192">
        <v>1</v>
      </c>
      <c r="I1192">
        <v>35860</v>
      </c>
      <c r="J1192" t="s">
        <v>47</v>
      </c>
      <c r="K1192">
        <v>3</v>
      </c>
      <c r="L1192" t="s">
        <v>32</v>
      </c>
      <c r="M1192">
        <v>5</v>
      </c>
      <c r="N1192">
        <v>0</v>
      </c>
      <c r="O1192" t="s">
        <v>110</v>
      </c>
      <c r="P1192" t="s">
        <v>77</v>
      </c>
      <c r="Q1192" t="s">
        <v>79</v>
      </c>
      <c r="R1192">
        <v>5</v>
      </c>
      <c r="S1192" t="s">
        <v>80</v>
      </c>
    </row>
    <row r="1193" spans="1:19" x14ac:dyDescent="0.3">
      <c r="A1193">
        <v>10536</v>
      </c>
      <c r="B1193" s="1">
        <v>41784</v>
      </c>
      <c r="C1193">
        <v>53</v>
      </c>
      <c r="D1193" t="s">
        <v>44</v>
      </c>
      <c r="E1193" t="s">
        <v>9</v>
      </c>
      <c r="F1193" t="s">
        <v>8</v>
      </c>
      <c r="G1193">
        <v>1</v>
      </c>
      <c r="H1193">
        <v>0</v>
      </c>
      <c r="I1193">
        <v>32892</v>
      </c>
      <c r="J1193" t="s">
        <v>47</v>
      </c>
      <c r="K1193">
        <v>3</v>
      </c>
      <c r="L1193" t="s">
        <v>35</v>
      </c>
      <c r="M1193">
        <v>6</v>
      </c>
      <c r="N1193">
        <v>0</v>
      </c>
      <c r="O1193" t="s">
        <v>109</v>
      </c>
      <c r="P1193" t="s">
        <v>77</v>
      </c>
      <c r="Q1193" t="s">
        <v>79</v>
      </c>
      <c r="R1193">
        <v>5</v>
      </c>
      <c r="S1193" t="s">
        <v>80</v>
      </c>
    </row>
    <row r="1194" spans="1:19" x14ac:dyDescent="0.3">
      <c r="A1194">
        <v>6466</v>
      </c>
      <c r="B1194" s="1">
        <v>41710</v>
      </c>
      <c r="C1194">
        <v>59</v>
      </c>
      <c r="D1194" t="s">
        <v>44</v>
      </c>
      <c r="E1194" t="s">
        <v>9</v>
      </c>
      <c r="F1194" t="s">
        <v>10</v>
      </c>
      <c r="G1194">
        <v>1</v>
      </c>
      <c r="H1194">
        <v>1</v>
      </c>
      <c r="I1194">
        <v>57236</v>
      </c>
      <c r="J1194" t="s">
        <v>41</v>
      </c>
      <c r="K1194">
        <v>5</v>
      </c>
      <c r="L1194" t="s">
        <v>33</v>
      </c>
      <c r="M1194">
        <v>3</v>
      </c>
      <c r="N1194">
        <v>0</v>
      </c>
      <c r="O1194" t="s">
        <v>110</v>
      </c>
      <c r="P1194" t="s">
        <v>77</v>
      </c>
      <c r="Q1194" t="s">
        <v>73</v>
      </c>
      <c r="R1194">
        <v>3</v>
      </c>
      <c r="S1194" t="s">
        <v>74</v>
      </c>
    </row>
    <row r="1195" spans="1:19" x14ac:dyDescent="0.3">
      <c r="A1195">
        <v>10022</v>
      </c>
      <c r="B1195" s="1">
        <v>41679</v>
      </c>
      <c r="C1195">
        <v>51</v>
      </c>
      <c r="D1195" t="s">
        <v>44</v>
      </c>
      <c r="E1195" t="s">
        <v>9</v>
      </c>
      <c r="F1195" t="s">
        <v>7</v>
      </c>
      <c r="G1195">
        <v>1</v>
      </c>
      <c r="H1195">
        <v>1</v>
      </c>
      <c r="I1195">
        <v>54466</v>
      </c>
      <c r="J1195" t="s">
        <v>41</v>
      </c>
      <c r="K1195">
        <v>5</v>
      </c>
      <c r="L1195" t="s">
        <v>35</v>
      </c>
      <c r="M1195">
        <v>6</v>
      </c>
      <c r="N1195">
        <v>0</v>
      </c>
      <c r="O1195" t="s">
        <v>110</v>
      </c>
      <c r="P1195" t="s">
        <v>77</v>
      </c>
      <c r="Q1195" t="s">
        <v>73</v>
      </c>
      <c r="R1195">
        <v>2</v>
      </c>
      <c r="S1195" t="s">
        <v>87</v>
      </c>
    </row>
    <row r="1196" spans="1:19" x14ac:dyDescent="0.3">
      <c r="A1196">
        <v>11010</v>
      </c>
      <c r="B1196" s="1">
        <v>41516</v>
      </c>
      <c r="C1196">
        <v>40</v>
      </c>
      <c r="D1196" t="s">
        <v>46</v>
      </c>
      <c r="E1196" t="s">
        <v>9</v>
      </c>
      <c r="F1196" t="s">
        <v>7</v>
      </c>
      <c r="G1196">
        <v>1</v>
      </c>
      <c r="H1196">
        <v>0</v>
      </c>
      <c r="I1196">
        <v>16269</v>
      </c>
      <c r="J1196" t="s">
        <v>50</v>
      </c>
      <c r="K1196">
        <v>2</v>
      </c>
      <c r="L1196" t="s">
        <v>35</v>
      </c>
      <c r="M1196">
        <v>6</v>
      </c>
      <c r="N1196">
        <v>0</v>
      </c>
      <c r="O1196" t="s">
        <v>109</v>
      </c>
      <c r="P1196" t="s">
        <v>72</v>
      </c>
      <c r="Q1196" t="s">
        <v>75</v>
      </c>
      <c r="R1196">
        <v>8</v>
      </c>
      <c r="S1196" t="s">
        <v>78</v>
      </c>
    </row>
    <row r="1197" spans="1:19" x14ac:dyDescent="0.3">
      <c r="A1197">
        <v>3885</v>
      </c>
      <c r="B1197" s="1">
        <v>41563</v>
      </c>
      <c r="C1197">
        <v>41</v>
      </c>
      <c r="D1197" t="s">
        <v>46</v>
      </c>
      <c r="E1197" t="s">
        <v>9</v>
      </c>
      <c r="F1197" t="s">
        <v>10</v>
      </c>
      <c r="G1197">
        <v>1</v>
      </c>
      <c r="H1197">
        <v>0</v>
      </c>
      <c r="I1197">
        <v>33569</v>
      </c>
      <c r="J1197" t="s">
        <v>47</v>
      </c>
      <c r="K1197">
        <v>3</v>
      </c>
      <c r="L1197" t="s">
        <v>33</v>
      </c>
      <c r="M1197">
        <v>3</v>
      </c>
      <c r="N1197">
        <v>0</v>
      </c>
      <c r="O1197" t="s">
        <v>109</v>
      </c>
      <c r="P1197" t="s">
        <v>72</v>
      </c>
      <c r="Q1197" t="s">
        <v>84</v>
      </c>
      <c r="R1197">
        <v>10</v>
      </c>
      <c r="S1197" t="s">
        <v>90</v>
      </c>
    </row>
    <row r="1198" spans="1:19" x14ac:dyDescent="0.3">
      <c r="A1198">
        <v>4713</v>
      </c>
      <c r="B1198" s="1">
        <v>41235</v>
      </c>
      <c r="C1198">
        <v>45</v>
      </c>
      <c r="D1198" t="s">
        <v>46</v>
      </c>
      <c r="E1198" t="s">
        <v>9</v>
      </c>
      <c r="F1198" t="s">
        <v>10</v>
      </c>
      <c r="G1198">
        <v>1</v>
      </c>
      <c r="H1198">
        <v>0</v>
      </c>
      <c r="I1198">
        <v>31605</v>
      </c>
      <c r="J1198" t="s">
        <v>47</v>
      </c>
      <c r="K1198">
        <v>3</v>
      </c>
      <c r="L1198" t="s">
        <v>33</v>
      </c>
      <c r="M1198">
        <v>3</v>
      </c>
      <c r="N1198">
        <v>0</v>
      </c>
      <c r="O1198" t="s">
        <v>109</v>
      </c>
      <c r="P1198" t="s">
        <v>81</v>
      </c>
      <c r="Q1198" t="s">
        <v>84</v>
      </c>
      <c r="R1198">
        <v>11</v>
      </c>
      <c r="S1198" t="s">
        <v>89</v>
      </c>
    </row>
    <row r="1199" spans="1:19" x14ac:dyDescent="0.3">
      <c r="A1199">
        <v>213</v>
      </c>
      <c r="B1199" s="1">
        <v>41787</v>
      </c>
      <c r="C1199">
        <v>61</v>
      </c>
      <c r="D1199" t="s">
        <v>40</v>
      </c>
      <c r="E1199" t="s">
        <v>9</v>
      </c>
      <c r="F1199" t="s">
        <v>7</v>
      </c>
      <c r="G1199">
        <v>1</v>
      </c>
      <c r="H1199">
        <v>1</v>
      </c>
      <c r="I1199">
        <v>23091</v>
      </c>
      <c r="J1199" t="s">
        <v>50</v>
      </c>
      <c r="K1199">
        <v>2</v>
      </c>
      <c r="L1199" t="s">
        <v>34</v>
      </c>
      <c r="M1199">
        <v>7</v>
      </c>
      <c r="N1199">
        <v>0</v>
      </c>
      <c r="O1199" t="s">
        <v>110</v>
      </c>
      <c r="P1199" t="s">
        <v>77</v>
      </c>
      <c r="Q1199" t="s">
        <v>79</v>
      </c>
      <c r="R1199">
        <v>5</v>
      </c>
      <c r="S1199" t="s">
        <v>80</v>
      </c>
    </row>
    <row r="1200" spans="1:19" x14ac:dyDescent="0.3">
      <c r="A1200">
        <v>8876</v>
      </c>
      <c r="B1200" s="1">
        <v>41129</v>
      </c>
      <c r="C1200">
        <v>61</v>
      </c>
      <c r="D1200" t="s">
        <v>40</v>
      </c>
      <c r="E1200" t="s">
        <v>9</v>
      </c>
      <c r="F1200" t="s">
        <v>8</v>
      </c>
      <c r="G1200">
        <v>1</v>
      </c>
      <c r="H1200">
        <v>1</v>
      </c>
      <c r="I1200">
        <v>33629</v>
      </c>
      <c r="J1200" t="s">
        <v>47</v>
      </c>
      <c r="K1200">
        <v>3</v>
      </c>
      <c r="L1200" t="s">
        <v>32</v>
      </c>
      <c r="M1200">
        <v>5</v>
      </c>
      <c r="N1200">
        <v>0</v>
      </c>
      <c r="O1200" t="s">
        <v>110</v>
      </c>
      <c r="P1200" t="s">
        <v>81</v>
      </c>
      <c r="Q1200" t="s">
        <v>75</v>
      </c>
      <c r="R1200">
        <v>8</v>
      </c>
      <c r="S1200" t="s">
        <v>78</v>
      </c>
    </row>
    <row r="1201" spans="1:19" x14ac:dyDescent="0.3">
      <c r="A1201">
        <v>2740</v>
      </c>
      <c r="B1201" s="1">
        <v>41539</v>
      </c>
      <c r="C1201">
        <v>66</v>
      </c>
      <c r="D1201" t="s">
        <v>40</v>
      </c>
      <c r="E1201" t="s">
        <v>9</v>
      </c>
      <c r="F1201" t="s">
        <v>15</v>
      </c>
      <c r="G1201">
        <v>1</v>
      </c>
      <c r="H1201">
        <v>1</v>
      </c>
      <c r="I1201">
        <v>33438</v>
      </c>
      <c r="J1201" t="s">
        <v>47</v>
      </c>
      <c r="K1201">
        <v>3</v>
      </c>
      <c r="L1201" t="s">
        <v>35</v>
      </c>
      <c r="M1201">
        <v>6</v>
      </c>
      <c r="N1201">
        <v>0</v>
      </c>
      <c r="O1201" t="s">
        <v>110</v>
      </c>
      <c r="P1201" t="s">
        <v>72</v>
      </c>
      <c r="Q1201" t="s">
        <v>75</v>
      </c>
      <c r="R1201">
        <v>9</v>
      </c>
      <c r="S1201" t="s">
        <v>76</v>
      </c>
    </row>
    <row r="1202" spans="1:19" x14ac:dyDescent="0.3">
      <c r="A1202">
        <v>1291</v>
      </c>
      <c r="B1202" s="1">
        <v>41125</v>
      </c>
      <c r="C1202">
        <v>46</v>
      </c>
      <c r="D1202" t="s">
        <v>46</v>
      </c>
      <c r="E1202" t="s">
        <v>9</v>
      </c>
      <c r="F1202" t="s">
        <v>8</v>
      </c>
      <c r="G1202">
        <v>1</v>
      </c>
      <c r="H1202">
        <v>0</v>
      </c>
      <c r="I1202">
        <v>27683</v>
      </c>
      <c r="J1202" t="s">
        <v>47</v>
      </c>
      <c r="K1202">
        <v>3</v>
      </c>
      <c r="L1202" t="s">
        <v>35</v>
      </c>
      <c r="M1202">
        <v>6</v>
      </c>
      <c r="N1202">
        <v>0</v>
      </c>
      <c r="O1202" t="s">
        <v>109</v>
      </c>
      <c r="P1202" t="s">
        <v>81</v>
      </c>
      <c r="Q1202" t="s">
        <v>75</v>
      </c>
      <c r="R1202">
        <v>8</v>
      </c>
      <c r="S1202" t="s">
        <v>78</v>
      </c>
    </row>
    <row r="1203" spans="1:19" x14ac:dyDescent="0.3">
      <c r="A1203">
        <v>4298</v>
      </c>
      <c r="B1203" s="1">
        <v>41722</v>
      </c>
      <c r="C1203">
        <v>51</v>
      </c>
      <c r="D1203" t="s">
        <v>44</v>
      </c>
      <c r="E1203" t="s">
        <v>9</v>
      </c>
      <c r="F1203" t="s">
        <v>8</v>
      </c>
      <c r="G1203">
        <v>1</v>
      </c>
      <c r="H1203">
        <v>0</v>
      </c>
      <c r="I1203">
        <v>20427</v>
      </c>
      <c r="J1203" t="s">
        <v>50</v>
      </c>
      <c r="K1203">
        <v>2</v>
      </c>
      <c r="L1203" t="s">
        <v>35</v>
      </c>
      <c r="M1203">
        <v>6</v>
      </c>
      <c r="N1203">
        <v>0</v>
      </c>
      <c r="O1203" t="s">
        <v>109</v>
      </c>
      <c r="P1203" t="s">
        <v>77</v>
      </c>
      <c r="Q1203" t="s">
        <v>73</v>
      </c>
      <c r="R1203">
        <v>3</v>
      </c>
      <c r="S1203" t="s">
        <v>74</v>
      </c>
    </row>
    <row r="1204" spans="1:19" x14ac:dyDescent="0.3">
      <c r="A1204">
        <v>6653</v>
      </c>
      <c r="B1204" s="1">
        <v>41120</v>
      </c>
      <c r="C1204">
        <v>54</v>
      </c>
      <c r="D1204" t="s">
        <v>44</v>
      </c>
      <c r="E1204" t="s">
        <v>9</v>
      </c>
      <c r="F1204" t="s">
        <v>10</v>
      </c>
      <c r="G1204">
        <v>1</v>
      </c>
      <c r="H1204">
        <v>1</v>
      </c>
      <c r="I1204">
        <v>55158</v>
      </c>
      <c r="J1204" t="s">
        <v>41</v>
      </c>
      <c r="K1204">
        <v>5</v>
      </c>
      <c r="L1204" t="s">
        <v>35</v>
      </c>
      <c r="M1204">
        <v>6</v>
      </c>
      <c r="N1204">
        <v>0</v>
      </c>
      <c r="O1204" t="s">
        <v>110</v>
      </c>
      <c r="P1204" t="s">
        <v>81</v>
      </c>
      <c r="Q1204" t="s">
        <v>75</v>
      </c>
      <c r="R1204">
        <v>7</v>
      </c>
      <c r="S1204" t="s">
        <v>83</v>
      </c>
    </row>
    <row r="1205" spans="1:19" x14ac:dyDescent="0.3">
      <c r="A1205">
        <v>5107</v>
      </c>
      <c r="B1205" s="1">
        <v>41778</v>
      </c>
      <c r="C1205">
        <v>51</v>
      </c>
      <c r="D1205" t="s">
        <v>44</v>
      </c>
      <c r="E1205" t="s">
        <v>9</v>
      </c>
      <c r="F1205" t="s">
        <v>12</v>
      </c>
      <c r="G1205">
        <v>1</v>
      </c>
      <c r="H1205">
        <v>1</v>
      </c>
      <c r="I1205">
        <v>35860</v>
      </c>
      <c r="J1205" t="s">
        <v>47</v>
      </c>
      <c r="K1205">
        <v>3</v>
      </c>
      <c r="L1205" t="s">
        <v>32</v>
      </c>
      <c r="M1205">
        <v>5</v>
      </c>
      <c r="N1205">
        <v>0</v>
      </c>
      <c r="O1205" t="s">
        <v>110</v>
      </c>
      <c r="P1205" t="s">
        <v>77</v>
      </c>
      <c r="Q1205" t="s">
        <v>79</v>
      </c>
      <c r="R1205">
        <v>5</v>
      </c>
      <c r="S1205" t="s">
        <v>80</v>
      </c>
    </row>
    <row r="1206" spans="1:19" x14ac:dyDescent="0.3">
      <c r="A1206">
        <v>5207</v>
      </c>
      <c r="B1206" s="1">
        <v>41176</v>
      </c>
      <c r="C1206">
        <v>61</v>
      </c>
      <c r="D1206" t="s">
        <v>40</v>
      </c>
      <c r="E1206" t="s">
        <v>9</v>
      </c>
      <c r="F1206" t="s">
        <v>10</v>
      </c>
      <c r="G1206">
        <v>1</v>
      </c>
      <c r="H1206">
        <v>1</v>
      </c>
      <c r="I1206">
        <v>53378</v>
      </c>
      <c r="J1206" t="s">
        <v>41</v>
      </c>
      <c r="K1206">
        <v>5</v>
      </c>
      <c r="L1206" t="s">
        <v>32</v>
      </c>
      <c r="M1206">
        <v>5</v>
      </c>
      <c r="N1206">
        <v>0</v>
      </c>
      <c r="O1206" t="s">
        <v>110</v>
      </c>
      <c r="P1206" t="s">
        <v>81</v>
      </c>
      <c r="Q1206" t="s">
        <v>75</v>
      </c>
      <c r="R1206">
        <v>9</v>
      </c>
      <c r="S1206" t="s">
        <v>76</v>
      </c>
    </row>
    <row r="1207" spans="1:19" x14ac:dyDescent="0.3">
      <c r="A1207">
        <v>2811</v>
      </c>
      <c r="B1207" s="1">
        <v>41741</v>
      </c>
      <c r="C1207">
        <v>61</v>
      </c>
      <c r="D1207" t="s">
        <v>40</v>
      </c>
      <c r="E1207" t="s">
        <v>9</v>
      </c>
      <c r="F1207" t="s">
        <v>7</v>
      </c>
      <c r="G1207">
        <v>1</v>
      </c>
      <c r="H1207">
        <v>1</v>
      </c>
      <c r="I1207">
        <v>48918</v>
      </c>
      <c r="J1207" t="s">
        <v>41</v>
      </c>
      <c r="K1207">
        <v>5</v>
      </c>
      <c r="L1207" t="s">
        <v>33</v>
      </c>
      <c r="M1207">
        <v>3</v>
      </c>
      <c r="N1207">
        <v>0</v>
      </c>
      <c r="O1207" t="s">
        <v>110</v>
      </c>
      <c r="P1207" t="s">
        <v>77</v>
      </c>
      <c r="Q1207" t="s">
        <v>79</v>
      </c>
      <c r="R1207">
        <v>4</v>
      </c>
      <c r="S1207" t="s">
        <v>86</v>
      </c>
    </row>
    <row r="1208" spans="1:19" x14ac:dyDescent="0.3">
      <c r="A1208">
        <v>1663</v>
      </c>
      <c r="B1208" s="1">
        <v>41572</v>
      </c>
      <c r="C1208">
        <v>46</v>
      </c>
      <c r="D1208" t="s">
        <v>46</v>
      </c>
      <c r="E1208" t="s">
        <v>9</v>
      </c>
      <c r="F1208" t="s">
        <v>8</v>
      </c>
      <c r="G1208">
        <v>1</v>
      </c>
      <c r="H1208">
        <v>0</v>
      </c>
      <c r="I1208">
        <v>34043</v>
      </c>
      <c r="J1208" t="s">
        <v>47</v>
      </c>
      <c r="K1208">
        <v>3</v>
      </c>
      <c r="L1208" t="s">
        <v>34</v>
      </c>
      <c r="M1208">
        <v>7</v>
      </c>
      <c r="N1208">
        <v>0</v>
      </c>
      <c r="O1208" t="s">
        <v>109</v>
      </c>
      <c r="P1208" t="s">
        <v>72</v>
      </c>
      <c r="Q1208" t="s">
        <v>84</v>
      </c>
      <c r="R1208">
        <v>10</v>
      </c>
      <c r="S1208" t="s">
        <v>90</v>
      </c>
    </row>
    <row r="1209" spans="1:19" x14ac:dyDescent="0.3">
      <c r="A1209">
        <v>6197</v>
      </c>
      <c r="B1209" s="1">
        <v>41384</v>
      </c>
      <c r="C1209">
        <v>62</v>
      </c>
      <c r="D1209" t="s">
        <v>40</v>
      </c>
      <c r="E1209" t="s">
        <v>9</v>
      </c>
      <c r="F1209" t="s">
        <v>7</v>
      </c>
      <c r="G1209">
        <v>1</v>
      </c>
      <c r="H1209">
        <v>1</v>
      </c>
      <c r="I1209">
        <v>27238</v>
      </c>
      <c r="J1209" t="s">
        <v>47</v>
      </c>
      <c r="K1209">
        <v>3</v>
      </c>
      <c r="L1209" t="s">
        <v>32</v>
      </c>
      <c r="M1209">
        <v>5</v>
      </c>
      <c r="N1209">
        <v>0</v>
      </c>
      <c r="O1209" t="s">
        <v>110</v>
      </c>
      <c r="P1209" t="s">
        <v>72</v>
      </c>
      <c r="Q1209" t="s">
        <v>79</v>
      </c>
      <c r="R1209">
        <v>4</v>
      </c>
      <c r="S1209" t="s">
        <v>86</v>
      </c>
    </row>
    <row r="1210" spans="1:19" x14ac:dyDescent="0.3">
      <c r="A1210">
        <v>3769</v>
      </c>
      <c r="B1210" s="1">
        <v>41700</v>
      </c>
      <c r="C1210">
        <v>52</v>
      </c>
      <c r="D1210" t="s">
        <v>44</v>
      </c>
      <c r="E1210" t="s">
        <v>9</v>
      </c>
      <c r="F1210" t="s">
        <v>8</v>
      </c>
      <c r="G1210">
        <v>1</v>
      </c>
      <c r="H1210">
        <v>0</v>
      </c>
      <c r="I1210">
        <v>52247</v>
      </c>
      <c r="J1210" t="s">
        <v>41</v>
      </c>
      <c r="K1210">
        <v>5</v>
      </c>
      <c r="L1210" t="s">
        <v>33</v>
      </c>
      <c r="M1210">
        <v>3</v>
      </c>
      <c r="N1210">
        <v>0</v>
      </c>
      <c r="O1210" t="s">
        <v>109</v>
      </c>
      <c r="P1210" t="s">
        <v>77</v>
      </c>
      <c r="Q1210" t="s">
        <v>73</v>
      </c>
      <c r="R1210">
        <v>3</v>
      </c>
      <c r="S1210" t="s">
        <v>74</v>
      </c>
    </row>
    <row r="1211" spans="1:19" x14ac:dyDescent="0.3">
      <c r="A1211">
        <v>2587</v>
      </c>
      <c r="B1211" s="1">
        <v>41774</v>
      </c>
      <c r="C1211">
        <v>52</v>
      </c>
      <c r="D1211" t="s">
        <v>44</v>
      </c>
      <c r="E1211" t="s">
        <v>9</v>
      </c>
      <c r="F1211" t="s">
        <v>10</v>
      </c>
      <c r="G1211">
        <v>1</v>
      </c>
      <c r="H1211">
        <v>0</v>
      </c>
      <c r="I1211">
        <v>29791</v>
      </c>
      <c r="J1211" t="s">
        <v>47</v>
      </c>
      <c r="K1211">
        <v>3</v>
      </c>
      <c r="L1211" t="s">
        <v>33</v>
      </c>
      <c r="M1211">
        <v>3</v>
      </c>
      <c r="N1211">
        <v>0</v>
      </c>
      <c r="O1211" t="s">
        <v>109</v>
      </c>
      <c r="P1211" t="s">
        <v>77</v>
      </c>
      <c r="Q1211" t="s">
        <v>79</v>
      </c>
      <c r="R1211">
        <v>5</v>
      </c>
      <c r="S1211" t="s">
        <v>80</v>
      </c>
    </row>
    <row r="1212" spans="1:19" x14ac:dyDescent="0.3">
      <c r="A1212">
        <v>10490</v>
      </c>
      <c r="B1212" s="1">
        <v>41253</v>
      </c>
      <c r="C1212">
        <v>55</v>
      </c>
      <c r="D1212" t="s">
        <v>44</v>
      </c>
      <c r="E1212" t="s">
        <v>9</v>
      </c>
      <c r="F1212" t="s">
        <v>10</v>
      </c>
      <c r="G1212">
        <v>1</v>
      </c>
      <c r="H1212">
        <v>1</v>
      </c>
      <c r="I1212">
        <v>51039</v>
      </c>
      <c r="J1212" t="s">
        <v>41</v>
      </c>
      <c r="K1212">
        <v>5</v>
      </c>
      <c r="L1212" t="s">
        <v>33</v>
      </c>
      <c r="M1212">
        <v>3</v>
      </c>
      <c r="N1212">
        <v>0</v>
      </c>
      <c r="O1212" t="s">
        <v>110</v>
      </c>
      <c r="P1212" t="s">
        <v>81</v>
      </c>
      <c r="Q1212" t="s">
        <v>84</v>
      </c>
      <c r="R1212">
        <v>12</v>
      </c>
      <c r="S1212" t="s">
        <v>85</v>
      </c>
    </row>
    <row r="1213" spans="1:19" x14ac:dyDescent="0.3">
      <c r="A1213">
        <v>8254</v>
      </c>
      <c r="B1213" s="1">
        <v>41377</v>
      </c>
      <c r="C1213">
        <v>50</v>
      </c>
      <c r="D1213" t="s">
        <v>44</v>
      </c>
      <c r="E1213" t="s">
        <v>9</v>
      </c>
      <c r="F1213" t="s">
        <v>10</v>
      </c>
      <c r="G1213">
        <v>1</v>
      </c>
      <c r="H1213">
        <v>0</v>
      </c>
      <c r="I1213">
        <v>34596</v>
      </c>
      <c r="J1213" t="s">
        <v>47</v>
      </c>
      <c r="K1213">
        <v>3</v>
      </c>
      <c r="L1213" t="s">
        <v>32</v>
      </c>
      <c r="M1213">
        <v>5</v>
      </c>
      <c r="N1213">
        <v>0</v>
      </c>
      <c r="O1213" t="s">
        <v>109</v>
      </c>
      <c r="P1213" t="s">
        <v>72</v>
      </c>
      <c r="Q1213" t="s">
        <v>79</v>
      </c>
      <c r="R1213">
        <v>4</v>
      </c>
      <c r="S1213" t="s">
        <v>86</v>
      </c>
    </row>
    <row r="1214" spans="1:19" x14ac:dyDescent="0.3">
      <c r="A1214">
        <v>3478</v>
      </c>
      <c r="B1214" s="1">
        <v>41449</v>
      </c>
      <c r="C1214">
        <v>53</v>
      </c>
      <c r="D1214" t="s">
        <v>44</v>
      </c>
      <c r="E1214" t="s">
        <v>9</v>
      </c>
      <c r="F1214" t="s">
        <v>10</v>
      </c>
      <c r="G1214">
        <v>1</v>
      </c>
      <c r="H1214">
        <v>1</v>
      </c>
      <c r="I1214">
        <v>60585</v>
      </c>
      <c r="J1214" t="s">
        <v>45</v>
      </c>
      <c r="K1214">
        <v>6</v>
      </c>
      <c r="L1214" t="s">
        <v>33</v>
      </c>
      <c r="M1214">
        <v>3</v>
      </c>
      <c r="N1214">
        <v>0</v>
      </c>
      <c r="O1214" t="s">
        <v>110</v>
      </c>
      <c r="P1214" t="s">
        <v>72</v>
      </c>
      <c r="Q1214" t="s">
        <v>79</v>
      </c>
      <c r="R1214">
        <v>6</v>
      </c>
      <c r="S1214" t="s">
        <v>88</v>
      </c>
    </row>
    <row r="1215" spans="1:19" x14ac:dyDescent="0.3">
      <c r="A1215">
        <v>73</v>
      </c>
      <c r="B1215" s="1">
        <v>41420</v>
      </c>
      <c r="C1215">
        <v>71</v>
      </c>
      <c r="D1215" t="s">
        <v>42</v>
      </c>
      <c r="E1215" t="s">
        <v>9</v>
      </c>
      <c r="F1215" t="s">
        <v>7</v>
      </c>
      <c r="G1215">
        <v>1</v>
      </c>
      <c r="H1215">
        <v>2</v>
      </c>
      <c r="I1215">
        <v>51411</v>
      </c>
      <c r="J1215" t="s">
        <v>41</v>
      </c>
      <c r="K1215">
        <v>5</v>
      </c>
      <c r="L1215" t="s">
        <v>35</v>
      </c>
      <c r="M1215">
        <v>6</v>
      </c>
      <c r="N1215">
        <v>0</v>
      </c>
      <c r="O1215" t="s">
        <v>110</v>
      </c>
      <c r="P1215" t="s">
        <v>72</v>
      </c>
      <c r="Q1215" t="s">
        <v>79</v>
      </c>
      <c r="R1215">
        <v>5</v>
      </c>
      <c r="S1215" t="s">
        <v>80</v>
      </c>
    </row>
    <row r="1216" spans="1:19" x14ac:dyDescent="0.3">
      <c r="A1216">
        <v>10478</v>
      </c>
      <c r="B1216" s="1">
        <v>41179</v>
      </c>
      <c r="C1216">
        <v>74</v>
      </c>
      <c r="D1216" t="s">
        <v>42</v>
      </c>
      <c r="E1216" t="s">
        <v>9</v>
      </c>
      <c r="F1216" t="s">
        <v>10</v>
      </c>
      <c r="G1216">
        <v>1</v>
      </c>
      <c r="H1216">
        <v>1</v>
      </c>
      <c r="I1216">
        <v>55517</v>
      </c>
      <c r="J1216" t="s">
        <v>41</v>
      </c>
      <c r="K1216">
        <v>5</v>
      </c>
      <c r="L1216" t="s">
        <v>32</v>
      </c>
      <c r="M1216">
        <v>5</v>
      </c>
      <c r="N1216">
        <v>0</v>
      </c>
      <c r="O1216" t="s">
        <v>110</v>
      </c>
      <c r="P1216" t="s">
        <v>81</v>
      </c>
      <c r="Q1216" t="s">
        <v>75</v>
      </c>
      <c r="R1216">
        <v>9</v>
      </c>
      <c r="S1216" t="s">
        <v>76</v>
      </c>
    </row>
    <row r="1217" spans="1:19" x14ac:dyDescent="0.3">
      <c r="A1217">
        <v>1081</v>
      </c>
      <c r="B1217" s="1">
        <v>41360</v>
      </c>
      <c r="C1217">
        <v>67</v>
      </c>
      <c r="D1217" t="s">
        <v>40</v>
      </c>
      <c r="E1217" t="s">
        <v>9</v>
      </c>
      <c r="F1217" t="s">
        <v>10</v>
      </c>
      <c r="G1217">
        <v>1</v>
      </c>
      <c r="H1217">
        <v>2</v>
      </c>
      <c r="I1217">
        <v>75283</v>
      </c>
      <c r="J1217" t="s">
        <v>51</v>
      </c>
      <c r="K1217">
        <v>7</v>
      </c>
      <c r="L1217" t="s">
        <v>33</v>
      </c>
      <c r="M1217">
        <v>3</v>
      </c>
      <c r="N1217">
        <v>0</v>
      </c>
      <c r="O1217" t="s">
        <v>110</v>
      </c>
      <c r="P1217" t="s">
        <v>72</v>
      </c>
      <c r="Q1217" t="s">
        <v>73</v>
      </c>
      <c r="R1217">
        <v>3</v>
      </c>
      <c r="S1217" t="s">
        <v>74</v>
      </c>
    </row>
    <row r="1218" spans="1:19" x14ac:dyDescent="0.3">
      <c r="A1218">
        <v>1626</v>
      </c>
      <c r="B1218" s="1">
        <v>41778</v>
      </c>
      <c r="C1218">
        <v>51</v>
      </c>
      <c r="D1218" t="s">
        <v>44</v>
      </c>
      <c r="E1218" t="s">
        <v>9</v>
      </c>
      <c r="F1218" t="s">
        <v>12</v>
      </c>
      <c r="G1218">
        <v>1</v>
      </c>
      <c r="H1218">
        <v>1</v>
      </c>
      <c r="I1218">
        <v>35860</v>
      </c>
      <c r="J1218" t="s">
        <v>47</v>
      </c>
      <c r="K1218">
        <v>3</v>
      </c>
      <c r="L1218" t="s">
        <v>32</v>
      </c>
      <c r="M1218">
        <v>5</v>
      </c>
      <c r="N1218">
        <v>0</v>
      </c>
      <c r="O1218" t="s">
        <v>110</v>
      </c>
      <c r="P1218" t="s">
        <v>77</v>
      </c>
      <c r="Q1218" t="s">
        <v>79</v>
      </c>
      <c r="R1218">
        <v>5</v>
      </c>
      <c r="S1218" t="s">
        <v>80</v>
      </c>
    </row>
    <row r="1219" spans="1:19" x14ac:dyDescent="0.3">
      <c r="A1219">
        <v>5062</v>
      </c>
      <c r="B1219" s="1">
        <v>41482</v>
      </c>
      <c r="C1219">
        <v>61</v>
      </c>
      <c r="D1219" t="s">
        <v>40</v>
      </c>
      <c r="E1219" t="s">
        <v>9</v>
      </c>
      <c r="F1219" t="s">
        <v>10</v>
      </c>
      <c r="G1219">
        <v>1</v>
      </c>
      <c r="H1219">
        <v>1</v>
      </c>
      <c r="I1219">
        <v>54072</v>
      </c>
      <c r="J1219" t="s">
        <v>41</v>
      </c>
      <c r="K1219">
        <v>5</v>
      </c>
      <c r="L1219" t="s">
        <v>35</v>
      </c>
      <c r="M1219">
        <v>6</v>
      </c>
      <c r="N1219">
        <v>0</v>
      </c>
      <c r="O1219" t="s">
        <v>110</v>
      </c>
      <c r="P1219" t="s">
        <v>72</v>
      </c>
      <c r="Q1219" t="s">
        <v>75</v>
      </c>
      <c r="R1219">
        <v>7</v>
      </c>
      <c r="S1219" t="s">
        <v>83</v>
      </c>
    </row>
    <row r="1220" spans="1:19" x14ac:dyDescent="0.3">
      <c r="A1220">
        <v>3783</v>
      </c>
      <c r="B1220" s="1">
        <v>41722</v>
      </c>
      <c r="C1220">
        <v>65</v>
      </c>
      <c r="D1220" t="s">
        <v>40</v>
      </c>
      <c r="E1220" t="s">
        <v>9</v>
      </c>
      <c r="F1220" t="s">
        <v>10</v>
      </c>
      <c r="G1220">
        <v>1</v>
      </c>
      <c r="H1220">
        <v>1</v>
      </c>
      <c r="I1220">
        <v>52854</v>
      </c>
      <c r="J1220" t="s">
        <v>41</v>
      </c>
      <c r="K1220">
        <v>5</v>
      </c>
      <c r="L1220" t="s">
        <v>32</v>
      </c>
      <c r="M1220">
        <v>5</v>
      </c>
      <c r="N1220">
        <v>0</v>
      </c>
      <c r="O1220" t="s">
        <v>110</v>
      </c>
      <c r="P1220" t="s">
        <v>77</v>
      </c>
      <c r="Q1220" t="s">
        <v>73</v>
      </c>
      <c r="R1220">
        <v>3</v>
      </c>
      <c r="S1220" t="s">
        <v>74</v>
      </c>
    </row>
    <row r="1221" spans="1:19" x14ac:dyDescent="0.3">
      <c r="A1221">
        <v>7485</v>
      </c>
      <c r="B1221" s="1">
        <v>41766</v>
      </c>
      <c r="C1221">
        <v>74</v>
      </c>
      <c r="D1221" t="s">
        <v>42</v>
      </c>
      <c r="E1221" t="s">
        <v>9</v>
      </c>
      <c r="F1221" t="s">
        <v>15</v>
      </c>
      <c r="G1221">
        <v>1</v>
      </c>
      <c r="H1221">
        <v>1</v>
      </c>
      <c r="I1221">
        <v>56551</v>
      </c>
      <c r="J1221" t="s">
        <v>41</v>
      </c>
      <c r="K1221">
        <v>5</v>
      </c>
      <c r="L1221" t="s">
        <v>32</v>
      </c>
      <c r="M1221">
        <v>5</v>
      </c>
      <c r="N1221">
        <v>0</v>
      </c>
      <c r="O1221" t="s">
        <v>110</v>
      </c>
      <c r="P1221" t="s">
        <v>77</v>
      </c>
      <c r="Q1221" t="s">
        <v>79</v>
      </c>
      <c r="R1221">
        <v>5</v>
      </c>
      <c r="S1221" t="s">
        <v>80</v>
      </c>
    </row>
    <row r="1222" spans="1:19" x14ac:dyDescent="0.3">
      <c r="A1222">
        <v>1165</v>
      </c>
      <c r="B1222" s="1">
        <v>41396</v>
      </c>
      <c r="C1222">
        <v>66</v>
      </c>
      <c r="D1222" t="s">
        <v>40</v>
      </c>
      <c r="E1222" t="s">
        <v>9</v>
      </c>
      <c r="F1222" t="s">
        <v>7</v>
      </c>
      <c r="G1222">
        <v>1</v>
      </c>
      <c r="H1222">
        <v>1</v>
      </c>
      <c r="I1222">
        <v>50729</v>
      </c>
      <c r="J1222" t="s">
        <v>41</v>
      </c>
      <c r="K1222">
        <v>5</v>
      </c>
      <c r="L1222" t="s">
        <v>35</v>
      </c>
      <c r="M1222">
        <v>6</v>
      </c>
      <c r="N1222">
        <v>0</v>
      </c>
      <c r="O1222" t="s">
        <v>110</v>
      </c>
      <c r="P1222" t="s">
        <v>72</v>
      </c>
      <c r="Q1222" t="s">
        <v>79</v>
      </c>
      <c r="R1222">
        <v>5</v>
      </c>
      <c r="S1222" t="s">
        <v>80</v>
      </c>
    </row>
    <row r="1223" spans="1:19" x14ac:dyDescent="0.3">
      <c r="A1223">
        <v>5299</v>
      </c>
      <c r="B1223" s="1">
        <v>41597</v>
      </c>
      <c r="C1223">
        <v>54</v>
      </c>
      <c r="D1223" t="s">
        <v>44</v>
      </c>
      <c r="E1223" t="s">
        <v>9</v>
      </c>
      <c r="F1223" t="s">
        <v>10</v>
      </c>
      <c r="G1223">
        <v>1</v>
      </c>
      <c r="H1223">
        <v>0</v>
      </c>
      <c r="I1223">
        <v>69084</v>
      </c>
      <c r="J1223" t="s">
        <v>45</v>
      </c>
      <c r="K1223">
        <v>6</v>
      </c>
      <c r="L1223" t="s">
        <v>32</v>
      </c>
      <c r="M1223">
        <v>5</v>
      </c>
      <c r="N1223">
        <v>0</v>
      </c>
      <c r="O1223" t="s">
        <v>109</v>
      </c>
      <c r="P1223" t="s">
        <v>72</v>
      </c>
      <c r="Q1223" t="s">
        <v>84</v>
      </c>
      <c r="R1223">
        <v>11</v>
      </c>
      <c r="S1223" t="s">
        <v>89</v>
      </c>
    </row>
    <row r="1224" spans="1:19" x14ac:dyDescent="0.3">
      <c r="A1224">
        <v>4065</v>
      </c>
      <c r="B1224" s="1">
        <v>41317</v>
      </c>
      <c r="C1224">
        <v>48</v>
      </c>
      <c r="D1224" t="s">
        <v>46</v>
      </c>
      <c r="E1224" t="s">
        <v>9</v>
      </c>
      <c r="F1224" t="s">
        <v>10</v>
      </c>
      <c r="G1224">
        <v>1</v>
      </c>
      <c r="H1224">
        <v>0</v>
      </c>
      <c r="I1224">
        <v>49544</v>
      </c>
      <c r="J1224" t="s">
        <v>41</v>
      </c>
      <c r="K1224">
        <v>5</v>
      </c>
      <c r="L1224" t="s">
        <v>36</v>
      </c>
      <c r="M1224">
        <v>1</v>
      </c>
      <c r="N1224">
        <v>0</v>
      </c>
      <c r="O1224" t="s">
        <v>109</v>
      </c>
      <c r="P1224" t="s">
        <v>72</v>
      </c>
      <c r="Q1224" t="s">
        <v>73</v>
      </c>
      <c r="R1224">
        <v>2</v>
      </c>
      <c r="S1224" t="s">
        <v>87</v>
      </c>
    </row>
    <row r="1225" spans="1:19" x14ac:dyDescent="0.3">
      <c r="A1225">
        <v>2156</v>
      </c>
      <c r="B1225" s="1">
        <v>41216</v>
      </c>
      <c r="C1225">
        <v>69</v>
      </c>
      <c r="D1225" t="s">
        <v>40</v>
      </c>
      <c r="E1225" t="s">
        <v>9</v>
      </c>
      <c r="F1225" t="s">
        <v>10</v>
      </c>
      <c r="G1225">
        <v>1</v>
      </c>
      <c r="H1225">
        <v>1</v>
      </c>
      <c r="I1225">
        <v>22554</v>
      </c>
      <c r="J1225" t="s">
        <v>50</v>
      </c>
      <c r="K1225">
        <v>2</v>
      </c>
      <c r="L1225" t="s">
        <v>32</v>
      </c>
      <c r="M1225">
        <v>5</v>
      </c>
      <c r="N1225">
        <v>0</v>
      </c>
      <c r="O1225" t="s">
        <v>110</v>
      </c>
      <c r="P1225" t="s">
        <v>81</v>
      </c>
      <c r="Q1225" t="s">
        <v>84</v>
      </c>
      <c r="R1225">
        <v>11</v>
      </c>
      <c r="S1225" t="s">
        <v>89</v>
      </c>
    </row>
    <row r="1226" spans="1:19" x14ac:dyDescent="0.3">
      <c r="A1226">
        <v>7788</v>
      </c>
      <c r="B1226" s="1">
        <v>41794</v>
      </c>
      <c r="C1226">
        <v>41</v>
      </c>
      <c r="D1226" t="s">
        <v>46</v>
      </c>
      <c r="E1226" t="s">
        <v>9</v>
      </c>
      <c r="F1226" t="s">
        <v>10</v>
      </c>
      <c r="G1226">
        <v>1</v>
      </c>
      <c r="H1226">
        <v>0</v>
      </c>
      <c r="I1226">
        <v>23536</v>
      </c>
      <c r="J1226" t="s">
        <v>50</v>
      </c>
      <c r="K1226">
        <v>2</v>
      </c>
      <c r="L1226" t="s">
        <v>32</v>
      </c>
      <c r="M1226">
        <v>5</v>
      </c>
      <c r="N1226">
        <v>0</v>
      </c>
      <c r="O1226" t="s">
        <v>109</v>
      </c>
      <c r="P1226" t="s">
        <v>77</v>
      </c>
      <c r="Q1226" t="s">
        <v>79</v>
      </c>
      <c r="R1226">
        <v>6</v>
      </c>
      <c r="S1226" t="s">
        <v>88</v>
      </c>
    </row>
    <row r="1227" spans="1:19" x14ac:dyDescent="0.3">
      <c r="A1227">
        <v>10790</v>
      </c>
      <c r="B1227" s="1">
        <v>41324</v>
      </c>
      <c r="C1227">
        <v>39</v>
      </c>
      <c r="D1227" t="s">
        <v>48</v>
      </c>
      <c r="E1227" t="s">
        <v>9</v>
      </c>
      <c r="F1227" t="s">
        <v>10</v>
      </c>
      <c r="G1227">
        <v>1</v>
      </c>
      <c r="H1227">
        <v>0</v>
      </c>
      <c r="I1227">
        <v>18169</v>
      </c>
      <c r="J1227" t="s">
        <v>50</v>
      </c>
      <c r="K1227">
        <v>2</v>
      </c>
      <c r="L1227" t="s">
        <v>32</v>
      </c>
      <c r="M1227">
        <v>5</v>
      </c>
      <c r="N1227">
        <v>0</v>
      </c>
      <c r="O1227" t="s">
        <v>109</v>
      </c>
      <c r="P1227" t="s">
        <v>72</v>
      </c>
      <c r="Q1227" t="s">
        <v>73</v>
      </c>
      <c r="R1227">
        <v>2</v>
      </c>
      <c r="S1227" t="s">
        <v>87</v>
      </c>
    </row>
    <row r="1228" spans="1:19" x14ac:dyDescent="0.3">
      <c r="A1228">
        <v>5093</v>
      </c>
      <c r="B1228" s="1">
        <v>41170</v>
      </c>
      <c r="C1228">
        <v>50</v>
      </c>
      <c r="D1228" t="s">
        <v>44</v>
      </c>
      <c r="E1228" t="s">
        <v>9</v>
      </c>
      <c r="F1228" t="s">
        <v>12</v>
      </c>
      <c r="G1228">
        <v>1</v>
      </c>
      <c r="H1228">
        <v>0</v>
      </c>
      <c r="I1228">
        <v>25509</v>
      </c>
      <c r="J1228" t="s">
        <v>47</v>
      </c>
      <c r="K1228">
        <v>3</v>
      </c>
      <c r="L1228" t="s">
        <v>33</v>
      </c>
      <c r="M1228">
        <v>3</v>
      </c>
      <c r="N1228">
        <v>0</v>
      </c>
      <c r="O1228" t="s">
        <v>109</v>
      </c>
      <c r="P1228" t="s">
        <v>81</v>
      </c>
      <c r="Q1228" t="s">
        <v>75</v>
      </c>
      <c r="R1228">
        <v>9</v>
      </c>
      <c r="S1228" t="s">
        <v>76</v>
      </c>
    </row>
    <row r="1229" spans="1:19" x14ac:dyDescent="0.3">
      <c r="A1229">
        <v>9150</v>
      </c>
      <c r="B1229" s="1">
        <v>41741</v>
      </c>
      <c r="C1229">
        <v>61</v>
      </c>
      <c r="D1229" t="s">
        <v>40</v>
      </c>
      <c r="E1229" t="s">
        <v>9</v>
      </c>
      <c r="F1229" t="s">
        <v>7</v>
      </c>
      <c r="G1229">
        <v>1</v>
      </c>
      <c r="H1229">
        <v>1</v>
      </c>
      <c r="I1229">
        <v>48918</v>
      </c>
      <c r="J1229" t="s">
        <v>41</v>
      </c>
      <c r="K1229">
        <v>5</v>
      </c>
      <c r="L1229" t="s">
        <v>33</v>
      </c>
      <c r="M1229">
        <v>3</v>
      </c>
      <c r="N1229">
        <v>0</v>
      </c>
      <c r="O1229" t="s">
        <v>110</v>
      </c>
      <c r="P1229" t="s">
        <v>77</v>
      </c>
      <c r="Q1229" t="s">
        <v>79</v>
      </c>
      <c r="R1229">
        <v>4</v>
      </c>
      <c r="S1229" t="s">
        <v>86</v>
      </c>
    </row>
    <row r="1230" spans="1:19" x14ac:dyDescent="0.3">
      <c r="A1230">
        <v>2549</v>
      </c>
      <c r="B1230" s="1">
        <v>41476</v>
      </c>
      <c r="C1230">
        <v>41</v>
      </c>
      <c r="D1230" t="s">
        <v>46</v>
      </c>
      <c r="E1230" t="s">
        <v>9</v>
      </c>
      <c r="F1230" t="s">
        <v>8</v>
      </c>
      <c r="G1230">
        <v>1</v>
      </c>
      <c r="H1230">
        <v>0</v>
      </c>
      <c r="I1230">
        <v>21840</v>
      </c>
      <c r="J1230" t="s">
        <v>50</v>
      </c>
      <c r="K1230">
        <v>2</v>
      </c>
      <c r="L1230" t="s">
        <v>35</v>
      </c>
      <c r="M1230">
        <v>6</v>
      </c>
      <c r="N1230">
        <v>0</v>
      </c>
      <c r="O1230" t="s">
        <v>109</v>
      </c>
      <c r="P1230" t="s">
        <v>72</v>
      </c>
      <c r="Q1230" t="s">
        <v>75</v>
      </c>
      <c r="R1230">
        <v>7</v>
      </c>
      <c r="S1230" t="s">
        <v>83</v>
      </c>
    </row>
    <row r="1231" spans="1:19" x14ac:dyDescent="0.3">
      <c r="A1231">
        <v>8566</v>
      </c>
      <c r="B1231" s="1">
        <v>41805</v>
      </c>
      <c r="C1231">
        <v>63</v>
      </c>
      <c r="D1231" t="s">
        <v>40</v>
      </c>
      <c r="E1231" t="s">
        <v>9</v>
      </c>
      <c r="F1231" t="s">
        <v>8</v>
      </c>
      <c r="G1231">
        <v>1</v>
      </c>
      <c r="H1231">
        <v>1</v>
      </c>
      <c r="I1231">
        <v>32583</v>
      </c>
      <c r="J1231" t="s">
        <v>47</v>
      </c>
      <c r="K1231">
        <v>3</v>
      </c>
      <c r="L1231" t="s">
        <v>33</v>
      </c>
      <c r="M1231">
        <v>3</v>
      </c>
      <c r="N1231">
        <v>0</v>
      </c>
      <c r="O1231" t="s">
        <v>110</v>
      </c>
      <c r="P1231" t="s">
        <v>77</v>
      </c>
      <c r="Q1231" t="s">
        <v>79</v>
      </c>
      <c r="R1231">
        <v>6</v>
      </c>
      <c r="S1231" t="s">
        <v>88</v>
      </c>
    </row>
    <row r="1232" spans="1:19" x14ac:dyDescent="0.3">
      <c r="A1232">
        <v>9576</v>
      </c>
      <c r="B1232" s="1">
        <v>41316</v>
      </c>
      <c r="C1232">
        <v>42</v>
      </c>
      <c r="D1232" t="s">
        <v>46</v>
      </c>
      <c r="E1232" t="s">
        <v>9</v>
      </c>
      <c r="F1232" t="s">
        <v>8</v>
      </c>
      <c r="G1232">
        <v>1</v>
      </c>
      <c r="H1232">
        <v>0</v>
      </c>
      <c r="I1232">
        <v>32313</v>
      </c>
      <c r="J1232" t="s">
        <v>47</v>
      </c>
      <c r="K1232">
        <v>3</v>
      </c>
      <c r="L1232" t="s">
        <v>32</v>
      </c>
      <c r="M1232">
        <v>5</v>
      </c>
      <c r="N1232">
        <v>0</v>
      </c>
      <c r="O1232" t="s">
        <v>109</v>
      </c>
      <c r="P1232" t="s">
        <v>72</v>
      </c>
      <c r="Q1232" t="s">
        <v>73</v>
      </c>
      <c r="R1232">
        <v>2</v>
      </c>
      <c r="S1232" t="s">
        <v>87</v>
      </c>
    </row>
    <row r="1233" spans="1:19" x14ac:dyDescent="0.3">
      <c r="A1233">
        <v>9931</v>
      </c>
      <c r="B1233" s="1">
        <v>41813</v>
      </c>
      <c r="C1233">
        <v>61</v>
      </c>
      <c r="D1233" t="s">
        <v>40</v>
      </c>
      <c r="E1233" t="s">
        <v>9</v>
      </c>
      <c r="F1233" t="s">
        <v>10</v>
      </c>
      <c r="G1233">
        <v>1</v>
      </c>
      <c r="H1233">
        <v>1</v>
      </c>
      <c r="I1233">
        <v>4023</v>
      </c>
      <c r="J1233" t="s">
        <v>49</v>
      </c>
      <c r="K1233">
        <v>1</v>
      </c>
      <c r="L1233" t="s">
        <v>33</v>
      </c>
      <c r="M1233">
        <v>3</v>
      </c>
      <c r="N1233">
        <v>0</v>
      </c>
      <c r="O1233" t="s">
        <v>110</v>
      </c>
      <c r="P1233" t="s">
        <v>77</v>
      </c>
      <c r="Q1233" t="s">
        <v>79</v>
      </c>
      <c r="R1233">
        <v>6</v>
      </c>
      <c r="S1233" t="s">
        <v>88</v>
      </c>
    </row>
    <row r="1234" spans="1:19" x14ac:dyDescent="0.3">
      <c r="A1234">
        <v>3286</v>
      </c>
      <c r="B1234" s="1">
        <v>41699</v>
      </c>
      <c r="C1234">
        <v>57</v>
      </c>
      <c r="D1234" t="s">
        <v>44</v>
      </c>
      <c r="E1234" t="s">
        <v>9</v>
      </c>
      <c r="F1234" t="s">
        <v>12</v>
      </c>
      <c r="G1234">
        <v>1</v>
      </c>
      <c r="H1234">
        <v>0</v>
      </c>
      <c r="I1234">
        <v>26642</v>
      </c>
      <c r="J1234" t="s">
        <v>47</v>
      </c>
      <c r="K1234">
        <v>3</v>
      </c>
      <c r="L1234" t="s">
        <v>35</v>
      </c>
      <c r="M1234">
        <v>6</v>
      </c>
      <c r="N1234">
        <v>0</v>
      </c>
      <c r="O1234" t="s">
        <v>109</v>
      </c>
      <c r="P1234" t="s">
        <v>77</v>
      </c>
      <c r="Q1234" t="s">
        <v>73</v>
      </c>
      <c r="R1234">
        <v>3</v>
      </c>
      <c r="S1234" t="s">
        <v>74</v>
      </c>
    </row>
    <row r="1235" spans="1:19" x14ac:dyDescent="0.3">
      <c r="A1235">
        <v>8341</v>
      </c>
      <c r="B1235" s="1">
        <v>41759</v>
      </c>
      <c r="C1235">
        <v>55</v>
      </c>
      <c r="D1235" t="s">
        <v>44</v>
      </c>
      <c r="E1235" t="s">
        <v>9</v>
      </c>
      <c r="F1235" t="s">
        <v>10</v>
      </c>
      <c r="G1235">
        <v>1</v>
      </c>
      <c r="H1235">
        <v>0</v>
      </c>
      <c r="I1235">
        <v>30396</v>
      </c>
      <c r="J1235" t="s">
        <v>47</v>
      </c>
      <c r="K1235">
        <v>3</v>
      </c>
      <c r="L1235" t="s">
        <v>33</v>
      </c>
      <c r="M1235">
        <v>3</v>
      </c>
      <c r="N1235">
        <v>0</v>
      </c>
      <c r="O1235" t="s">
        <v>109</v>
      </c>
      <c r="P1235" t="s">
        <v>77</v>
      </c>
      <c r="Q1235" t="s">
        <v>79</v>
      </c>
      <c r="R1235">
        <v>4</v>
      </c>
      <c r="S1235" t="s">
        <v>86</v>
      </c>
    </row>
    <row r="1236" spans="1:19" x14ac:dyDescent="0.3">
      <c r="A1236">
        <v>10686</v>
      </c>
      <c r="B1236" s="1">
        <v>41269</v>
      </c>
      <c r="C1236">
        <v>59</v>
      </c>
      <c r="D1236" t="s">
        <v>44</v>
      </c>
      <c r="E1236" t="s">
        <v>9</v>
      </c>
      <c r="F1236" t="s">
        <v>8</v>
      </c>
      <c r="G1236">
        <v>1</v>
      </c>
      <c r="H1236">
        <v>1</v>
      </c>
      <c r="I1236">
        <v>34230</v>
      </c>
      <c r="J1236" t="s">
        <v>47</v>
      </c>
      <c r="K1236">
        <v>3</v>
      </c>
      <c r="L1236" t="s">
        <v>35</v>
      </c>
      <c r="M1236">
        <v>6</v>
      </c>
      <c r="N1236">
        <v>0</v>
      </c>
      <c r="O1236" t="s">
        <v>110</v>
      </c>
      <c r="P1236" t="s">
        <v>81</v>
      </c>
      <c r="Q1236" t="s">
        <v>84</v>
      </c>
      <c r="R1236">
        <v>12</v>
      </c>
      <c r="S1236" t="s">
        <v>85</v>
      </c>
    </row>
    <row r="1237" spans="1:19" x14ac:dyDescent="0.3">
      <c r="A1237">
        <v>5734</v>
      </c>
      <c r="B1237" s="1">
        <v>41598</v>
      </c>
      <c r="C1237">
        <v>50</v>
      </c>
      <c r="D1237" t="s">
        <v>44</v>
      </c>
      <c r="E1237" t="s">
        <v>9</v>
      </c>
      <c r="F1237" t="s">
        <v>10</v>
      </c>
      <c r="G1237">
        <v>1</v>
      </c>
      <c r="H1237">
        <v>1</v>
      </c>
      <c r="I1237">
        <v>61917</v>
      </c>
      <c r="J1237" t="s">
        <v>45</v>
      </c>
      <c r="K1237">
        <v>6</v>
      </c>
      <c r="L1237" t="s">
        <v>35</v>
      </c>
      <c r="M1237">
        <v>6</v>
      </c>
      <c r="N1237">
        <v>0</v>
      </c>
      <c r="O1237" t="s">
        <v>110</v>
      </c>
      <c r="P1237" t="s">
        <v>72</v>
      </c>
      <c r="Q1237" t="s">
        <v>84</v>
      </c>
      <c r="R1237">
        <v>11</v>
      </c>
      <c r="S1237" t="s">
        <v>89</v>
      </c>
    </row>
    <row r="1238" spans="1:19" x14ac:dyDescent="0.3">
      <c r="A1238">
        <v>7530</v>
      </c>
      <c r="B1238" s="1">
        <v>41766</v>
      </c>
      <c r="C1238">
        <v>74</v>
      </c>
      <c r="D1238" t="s">
        <v>42</v>
      </c>
      <c r="E1238" t="s">
        <v>9</v>
      </c>
      <c r="F1238" t="s">
        <v>15</v>
      </c>
      <c r="G1238">
        <v>1</v>
      </c>
      <c r="H1238">
        <v>1</v>
      </c>
      <c r="I1238">
        <v>56551</v>
      </c>
      <c r="J1238" t="s">
        <v>41</v>
      </c>
      <c r="K1238">
        <v>5</v>
      </c>
      <c r="L1238" t="s">
        <v>32</v>
      </c>
      <c r="M1238">
        <v>5</v>
      </c>
      <c r="N1238">
        <v>0</v>
      </c>
      <c r="O1238" t="s">
        <v>110</v>
      </c>
      <c r="P1238" t="s">
        <v>77</v>
      </c>
      <c r="Q1238" t="s">
        <v>79</v>
      </c>
      <c r="R1238">
        <v>5</v>
      </c>
      <c r="S1238" t="s">
        <v>80</v>
      </c>
    </row>
    <row r="1239" spans="1:19" x14ac:dyDescent="0.3">
      <c r="A1239">
        <v>8524</v>
      </c>
      <c r="B1239" s="1">
        <v>41170</v>
      </c>
      <c r="C1239">
        <v>50</v>
      </c>
      <c r="D1239" t="s">
        <v>44</v>
      </c>
      <c r="E1239" t="s">
        <v>9</v>
      </c>
      <c r="F1239" t="s">
        <v>12</v>
      </c>
      <c r="G1239">
        <v>1</v>
      </c>
      <c r="H1239">
        <v>0</v>
      </c>
      <c r="I1239">
        <v>25509</v>
      </c>
      <c r="J1239" t="s">
        <v>47</v>
      </c>
      <c r="K1239">
        <v>3</v>
      </c>
      <c r="L1239" t="s">
        <v>33</v>
      </c>
      <c r="M1239">
        <v>3</v>
      </c>
      <c r="N1239">
        <v>0</v>
      </c>
      <c r="O1239" t="s">
        <v>109</v>
      </c>
      <c r="P1239" t="s">
        <v>81</v>
      </c>
      <c r="Q1239" t="s">
        <v>75</v>
      </c>
      <c r="R1239">
        <v>9</v>
      </c>
      <c r="S1239" t="s">
        <v>76</v>
      </c>
    </row>
    <row r="1240" spans="1:19" x14ac:dyDescent="0.3">
      <c r="A1240">
        <v>5370</v>
      </c>
      <c r="B1240" s="1">
        <v>41290</v>
      </c>
      <c r="C1240">
        <v>51</v>
      </c>
      <c r="D1240" t="s">
        <v>44</v>
      </c>
      <c r="E1240" t="s">
        <v>9</v>
      </c>
      <c r="F1240" t="s">
        <v>10</v>
      </c>
      <c r="G1240">
        <v>1</v>
      </c>
      <c r="H1240">
        <v>0</v>
      </c>
      <c r="I1240">
        <v>32644</v>
      </c>
      <c r="J1240" t="s">
        <v>47</v>
      </c>
      <c r="K1240">
        <v>3</v>
      </c>
      <c r="L1240" t="s">
        <v>32</v>
      </c>
      <c r="M1240">
        <v>5</v>
      </c>
      <c r="N1240">
        <v>0</v>
      </c>
      <c r="O1240" t="s">
        <v>109</v>
      </c>
      <c r="P1240" t="s">
        <v>72</v>
      </c>
      <c r="Q1240" t="s">
        <v>73</v>
      </c>
      <c r="R1240">
        <v>1</v>
      </c>
      <c r="S1240" t="s">
        <v>82</v>
      </c>
    </row>
    <row r="1241" spans="1:19" x14ac:dyDescent="0.3">
      <c r="A1241">
        <v>10757</v>
      </c>
      <c r="B1241" s="1">
        <v>41632</v>
      </c>
      <c r="C1241">
        <v>57</v>
      </c>
      <c r="D1241" t="s">
        <v>44</v>
      </c>
      <c r="E1241" t="s">
        <v>9</v>
      </c>
      <c r="F1241" t="s">
        <v>12</v>
      </c>
      <c r="G1241">
        <v>1</v>
      </c>
      <c r="H1241">
        <v>0</v>
      </c>
      <c r="I1241">
        <v>28420</v>
      </c>
      <c r="J1241" t="s">
        <v>47</v>
      </c>
      <c r="K1241">
        <v>3</v>
      </c>
      <c r="L1241" t="s">
        <v>32</v>
      </c>
      <c r="M1241">
        <v>5</v>
      </c>
      <c r="N1241">
        <v>0</v>
      </c>
      <c r="O1241" t="s">
        <v>109</v>
      </c>
      <c r="P1241" t="s">
        <v>72</v>
      </c>
      <c r="Q1241" t="s">
        <v>84</v>
      </c>
      <c r="R1241">
        <v>12</v>
      </c>
      <c r="S1241" t="s">
        <v>85</v>
      </c>
    </row>
    <row r="1242" spans="1:19" x14ac:dyDescent="0.3">
      <c r="A1242">
        <v>1612</v>
      </c>
      <c r="B1242" s="1">
        <v>41425</v>
      </c>
      <c r="C1242">
        <v>43</v>
      </c>
      <c r="D1242" t="s">
        <v>46</v>
      </c>
      <c r="E1242" t="s">
        <v>9</v>
      </c>
      <c r="F1242" t="s">
        <v>7</v>
      </c>
      <c r="G1242">
        <v>1</v>
      </c>
      <c r="H1242">
        <v>0</v>
      </c>
      <c r="I1242">
        <v>52247</v>
      </c>
      <c r="J1242" t="s">
        <v>41</v>
      </c>
      <c r="K1242">
        <v>5</v>
      </c>
      <c r="L1242" t="s">
        <v>35</v>
      </c>
      <c r="M1242">
        <v>6</v>
      </c>
      <c r="N1242">
        <v>0</v>
      </c>
      <c r="O1242" t="s">
        <v>109</v>
      </c>
      <c r="P1242" t="s">
        <v>72</v>
      </c>
      <c r="Q1242" t="s">
        <v>79</v>
      </c>
      <c r="R1242">
        <v>5</v>
      </c>
      <c r="S1242" t="s">
        <v>80</v>
      </c>
    </row>
    <row r="1243" spans="1:19" x14ac:dyDescent="0.3">
      <c r="A1243">
        <v>11031</v>
      </c>
      <c r="B1243" s="1">
        <v>41415</v>
      </c>
      <c r="C1243">
        <v>74</v>
      </c>
      <c r="D1243" t="s">
        <v>42</v>
      </c>
      <c r="E1243" t="s">
        <v>9</v>
      </c>
      <c r="F1243" t="s">
        <v>10</v>
      </c>
      <c r="G1243">
        <v>1</v>
      </c>
      <c r="H1243">
        <v>1</v>
      </c>
      <c r="I1243">
        <v>48699</v>
      </c>
      <c r="J1243" t="s">
        <v>41</v>
      </c>
      <c r="K1243">
        <v>5</v>
      </c>
      <c r="L1243" t="s">
        <v>35</v>
      </c>
      <c r="M1243">
        <v>6</v>
      </c>
      <c r="N1243">
        <v>0</v>
      </c>
      <c r="O1243" t="s">
        <v>110</v>
      </c>
      <c r="P1243" t="s">
        <v>72</v>
      </c>
      <c r="Q1243" t="s">
        <v>79</v>
      </c>
      <c r="R1243">
        <v>5</v>
      </c>
      <c r="S1243" t="s">
        <v>80</v>
      </c>
    </row>
    <row r="1244" spans="1:19" x14ac:dyDescent="0.3">
      <c r="A1244">
        <v>1818</v>
      </c>
      <c r="B1244" s="1">
        <v>41723</v>
      </c>
      <c r="C1244">
        <v>53</v>
      </c>
      <c r="D1244" t="s">
        <v>44</v>
      </c>
      <c r="E1244" t="s">
        <v>9</v>
      </c>
      <c r="F1244" t="s">
        <v>8</v>
      </c>
      <c r="G1244">
        <v>1</v>
      </c>
      <c r="H1244">
        <v>0</v>
      </c>
      <c r="I1244">
        <v>29732</v>
      </c>
      <c r="J1244" t="s">
        <v>47</v>
      </c>
      <c r="K1244">
        <v>3</v>
      </c>
      <c r="L1244" t="s">
        <v>33</v>
      </c>
      <c r="M1244">
        <v>3</v>
      </c>
      <c r="N1244">
        <v>0</v>
      </c>
      <c r="O1244" t="s">
        <v>109</v>
      </c>
      <c r="P1244" t="s">
        <v>77</v>
      </c>
      <c r="Q1244" t="s">
        <v>73</v>
      </c>
      <c r="R1244">
        <v>3</v>
      </c>
      <c r="S1244" t="s">
        <v>74</v>
      </c>
    </row>
    <row r="1245" spans="1:19" x14ac:dyDescent="0.3">
      <c r="A1245">
        <v>7873</v>
      </c>
      <c r="B1245" s="1">
        <v>41461</v>
      </c>
      <c r="C1245">
        <v>51</v>
      </c>
      <c r="D1245" t="s">
        <v>44</v>
      </c>
      <c r="E1245" t="s">
        <v>9</v>
      </c>
      <c r="F1245" t="s">
        <v>8</v>
      </c>
      <c r="G1245">
        <v>1</v>
      </c>
      <c r="H1245">
        <v>1</v>
      </c>
      <c r="I1245">
        <v>63516</v>
      </c>
      <c r="J1245" t="s">
        <v>45</v>
      </c>
      <c r="K1245">
        <v>6</v>
      </c>
      <c r="L1245" t="s">
        <v>33</v>
      </c>
      <c r="M1245">
        <v>3</v>
      </c>
      <c r="N1245">
        <v>0</v>
      </c>
      <c r="O1245" t="s">
        <v>110</v>
      </c>
      <c r="P1245" t="s">
        <v>72</v>
      </c>
      <c r="Q1245" t="s">
        <v>75</v>
      </c>
      <c r="R1245">
        <v>7</v>
      </c>
      <c r="S1245" t="s">
        <v>83</v>
      </c>
    </row>
    <row r="1246" spans="1:19" x14ac:dyDescent="0.3">
      <c r="A1246">
        <v>9706</v>
      </c>
      <c r="B1246" s="1">
        <v>41449</v>
      </c>
      <c r="C1246">
        <v>50</v>
      </c>
      <c r="D1246" t="s">
        <v>44</v>
      </c>
      <c r="E1246" t="s">
        <v>9</v>
      </c>
      <c r="F1246" t="s">
        <v>7</v>
      </c>
      <c r="G1246">
        <v>1</v>
      </c>
      <c r="H1246">
        <v>0</v>
      </c>
      <c r="I1246">
        <v>31560</v>
      </c>
      <c r="J1246" t="s">
        <v>47</v>
      </c>
      <c r="K1246">
        <v>3</v>
      </c>
      <c r="L1246" t="s">
        <v>34</v>
      </c>
      <c r="M1246">
        <v>7</v>
      </c>
      <c r="N1246">
        <v>0</v>
      </c>
      <c r="O1246" t="s">
        <v>109</v>
      </c>
      <c r="P1246" t="s">
        <v>72</v>
      </c>
      <c r="Q1246" t="s">
        <v>79</v>
      </c>
      <c r="R1246">
        <v>6</v>
      </c>
      <c r="S1246" t="s">
        <v>88</v>
      </c>
    </row>
    <row r="1247" spans="1:19" x14ac:dyDescent="0.3">
      <c r="A1247">
        <v>9405</v>
      </c>
      <c r="B1247" s="1">
        <v>41197</v>
      </c>
      <c r="C1247">
        <v>70</v>
      </c>
      <c r="D1247" t="s">
        <v>42</v>
      </c>
      <c r="E1247" t="s">
        <v>9</v>
      </c>
      <c r="F1247" t="s">
        <v>10</v>
      </c>
      <c r="G1247">
        <v>1</v>
      </c>
      <c r="H1247">
        <v>1</v>
      </c>
      <c r="I1247">
        <v>52869</v>
      </c>
      <c r="J1247" t="s">
        <v>41</v>
      </c>
      <c r="K1247">
        <v>5</v>
      </c>
      <c r="L1247" t="s">
        <v>32</v>
      </c>
      <c r="M1247">
        <v>5</v>
      </c>
      <c r="N1247">
        <v>0</v>
      </c>
      <c r="O1247" t="s">
        <v>110</v>
      </c>
      <c r="P1247" t="s">
        <v>81</v>
      </c>
      <c r="Q1247" t="s">
        <v>84</v>
      </c>
      <c r="R1247">
        <v>10</v>
      </c>
      <c r="S1247" t="s">
        <v>90</v>
      </c>
    </row>
    <row r="1248" spans="1:19" x14ac:dyDescent="0.3">
      <c r="A1248">
        <v>9215</v>
      </c>
      <c r="B1248" s="1">
        <v>41255</v>
      </c>
      <c r="C1248">
        <v>44</v>
      </c>
      <c r="D1248" t="s">
        <v>46</v>
      </c>
      <c r="E1248" t="s">
        <v>9</v>
      </c>
      <c r="F1248" t="s">
        <v>10</v>
      </c>
      <c r="G1248">
        <v>1</v>
      </c>
      <c r="H1248">
        <v>0</v>
      </c>
      <c r="I1248">
        <v>43974</v>
      </c>
      <c r="J1248" t="s">
        <v>43</v>
      </c>
      <c r="K1248">
        <v>4</v>
      </c>
      <c r="L1248" t="s">
        <v>33</v>
      </c>
      <c r="M1248">
        <v>3</v>
      </c>
      <c r="N1248">
        <v>0</v>
      </c>
      <c r="O1248" t="s">
        <v>109</v>
      </c>
      <c r="P1248" t="s">
        <v>81</v>
      </c>
      <c r="Q1248" t="s">
        <v>84</v>
      </c>
      <c r="R1248">
        <v>12</v>
      </c>
      <c r="S1248" t="s">
        <v>85</v>
      </c>
    </row>
    <row r="1249" spans="1:19" x14ac:dyDescent="0.3">
      <c r="A1249">
        <v>5290</v>
      </c>
      <c r="B1249" s="1">
        <v>41500</v>
      </c>
      <c r="C1249">
        <v>60</v>
      </c>
      <c r="D1249" t="s">
        <v>40</v>
      </c>
      <c r="E1249" t="s">
        <v>9</v>
      </c>
      <c r="F1249" t="s">
        <v>10</v>
      </c>
      <c r="G1249">
        <v>1</v>
      </c>
      <c r="H1249">
        <v>1</v>
      </c>
      <c r="I1249">
        <v>41551</v>
      </c>
      <c r="J1249" t="s">
        <v>43</v>
      </c>
      <c r="K1249">
        <v>4</v>
      </c>
      <c r="L1249" t="s">
        <v>32</v>
      </c>
      <c r="M1249">
        <v>5</v>
      </c>
      <c r="N1249">
        <v>0</v>
      </c>
      <c r="O1249" t="s">
        <v>110</v>
      </c>
      <c r="P1249" t="s">
        <v>72</v>
      </c>
      <c r="Q1249" t="s">
        <v>75</v>
      </c>
      <c r="R1249">
        <v>8</v>
      </c>
      <c r="S1249" t="s">
        <v>78</v>
      </c>
    </row>
    <row r="1250" spans="1:19" x14ac:dyDescent="0.3">
      <c r="A1250">
        <v>1461</v>
      </c>
      <c r="B1250" s="1">
        <v>41483</v>
      </c>
      <c r="C1250">
        <v>59</v>
      </c>
      <c r="D1250" t="s">
        <v>44</v>
      </c>
      <c r="E1250" t="s">
        <v>9</v>
      </c>
      <c r="F1250" t="s">
        <v>12</v>
      </c>
      <c r="G1250">
        <v>1</v>
      </c>
      <c r="H1250">
        <v>1</v>
      </c>
      <c r="I1250">
        <v>36921</v>
      </c>
      <c r="J1250" t="s">
        <v>43</v>
      </c>
      <c r="K1250">
        <v>4</v>
      </c>
      <c r="L1250" t="s">
        <v>35</v>
      </c>
      <c r="M1250">
        <v>6</v>
      </c>
      <c r="N1250">
        <v>0</v>
      </c>
      <c r="O1250" t="s">
        <v>110</v>
      </c>
      <c r="P1250" t="s">
        <v>72</v>
      </c>
      <c r="Q1250" t="s">
        <v>75</v>
      </c>
      <c r="R1250">
        <v>7</v>
      </c>
      <c r="S1250" t="s">
        <v>83</v>
      </c>
    </row>
    <row r="1251" spans="1:19" x14ac:dyDescent="0.3">
      <c r="A1251">
        <v>10854</v>
      </c>
      <c r="B1251" s="1">
        <v>41782</v>
      </c>
      <c r="C1251">
        <v>54</v>
      </c>
      <c r="D1251" t="s">
        <v>44</v>
      </c>
      <c r="E1251" t="s">
        <v>9</v>
      </c>
      <c r="F1251" t="s">
        <v>10</v>
      </c>
      <c r="G1251">
        <v>1</v>
      </c>
      <c r="H1251">
        <v>1</v>
      </c>
      <c r="I1251">
        <v>38853</v>
      </c>
      <c r="J1251" t="s">
        <v>43</v>
      </c>
      <c r="K1251">
        <v>4</v>
      </c>
      <c r="L1251" t="s">
        <v>35</v>
      </c>
      <c r="M1251">
        <v>6</v>
      </c>
      <c r="N1251">
        <v>0</v>
      </c>
      <c r="O1251" t="s">
        <v>110</v>
      </c>
      <c r="P1251" t="s">
        <v>77</v>
      </c>
      <c r="Q1251" t="s">
        <v>79</v>
      </c>
      <c r="R1251">
        <v>5</v>
      </c>
      <c r="S1251" t="s">
        <v>80</v>
      </c>
    </row>
    <row r="1252" spans="1:19" x14ac:dyDescent="0.3">
      <c r="A1252">
        <v>6431</v>
      </c>
      <c r="B1252" s="1">
        <v>41328</v>
      </c>
      <c r="C1252">
        <v>60</v>
      </c>
      <c r="D1252" t="s">
        <v>40</v>
      </c>
      <c r="E1252" t="s">
        <v>9</v>
      </c>
      <c r="F1252" t="s">
        <v>10</v>
      </c>
      <c r="G1252">
        <v>1</v>
      </c>
      <c r="H1252">
        <v>1</v>
      </c>
      <c r="I1252">
        <v>45759</v>
      </c>
      <c r="J1252" t="s">
        <v>43</v>
      </c>
      <c r="K1252">
        <v>4</v>
      </c>
      <c r="L1252" t="s">
        <v>33</v>
      </c>
      <c r="M1252">
        <v>3</v>
      </c>
      <c r="N1252">
        <v>0</v>
      </c>
      <c r="O1252" t="s">
        <v>110</v>
      </c>
      <c r="P1252" t="s">
        <v>72</v>
      </c>
      <c r="Q1252" t="s">
        <v>73</v>
      </c>
      <c r="R1252">
        <v>2</v>
      </c>
      <c r="S1252" t="s">
        <v>87</v>
      </c>
    </row>
    <row r="1253" spans="1:19" x14ac:dyDescent="0.3">
      <c r="A1253">
        <v>3182</v>
      </c>
      <c r="B1253" s="1">
        <v>41729</v>
      </c>
      <c r="C1253">
        <v>51</v>
      </c>
      <c r="D1253" t="s">
        <v>44</v>
      </c>
      <c r="E1253" t="s">
        <v>9</v>
      </c>
      <c r="F1253" t="s">
        <v>7</v>
      </c>
      <c r="G1253">
        <v>1</v>
      </c>
      <c r="H1253">
        <v>1</v>
      </c>
      <c r="I1253">
        <v>46854</v>
      </c>
      <c r="J1253" t="s">
        <v>43</v>
      </c>
      <c r="K1253">
        <v>4</v>
      </c>
      <c r="L1253" t="s">
        <v>35</v>
      </c>
      <c r="M1253">
        <v>6</v>
      </c>
      <c r="N1253">
        <v>0</v>
      </c>
      <c r="O1253" t="s">
        <v>110</v>
      </c>
      <c r="P1253" t="s">
        <v>77</v>
      </c>
      <c r="Q1253" t="s">
        <v>73</v>
      </c>
      <c r="R1253">
        <v>3</v>
      </c>
      <c r="S1253" t="s">
        <v>74</v>
      </c>
    </row>
    <row r="1254" spans="1:19" x14ac:dyDescent="0.3">
      <c r="A1254">
        <v>1030</v>
      </c>
      <c r="B1254" s="1">
        <v>41472</v>
      </c>
      <c r="C1254">
        <v>59</v>
      </c>
      <c r="D1254" t="s">
        <v>44</v>
      </c>
      <c r="E1254" t="s">
        <v>9</v>
      </c>
      <c r="F1254" t="s">
        <v>7</v>
      </c>
      <c r="G1254">
        <v>1</v>
      </c>
      <c r="H1254">
        <v>1</v>
      </c>
      <c r="I1254">
        <v>40637</v>
      </c>
      <c r="J1254" t="s">
        <v>43</v>
      </c>
      <c r="K1254">
        <v>4</v>
      </c>
      <c r="L1254" t="s">
        <v>35</v>
      </c>
      <c r="M1254">
        <v>6</v>
      </c>
      <c r="N1254">
        <v>0</v>
      </c>
      <c r="O1254" t="s">
        <v>110</v>
      </c>
      <c r="P1254" t="s">
        <v>72</v>
      </c>
      <c r="Q1254" t="s">
        <v>75</v>
      </c>
      <c r="R1254">
        <v>7</v>
      </c>
      <c r="S1254" t="s">
        <v>83</v>
      </c>
    </row>
    <row r="1255" spans="1:19" x14ac:dyDescent="0.3">
      <c r="A1255">
        <v>6927</v>
      </c>
      <c r="B1255" s="1">
        <v>41187</v>
      </c>
      <c r="C1255">
        <v>56</v>
      </c>
      <c r="D1255" t="s">
        <v>44</v>
      </c>
      <c r="E1255" t="s">
        <v>9</v>
      </c>
      <c r="F1255" t="s">
        <v>10</v>
      </c>
      <c r="G1255">
        <v>1</v>
      </c>
      <c r="H1255">
        <v>1</v>
      </c>
      <c r="I1255">
        <v>44377</v>
      </c>
      <c r="J1255" t="s">
        <v>43</v>
      </c>
      <c r="K1255">
        <v>4</v>
      </c>
      <c r="L1255" t="s">
        <v>35</v>
      </c>
      <c r="M1255">
        <v>6</v>
      </c>
      <c r="N1255">
        <v>0</v>
      </c>
      <c r="O1255" t="s">
        <v>110</v>
      </c>
      <c r="P1255" t="s">
        <v>81</v>
      </c>
      <c r="Q1255" t="s">
        <v>84</v>
      </c>
      <c r="R1255">
        <v>10</v>
      </c>
      <c r="S1255" t="s">
        <v>90</v>
      </c>
    </row>
    <row r="1256" spans="1:19" x14ac:dyDescent="0.3">
      <c r="A1256">
        <v>9396</v>
      </c>
      <c r="B1256" s="1">
        <v>41236</v>
      </c>
      <c r="C1256">
        <v>46</v>
      </c>
      <c r="D1256" t="s">
        <v>46</v>
      </c>
      <c r="E1256" t="s">
        <v>9</v>
      </c>
      <c r="F1256" t="s">
        <v>10</v>
      </c>
      <c r="G1256">
        <v>1</v>
      </c>
      <c r="H1256">
        <v>0</v>
      </c>
      <c r="I1256">
        <v>37717</v>
      </c>
      <c r="J1256" t="s">
        <v>43</v>
      </c>
      <c r="K1256">
        <v>4</v>
      </c>
      <c r="L1256" t="s">
        <v>32</v>
      </c>
      <c r="M1256">
        <v>5</v>
      </c>
      <c r="N1256">
        <v>0</v>
      </c>
      <c r="O1256" t="s">
        <v>109</v>
      </c>
      <c r="P1256" t="s">
        <v>81</v>
      </c>
      <c r="Q1256" t="s">
        <v>84</v>
      </c>
      <c r="R1256">
        <v>11</v>
      </c>
      <c r="S1256" t="s">
        <v>89</v>
      </c>
    </row>
    <row r="1257" spans="1:19" x14ac:dyDescent="0.3">
      <c r="A1257">
        <v>9703</v>
      </c>
      <c r="B1257" s="1">
        <v>41197</v>
      </c>
      <c r="C1257">
        <v>54</v>
      </c>
      <c r="D1257" t="s">
        <v>44</v>
      </c>
      <c r="E1257" t="s">
        <v>9</v>
      </c>
      <c r="F1257" t="s">
        <v>10</v>
      </c>
      <c r="G1257">
        <v>1</v>
      </c>
      <c r="H1257">
        <v>1</v>
      </c>
      <c r="I1257">
        <v>38097</v>
      </c>
      <c r="J1257" t="s">
        <v>43</v>
      </c>
      <c r="K1257">
        <v>4</v>
      </c>
      <c r="L1257" t="s">
        <v>35</v>
      </c>
      <c r="M1257">
        <v>6</v>
      </c>
      <c r="N1257">
        <v>0</v>
      </c>
      <c r="O1257" t="s">
        <v>110</v>
      </c>
      <c r="P1257" t="s">
        <v>81</v>
      </c>
      <c r="Q1257" t="s">
        <v>84</v>
      </c>
      <c r="R1257">
        <v>10</v>
      </c>
      <c r="S1257" t="s">
        <v>90</v>
      </c>
    </row>
    <row r="1258" spans="1:19" x14ac:dyDescent="0.3">
      <c r="A1258">
        <v>10812</v>
      </c>
      <c r="B1258" s="1">
        <v>41699</v>
      </c>
      <c r="C1258">
        <v>46</v>
      </c>
      <c r="D1258" t="s">
        <v>46</v>
      </c>
      <c r="E1258" t="s">
        <v>9</v>
      </c>
      <c r="F1258" t="s">
        <v>10</v>
      </c>
      <c r="G1258">
        <v>1</v>
      </c>
      <c r="H1258">
        <v>0</v>
      </c>
      <c r="I1258">
        <v>46377</v>
      </c>
      <c r="J1258" t="s">
        <v>43</v>
      </c>
      <c r="K1258">
        <v>4</v>
      </c>
      <c r="L1258" t="s">
        <v>35</v>
      </c>
      <c r="M1258">
        <v>6</v>
      </c>
      <c r="N1258">
        <v>0</v>
      </c>
      <c r="O1258" t="s">
        <v>109</v>
      </c>
      <c r="P1258" t="s">
        <v>77</v>
      </c>
      <c r="Q1258" t="s">
        <v>73</v>
      </c>
      <c r="R1258">
        <v>3</v>
      </c>
      <c r="S1258" t="s">
        <v>74</v>
      </c>
    </row>
    <row r="1259" spans="1:19" x14ac:dyDescent="0.3">
      <c r="A1259">
        <v>8275</v>
      </c>
      <c r="B1259" s="1">
        <v>41679</v>
      </c>
      <c r="C1259">
        <v>59</v>
      </c>
      <c r="D1259" t="s">
        <v>44</v>
      </c>
      <c r="E1259" t="s">
        <v>9</v>
      </c>
      <c r="F1259" t="s">
        <v>12</v>
      </c>
      <c r="G1259">
        <v>1</v>
      </c>
      <c r="H1259">
        <v>1</v>
      </c>
      <c r="I1259">
        <v>47025</v>
      </c>
      <c r="J1259" t="s">
        <v>43</v>
      </c>
      <c r="K1259">
        <v>4</v>
      </c>
      <c r="L1259" t="s">
        <v>37</v>
      </c>
      <c r="M1259">
        <v>2</v>
      </c>
      <c r="N1259">
        <v>0</v>
      </c>
      <c r="O1259" t="s">
        <v>110</v>
      </c>
      <c r="P1259" t="s">
        <v>77</v>
      </c>
      <c r="Q1259" t="s">
        <v>73</v>
      </c>
      <c r="R1259">
        <v>2</v>
      </c>
      <c r="S1259" t="s">
        <v>87</v>
      </c>
    </row>
    <row r="1260" spans="1:19" x14ac:dyDescent="0.3">
      <c r="A1260">
        <v>933</v>
      </c>
      <c r="B1260" s="1">
        <v>41236</v>
      </c>
      <c r="C1260">
        <v>46</v>
      </c>
      <c r="D1260" t="s">
        <v>46</v>
      </c>
      <c r="E1260" t="s">
        <v>9</v>
      </c>
      <c r="F1260" t="s">
        <v>10</v>
      </c>
      <c r="G1260">
        <v>1</v>
      </c>
      <c r="H1260">
        <v>0</v>
      </c>
      <c r="I1260">
        <v>37717</v>
      </c>
      <c r="J1260" t="s">
        <v>43</v>
      </c>
      <c r="K1260">
        <v>4</v>
      </c>
      <c r="L1260" t="s">
        <v>32</v>
      </c>
      <c r="M1260">
        <v>5</v>
      </c>
      <c r="N1260">
        <v>0</v>
      </c>
      <c r="O1260" t="s">
        <v>109</v>
      </c>
      <c r="P1260" t="s">
        <v>81</v>
      </c>
      <c r="Q1260" t="s">
        <v>84</v>
      </c>
      <c r="R1260">
        <v>11</v>
      </c>
      <c r="S1260" t="s">
        <v>89</v>
      </c>
    </row>
    <row r="1261" spans="1:19" x14ac:dyDescent="0.3">
      <c r="A1261">
        <v>1519</v>
      </c>
      <c r="B1261" s="1">
        <v>41447</v>
      </c>
      <c r="C1261">
        <v>52</v>
      </c>
      <c r="D1261" t="s">
        <v>44</v>
      </c>
      <c r="E1261" t="s">
        <v>9</v>
      </c>
      <c r="F1261" t="s">
        <v>7</v>
      </c>
      <c r="G1261">
        <v>1</v>
      </c>
      <c r="H1261">
        <v>1</v>
      </c>
      <c r="I1261">
        <v>38578</v>
      </c>
      <c r="J1261" t="s">
        <v>43</v>
      </c>
      <c r="K1261">
        <v>4</v>
      </c>
      <c r="L1261" t="s">
        <v>37</v>
      </c>
      <c r="M1261">
        <v>2</v>
      </c>
      <c r="N1261">
        <v>0</v>
      </c>
      <c r="O1261" t="s">
        <v>110</v>
      </c>
      <c r="P1261" t="s">
        <v>72</v>
      </c>
      <c r="Q1261" t="s">
        <v>79</v>
      </c>
      <c r="R1261">
        <v>6</v>
      </c>
      <c r="S1261" t="s">
        <v>88</v>
      </c>
    </row>
    <row r="1262" spans="1:19" x14ac:dyDescent="0.3">
      <c r="A1262">
        <v>5929</v>
      </c>
      <c r="B1262" s="1">
        <v>41765</v>
      </c>
      <c r="C1262">
        <v>51</v>
      </c>
      <c r="D1262" t="s">
        <v>44</v>
      </c>
      <c r="E1262" t="s">
        <v>9</v>
      </c>
      <c r="F1262" t="s">
        <v>10</v>
      </c>
      <c r="G1262">
        <v>1</v>
      </c>
      <c r="H1262">
        <v>0</v>
      </c>
      <c r="I1262">
        <v>37401</v>
      </c>
      <c r="J1262" t="s">
        <v>43</v>
      </c>
      <c r="K1262">
        <v>4</v>
      </c>
      <c r="L1262" t="s">
        <v>33</v>
      </c>
      <c r="M1262">
        <v>3</v>
      </c>
      <c r="N1262">
        <v>0</v>
      </c>
      <c r="O1262" t="s">
        <v>109</v>
      </c>
      <c r="P1262" t="s">
        <v>77</v>
      </c>
      <c r="Q1262" t="s">
        <v>79</v>
      </c>
      <c r="R1262">
        <v>5</v>
      </c>
      <c r="S1262" t="s">
        <v>80</v>
      </c>
    </row>
    <row r="1263" spans="1:19" x14ac:dyDescent="0.3">
      <c r="A1263">
        <v>916</v>
      </c>
      <c r="B1263" s="1">
        <v>41768</v>
      </c>
      <c r="C1263">
        <v>52</v>
      </c>
      <c r="D1263" t="s">
        <v>44</v>
      </c>
      <c r="E1263" t="s">
        <v>9</v>
      </c>
      <c r="F1263" t="s">
        <v>7</v>
      </c>
      <c r="G1263">
        <v>1</v>
      </c>
      <c r="H1263">
        <v>1</v>
      </c>
      <c r="I1263">
        <v>41644</v>
      </c>
      <c r="J1263" t="s">
        <v>43</v>
      </c>
      <c r="K1263">
        <v>4</v>
      </c>
      <c r="L1263" t="s">
        <v>35</v>
      </c>
      <c r="M1263">
        <v>6</v>
      </c>
      <c r="N1263">
        <v>0</v>
      </c>
      <c r="O1263" t="s">
        <v>110</v>
      </c>
      <c r="P1263" t="s">
        <v>77</v>
      </c>
      <c r="Q1263" t="s">
        <v>79</v>
      </c>
      <c r="R1263">
        <v>5</v>
      </c>
      <c r="S1263" t="s">
        <v>80</v>
      </c>
    </row>
    <row r="1264" spans="1:19" x14ac:dyDescent="0.3">
      <c r="A1264">
        <v>9925</v>
      </c>
      <c r="B1264" s="1">
        <v>41419</v>
      </c>
      <c r="C1264">
        <v>43</v>
      </c>
      <c r="D1264" t="s">
        <v>46</v>
      </c>
      <c r="E1264" t="s">
        <v>9</v>
      </c>
      <c r="F1264" t="s">
        <v>8</v>
      </c>
      <c r="G1264">
        <v>1</v>
      </c>
      <c r="H1264">
        <v>0</v>
      </c>
      <c r="I1264">
        <v>39665</v>
      </c>
      <c r="J1264" t="s">
        <v>43</v>
      </c>
      <c r="K1264">
        <v>4</v>
      </c>
      <c r="L1264" t="s">
        <v>34</v>
      </c>
      <c r="M1264">
        <v>7</v>
      </c>
      <c r="N1264">
        <v>0</v>
      </c>
      <c r="O1264" t="s">
        <v>109</v>
      </c>
      <c r="P1264" t="s">
        <v>72</v>
      </c>
      <c r="Q1264" t="s">
        <v>79</v>
      </c>
      <c r="R1264">
        <v>5</v>
      </c>
      <c r="S1264" t="s">
        <v>80</v>
      </c>
    </row>
    <row r="1265" spans="1:19" x14ac:dyDescent="0.3">
      <c r="A1265">
        <v>5036</v>
      </c>
      <c r="B1265" s="1">
        <v>41241</v>
      </c>
      <c r="C1265">
        <v>40</v>
      </c>
      <c r="D1265" t="s">
        <v>46</v>
      </c>
      <c r="E1265" t="s">
        <v>9</v>
      </c>
      <c r="F1265" t="s">
        <v>7</v>
      </c>
      <c r="G1265">
        <v>1</v>
      </c>
      <c r="H1265">
        <v>0</v>
      </c>
      <c r="I1265">
        <v>42710</v>
      </c>
      <c r="J1265" t="s">
        <v>43</v>
      </c>
      <c r="K1265">
        <v>4</v>
      </c>
      <c r="L1265" t="s">
        <v>32</v>
      </c>
      <c r="M1265">
        <v>5</v>
      </c>
      <c r="N1265">
        <v>0</v>
      </c>
      <c r="O1265" t="s">
        <v>109</v>
      </c>
      <c r="P1265" t="s">
        <v>81</v>
      </c>
      <c r="Q1265" t="s">
        <v>84</v>
      </c>
      <c r="R1265">
        <v>11</v>
      </c>
      <c r="S1265" t="s">
        <v>89</v>
      </c>
    </row>
    <row r="1266" spans="1:19" x14ac:dyDescent="0.3">
      <c r="A1266">
        <v>3526</v>
      </c>
      <c r="B1266" s="1">
        <v>41666</v>
      </c>
      <c r="C1266">
        <v>56</v>
      </c>
      <c r="D1266" t="s">
        <v>44</v>
      </c>
      <c r="E1266" t="s">
        <v>9</v>
      </c>
      <c r="F1266" t="s">
        <v>10</v>
      </c>
      <c r="G1266">
        <v>1</v>
      </c>
      <c r="H1266">
        <v>1</v>
      </c>
      <c r="I1266">
        <v>38443</v>
      </c>
      <c r="J1266" t="s">
        <v>43</v>
      </c>
      <c r="K1266">
        <v>4</v>
      </c>
      <c r="L1266" t="s">
        <v>32</v>
      </c>
      <c r="M1266">
        <v>5</v>
      </c>
      <c r="N1266">
        <v>0</v>
      </c>
      <c r="O1266" t="s">
        <v>110</v>
      </c>
      <c r="P1266" t="s">
        <v>77</v>
      </c>
      <c r="Q1266" t="s">
        <v>73</v>
      </c>
      <c r="R1266">
        <v>1</v>
      </c>
      <c r="S1266" t="s">
        <v>82</v>
      </c>
    </row>
    <row r="1267" spans="1:19" x14ac:dyDescent="0.3">
      <c r="A1267">
        <v>10242</v>
      </c>
      <c r="B1267" s="1">
        <v>41533</v>
      </c>
      <c r="C1267">
        <v>58</v>
      </c>
      <c r="D1267" t="s">
        <v>44</v>
      </c>
      <c r="E1267" t="s">
        <v>9</v>
      </c>
      <c r="F1267" t="s">
        <v>8</v>
      </c>
      <c r="G1267">
        <v>1</v>
      </c>
      <c r="H1267">
        <v>1</v>
      </c>
      <c r="I1267">
        <v>47472</v>
      </c>
      <c r="J1267" t="s">
        <v>43</v>
      </c>
      <c r="K1267">
        <v>4</v>
      </c>
      <c r="L1267" t="s">
        <v>32</v>
      </c>
      <c r="M1267">
        <v>5</v>
      </c>
      <c r="N1267">
        <v>0</v>
      </c>
      <c r="O1267" t="s">
        <v>110</v>
      </c>
      <c r="P1267" t="s">
        <v>72</v>
      </c>
      <c r="Q1267" t="s">
        <v>75</v>
      </c>
      <c r="R1267">
        <v>9</v>
      </c>
      <c r="S1267" t="s">
        <v>76</v>
      </c>
    </row>
    <row r="1268" spans="1:19" x14ac:dyDescent="0.3">
      <c r="A1268">
        <v>5966</v>
      </c>
      <c r="B1268" s="1">
        <v>41223</v>
      </c>
      <c r="C1268">
        <v>50</v>
      </c>
      <c r="D1268" t="s">
        <v>44</v>
      </c>
      <c r="E1268" t="s">
        <v>9</v>
      </c>
      <c r="F1268" t="s">
        <v>10</v>
      </c>
      <c r="G1268">
        <v>1</v>
      </c>
      <c r="H1268">
        <v>1</v>
      </c>
      <c r="I1268">
        <v>45207</v>
      </c>
      <c r="J1268" t="s">
        <v>43</v>
      </c>
      <c r="K1268">
        <v>4</v>
      </c>
      <c r="L1268" t="s">
        <v>35</v>
      </c>
      <c r="M1268">
        <v>6</v>
      </c>
      <c r="N1268">
        <v>0</v>
      </c>
      <c r="O1268" t="s">
        <v>110</v>
      </c>
      <c r="P1268" t="s">
        <v>81</v>
      </c>
      <c r="Q1268" t="s">
        <v>84</v>
      </c>
      <c r="R1268">
        <v>11</v>
      </c>
      <c r="S1268" t="s">
        <v>89</v>
      </c>
    </row>
    <row r="1269" spans="1:19" x14ac:dyDescent="0.3">
      <c r="A1269">
        <v>3710</v>
      </c>
      <c r="B1269" s="1">
        <v>41194</v>
      </c>
      <c r="C1269">
        <v>40</v>
      </c>
      <c r="D1269" t="s">
        <v>46</v>
      </c>
      <c r="E1269" t="s">
        <v>9</v>
      </c>
      <c r="F1269" t="s">
        <v>7</v>
      </c>
      <c r="G1269">
        <v>1</v>
      </c>
      <c r="H1269">
        <v>0</v>
      </c>
      <c r="I1269">
        <v>39684</v>
      </c>
      <c r="J1269" t="s">
        <v>43</v>
      </c>
      <c r="K1269">
        <v>4</v>
      </c>
      <c r="L1269" t="s">
        <v>32</v>
      </c>
      <c r="M1269">
        <v>5</v>
      </c>
      <c r="N1269">
        <v>1</v>
      </c>
      <c r="O1269" t="s">
        <v>109</v>
      </c>
      <c r="P1269" t="s">
        <v>81</v>
      </c>
      <c r="Q1269" t="s">
        <v>84</v>
      </c>
      <c r="R1269">
        <v>10</v>
      </c>
      <c r="S1269" t="s">
        <v>90</v>
      </c>
    </row>
    <row r="1270" spans="1:19" x14ac:dyDescent="0.3">
      <c r="A1270">
        <v>4381</v>
      </c>
      <c r="B1270" s="1">
        <v>41504</v>
      </c>
      <c r="C1270">
        <v>53</v>
      </c>
      <c r="D1270" t="s">
        <v>44</v>
      </c>
      <c r="E1270" t="s">
        <v>9</v>
      </c>
      <c r="F1270" t="s">
        <v>10</v>
      </c>
      <c r="G1270">
        <v>1</v>
      </c>
      <c r="H1270">
        <v>1</v>
      </c>
      <c r="I1270">
        <v>46463</v>
      </c>
      <c r="J1270" t="s">
        <v>43</v>
      </c>
      <c r="K1270">
        <v>4</v>
      </c>
      <c r="L1270" t="s">
        <v>32</v>
      </c>
      <c r="M1270">
        <v>5</v>
      </c>
      <c r="N1270">
        <v>0</v>
      </c>
      <c r="O1270" t="s">
        <v>110</v>
      </c>
      <c r="P1270" t="s">
        <v>72</v>
      </c>
      <c r="Q1270" t="s">
        <v>75</v>
      </c>
      <c r="R1270">
        <v>8</v>
      </c>
      <c r="S1270" t="s">
        <v>78</v>
      </c>
    </row>
    <row r="1271" spans="1:19" x14ac:dyDescent="0.3">
      <c r="A1271">
        <v>6940</v>
      </c>
      <c r="B1271" s="1">
        <v>41568</v>
      </c>
      <c r="C1271">
        <v>58</v>
      </c>
      <c r="D1271" t="s">
        <v>44</v>
      </c>
      <c r="E1271" t="s">
        <v>9</v>
      </c>
      <c r="F1271" t="s">
        <v>7</v>
      </c>
      <c r="G1271">
        <v>1</v>
      </c>
      <c r="H1271">
        <v>2</v>
      </c>
      <c r="I1271">
        <v>46734</v>
      </c>
      <c r="J1271" t="s">
        <v>43</v>
      </c>
      <c r="K1271">
        <v>4</v>
      </c>
      <c r="L1271" t="s">
        <v>35</v>
      </c>
      <c r="M1271">
        <v>6</v>
      </c>
      <c r="N1271">
        <v>0</v>
      </c>
      <c r="O1271" t="s">
        <v>110</v>
      </c>
      <c r="P1271" t="s">
        <v>72</v>
      </c>
      <c r="Q1271" t="s">
        <v>84</v>
      </c>
      <c r="R1271">
        <v>10</v>
      </c>
      <c r="S1271" t="s">
        <v>90</v>
      </c>
    </row>
    <row r="1272" spans="1:19" x14ac:dyDescent="0.3">
      <c r="A1272">
        <v>5956</v>
      </c>
      <c r="B1272" s="1">
        <v>41563</v>
      </c>
      <c r="C1272">
        <v>76</v>
      </c>
      <c r="D1272" t="s">
        <v>42</v>
      </c>
      <c r="E1272" t="s">
        <v>9</v>
      </c>
      <c r="F1272" t="s">
        <v>12</v>
      </c>
      <c r="G1272">
        <v>1</v>
      </c>
      <c r="H1272">
        <v>2</v>
      </c>
      <c r="I1272">
        <v>45072</v>
      </c>
      <c r="J1272" t="s">
        <v>43</v>
      </c>
      <c r="K1272">
        <v>4</v>
      </c>
      <c r="L1272" t="s">
        <v>35</v>
      </c>
      <c r="M1272">
        <v>6</v>
      </c>
      <c r="N1272">
        <v>0</v>
      </c>
      <c r="O1272" t="s">
        <v>110</v>
      </c>
      <c r="P1272" t="s">
        <v>72</v>
      </c>
      <c r="Q1272" t="s">
        <v>84</v>
      </c>
      <c r="R1272">
        <v>10</v>
      </c>
      <c r="S1272" t="s">
        <v>90</v>
      </c>
    </row>
    <row r="1273" spans="1:19" x14ac:dyDescent="0.3">
      <c r="A1273">
        <v>7037</v>
      </c>
      <c r="B1273" s="1">
        <v>41497</v>
      </c>
      <c r="C1273">
        <v>50</v>
      </c>
      <c r="D1273" t="s">
        <v>44</v>
      </c>
      <c r="E1273" t="s">
        <v>9</v>
      </c>
      <c r="F1273" t="s">
        <v>10</v>
      </c>
      <c r="G1273">
        <v>1</v>
      </c>
      <c r="H1273">
        <v>0</v>
      </c>
      <c r="I1273">
        <v>37087</v>
      </c>
      <c r="J1273" t="s">
        <v>43</v>
      </c>
      <c r="K1273">
        <v>4</v>
      </c>
      <c r="L1273" t="s">
        <v>32</v>
      </c>
      <c r="M1273">
        <v>5</v>
      </c>
      <c r="N1273">
        <v>0</v>
      </c>
      <c r="O1273" t="s">
        <v>109</v>
      </c>
      <c r="P1273" t="s">
        <v>72</v>
      </c>
      <c r="Q1273" t="s">
        <v>75</v>
      </c>
      <c r="R1273">
        <v>8</v>
      </c>
      <c r="S1273" t="s">
        <v>78</v>
      </c>
    </row>
    <row r="1274" spans="1:19" x14ac:dyDescent="0.3">
      <c r="A1274">
        <v>9972</v>
      </c>
      <c r="B1274" s="1">
        <v>41742</v>
      </c>
      <c r="C1274">
        <v>69</v>
      </c>
      <c r="D1274" t="s">
        <v>40</v>
      </c>
      <c r="E1274" t="s">
        <v>9</v>
      </c>
      <c r="F1274" t="s">
        <v>8</v>
      </c>
      <c r="G1274">
        <v>1</v>
      </c>
      <c r="H1274">
        <v>1</v>
      </c>
      <c r="I1274">
        <v>46015</v>
      </c>
      <c r="J1274" t="s">
        <v>43</v>
      </c>
      <c r="K1274">
        <v>4</v>
      </c>
      <c r="L1274" t="s">
        <v>33</v>
      </c>
      <c r="M1274">
        <v>3</v>
      </c>
      <c r="N1274">
        <v>0</v>
      </c>
      <c r="O1274" t="s">
        <v>110</v>
      </c>
      <c r="P1274" t="s">
        <v>77</v>
      </c>
      <c r="Q1274" t="s">
        <v>79</v>
      </c>
      <c r="R1274">
        <v>4</v>
      </c>
      <c r="S1274" t="s">
        <v>86</v>
      </c>
    </row>
    <row r="1275" spans="1:19" x14ac:dyDescent="0.3">
      <c r="A1275">
        <v>6119</v>
      </c>
      <c r="B1275" s="1">
        <v>41404</v>
      </c>
      <c r="C1275">
        <v>61</v>
      </c>
      <c r="D1275" t="s">
        <v>40</v>
      </c>
      <c r="E1275" t="s">
        <v>9</v>
      </c>
      <c r="F1275" t="s">
        <v>7</v>
      </c>
      <c r="G1275">
        <v>1</v>
      </c>
      <c r="H1275">
        <v>1</v>
      </c>
      <c r="I1275">
        <v>36736</v>
      </c>
      <c r="J1275" t="s">
        <v>43</v>
      </c>
      <c r="K1275">
        <v>4</v>
      </c>
      <c r="L1275" t="s">
        <v>32</v>
      </c>
      <c r="M1275">
        <v>5</v>
      </c>
      <c r="N1275">
        <v>0</v>
      </c>
      <c r="O1275" t="s">
        <v>110</v>
      </c>
      <c r="P1275" t="s">
        <v>72</v>
      </c>
      <c r="Q1275" t="s">
        <v>79</v>
      </c>
      <c r="R1275">
        <v>5</v>
      </c>
      <c r="S1275" t="s">
        <v>80</v>
      </c>
    </row>
    <row r="1276" spans="1:19" x14ac:dyDescent="0.3">
      <c r="A1276">
        <v>10613</v>
      </c>
      <c r="B1276" s="1">
        <v>41696</v>
      </c>
      <c r="C1276">
        <v>66</v>
      </c>
      <c r="D1276" t="s">
        <v>40</v>
      </c>
      <c r="E1276" t="s">
        <v>9</v>
      </c>
      <c r="F1276" t="s">
        <v>8</v>
      </c>
      <c r="G1276">
        <v>1</v>
      </c>
      <c r="H1276">
        <v>1</v>
      </c>
      <c r="I1276">
        <v>37334</v>
      </c>
      <c r="J1276" t="s">
        <v>43</v>
      </c>
      <c r="K1276">
        <v>4</v>
      </c>
      <c r="L1276" t="s">
        <v>32</v>
      </c>
      <c r="M1276">
        <v>5</v>
      </c>
      <c r="N1276">
        <v>0</v>
      </c>
      <c r="O1276" t="s">
        <v>110</v>
      </c>
      <c r="P1276" t="s">
        <v>77</v>
      </c>
      <c r="Q1276" t="s">
        <v>73</v>
      </c>
      <c r="R1276">
        <v>2</v>
      </c>
      <c r="S1276" t="s">
        <v>87</v>
      </c>
    </row>
    <row r="1277" spans="1:19" x14ac:dyDescent="0.3">
      <c r="A1277">
        <v>6019</v>
      </c>
      <c r="B1277" s="1">
        <v>41728</v>
      </c>
      <c r="C1277">
        <v>53</v>
      </c>
      <c r="D1277" t="s">
        <v>44</v>
      </c>
      <c r="E1277" t="s">
        <v>9</v>
      </c>
      <c r="F1277" t="s">
        <v>10</v>
      </c>
      <c r="G1277">
        <v>1</v>
      </c>
      <c r="H1277">
        <v>0</v>
      </c>
      <c r="I1277">
        <v>37126</v>
      </c>
      <c r="J1277" t="s">
        <v>43</v>
      </c>
      <c r="K1277">
        <v>4</v>
      </c>
      <c r="L1277" t="s">
        <v>33</v>
      </c>
      <c r="M1277">
        <v>3</v>
      </c>
      <c r="N1277">
        <v>0</v>
      </c>
      <c r="O1277" t="s">
        <v>109</v>
      </c>
      <c r="P1277" t="s">
        <v>77</v>
      </c>
      <c r="Q1277" t="s">
        <v>73</v>
      </c>
      <c r="R1277">
        <v>3</v>
      </c>
      <c r="S1277" t="s">
        <v>74</v>
      </c>
    </row>
    <row r="1278" spans="1:19" x14ac:dyDescent="0.3">
      <c r="A1278">
        <v>3081</v>
      </c>
      <c r="B1278" s="1">
        <v>41386</v>
      </c>
      <c r="C1278">
        <v>46</v>
      </c>
      <c r="D1278" t="s">
        <v>46</v>
      </c>
      <c r="E1278" t="s">
        <v>9</v>
      </c>
      <c r="F1278" t="s">
        <v>10</v>
      </c>
      <c r="G1278">
        <v>1</v>
      </c>
      <c r="H1278">
        <v>0</v>
      </c>
      <c r="I1278">
        <v>41014</v>
      </c>
      <c r="J1278" t="s">
        <v>43</v>
      </c>
      <c r="K1278">
        <v>4</v>
      </c>
      <c r="L1278" t="s">
        <v>35</v>
      </c>
      <c r="M1278">
        <v>6</v>
      </c>
      <c r="N1278">
        <v>0</v>
      </c>
      <c r="O1278" t="s">
        <v>109</v>
      </c>
      <c r="P1278" t="s">
        <v>72</v>
      </c>
      <c r="Q1278" t="s">
        <v>79</v>
      </c>
      <c r="R1278">
        <v>4</v>
      </c>
      <c r="S1278" t="s">
        <v>86</v>
      </c>
    </row>
    <row r="1279" spans="1:19" x14ac:dyDescent="0.3">
      <c r="A1279">
        <v>1833</v>
      </c>
      <c r="B1279" s="1">
        <v>41755</v>
      </c>
      <c r="C1279">
        <v>50</v>
      </c>
      <c r="D1279" t="s">
        <v>44</v>
      </c>
      <c r="E1279" t="s">
        <v>9</v>
      </c>
      <c r="F1279" t="s">
        <v>7</v>
      </c>
      <c r="G1279">
        <v>1</v>
      </c>
      <c r="H1279">
        <v>0</v>
      </c>
      <c r="I1279">
        <v>39190</v>
      </c>
      <c r="J1279" t="s">
        <v>43</v>
      </c>
      <c r="K1279">
        <v>4</v>
      </c>
      <c r="L1279" t="s">
        <v>34</v>
      </c>
      <c r="M1279">
        <v>7</v>
      </c>
      <c r="N1279">
        <v>0</v>
      </c>
      <c r="O1279" t="s">
        <v>109</v>
      </c>
      <c r="P1279" t="s">
        <v>77</v>
      </c>
      <c r="Q1279" t="s">
        <v>79</v>
      </c>
      <c r="R1279">
        <v>4</v>
      </c>
      <c r="S1279" t="s">
        <v>86</v>
      </c>
    </row>
    <row r="1280" spans="1:19" x14ac:dyDescent="0.3">
      <c r="A1280">
        <v>9080</v>
      </c>
      <c r="B1280" s="1">
        <v>41447</v>
      </c>
      <c r="C1280">
        <v>52</v>
      </c>
      <c r="D1280" t="s">
        <v>44</v>
      </c>
      <c r="E1280" t="s">
        <v>9</v>
      </c>
      <c r="F1280" t="s">
        <v>7</v>
      </c>
      <c r="G1280">
        <v>1</v>
      </c>
      <c r="H1280">
        <v>1</v>
      </c>
      <c r="I1280">
        <v>38578</v>
      </c>
      <c r="J1280" t="s">
        <v>43</v>
      </c>
      <c r="K1280">
        <v>4</v>
      </c>
      <c r="L1280" t="s">
        <v>37</v>
      </c>
      <c r="M1280">
        <v>2</v>
      </c>
      <c r="N1280">
        <v>0</v>
      </c>
      <c r="O1280" t="s">
        <v>110</v>
      </c>
      <c r="P1280" t="s">
        <v>72</v>
      </c>
      <c r="Q1280" t="s">
        <v>79</v>
      </c>
      <c r="R1280">
        <v>6</v>
      </c>
      <c r="S1280" t="s">
        <v>88</v>
      </c>
    </row>
    <row r="1281" spans="1:19" x14ac:dyDescent="0.3">
      <c r="A1281">
        <v>10542</v>
      </c>
      <c r="B1281" s="1">
        <v>41126</v>
      </c>
      <c r="C1281">
        <v>56</v>
      </c>
      <c r="D1281" t="s">
        <v>44</v>
      </c>
      <c r="E1281" t="s">
        <v>9</v>
      </c>
      <c r="F1281" t="s">
        <v>10</v>
      </c>
      <c r="G1281">
        <v>1</v>
      </c>
      <c r="H1281">
        <v>1</v>
      </c>
      <c r="I1281">
        <v>36778</v>
      </c>
      <c r="J1281" t="s">
        <v>43</v>
      </c>
      <c r="K1281">
        <v>4</v>
      </c>
      <c r="L1281" t="s">
        <v>35</v>
      </c>
      <c r="M1281">
        <v>6</v>
      </c>
      <c r="N1281">
        <v>0</v>
      </c>
      <c r="O1281" t="s">
        <v>110</v>
      </c>
      <c r="P1281" t="s">
        <v>81</v>
      </c>
      <c r="Q1281" t="s">
        <v>75</v>
      </c>
      <c r="R1281">
        <v>8</v>
      </c>
      <c r="S1281" t="s">
        <v>78</v>
      </c>
    </row>
    <row r="1282" spans="1:19" x14ac:dyDescent="0.3">
      <c r="A1282">
        <v>7325</v>
      </c>
      <c r="B1282" s="1">
        <v>41454</v>
      </c>
      <c r="C1282">
        <v>38</v>
      </c>
      <c r="D1282" t="s">
        <v>48</v>
      </c>
      <c r="E1282" t="s">
        <v>9</v>
      </c>
      <c r="F1282" t="s">
        <v>8</v>
      </c>
      <c r="G1282">
        <v>1</v>
      </c>
      <c r="H1282">
        <v>0</v>
      </c>
      <c r="I1282">
        <v>38197</v>
      </c>
      <c r="J1282" t="s">
        <v>43</v>
      </c>
      <c r="K1282">
        <v>4</v>
      </c>
      <c r="L1282" t="s">
        <v>35</v>
      </c>
      <c r="M1282">
        <v>6</v>
      </c>
      <c r="N1282">
        <v>0</v>
      </c>
      <c r="O1282" t="s">
        <v>109</v>
      </c>
      <c r="P1282" t="s">
        <v>72</v>
      </c>
      <c r="Q1282" t="s">
        <v>79</v>
      </c>
      <c r="R1282">
        <v>6</v>
      </c>
      <c r="S1282" t="s">
        <v>88</v>
      </c>
    </row>
    <row r="1283" spans="1:19" x14ac:dyDescent="0.3">
      <c r="A1283">
        <v>6211</v>
      </c>
      <c r="B1283" s="1">
        <v>41761</v>
      </c>
      <c r="C1283">
        <v>48</v>
      </c>
      <c r="D1283" t="s">
        <v>46</v>
      </c>
      <c r="E1283" t="s">
        <v>9</v>
      </c>
      <c r="F1283" t="s">
        <v>8</v>
      </c>
      <c r="G1283">
        <v>1</v>
      </c>
      <c r="H1283">
        <v>0</v>
      </c>
      <c r="I1283">
        <v>37395</v>
      </c>
      <c r="J1283" t="s">
        <v>43</v>
      </c>
      <c r="K1283">
        <v>4</v>
      </c>
      <c r="L1283" t="s">
        <v>32</v>
      </c>
      <c r="M1283">
        <v>5</v>
      </c>
      <c r="N1283">
        <v>0</v>
      </c>
      <c r="O1283" t="s">
        <v>109</v>
      </c>
      <c r="P1283" t="s">
        <v>77</v>
      </c>
      <c r="Q1283" t="s">
        <v>79</v>
      </c>
      <c r="R1283">
        <v>5</v>
      </c>
      <c r="S1283" t="s">
        <v>80</v>
      </c>
    </row>
    <row r="1284" spans="1:19" x14ac:dyDescent="0.3">
      <c r="A1284">
        <v>679</v>
      </c>
      <c r="B1284" s="1">
        <v>41172</v>
      </c>
      <c r="C1284">
        <v>67</v>
      </c>
      <c r="D1284" t="s">
        <v>40</v>
      </c>
      <c r="E1284" t="s">
        <v>9</v>
      </c>
      <c r="F1284" t="s">
        <v>10</v>
      </c>
      <c r="G1284">
        <v>1</v>
      </c>
      <c r="H1284">
        <v>1</v>
      </c>
      <c r="I1284">
        <v>37633</v>
      </c>
      <c r="J1284" t="s">
        <v>43</v>
      </c>
      <c r="K1284">
        <v>4</v>
      </c>
      <c r="L1284" t="s">
        <v>32</v>
      </c>
      <c r="M1284">
        <v>5</v>
      </c>
      <c r="N1284">
        <v>0</v>
      </c>
      <c r="O1284" t="s">
        <v>110</v>
      </c>
      <c r="P1284" t="s">
        <v>81</v>
      </c>
      <c r="Q1284" t="s">
        <v>75</v>
      </c>
      <c r="R1284">
        <v>9</v>
      </c>
      <c r="S1284" t="s">
        <v>76</v>
      </c>
    </row>
    <row r="1285" spans="1:19" x14ac:dyDescent="0.3">
      <c r="A1285">
        <v>7128</v>
      </c>
      <c r="B1285" s="1">
        <v>41615</v>
      </c>
      <c r="C1285">
        <v>47</v>
      </c>
      <c r="D1285" t="s">
        <v>46</v>
      </c>
      <c r="E1285" t="s">
        <v>9</v>
      </c>
      <c r="F1285" t="s">
        <v>7</v>
      </c>
      <c r="G1285">
        <v>1</v>
      </c>
      <c r="H1285">
        <v>1</v>
      </c>
      <c r="I1285">
        <v>42997</v>
      </c>
      <c r="J1285" t="s">
        <v>43</v>
      </c>
      <c r="K1285">
        <v>4</v>
      </c>
      <c r="L1285" t="s">
        <v>34</v>
      </c>
      <c r="M1285">
        <v>7</v>
      </c>
      <c r="N1285">
        <v>0</v>
      </c>
      <c r="O1285" t="s">
        <v>110</v>
      </c>
      <c r="P1285" t="s">
        <v>72</v>
      </c>
      <c r="Q1285" t="s">
        <v>84</v>
      </c>
      <c r="R1285">
        <v>12</v>
      </c>
      <c r="S1285" t="s">
        <v>85</v>
      </c>
    </row>
    <row r="1286" spans="1:19" x14ac:dyDescent="0.3">
      <c r="A1286">
        <v>839</v>
      </c>
      <c r="B1286" s="1">
        <v>41542</v>
      </c>
      <c r="C1286">
        <v>49</v>
      </c>
      <c r="D1286" t="s">
        <v>46</v>
      </c>
      <c r="E1286" t="s">
        <v>9</v>
      </c>
      <c r="F1286" t="s">
        <v>10</v>
      </c>
      <c r="G1286">
        <v>1</v>
      </c>
      <c r="H1286">
        <v>0</v>
      </c>
      <c r="I1286">
        <v>45503</v>
      </c>
      <c r="J1286" t="s">
        <v>43</v>
      </c>
      <c r="K1286">
        <v>4</v>
      </c>
      <c r="L1286" t="s">
        <v>32</v>
      </c>
      <c r="M1286">
        <v>5</v>
      </c>
      <c r="N1286">
        <v>0</v>
      </c>
      <c r="O1286" t="s">
        <v>109</v>
      </c>
      <c r="P1286" t="s">
        <v>72</v>
      </c>
      <c r="Q1286" t="s">
        <v>75</v>
      </c>
      <c r="R1286">
        <v>9</v>
      </c>
      <c r="S1286" t="s">
        <v>76</v>
      </c>
    </row>
    <row r="1287" spans="1:19" x14ac:dyDescent="0.3">
      <c r="A1287">
        <v>10146</v>
      </c>
      <c r="B1287" s="1">
        <v>41700</v>
      </c>
      <c r="C1287">
        <v>52</v>
      </c>
      <c r="D1287" t="s">
        <v>44</v>
      </c>
      <c r="E1287" t="s">
        <v>9</v>
      </c>
      <c r="F1287" t="s">
        <v>8</v>
      </c>
      <c r="G1287">
        <v>1</v>
      </c>
      <c r="H1287">
        <v>0</v>
      </c>
      <c r="I1287">
        <v>38887</v>
      </c>
      <c r="J1287" t="s">
        <v>43</v>
      </c>
      <c r="K1287">
        <v>4</v>
      </c>
      <c r="L1287" t="s">
        <v>33</v>
      </c>
      <c r="M1287">
        <v>3</v>
      </c>
      <c r="N1287">
        <v>0</v>
      </c>
      <c r="O1287" t="s">
        <v>109</v>
      </c>
      <c r="P1287" t="s">
        <v>77</v>
      </c>
      <c r="Q1287" t="s">
        <v>73</v>
      </c>
      <c r="R1287">
        <v>3</v>
      </c>
      <c r="S1287" t="s">
        <v>74</v>
      </c>
    </row>
    <row r="1288" spans="1:19" x14ac:dyDescent="0.3">
      <c r="A1288">
        <v>10827</v>
      </c>
      <c r="B1288" s="1">
        <v>41128</v>
      </c>
      <c r="C1288">
        <v>57</v>
      </c>
      <c r="D1288" t="s">
        <v>44</v>
      </c>
      <c r="E1288" t="s">
        <v>9</v>
      </c>
      <c r="F1288" t="s">
        <v>10</v>
      </c>
      <c r="G1288">
        <v>1</v>
      </c>
      <c r="H1288">
        <v>1</v>
      </c>
      <c r="I1288">
        <v>36947</v>
      </c>
      <c r="J1288" t="s">
        <v>43</v>
      </c>
      <c r="K1288">
        <v>4</v>
      </c>
      <c r="L1288" t="s">
        <v>32</v>
      </c>
      <c r="M1288">
        <v>5</v>
      </c>
      <c r="N1288">
        <v>0</v>
      </c>
      <c r="O1288" t="s">
        <v>110</v>
      </c>
      <c r="P1288" t="s">
        <v>81</v>
      </c>
      <c r="Q1288" t="s">
        <v>75</v>
      </c>
      <c r="R1288">
        <v>8</v>
      </c>
      <c r="S1288" t="s">
        <v>78</v>
      </c>
    </row>
    <row r="1289" spans="1:19" x14ac:dyDescent="0.3">
      <c r="A1289">
        <v>10010</v>
      </c>
      <c r="B1289" s="1">
        <v>41158</v>
      </c>
      <c r="C1289">
        <v>71</v>
      </c>
      <c r="D1289" t="s">
        <v>42</v>
      </c>
      <c r="E1289" t="s">
        <v>9</v>
      </c>
      <c r="F1289" t="s">
        <v>12</v>
      </c>
      <c r="G1289">
        <v>1</v>
      </c>
      <c r="H1289">
        <v>1</v>
      </c>
      <c r="I1289">
        <v>36957</v>
      </c>
      <c r="J1289" t="s">
        <v>43</v>
      </c>
      <c r="K1289">
        <v>4</v>
      </c>
      <c r="L1289" t="s">
        <v>32</v>
      </c>
      <c r="M1289">
        <v>5</v>
      </c>
      <c r="N1289">
        <v>0</v>
      </c>
      <c r="O1289" t="s">
        <v>110</v>
      </c>
      <c r="P1289" t="s">
        <v>81</v>
      </c>
      <c r="Q1289" t="s">
        <v>75</v>
      </c>
      <c r="R1289">
        <v>9</v>
      </c>
      <c r="S1289" t="s">
        <v>76</v>
      </c>
    </row>
    <row r="1290" spans="1:19" x14ac:dyDescent="0.3">
      <c r="A1290">
        <v>2836</v>
      </c>
      <c r="B1290" s="1">
        <v>41533</v>
      </c>
      <c r="C1290">
        <v>52</v>
      </c>
      <c r="D1290" t="s">
        <v>44</v>
      </c>
      <c r="E1290" t="s">
        <v>9</v>
      </c>
      <c r="F1290" t="s">
        <v>10</v>
      </c>
      <c r="G1290">
        <v>1</v>
      </c>
      <c r="H1290">
        <v>0</v>
      </c>
      <c r="I1290">
        <v>43269</v>
      </c>
      <c r="J1290" t="s">
        <v>43</v>
      </c>
      <c r="K1290">
        <v>4</v>
      </c>
      <c r="L1290" t="s">
        <v>35</v>
      </c>
      <c r="M1290">
        <v>6</v>
      </c>
      <c r="N1290">
        <v>0</v>
      </c>
      <c r="O1290" t="s">
        <v>109</v>
      </c>
      <c r="P1290" t="s">
        <v>72</v>
      </c>
      <c r="Q1290" t="s">
        <v>75</v>
      </c>
      <c r="R1290">
        <v>9</v>
      </c>
      <c r="S1290" t="s">
        <v>76</v>
      </c>
    </row>
    <row r="1291" spans="1:19" x14ac:dyDescent="0.3">
      <c r="A1291">
        <v>5975</v>
      </c>
      <c r="B1291" s="1">
        <v>41547</v>
      </c>
      <c r="C1291">
        <v>57</v>
      </c>
      <c r="D1291" t="s">
        <v>44</v>
      </c>
      <c r="E1291" t="s">
        <v>9</v>
      </c>
      <c r="F1291" t="s">
        <v>7</v>
      </c>
      <c r="G1291">
        <v>1</v>
      </c>
      <c r="H1291">
        <v>0</v>
      </c>
      <c r="I1291">
        <v>40304</v>
      </c>
      <c r="J1291" t="s">
        <v>43</v>
      </c>
      <c r="K1291">
        <v>4</v>
      </c>
      <c r="L1291" t="s">
        <v>35</v>
      </c>
      <c r="M1291">
        <v>6</v>
      </c>
      <c r="N1291">
        <v>0</v>
      </c>
      <c r="O1291" t="s">
        <v>109</v>
      </c>
      <c r="P1291" t="s">
        <v>72</v>
      </c>
      <c r="Q1291" t="s">
        <v>75</v>
      </c>
      <c r="R1291">
        <v>9</v>
      </c>
      <c r="S1291" t="s">
        <v>76</v>
      </c>
    </row>
    <row r="1292" spans="1:19" x14ac:dyDescent="0.3">
      <c r="A1292">
        <v>2945</v>
      </c>
      <c r="B1292" s="1">
        <v>41742</v>
      </c>
      <c r="C1292">
        <v>69</v>
      </c>
      <c r="D1292" t="s">
        <v>40</v>
      </c>
      <c r="E1292" t="s">
        <v>9</v>
      </c>
      <c r="F1292" t="s">
        <v>8</v>
      </c>
      <c r="G1292">
        <v>1</v>
      </c>
      <c r="H1292">
        <v>1</v>
      </c>
      <c r="I1292">
        <v>46015</v>
      </c>
      <c r="J1292" t="s">
        <v>43</v>
      </c>
      <c r="K1292">
        <v>4</v>
      </c>
      <c r="L1292" t="s">
        <v>33</v>
      </c>
      <c r="M1292">
        <v>3</v>
      </c>
      <c r="N1292">
        <v>0</v>
      </c>
      <c r="O1292" t="s">
        <v>110</v>
      </c>
      <c r="P1292" t="s">
        <v>77</v>
      </c>
      <c r="Q1292" t="s">
        <v>79</v>
      </c>
      <c r="R1292">
        <v>4</v>
      </c>
      <c r="S1292" t="s">
        <v>86</v>
      </c>
    </row>
    <row r="1293" spans="1:19" x14ac:dyDescent="0.3">
      <c r="A1293">
        <v>7196</v>
      </c>
      <c r="B1293" s="1">
        <v>41678</v>
      </c>
      <c r="C1293">
        <v>74</v>
      </c>
      <c r="D1293" t="s">
        <v>42</v>
      </c>
      <c r="E1293" t="s">
        <v>9</v>
      </c>
      <c r="F1293" t="s">
        <v>10</v>
      </c>
      <c r="G1293">
        <v>1</v>
      </c>
      <c r="H1293">
        <v>1</v>
      </c>
      <c r="I1293">
        <v>41145</v>
      </c>
      <c r="J1293" t="s">
        <v>43</v>
      </c>
      <c r="K1293">
        <v>4</v>
      </c>
      <c r="L1293" t="s">
        <v>33</v>
      </c>
      <c r="M1293">
        <v>3</v>
      </c>
      <c r="N1293">
        <v>0</v>
      </c>
      <c r="O1293" t="s">
        <v>110</v>
      </c>
      <c r="P1293" t="s">
        <v>77</v>
      </c>
      <c r="Q1293" t="s">
        <v>73</v>
      </c>
      <c r="R1293">
        <v>2</v>
      </c>
      <c r="S1293" t="s">
        <v>87</v>
      </c>
    </row>
    <row r="1294" spans="1:19" x14ac:dyDescent="0.3">
      <c r="A1294">
        <v>7494</v>
      </c>
      <c r="B1294" s="1">
        <v>41295</v>
      </c>
      <c r="C1294">
        <v>74</v>
      </c>
      <c r="D1294" t="s">
        <v>42</v>
      </c>
      <c r="E1294" t="s">
        <v>9</v>
      </c>
      <c r="F1294" t="s">
        <v>12</v>
      </c>
      <c r="G1294">
        <v>1</v>
      </c>
      <c r="H1294">
        <v>1</v>
      </c>
      <c r="I1294">
        <v>42873</v>
      </c>
      <c r="J1294" t="s">
        <v>43</v>
      </c>
      <c r="K1294">
        <v>4</v>
      </c>
      <c r="L1294" t="s">
        <v>33</v>
      </c>
      <c r="M1294">
        <v>3</v>
      </c>
      <c r="N1294">
        <v>0</v>
      </c>
      <c r="O1294" t="s">
        <v>110</v>
      </c>
      <c r="P1294" t="s">
        <v>72</v>
      </c>
      <c r="Q1294" t="s">
        <v>73</v>
      </c>
      <c r="R1294">
        <v>1</v>
      </c>
      <c r="S1294" t="s">
        <v>82</v>
      </c>
    </row>
    <row r="1295" spans="1:19" x14ac:dyDescent="0.3">
      <c r="A1295">
        <v>10795</v>
      </c>
      <c r="B1295" s="1">
        <v>41765</v>
      </c>
      <c r="C1295">
        <v>51</v>
      </c>
      <c r="D1295" t="s">
        <v>44</v>
      </c>
      <c r="E1295" t="s">
        <v>9</v>
      </c>
      <c r="F1295" t="s">
        <v>10</v>
      </c>
      <c r="G1295">
        <v>1</v>
      </c>
      <c r="H1295">
        <v>0</v>
      </c>
      <c r="I1295">
        <v>37401</v>
      </c>
      <c r="J1295" t="s">
        <v>43</v>
      </c>
      <c r="K1295">
        <v>4</v>
      </c>
      <c r="L1295" t="s">
        <v>33</v>
      </c>
      <c r="M1295">
        <v>3</v>
      </c>
      <c r="N1295">
        <v>0</v>
      </c>
      <c r="O1295" t="s">
        <v>109</v>
      </c>
      <c r="P1295" t="s">
        <v>77</v>
      </c>
      <c r="Q1295" t="s">
        <v>79</v>
      </c>
      <c r="R1295">
        <v>5</v>
      </c>
      <c r="S1295" t="s">
        <v>80</v>
      </c>
    </row>
    <row r="1296" spans="1:19" x14ac:dyDescent="0.3">
      <c r="A1296">
        <v>7943</v>
      </c>
      <c r="B1296" s="1">
        <v>41754</v>
      </c>
      <c r="C1296">
        <v>49</v>
      </c>
      <c r="D1296" t="s">
        <v>46</v>
      </c>
      <c r="E1296" t="s">
        <v>9</v>
      </c>
      <c r="F1296" t="s">
        <v>10</v>
      </c>
      <c r="G1296">
        <v>1</v>
      </c>
      <c r="H1296">
        <v>0</v>
      </c>
      <c r="I1296">
        <v>36663</v>
      </c>
      <c r="J1296" t="s">
        <v>43</v>
      </c>
      <c r="K1296">
        <v>4</v>
      </c>
      <c r="L1296" t="s">
        <v>32</v>
      </c>
      <c r="M1296">
        <v>5</v>
      </c>
      <c r="N1296">
        <v>0</v>
      </c>
      <c r="O1296" t="s">
        <v>109</v>
      </c>
      <c r="P1296" t="s">
        <v>77</v>
      </c>
      <c r="Q1296" t="s">
        <v>79</v>
      </c>
      <c r="R1296">
        <v>4</v>
      </c>
      <c r="S1296" t="s">
        <v>86</v>
      </c>
    </row>
    <row r="1297" spans="1:19" x14ac:dyDescent="0.3">
      <c r="A1297">
        <v>3570</v>
      </c>
      <c r="B1297" s="1">
        <v>41568</v>
      </c>
      <c r="C1297">
        <v>55</v>
      </c>
      <c r="D1297" t="s">
        <v>44</v>
      </c>
      <c r="E1297" t="s">
        <v>9</v>
      </c>
      <c r="F1297" t="s">
        <v>8</v>
      </c>
      <c r="G1297">
        <v>1</v>
      </c>
      <c r="H1297">
        <v>0</v>
      </c>
      <c r="I1297">
        <v>42731</v>
      </c>
      <c r="J1297" t="s">
        <v>43</v>
      </c>
      <c r="K1297">
        <v>4</v>
      </c>
      <c r="L1297" t="s">
        <v>35</v>
      </c>
      <c r="M1297">
        <v>6</v>
      </c>
      <c r="N1297">
        <v>0</v>
      </c>
      <c r="O1297" t="s">
        <v>109</v>
      </c>
      <c r="P1297" t="s">
        <v>72</v>
      </c>
      <c r="Q1297" t="s">
        <v>84</v>
      </c>
      <c r="R1297">
        <v>10</v>
      </c>
      <c r="S1297" t="s">
        <v>90</v>
      </c>
    </row>
    <row r="1298" spans="1:19" x14ac:dyDescent="0.3">
      <c r="A1298">
        <v>7327</v>
      </c>
      <c r="B1298" s="1">
        <v>41637</v>
      </c>
      <c r="C1298">
        <v>65</v>
      </c>
      <c r="D1298" t="s">
        <v>40</v>
      </c>
      <c r="E1298" t="s">
        <v>9</v>
      </c>
      <c r="F1298" t="s">
        <v>10</v>
      </c>
      <c r="G1298">
        <v>1</v>
      </c>
      <c r="H1298">
        <v>1</v>
      </c>
      <c r="I1298">
        <v>36732</v>
      </c>
      <c r="J1298" t="s">
        <v>43</v>
      </c>
      <c r="K1298">
        <v>4</v>
      </c>
      <c r="L1298" t="s">
        <v>35</v>
      </c>
      <c r="M1298">
        <v>6</v>
      </c>
      <c r="N1298">
        <v>0</v>
      </c>
      <c r="O1298" t="s">
        <v>110</v>
      </c>
      <c r="P1298" t="s">
        <v>72</v>
      </c>
      <c r="Q1298" t="s">
        <v>84</v>
      </c>
      <c r="R1298">
        <v>12</v>
      </c>
      <c r="S1298" t="s">
        <v>85</v>
      </c>
    </row>
    <row r="1299" spans="1:19" x14ac:dyDescent="0.3">
      <c r="A1299">
        <v>10356</v>
      </c>
      <c r="B1299" s="1">
        <v>41174</v>
      </c>
      <c r="C1299">
        <v>67</v>
      </c>
      <c r="D1299" t="s">
        <v>40</v>
      </c>
      <c r="E1299" t="s">
        <v>9</v>
      </c>
      <c r="F1299" t="s">
        <v>12</v>
      </c>
      <c r="G1299">
        <v>1</v>
      </c>
      <c r="H1299">
        <v>1</v>
      </c>
      <c r="I1299">
        <v>41437</v>
      </c>
      <c r="J1299" t="s">
        <v>43</v>
      </c>
      <c r="K1299">
        <v>4</v>
      </c>
      <c r="L1299" t="s">
        <v>37</v>
      </c>
      <c r="M1299">
        <v>2</v>
      </c>
      <c r="N1299">
        <v>0</v>
      </c>
      <c r="O1299" t="s">
        <v>110</v>
      </c>
      <c r="P1299" t="s">
        <v>81</v>
      </c>
      <c r="Q1299" t="s">
        <v>75</v>
      </c>
      <c r="R1299">
        <v>9</v>
      </c>
      <c r="S1299" t="s">
        <v>76</v>
      </c>
    </row>
    <row r="1300" spans="1:19" x14ac:dyDescent="0.3">
      <c r="A1300">
        <v>8799</v>
      </c>
      <c r="B1300" s="1">
        <v>41540</v>
      </c>
      <c r="C1300">
        <v>40</v>
      </c>
      <c r="D1300" t="s">
        <v>46</v>
      </c>
      <c r="E1300" t="s">
        <v>9</v>
      </c>
      <c r="F1300" t="s">
        <v>10</v>
      </c>
      <c r="G1300">
        <v>1</v>
      </c>
      <c r="H1300">
        <v>0</v>
      </c>
      <c r="I1300">
        <v>38175</v>
      </c>
      <c r="J1300" t="s">
        <v>43</v>
      </c>
      <c r="K1300">
        <v>4</v>
      </c>
      <c r="L1300" t="s">
        <v>37</v>
      </c>
      <c r="M1300">
        <v>2</v>
      </c>
      <c r="N1300">
        <v>0</v>
      </c>
      <c r="O1300" t="s">
        <v>109</v>
      </c>
      <c r="P1300" t="s">
        <v>72</v>
      </c>
      <c r="Q1300" t="s">
        <v>75</v>
      </c>
      <c r="R1300">
        <v>9</v>
      </c>
      <c r="S1300" t="s">
        <v>76</v>
      </c>
    </row>
    <row r="1301" spans="1:19" x14ac:dyDescent="0.3">
      <c r="A1301">
        <v>1381</v>
      </c>
      <c r="B1301" s="1">
        <v>41667</v>
      </c>
      <c r="C1301">
        <v>42</v>
      </c>
      <c r="D1301" t="s">
        <v>46</v>
      </c>
      <c r="E1301" t="s">
        <v>9</v>
      </c>
      <c r="F1301" t="s">
        <v>7</v>
      </c>
      <c r="G1301">
        <v>1</v>
      </c>
      <c r="H1301">
        <v>0</v>
      </c>
      <c r="I1301">
        <v>38513</v>
      </c>
      <c r="J1301" t="s">
        <v>43</v>
      </c>
      <c r="K1301">
        <v>4</v>
      </c>
      <c r="L1301" t="s">
        <v>33</v>
      </c>
      <c r="M1301">
        <v>3</v>
      </c>
      <c r="N1301">
        <v>0</v>
      </c>
      <c r="O1301" t="s">
        <v>109</v>
      </c>
      <c r="P1301" t="s">
        <v>77</v>
      </c>
      <c r="Q1301" t="s">
        <v>73</v>
      </c>
      <c r="R1301">
        <v>1</v>
      </c>
      <c r="S1301" t="s">
        <v>82</v>
      </c>
    </row>
    <row r="1302" spans="1:19" x14ac:dyDescent="0.3">
      <c r="A1302">
        <v>8605</v>
      </c>
      <c r="B1302" s="1">
        <v>41721</v>
      </c>
      <c r="C1302">
        <v>60</v>
      </c>
      <c r="D1302" t="s">
        <v>40</v>
      </c>
      <c r="E1302" t="s">
        <v>9</v>
      </c>
      <c r="F1302" t="s">
        <v>8</v>
      </c>
      <c r="G1302">
        <v>1</v>
      </c>
      <c r="H1302">
        <v>1</v>
      </c>
      <c r="I1302">
        <v>46910</v>
      </c>
      <c r="J1302" t="s">
        <v>43</v>
      </c>
      <c r="K1302">
        <v>4</v>
      </c>
      <c r="L1302" t="s">
        <v>32</v>
      </c>
      <c r="M1302">
        <v>5</v>
      </c>
      <c r="N1302">
        <v>0</v>
      </c>
      <c r="O1302" t="s">
        <v>110</v>
      </c>
      <c r="P1302" t="s">
        <v>77</v>
      </c>
      <c r="Q1302" t="s">
        <v>73</v>
      </c>
      <c r="R1302">
        <v>3</v>
      </c>
      <c r="S1302" t="s">
        <v>74</v>
      </c>
    </row>
    <row r="1303" spans="1:19" x14ac:dyDescent="0.3">
      <c r="A1303">
        <v>1064</v>
      </c>
      <c r="B1303" s="1">
        <v>41619</v>
      </c>
      <c r="C1303">
        <v>53</v>
      </c>
      <c r="D1303" t="s">
        <v>44</v>
      </c>
      <c r="E1303" t="s">
        <v>9</v>
      </c>
      <c r="F1303" t="s">
        <v>10</v>
      </c>
      <c r="G1303">
        <v>1</v>
      </c>
      <c r="H1303">
        <v>0</v>
      </c>
      <c r="I1303">
        <v>42403</v>
      </c>
      <c r="J1303" t="s">
        <v>43</v>
      </c>
      <c r="K1303">
        <v>4</v>
      </c>
      <c r="L1303" t="s">
        <v>33</v>
      </c>
      <c r="M1303">
        <v>3</v>
      </c>
      <c r="N1303">
        <v>0</v>
      </c>
      <c r="O1303" t="s">
        <v>109</v>
      </c>
      <c r="P1303" t="s">
        <v>72</v>
      </c>
      <c r="Q1303" t="s">
        <v>84</v>
      </c>
      <c r="R1303">
        <v>12</v>
      </c>
      <c r="S1303" t="s">
        <v>85</v>
      </c>
    </row>
    <row r="1304" spans="1:19" x14ac:dyDescent="0.3">
      <c r="A1304">
        <v>5247</v>
      </c>
      <c r="B1304" s="1">
        <v>41769</v>
      </c>
      <c r="C1304">
        <v>69</v>
      </c>
      <c r="D1304" t="s">
        <v>40</v>
      </c>
      <c r="E1304" t="s">
        <v>9</v>
      </c>
      <c r="F1304" t="s">
        <v>10</v>
      </c>
      <c r="G1304">
        <v>1</v>
      </c>
      <c r="H1304">
        <v>1</v>
      </c>
      <c r="I1304">
        <v>38725</v>
      </c>
      <c r="J1304" t="s">
        <v>43</v>
      </c>
      <c r="K1304">
        <v>4</v>
      </c>
      <c r="L1304" t="s">
        <v>32</v>
      </c>
      <c r="M1304">
        <v>5</v>
      </c>
      <c r="N1304">
        <v>0</v>
      </c>
      <c r="O1304" t="s">
        <v>110</v>
      </c>
      <c r="P1304" t="s">
        <v>77</v>
      </c>
      <c r="Q1304" t="s">
        <v>79</v>
      </c>
      <c r="R1304">
        <v>5</v>
      </c>
      <c r="S1304" t="s">
        <v>80</v>
      </c>
    </row>
    <row r="1305" spans="1:19" x14ac:dyDescent="0.3">
      <c r="A1305">
        <v>10560</v>
      </c>
      <c r="B1305" s="1">
        <v>41806</v>
      </c>
      <c r="C1305">
        <v>44</v>
      </c>
      <c r="D1305" t="s">
        <v>46</v>
      </c>
      <c r="E1305" t="s">
        <v>9</v>
      </c>
      <c r="F1305" t="s">
        <v>7</v>
      </c>
      <c r="G1305">
        <v>1</v>
      </c>
      <c r="H1305">
        <v>0</v>
      </c>
      <c r="I1305">
        <v>36802</v>
      </c>
      <c r="J1305" t="s">
        <v>43</v>
      </c>
      <c r="K1305">
        <v>4</v>
      </c>
      <c r="L1305" t="s">
        <v>33</v>
      </c>
      <c r="M1305">
        <v>3</v>
      </c>
      <c r="N1305">
        <v>0</v>
      </c>
      <c r="O1305" t="s">
        <v>109</v>
      </c>
      <c r="P1305" t="s">
        <v>77</v>
      </c>
      <c r="Q1305" t="s">
        <v>79</v>
      </c>
      <c r="R1305">
        <v>6</v>
      </c>
      <c r="S1305" t="s">
        <v>88</v>
      </c>
    </row>
    <row r="1306" spans="1:19" x14ac:dyDescent="0.3">
      <c r="A1306">
        <v>10477</v>
      </c>
      <c r="B1306" s="1">
        <v>41492</v>
      </c>
      <c r="C1306">
        <v>51</v>
      </c>
      <c r="D1306" t="s">
        <v>44</v>
      </c>
      <c r="E1306" t="s">
        <v>9</v>
      </c>
      <c r="F1306" t="s">
        <v>8</v>
      </c>
      <c r="G1306">
        <v>1</v>
      </c>
      <c r="H1306">
        <v>0</v>
      </c>
      <c r="I1306">
        <v>39435</v>
      </c>
      <c r="J1306" t="s">
        <v>43</v>
      </c>
      <c r="K1306">
        <v>4</v>
      </c>
      <c r="L1306" t="s">
        <v>33</v>
      </c>
      <c r="M1306">
        <v>3</v>
      </c>
      <c r="N1306">
        <v>0</v>
      </c>
      <c r="O1306" t="s">
        <v>109</v>
      </c>
      <c r="P1306" t="s">
        <v>72</v>
      </c>
      <c r="Q1306" t="s">
        <v>75</v>
      </c>
      <c r="R1306">
        <v>8</v>
      </c>
      <c r="S1306" t="s">
        <v>78</v>
      </c>
    </row>
    <row r="1307" spans="1:19" x14ac:dyDescent="0.3">
      <c r="A1307">
        <v>5283</v>
      </c>
      <c r="B1307" s="1">
        <v>41687</v>
      </c>
      <c r="C1307">
        <v>48</v>
      </c>
      <c r="D1307" t="s">
        <v>46</v>
      </c>
      <c r="E1307" t="s">
        <v>9</v>
      </c>
      <c r="F1307" t="s">
        <v>7</v>
      </c>
      <c r="G1307">
        <v>1</v>
      </c>
      <c r="H1307">
        <v>1</v>
      </c>
      <c r="I1307">
        <v>42473</v>
      </c>
      <c r="J1307" t="s">
        <v>43</v>
      </c>
      <c r="K1307">
        <v>4</v>
      </c>
      <c r="L1307" t="s">
        <v>35</v>
      </c>
      <c r="M1307">
        <v>6</v>
      </c>
      <c r="N1307">
        <v>0</v>
      </c>
      <c r="O1307" t="s">
        <v>110</v>
      </c>
      <c r="P1307" t="s">
        <v>77</v>
      </c>
      <c r="Q1307" t="s">
        <v>73</v>
      </c>
      <c r="R1307">
        <v>2</v>
      </c>
      <c r="S1307" t="s">
        <v>87</v>
      </c>
    </row>
    <row r="1308" spans="1:19" x14ac:dyDescent="0.3">
      <c r="A1308">
        <v>7505</v>
      </c>
      <c r="B1308" s="1">
        <v>41658</v>
      </c>
      <c r="C1308">
        <v>67</v>
      </c>
      <c r="D1308" t="s">
        <v>40</v>
      </c>
      <c r="E1308" t="s">
        <v>9</v>
      </c>
      <c r="F1308" t="s">
        <v>10</v>
      </c>
      <c r="G1308">
        <v>1</v>
      </c>
      <c r="H1308">
        <v>1</v>
      </c>
      <c r="I1308">
        <v>44155</v>
      </c>
      <c r="J1308" t="s">
        <v>43</v>
      </c>
      <c r="K1308">
        <v>4</v>
      </c>
      <c r="L1308" t="s">
        <v>33</v>
      </c>
      <c r="M1308">
        <v>3</v>
      </c>
      <c r="N1308">
        <v>0</v>
      </c>
      <c r="O1308" t="s">
        <v>110</v>
      </c>
      <c r="P1308" t="s">
        <v>77</v>
      </c>
      <c r="Q1308" t="s">
        <v>73</v>
      </c>
      <c r="R1308">
        <v>1</v>
      </c>
      <c r="S1308" t="s">
        <v>82</v>
      </c>
    </row>
    <row r="1309" spans="1:19" x14ac:dyDescent="0.3">
      <c r="A1309">
        <v>10789</v>
      </c>
      <c r="B1309" s="1">
        <v>41328</v>
      </c>
      <c r="C1309">
        <v>60</v>
      </c>
      <c r="D1309" t="s">
        <v>40</v>
      </c>
      <c r="E1309" t="s">
        <v>9</v>
      </c>
      <c r="F1309" t="s">
        <v>10</v>
      </c>
      <c r="G1309">
        <v>1</v>
      </c>
      <c r="H1309">
        <v>1</v>
      </c>
      <c r="I1309">
        <v>45759</v>
      </c>
      <c r="J1309" t="s">
        <v>43</v>
      </c>
      <c r="K1309">
        <v>4</v>
      </c>
      <c r="L1309" t="s">
        <v>33</v>
      </c>
      <c r="M1309">
        <v>3</v>
      </c>
      <c r="N1309">
        <v>0</v>
      </c>
      <c r="O1309" t="s">
        <v>110</v>
      </c>
      <c r="P1309" t="s">
        <v>72</v>
      </c>
      <c r="Q1309" t="s">
        <v>73</v>
      </c>
      <c r="R1309">
        <v>2</v>
      </c>
      <c r="S1309" t="s">
        <v>87</v>
      </c>
    </row>
    <row r="1310" spans="1:19" x14ac:dyDescent="0.3">
      <c r="A1310">
        <v>4385</v>
      </c>
      <c r="B1310" s="1">
        <v>41425</v>
      </c>
      <c r="C1310">
        <v>43</v>
      </c>
      <c r="D1310" t="s">
        <v>46</v>
      </c>
      <c r="E1310" t="s">
        <v>9</v>
      </c>
      <c r="F1310" t="s">
        <v>7</v>
      </c>
      <c r="G1310">
        <v>1</v>
      </c>
      <c r="H1310">
        <v>0</v>
      </c>
      <c r="I1310">
        <v>36038</v>
      </c>
      <c r="J1310" t="s">
        <v>43</v>
      </c>
      <c r="K1310">
        <v>4</v>
      </c>
      <c r="L1310" t="s">
        <v>35</v>
      </c>
      <c r="M1310">
        <v>6</v>
      </c>
      <c r="N1310">
        <v>0</v>
      </c>
      <c r="O1310" t="s">
        <v>109</v>
      </c>
      <c r="P1310" t="s">
        <v>72</v>
      </c>
      <c r="Q1310" t="s">
        <v>79</v>
      </c>
      <c r="R1310">
        <v>5</v>
      </c>
      <c r="S1310" t="s">
        <v>80</v>
      </c>
    </row>
    <row r="1311" spans="1:19" x14ac:dyDescent="0.3">
      <c r="A1311">
        <v>4867</v>
      </c>
      <c r="B1311" s="1">
        <v>41537</v>
      </c>
      <c r="C1311">
        <v>56</v>
      </c>
      <c r="D1311" t="s">
        <v>44</v>
      </c>
      <c r="E1311" t="s">
        <v>9</v>
      </c>
      <c r="F1311" t="s">
        <v>7</v>
      </c>
      <c r="G1311">
        <v>1</v>
      </c>
      <c r="H1311">
        <v>1</v>
      </c>
      <c r="I1311">
        <v>38236</v>
      </c>
      <c r="J1311" t="s">
        <v>43</v>
      </c>
      <c r="K1311">
        <v>4</v>
      </c>
      <c r="L1311" t="s">
        <v>37</v>
      </c>
      <c r="M1311">
        <v>2</v>
      </c>
      <c r="N1311">
        <v>0</v>
      </c>
      <c r="O1311" t="s">
        <v>110</v>
      </c>
      <c r="P1311" t="s">
        <v>72</v>
      </c>
      <c r="Q1311" t="s">
        <v>75</v>
      </c>
      <c r="R1311">
        <v>9</v>
      </c>
      <c r="S1311" t="s">
        <v>76</v>
      </c>
    </row>
    <row r="1312" spans="1:19" x14ac:dyDescent="0.3">
      <c r="A1312">
        <v>2114</v>
      </c>
      <c r="B1312" s="1">
        <v>41237</v>
      </c>
      <c r="C1312">
        <v>78</v>
      </c>
      <c r="D1312" t="s">
        <v>42</v>
      </c>
      <c r="E1312" t="s">
        <v>9</v>
      </c>
      <c r="F1312" t="s">
        <v>7</v>
      </c>
      <c r="G1312">
        <v>0</v>
      </c>
      <c r="H1312">
        <v>0</v>
      </c>
      <c r="I1312">
        <v>82800</v>
      </c>
      <c r="J1312" t="s">
        <v>51</v>
      </c>
      <c r="K1312">
        <v>7</v>
      </c>
      <c r="L1312" t="s">
        <v>33</v>
      </c>
      <c r="M1312">
        <v>3</v>
      </c>
      <c r="N1312">
        <v>0</v>
      </c>
      <c r="O1312" t="s">
        <v>108</v>
      </c>
      <c r="P1312" t="s">
        <v>81</v>
      </c>
      <c r="Q1312" t="s">
        <v>84</v>
      </c>
      <c r="R1312">
        <v>11</v>
      </c>
      <c r="S1312" t="s">
        <v>89</v>
      </c>
    </row>
    <row r="1313" spans="1:19" x14ac:dyDescent="0.3">
      <c r="A1313">
        <v>1966</v>
      </c>
      <c r="B1313" s="1">
        <v>41600</v>
      </c>
      <c r="C1313">
        <v>59</v>
      </c>
      <c r="D1313" t="s">
        <v>44</v>
      </c>
      <c r="E1313" t="s">
        <v>9</v>
      </c>
      <c r="F1313" t="s">
        <v>10</v>
      </c>
      <c r="G1313">
        <v>0</v>
      </c>
      <c r="H1313">
        <v>0</v>
      </c>
      <c r="I1313">
        <v>84618</v>
      </c>
      <c r="J1313" t="s">
        <v>52</v>
      </c>
      <c r="K1313">
        <v>8</v>
      </c>
      <c r="L1313" t="s">
        <v>34</v>
      </c>
      <c r="M1313">
        <v>7</v>
      </c>
      <c r="N1313">
        <v>0</v>
      </c>
      <c r="O1313" t="s">
        <v>108</v>
      </c>
      <c r="P1313" t="s">
        <v>72</v>
      </c>
      <c r="Q1313" t="s">
        <v>84</v>
      </c>
      <c r="R1313">
        <v>11</v>
      </c>
      <c r="S1313" t="s">
        <v>89</v>
      </c>
    </row>
    <row r="1314" spans="1:19" x14ac:dyDescent="0.3">
      <c r="A1314">
        <v>7373</v>
      </c>
      <c r="B1314" s="1">
        <v>41211</v>
      </c>
      <c r="C1314">
        <v>72</v>
      </c>
      <c r="D1314" t="s">
        <v>42</v>
      </c>
      <c r="E1314" t="s">
        <v>9</v>
      </c>
      <c r="F1314" t="s">
        <v>12</v>
      </c>
      <c r="G1314">
        <v>0</v>
      </c>
      <c r="H1314">
        <v>2</v>
      </c>
      <c r="I1314">
        <v>46610</v>
      </c>
      <c r="J1314" t="s">
        <v>43</v>
      </c>
      <c r="K1314">
        <v>4</v>
      </c>
      <c r="L1314" t="s">
        <v>33</v>
      </c>
      <c r="M1314">
        <v>3</v>
      </c>
      <c r="N1314">
        <v>0</v>
      </c>
      <c r="O1314" t="s">
        <v>107</v>
      </c>
      <c r="P1314" t="s">
        <v>81</v>
      </c>
      <c r="Q1314" t="s">
        <v>84</v>
      </c>
      <c r="R1314">
        <v>10</v>
      </c>
      <c r="S1314" t="s">
        <v>90</v>
      </c>
    </row>
    <row r="1315" spans="1:19" x14ac:dyDescent="0.3">
      <c r="A1315">
        <v>1016</v>
      </c>
      <c r="B1315" s="1">
        <v>41728</v>
      </c>
      <c r="C1315">
        <v>65</v>
      </c>
      <c r="D1315" t="s">
        <v>40</v>
      </c>
      <c r="E1315" t="s">
        <v>9</v>
      </c>
      <c r="F1315" t="s">
        <v>7</v>
      </c>
      <c r="G1315">
        <v>0</v>
      </c>
      <c r="H1315">
        <v>1</v>
      </c>
      <c r="I1315">
        <v>34554</v>
      </c>
      <c r="J1315" t="s">
        <v>47</v>
      </c>
      <c r="K1315">
        <v>3</v>
      </c>
      <c r="L1315" t="s">
        <v>32</v>
      </c>
      <c r="M1315">
        <v>5</v>
      </c>
      <c r="N1315">
        <v>0</v>
      </c>
      <c r="O1315" t="s">
        <v>107</v>
      </c>
      <c r="P1315" t="s">
        <v>77</v>
      </c>
      <c r="Q1315" t="s">
        <v>73</v>
      </c>
      <c r="R1315">
        <v>3</v>
      </c>
      <c r="S1315" t="s">
        <v>74</v>
      </c>
    </row>
    <row r="1316" spans="1:19" x14ac:dyDescent="0.3">
      <c r="A1316">
        <v>10095</v>
      </c>
      <c r="B1316" s="1">
        <v>41395</v>
      </c>
      <c r="C1316">
        <v>49</v>
      </c>
      <c r="D1316" t="s">
        <v>46</v>
      </c>
      <c r="E1316" t="s">
        <v>9</v>
      </c>
      <c r="F1316" t="s">
        <v>12</v>
      </c>
      <c r="G1316">
        <v>0</v>
      </c>
      <c r="H1316">
        <v>0</v>
      </c>
      <c r="I1316">
        <v>74165</v>
      </c>
      <c r="J1316" t="s">
        <v>51</v>
      </c>
      <c r="K1316">
        <v>7</v>
      </c>
      <c r="L1316" t="s">
        <v>33</v>
      </c>
      <c r="M1316">
        <v>3</v>
      </c>
      <c r="N1316">
        <v>0</v>
      </c>
      <c r="O1316" t="s">
        <v>108</v>
      </c>
      <c r="P1316" t="s">
        <v>72</v>
      </c>
      <c r="Q1316" t="s">
        <v>79</v>
      </c>
      <c r="R1316">
        <v>5</v>
      </c>
      <c r="S1316" t="s">
        <v>80</v>
      </c>
    </row>
    <row r="1317" spans="1:19" x14ac:dyDescent="0.3">
      <c r="A1317">
        <v>8475</v>
      </c>
      <c r="B1317" s="1">
        <v>41699</v>
      </c>
      <c r="C1317">
        <v>51</v>
      </c>
      <c r="D1317" t="s">
        <v>44</v>
      </c>
      <c r="E1317" t="s">
        <v>9</v>
      </c>
      <c r="F1317" t="s">
        <v>10</v>
      </c>
      <c r="G1317">
        <v>0</v>
      </c>
      <c r="H1317">
        <v>1</v>
      </c>
      <c r="I1317">
        <v>157243</v>
      </c>
      <c r="J1317" t="s">
        <v>56</v>
      </c>
      <c r="K1317">
        <v>11</v>
      </c>
      <c r="L1317" t="s">
        <v>34</v>
      </c>
      <c r="M1317">
        <v>7</v>
      </c>
      <c r="N1317">
        <v>0</v>
      </c>
      <c r="O1317" t="s">
        <v>107</v>
      </c>
      <c r="P1317" t="s">
        <v>77</v>
      </c>
      <c r="Q1317" t="s">
        <v>73</v>
      </c>
      <c r="R1317">
        <v>3</v>
      </c>
      <c r="S1317" t="s">
        <v>74</v>
      </c>
    </row>
    <row r="1318" spans="1:19" x14ac:dyDescent="0.3">
      <c r="A1318">
        <v>8717</v>
      </c>
      <c r="B1318" s="1">
        <v>41164</v>
      </c>
      <c r="C1318">
        <v>49</v>
      </c>
      <c r="D1318" t="s">
        <v>46</v>
      </c>
      <c r="E1318" t="s">
        <v>9</v>
      </c>
      <c r="F1318" t="s">
        <v>10</v>
      </c>
      <c r="G1318">
        <v>0</v>
      </c>
      <c r="H1318">
        <v>1</v>
      </c>
      <c r="I1318">
        <v>80427</v>
      </c>
      <c r="J1318" t="s">
        <v>51</v>
      </c>
      <c r="K1318">
        <v>7</v>
      </c>
      <c r="L1318" t="s">
        <v>32</v>
      </c>
      <c r="M1318">
        <v>5</v>
      </c>
      <c r="N1318">
        <v>0</v>
      </c>
      <c r="O1318" t="s">
        <v>107</v>
      </c>
      <c r="P1318" t="s">
        <v>81</v>
      </c>
      <c r="Q1318" t="s">
        <v>75</v>
      </c>
      <c r="R1318">
        <v>9</v>
      </c>
      <c r="S1318" t="s">
        <v>76</v>
      </c>
    </row>
    <row r="1319" spans="1:19" x14ac:dyDescent="0.3">
      <c r="A1319">
        <v>10314</v>
      </c>
      <c r="B1319" s="1">
        <v>41259</v>
      </c>
      <c r="C1319">
        <v>76</v>
      </c>
      <c r="D1319" t="s">
        <v>42</v>
      </c>
      <c r="E1319" t="s">
        <v>9</v>
      </c>
      <c r="F1319" t="s">
        <v>10</v>
      </c>
      <c r="G1319">
        <v>0</v>
      </c>
      <c r="H1319">
        <v>0</v>
      </c>
      <c r="I1319">
        <v>83837</v>
      </c>
      <c r="J1319" t="s">
        <v>51</v>
      </c>
      <c r="K1319">
        <v>7</v>
      </c>
      <c r="L1319" t="s">
        <v>35</v>
      </c>
      <c r="M1319">
        <v>6</v>
      </c>
      <c r="N1319">
        <v>0</v>
      </c>
      <c r="O1319" t="s">
        <v>108</v>
      </c>
      <c r="P1319" t="s">
        <v>81</v>
      </c>
      <c r="Q1319" t="s">
        <v>84</v>
      </c>
      <c r="R1319">
        <v>12</v>
      </c>
      <c r="S1319" t="s">
        <v>85</v>
      </c>
    </row>
    <row r="1320" spans="1:19" x14ac:dyDescent="0.3">
      <c r="A1320">
        <v>5823</v>
      </c>
      <c r="B1320" s="1">
        <v>41706</v>
      </c>
      <c r="C1320">
        <v>54</v>
      </c>
      <c r="D1320" t="s">
        <v>44</v>
      </c>
      <c r="E1320" t="s">
        <v>9</v>
      </c>
      <c r="F1320" t="s">
        <v>7</v>
      </c>
      <c r="G1320">
        <v>0</v>
      </c>
      <c r="H1320">
        <v>1</v>
      </c>
      <c r="I1320">
        <v>32303</v>
      </c>
      <c r="J1320" t="s">
        <v>47</v>
      </c>
      <c r="K1320">
        <v>3</v>
      </c>
      <c r="L1320" t="s">
        <v>35</v>
      </c>
      <c r="M1320">
        <v>6</v>
      </c>
      <c r="N1320">
        <v>0</v>
      </c>
      <c r="O1320" t="s">
        <v>107</v>
      </c>
      <c r="P1320" t="s">
        <v>77</v>
      </c>
      <c r="Q1320" t="s">
        <v>73</v>
      </c>
      <c r="R1320">
        <v>3</v>
      </c>
      <c r="S1320" t="s">
        <v>74</v>
      </c>
    </row>
    <row r="1321" spans="1:19" x14ac:dyDescent="0.3">
      <c r="A1321">
        <v>2798</v>
      </c>
      <c r="B1321" s="1">
        <v>41215</v>
      </c>
      <c r="C1321">
        <v>47</v>
      </c>
      <c r="D1321" t="s">
        <v>46</v>
      </c>
      <c r="E1321" t="s">
        <v>9</v>
      </c>
      <c r="F1321" t="s">
        <v>8</v>
      </c>
      <c r="G1321">
        <v>0</v>
      </c>
      <c r="H1321">
        <v>0</v>
      </c>
      <c r="I1321">
        <v>102160</v>
      </c>
      <c r="J1321" t="s">
        <v>55</v>
      </c>
      <c r="K1321">
        <v>9</v>
      </c>
      <c r="L1321" t="s">
        <v>32</v>
      </c>
      <c r="M1321">
        <v>5</v>
      </c>
      <c r="N1321">
        <v>0</v>
      </c>
      <c r="O1321" t="s">
        <v>108</v>
      </c>
      <c r="P1321" t="s">
        <v>81</v>
      </c>
      <c r="Q1321" t="s">
        <v>84</v>
      </c>
      <c r="R1321">
        <v>11</v>
      </c>
      <c r="S1321" t="s">
        <v>89</v>
      </c>
    </row>
    <row r="1322" spans="1:19" x14ac:dyDescent="0.3">
      <c r="A1322">
        <v>4785</v>
      </c>
      <c r="B1322" s="1">
        <v>41743</v>
      </c>
      <c r="C1322">
        <v>54</v>
      </c>
      <c r="D1322" t="s">
        <v>44</v>
      </c>
      <c r="E1322" t="s">
        <v>9</v>
      </c>
      <c r="F1322" t="s">
        <v>8</v>
      </c>
      <c r="G1322">
        <v>0</v>
      </c>
      <c r="H1322">
        <v>2</v>
      </c>
      <c r="I1322">
        <v>77622</v>
      </c>
      <c r="J1322" t="s">
        <v>51</v>
      </c>
      <c r="K1322">
        <v>7</v>
      </c>
      <c r="L1322" t="s">
        <v>37</v>
      </c>
      <c r="M1322">
        <v>2</v>
      </c>
      <c r="N1322">
        <v>0</v>
      </c>
      <c r="O1322" t="s">
        <v>107</v>
      </c>
      <c r="P1322" t="s">
        <v>77</v>
      </c>
      <c r="Q1322" t="s">
        <v>79</v>
      </c>
      <c r="R1322">
        <v>4</v>
      </c>
      <c r="S1322" t="s">
        <v>86</v>
      </c>
    </row>
    <row r="1323" spans="1:19" x14ac:dyDescent="0.3">
      <c r="A1323">
        <v>460</v>
      </c>
      <c r="B1323" s="1">
        <v>41129</v>
      </c>
      <c r="C1323">
        <v>52</v>
      </c>
      <c r="D1323" t="s">
        <v>44</v>
      </c>
      <c r="E1323" t="s">
        <v>9</v>
      </c>
      <c r="F1323" t="s">
        <v>10</v>
      </c>
      <c r="G1323">
        <v>0</v>
      </c>
      <c r="H1323">
        <v>0</v>
      </c>
      <c r="I1323">
        <v>79930</v>
      </c>
      <c r="J1323" t="s">
        <v>51</v>
      </c>
      <c r="K1323">
        <v>7</v>
      </c>
      <c r="L1323" t="s">
        <v>35</v>
      </c>
      <c r="M1323">
        <v>6</v>
      </c>
      <c r="N1323">
        <v>0</v>
      </c>
      <c r="O1323" t="s">
        <v>108</v>
      </c>
      <c r="P1323" t="s">
        <v>81</v>
      </c>
      <c r="Q1323" t="s">
        <v>75</v>
      </c>
      <c r="R1323">
        <v>8</v>
      </c>
      <c r="S1323" t="s">
        <v>78</v>
      </c>
    </row>
    <row r="1324" spans="1:19" x14ac:dyDescent="0.3">
      <c r="A1324">
        <v>9449</v>
      </c>
      <c r="B1324" s="1">
        <v>41551</v>
      </c>
      <c r="C1324">
        <v>66</v>
      </c>
      <c r="D1324" t="s">
        <v>40</v>
      </c>
      <c r="E1324" t="s">
        <v>9</v>
      </c>
      <c r="F1324" t="s">
        <v>7</v>
      </c>
      <c r="G1324">
        <v>0</v>
      </c>
      <c r="H1324">
        <v>1</v>
      </c>
      <c r="I1324">
        <v>79761</v>
      </c>
      <c r="J1324" t="s">
        <v>51</v>
      </c>
      <c r="K1324">
        <v>7</v>
      </c>
      <c r="L1324" t="s">
        <v>32</v>
      </c>
      <c r="M1324">
        <v>5</v>
      </c>
      <c r="N1324">
        <v>0</v>
      </c>
      <c r="O1324" t="s">
        <v>107</v>
      </c>
      <c r="P1324" t="s">
        <v>72</v>
      </c>
      <c r="Q1324" t="s">
        <v>84</v>
      </c>
      <c r="R1324">
        <v>10</v>
      </c>
      <c r="S1324" t="s">
        <v>90</v>
      </c>
    </row>
    <row r="1325" spans="1:19" x14ac:dyDescent="0.3">
      <c r="A1325">
        <v>663</v>
      </c>
      <c r="B1325" s="1">
        <v>41528</v>
      </c>
      <c r="C1325">
        <v>35</v>
      </c>
      <c r="D1325" t="s">
        <v>48</v>
      </c>
      <c r="E1325" t="s">
        <v>9</v>
      </c>
      <c r="F1325" t="s">
        <v>7</v>
      </c>
      <c r="G1325">
        <v>0</v>
      </c>
      <c r="H1325">
        <v>0</v>
      </c>
      <c r="I1325">
        <v>33996</v>
      </c>
      <c r="J1325" t="s">
        <v>47</v>
      </c>
      <c r="K1325">
        <v>3</v>
      </c>
      <c r="L1325" t="s">
        <v>32</v>
      </c>
      <c r="M1325">
        <v>5</v>
      </c>
      <c r="N1325">
        <v>0</v>
      </c>
      <c r="O1325" t="s">
        <v>108</v>
      </c>
      <c r="P1325" t="s">
        <v>72</v>
      </c>
      <c r="Q1325" t="s">
        <v>75</v>
      </c>
      <c r="R1325">
        <v>9</v>
      </c>
      <c r="S1325" t="s">
        <v>76</v>
      </c>
    </row>
    <row r="1326" spans="1:19" x14ac:dyDescent="0.3">
      <c r="A1326">
        <v>1150</v>
      </c>
      <c r="B1326" s="1">
        <v>41543</v>
      </c>
      <c r="C1326">
        <v>25</v>
      </c>
      <c r="D1326" t="s">
        <v>54</v>
      </c>
      <c r="E1326" t="s">
        <v>9</v>
      </c>
      <c r="F1326" t="s">
        <v>8</v>
      </c>
      <c r="G1326">
        <v>0</v>
      </c>
      <c r="H1326">
        <v>0</v>
      </c>
      <c r="I1326">
        <v>83532</v>
      </c>
      <c r="J1326" t="s">
        <v>51</v>
      </c>
      <c r="K1326">
        <v>7</v>
      </c>
      <c r="L1326" t="s">
        <v>32</v>
      </c>
      <c r="M1326">
        <v>5</v>
      </c>
      <c r="N1326">
        <v>0</v>
      </c>
      <c r="O1326" t="s">
        <v>108</v>
      </c>
      <c r="P1326" t="s">
        <v>72</v>
      </c>
      <c r="Q1326" t="s">
        <v>75</v>
      </c>
      <c r="R1326">
        <v>9</v>
      </c>
      <c r="S1326" t="s">
        <v>76</v>
      </c>
    </row>
    <row r="1327" spans="1:19" x14ac:dyDescent="0.3">
      <c r="A1327">
        <v>4107</v>
      </c>
      <c r="B1327" s="1">
        <v>41555</v>
      </c>
      <c r="C1327">
        <v>76</v>
      </c>
      <c r="D1327" t="s">
        <v>42</v>
      </c>
      <c r="E1327" t="s">
        <v>9</v>
      </c>
      <c r="F1327" t="s">
        <v>8</v>
      </c>
      <c r="G1327">
        <v>0</v>
      </c>
      <c r="H1327">
        <v>2</v>
      </c>
      <c r="I1327">
        <v>46681</v>
      </c>
      <c r="J1327" t="s">
        <v>43</v>
      </c>
      <c r="K1327">
        <v>4</v>
      </c>
      <c r="L1327" t="s">
        <v>32</v>
      </c>
      <c r="M1327">
        <v>5</v>
      </c>
      <c r="N1327">
        <v>0</v>
      </c>
      <c r="O1327" t="s">
        <v>107</v>
      </c>
      <c r="P1327" t="s">
        <v>72</v>
      </c>
      <c r="Q1327" t="s">
        <v>84</v>
      </c>
      <c r="R1327">
        <v>10</v>
      </c>
      <c r="S1327" t="s">
        <v>90</v>
      </c>
    </row>
    <row r="1328" spans="1:19" x14ac:dyDescent="0.3">
      <c r="A1328">
        <v>7106</v>
      </c>
      <c r="B1328" s="1">
        <v>41729</v>
      </c>
      <c r="C1328">
        <v>81</v>
      </c>
      <c r="D1328" t="s">
        <v>53</v>
      </c>
      <c r="E1328" t="s">
        <v>9</v>
      </c>
      <c r="F1328" t="s">
        <v>10</v>
      </c>
      <c r="G1328">
        <v>0</v>
      </c>
      <c r="H1328">
        <v>0</v>
      </c>
      <c r="I1328">
        <v>75865</v>
      </c>
      <c r="J1328" t="s">
        <v>51</v>
      </c>
      <c r="K1328">
        <v>7</v>
      </c>
      <c r="L1328" t="s">
        <v>35</v>
      </c>
      <c r="M1328">
        <v>6</v>
      </c>
      <c r="N1328">
        <v>0</v>
      </c>
      <c r="O1328" t="s">
        <v>108</v>
      </c>
      <c r="P1328" t="s">
        <v>77</v>
      </c>
      <c r="Q1328" t="s">
        <v>73</v>
      </c>
      <c r="R1328">
        <v>3</v>
      </c>
      <c r="S1328" t="s">
        <v>74</v>
      </c>
    </row>
    <row r="1329" spans="1:19" x14ac:dyDescent="0.3">
      <c r="A1329">
        <v>6932</v>
      </c>
      <c r="B1329" s="1">
        <v>41377</v>
      </c>
      <c r="C1329">
        <v>83</v>
      </c>
      <c r="D1329" t="s">
        <v>53</v>
      </c>
      <c r="E1329" t="s">
        <v>9</v>
      </c>
      <c r="F1329" t="s">
        <v>10</v>
      </c>
      <c r="G1329">
        <v>0</v>
      </c>
      <c r="H1329">
        <v>0</v>
      </c>
      <c r="I1329">
        <v>93027</v>
      </c>
      <c r="J1329" t="s">
        <v>52</v>
      </c>
      <c r="K1329">
        <v>8</v>
      </c>
      <c r="L1329" t="s">
        <v>35</v>
      </c>
      <c r="M1329">
        <v>6</v>
      </c>
      <c r="N1329">
        <v>0</v>
      </c>
      <c r="O1329" t="s">
        <v>108</v>
      </c>
      <c r="P1329" t="s">
        <v>72</v>
      </c>
      <c r="Q1329" t="s">
        <v>79</v>
      </c>
      <c r="R1329">
        <v>4</v>
      </c>
      <c r="S1329" t="s">
        <v>86</v>
      </c>
    </row>
    <row r="1330" spans="1:19" x14ac:dyDescent="0.3">
      <c r="A1330">
        <v>3725</v>
      </c>
      <c r="B1330" s="1">
        <v>41403</v>
      </c>
      <c r="C1330">
        <v>63</v>
      </c>
      <c r="D1330" t="s">
        <v>40</v>
      </c>
      <c r="E1330" t="s">
        <v>9</v>
      </c>
      <c r="F1330" t="s">
        <v>7</v>
      </c>
      <c r="G1330">
        <v>0</v>
      </c>
      <c r="H1330">
        <v>0</v>
      </c>
      <c r="I1330">
        <v>84865</v>
      </c>
      <c r="J1330" t="s">
        <v>52</v>
      </c>
      <c r="K1330">
        <v>8</v>
      </c>
      <c r="L1330" t="s">
        <v>37</v>
      </c>
      <c r="M1330">
        <v>2</v>
      </c>
      <c r="N1330">
        <v>0</v>
      </c>
      <c r="O1330" t="s">
        <v>108</v>
      </c>
      <c r="P1330" t="s">
        <v>72</v>
      </c>
      <c r="Q1330" t="s">
        <v>79</v>
      </c>
      <c r="R1330">
        <v>5</v>
      </c>
      <c r="S1330" t="s">
        <v>80</v>
      </c>
    </row>
    <row r="1331" spans="1:19" x14ac:dyDescent="0.3">
      <c r="A1331">
        <v>7999</v>
      </c>
      <c r="B1331" s="1">
        <v>41387</v>
      </c>
      <c r="C1331">
        <v>69</v>
      </c>
      <c r="D1331" t="s">
        <v>40</v>
      </c>
      <c r="E1331" t="s">
        <v>9</v>
      </c>
      <c r="F1331" t="s">
        <v>8</v>
      </c>
      <c r="G1331">
        <v>0</v>
      </c>
      <c r="H1331">
        <v>0</v>
      </c>
      <c r="I1331">
        <v>75261</v>
      </c>
      <c r="J1331" t="s">
        <v>51</v>
      </c>
      <c r="K1331">
        <v>7</v>
      </c>
      <c r="L1331" t="s">
        <v>33</v>
      </c>
      <c r="M1331">
        <v>3</v>
      </c>
      <c r="N1331">
        <v>0</v>
      </c>
      <c r="O1331" t="s">
        <v>108</v>
      </c>
      <c r="P1331" t="s">
        <v>72</v>
      </c>
      <c r="Q1331" t="s">
        <v>79</v>
      </c>
      <c r="R1331">
        <v>4</v>
      </c>
      <c r="S1331" t="s">
        <v>86</v>
      </c>
    </row>
    <row r="1332" spans="1:19" x14ac:dyDescent="0.3">
      <c r="A1332">
        <v>2426</v>
      </c>
      <c r="B1332" s="1">
        <v>41166</v>
      </c>
      <c r="C1332">
        <v>60</v>
      </c>
      <c r="D1332" t="s">
        <v>40</v>
      </c>
      <c r="E1332" t="s">
        <v>9</v>
      </c>
      <c r="F1332" t="s">
        <v>12</v>
      </c>
      <c r="G1332">
        <v>0</v>
      </c>
      <c r="H1332">
        <v>0</v>
      </c>
      <c r="I1332">
        <v>78825</v>
      </c>
      <c r="J1332" t="s">
        <v>51</v>
      </c>
      <c r="K1332">
        <v>7</v>
      </c>
      <c r="L1332" t="s">
        <v>32</v>
      </c>
      <c r="M1332">
        <v>5</v>
      </c>
      <c r="N1332">
        <v>0</v>
      </c>
      <c r="O1332" t="s">
        <v>108</v>
      </c>
      <c r="P1332" t="s">
        <v>81</v>
      </c>
      <c r="Q1332" t="s">
        <v>75</v>
      </c>
      <c r="R1332">
        <v>9</v>
      </c>
      <c r="S1332" t="s">
        <v>76</v>
      </c>
    </row>
    <row r="1333" spans="1:19" x14ac:dyDescent="0.3">
      <c r="A1333">
        <v>3403</v>
      </c>
      <c r="B1333" s="1">
        <v>41176</v>
      </c>
      <c r="C1333">
        <v>66</v>
      </c>
      <c r="D1333" t="s">
        <v>40</v>
      </c>
      <c r="E1333" t="s">
        <v>9</v>
      </c>
      <c r="F1333" t="s">
        <v>8</v>
      </c>
      <c r="G1333">
        <v>0</v>
      </c>
      <c r="H1333">
        <v>1</v>
      </c>
      <c r="I1333">
        <v>78952</v>
      </c>
      <c r="J1333" t="s">
        <v>51</v>
      </c>
      <c r="K1333">
        <v>7</v>
      </c>
      <c r="L1333" t="s">
        <v>33</v>
      </c>
      <c r="M1333">
        <v>3</v>
      </c>
      <c r="N1333">
        <v>0</v>
      </c>
      <c r="O1333" t="s">
        <v>107</v>
      </c>
      <c r="P1333" t="s">
        <v>81</v>
      </c>
      <c r="Q1333" t="s">
        <v>75</v>
      </c>
      <c r="R1333">
        <v>9</v>
      </c>
      <c r="S1333" t="s">
        <v>76</v>
      </c>
    </row>
    <row r="1334" spans="1:19" x14ac:dyDescent="0.3">
      <c r="A1334">
        <v>11088</v>
      </c>
      <c r="B1334" s="1">
        <v>41385</v>
      </c>
      <c r="C1334">
        <v>53</v>
      </c>
      <c r="D1334" t="s">
        <v>44</v>
      </c>
      <c r="E1334" t="s">
        <v>9</v>
      </c>
      <c r="F1334" t="s">
        <v>8</v>
      </c>
      <c r="G1334">
        <v>0</v>
      </c>
      <c r="H1334">
        <v>1</v>
      </c>
      <c r="I1334">
        <v>78642</v>
      </c>
      <c r="J1334" t="s">
        <v>51</v>
      </c>
      <c r="K1334">
        <v>7</v>
      </c>
      <c r="L1334" t="s">
        <v>35</v>
      </c>
      <c r="M1334">
        <v>6</v>
      </c>
      <c r="N1334">
        <v>0</v>
      </c>
      <c r="O1334" t="s">
        <v>107</v>
      </c>
      <c r="P1334" t="s">
        <v>72</v>
      </c>
      <c r="Q1334" t="s">
        <v>79</v>
      </c>
      <c r="R1334">
        <v>4</v>
      </c>
      <c r="S1334" t="s">
        <v>86</v>
      </c>
    </row>
    <row r="1335" spans="1:19" x14ac:dyDescent="0.3">
      <c r="A1335">
        <v>182</v>
      </c>
      <c r="B1335" s="1">
        <v>41405</v>
      </c>
      <c r="C1335">
        <v>78</v>
      </c>
      <c r="D1335" t="s">
        <v>42</v>
      </c>
      <c r="E1335" t="s">
        <v>9</v>
      </c>
      <c r="F1335" t="s">
        <v>8</v>
      </c>
      <c r="G1335">
        <v>0</v>
      </c>
      <c r="H1335">
        <v>1</v>
      </c>
      <c r="I1335">
        <v>44124</v>
      </c>
      <c r="J1335" t="s">
        <v>43</v>
      </c>
      <c r="K1335">
        <v>4</v>
      </c>
      <c r="L1335" t="s">
        <v>35</v>
      </c>
      <c r="M1335">
        <v>6</v>
      </c>
      <c r="N1335">
        <v>0</v>
      </c>
      <c r="O1335" t="s">
        <v>107</v>
      </c>
      <c r="P1335" t="s">
        <v>72</v>
      </c>
      <c r="Q1335" t="s">
        <v>79</v>
      </c>
      <c r="R1335">
        <v>5</v>
      </c>
      <c r="S1335" t="s">
        <v>80</v>
      </c>
    </row>
    <row r="1336" spans="1:19" x14ac:dyDescent="0.3">
      <c r="A1336">
        <v>4322</v>
      </c>
      <c r="B1336" s="1">
        <v>41605</v>
      </c>
      <c r="C1336">
        <v>66</v>
      </c>
      <c r="D1336" t="s">
        <v>40</v>
      </c>
      <c r="E1336" t="s">
        <v>9</v>
      </c>
      <c r="F1336" t="s">
        <v>8</v>
      </c>
      <c r="G1336">
        <v>0</v>
      </c>
      <c r="H1336">
        <v>0</v>
      </c>
      <c r="I1336">
        <v>77863</v>
      </c>
      <c r="J1336" t="s">
        <v>51</v>
      </c>
      <c r="K1336">
        <v>7</v>
      </c>
      <c r="L1336" t="s">
        <v>33</v>
      </c>
      <c r="M1336">
        <v>3</v>
      </c>
      <c r="N1336">
        <v>0</v>
      </c>
      <c r="O1336" t="s">
        <v>108</v>
      </c>
      <c r="P1336" t="s">
        <v>72</v>
      </c>
      <c r="Q1336" t="s">
        <v>84</v>
      </c>
      <c r="R1336">
        <v>11</v>
      </c>
      <c r="S1336" t="s">
        <v>89</v>
      </c>
    </row>
    <row r="1337" spans="1:19" x14ac:dyDescent="0.3">
      <c r="A1337">
        <v>5547</v>
      </c>
      <c r="B1337" s="1">
        <v>41493</v>
      </c>
      <c r="C1337">
        <v>42</v>
      </c>
      <c r="D1337" t="s">
        <v>46</v>
      </c>
      <c r="E1337" t="s">
        <v>9</v>
      </c>
      <c r="F1337" t="s">
        <v>10</v>
      </c>
      <c r="G1337">
        <v>0</v>
      </c>
      <c r="H1337">
        <v>0</v>
      </c>
      <c r="I1337">
        <v>84169</v>
      </c>
      <c r="J1337" t="s">
        <v>52</v>
      </c>
      <c r="K1337">
        <v>8</v>
      </c>
      <c r="L1337" t="s">
        <v>33</v>
      </c>
      <c r="M1337">
        <v>3</v>
      </c>
      <c r="N1337">
        <v>0</v>
      </c>
      <c r="O1337" t="s">
        <v>108</v>
      </c>
      <c r="P1337" t="s">
        <v>72</v>
      </c>
      <c r="Q1337" t="s">
        <v>75</v>
      </c>
      <c r="R1337">
        <v>8</v>
      </c>
      <c r="S1337" t="s">
        <v>78</v>
      </c>
    </row>
    <row r="1338" spans="1:19" x14ac:dyDescent="0.3">
      <c r="A1338">
        <v>4149</v>
      </c>
      <c r="B1338" s="1">
        <v>41772</v>
      </c>
      <c r="C1338">
        <v>76</v>
      </c>
      <c r="D1338" t="s">
        <v>42</v>
      </c>
      <c r="E1338" t="s">
        <v>9</v>
      </c>
      <c r="F1338" t="s">
        <v>8</v>
      </c>
      <c r="G1338">
        <v>0</v>
      </c>
      <c r="H1338">
        <v>0</v>
      </c>
      <c r="I1338">
        <v>76140</v>
      </c>
      <c r="J1338" t="s">
        <v>51</v>
      </c>
      <c r="K1338">
        <v>7</v>
      </c>
      <c r="L1338" t="s">
        <v>32</v>
      </c>
      <c r="M1338">
        <v>5</v>
      </c>
      <c r="N1338">
        <v>0</v>
      </c>
      <c r="O1338" t="s">
        <v>108</v>
      </c>
      <c r="P1338" t="s">
        <v>77</v>
      </c>
      <c r="Q1338" t="s">
        <v>79</v>
      </c>
      <c r="R1338">
        <v>5</v>
      </c>
      <c r="S1338" t="s">
        <v>80</v>
      </c>
    </row>
    <row r="1339" spans="1:19" x14ac:dyDescent="0.3">
      <c r="A1339">
        <v>3867</v>
      </c>
      <c r="B1339" s="1">
        <v>41517</v>
      </c>
      <c r="C1339">
        <v>77</v>
      </c>
      <c r="D1339" t="s">
        <v>42</v>
      </c>
      <c r="E1339" t="s">
        <v>9</v>
      </c>
      <c r="F1339" t="s">
        <v>8</v>
      </c>
      <c r="G1339">
        <v>0</v>
      </c>
      <c r="H1339">
        <v>1</v>
      </c>
      <c r="I1339">
        <v>73059</v>
      </c>
      <c r="J1339" t="s">
        <v>51</v>
      </c>
      <c r="K1339">
        <v>7</v>
      </c>
      <c r="L1339" t="s">
        <v>32</v>
      </c>
      <c r="M1339">
        <v>5</v>
      </c>
      <c r="N1339">
        <v>0</v>
      </c>
      <c r="O1339" t="s">
        <v>107</v>
      </c>
      <c r="P1339" t="s">
        <v>72</v>
      </c>
      <c r="Q1339" t="s">
        <v>75</v>
      </c>
      <c r="R1339">
        <v>8</v>
      </c>
      <c r="S1339" t="s">
        <v>78</v>
      </c>
    </row>
    <row r="1340" spans="1:19" x14ac:dyDescent="0.3">
      <c r="A1340">
        <v>8754</v>
      </c>
      <c r="B1340" s="1">
        <v>41410</v>
      </c>
      <c r="C1340">
        <v>50</v>
      </c>
      <c r="D1340" t="s">
        <v>44</v>
      </c>
      <c r="E1340" t="s">
        <v>9</v>
      </c>
      <c r="F1340" t="s">
        <v>8</v>
      </c>
      <c r="G1340">
        <v>0</v>
      </c>
      <c r="H1340">
        <v>1</v>
      </c>
      <c r="I1340">
        <v>45068</v>
      </c>
      <c r="J1340" t="s">
        <v>43</v>
      </c>
      <c r="K1340">
        <v>4</v>
      </c>
      <c r="L1340" t="s">
        <v>33</v>
      </c>
      <c r="M1340">
        <v>3</v>
      </c>
      <c r="N1340">
        <v>0</v>
      </c>
      <c r="O1340" t="s">
        <v>107</v>
      </c>
      <c r="P1340" t="s">
        <v>72</v>
      </c>
      <c r="Q1340" t="s">
        <v>79</v>
      </c>
      <c r="R1340">
        <v>5</v>
      </c>
      <c r="S1340" t="s">
        <v>80</v>
      </c>
    </row>
    <row r="1341" spans="1:19" x14ac:dyDescent="0.3">
      <c r="A1341">
        <v>4673</v>
      </c>
      <c r="B1341" s="1">
        <v>41212</v>
      </c>
      <c r="C1341">
        <v>61</v>
      </c>
      <c r="D1341" t="s">
        <v>40</v>
      </c>
      <c r="E1341" t="s">
        <v>9</v>
      </c>
      <c r="F1341" t="s">
        <v>10</v>
      </c>
      <c r="G1341">
        <v>0</v>
      </c>
      <c r="H1341">
        <v>1</v>
      </c>
      <c r="I1341">
        <v>81300</v>
      </c>
      <c r="J1341" t="s">
        <v>51</v>
      </c>
      <c r="K1341">
        <v>7</v>
      </c>
      <c r="L1341" t="s">
        <v>33</v>
      </c>
      <c r="M1341">
        <v>3</v>
      </c>
      <c r="N1341">
        <v>0</v>
      </c>
      <c r="O1341" t="s">
        <v>107</v>
      </c>
      <c r="P1341" t="s">
        <v>81</v>
      </c>
      <c r="Q1341" t="s">
        <v>84</v>
      </c>
      <c r="R1341">
        <v>10</v>
      </c>
      <c r="S1341" t="s">
        <v>90</v>
      </c>
    </row>
    <row r="1342" spans="1:19" x14ac:dyDescent="0.3">
      <c r="A1342">
        <v>9826</v>
      </c>
      <c r="B1342" s="1">
        <v>41164</v>
      </c>
      <c r="C1342">
        <v>52</v>
      </c>
      <c r="D1342" t="s">
        <v>44</v>
      </c>
      <c r="E1342" t="s">
        <v>9</v>
      </c>
      <c r="F1342" t="s">
        <v>7</v>
      </c>
      <c r="G1342">
        <v>0</v>
      </c>
      <c r="H1342">
        <v>0</v>
      </c>
      <c r="I1342">
        <v>86857</v>
      </c>
      <c r="J1342" t="s">
        <v>52</v>
      </c>
      <c r="K1342">
        <v>8</v>
      </c>
      <c r="L1342" t="s">
        <v>34</v>
      </c>
      <c r="M1342">
        <v>7</v>
      </c>
      <c r="N1342">
        <v>0</v>
      </c>
      <c r="O1342" t="s">
        <v>108</v>
      </c>
      <c r="P1342" t="s">
        <v>81</v>
      </c>
      <c r="Q1342" t="s">
        <v>75</v>
      </c>
      <c r="R1342">
        <v>9</v>
      </c>
      <c r="S1342" t="s">
        <v>76</v>
      </c>
    </row>
    <row r="1343" spans="1:19" x14ac:dyDescent="0.3">
      <c r="A1343">
        <v>1501</v>
      </c>
      <c r="B1343" s="1">
        <v>41125</v>
      </c>
      <c r="C1343">
        <v>42</v>
      </c>
      <c r="D1343" t="s">
        <v>46</v>
      </c>
      <c r="E1343" t="s">
        <v>9</v>
      </c>
      <c r="F1343" t="s">
        <v>10</v>
      </c>
      <c r="G1343">
        <v>0</v>
      </c>
      <c r="H1343">
        <v>0</v>
      </c>
      <c r="I1343">
        <v>160803</v>
      </c>
      <c r="J1343" t="s">
        <v>56</v>
      </c>
      <c r="K1343">
        <v>11</v>
      </c>
      <c r="L1343" t="s">
        <v>33</v>
      </c>
      <c r="M1343">
        <v>3</v>
      </c>
      <c r="N1343">
        <v>0</v>
      </c>
      <c r="O1343" t="s">
        <v>108</v>
      </c>
      <c r="P1343" t="s">
        <v>81</v>
      </c>
      <c r="Q1343" t="s">
        <v>75</v>
      </c>
      <c r="R1343">
        <v>8</v>
      </c>
      <c r="S1343" t="s">
        <v>78</v>
      </c>
    </row>
    <row r="1344" spans="1:19" x14ac:dyDescent="0.3">
      <c r="A1344">
        <v>10767</v>
      </c>
      <c r="B1344" s="1">
        <v>41775</v>
      </c>
      <c r="C1344">
        <v>35</v>
      </c>
      <c r="D1344" t="s">
        <v>48</v>
      </c>
      <c r="E1344" t="s">
        <v>9</v>
      </c>
      <c r="F1344" t="s">
        <v>8</v>
      </c>
      <c r="G1344">
        <v>0</v>
      </c>
      <c r="H1344">
        <v>0</v>
      </c>
      <c r="I1344">
        <v>77845</v>
      </c>
      <c r="J1344" t="s">
        <v>51</v>
      </c>
      <c r="K1344">
        <v>7</v>
      </c>
      <c r="L1344" t="s">
        <v>32</v>
      </c>
      <c r="M1344">
        <v>5</v>
      </c>
      <c r="N1344">
        <v>0</v>
      </c>
      <c r="O1344" t="s">
        <v>108</v>
      </c>
      <c r="P1344" t="s">
        <v>77</v>
      </c>
      <c r="Q1344" t="s">
        <v>79</v>
      </c>
      <c r="R1344">
        <v>5</v>
      </c>
      <c r="S1344" t="s">
        <v>80</v>
      </c>
    </row>
    <row r="1345" spans="1:19" x14ac:dyDescent="0.3">
      <c r="A1345">
        <v>10479</v>
      </c>
      <c r="B1345" s="1">
        <v>41250</v>
      </c>
      <c r="C1345">
        <v>49</v>
      </c>
      <c r="D1345" t="s">
        <v>46</v>
      </c>
      <c r="E1345" t="s">
        <v>9</v>
      </c>
      <c r="F1345" t="s">
        <v>10</v>
      </c>
      <c r="G1345">
        <v>0</v>
      </c>
      <c r="H1345">
        <v>0</v>
      </c>
      <c r="I1345">
        <v>76618</v>
      </c>
      <c r="J1345" t="s">
        <v>51</v>
      </c>
      <c r="K1345">
        <v>7</v>
      </c>
      <c r="L1345" t="s">
        <v>35</v>
      </c>
      <c r="M1345">
        <v>6</v>
      </c>
      <c r="N1345">
        <v>0</v>
      </c>
      <c r="O1345" t="s">
        <v>108</v>
      </c>
      <c r="P1345" t="s">
        <v>81</v>
      </c>
      <c r="Q1345" t="s">
        <v>84</v>
      </c>
      <c r="R1345">
        <v>12</v>
      </c>
      <c r="S1345" t="s">
        <v>85</v>
      </c>
    </row>
    <row r="1346" spans="1:19" x14ac:dyDescent="0.3">
      <c r="A1346">
        <v>6974</v>
      </c>
      <c r="B1346" s="1">
        <v>41639</v>
      </c>
      <c r="C1346">
        <v>52</v>
      </c>
      <c r="D1346" t="s">
        <v>44</v>
      </c>
      <c r="E1346" t="s">
        <v>9</v>
      </c>
      <c r="F1346" t="s">
        <v>8</v>
      </c>
      <c r="G1346">
        <v>0</v>
      </c>
      <c r="H1346">
        <v>0</v>
      </c>
      <c r="I1346">
        <v>83443</v>
      </c>
      <c r="J1346" t="s">
        <v>51</v>
      </c>
      <c r="K1346">
        <v>7</v>
      </c>
      <c r="L1346" t="s">
        <v>35</v>
      </c>
      <c r="M1346">
        <v>6</v>
      </c>
      <c r="N1346">
        <v>0</v>
      </c>
      <c r="O1346" t="s">
        <v>108</v>
      </c>
      <c r="P1346" t="s">
        <v>72</v>
      </c>
      <c r="Q1346" t="s">
        <v>84</v>
      </c>
      <c r="R1346">
        <v>12</v>
      </c>
      <c r="S1346" t="s">
        <v>85</v>
      </c>
    </row>
    <row r="1347" spans="1:19" x14ac:dyDescent="0.3">
      <c r="A1347">
        <v>6488</v>
      </c>
      <c r="B1347" s="1">
        <v>41735</v>
      </c>
      <c r="C1347">
        <v>65</v>
      </c>
      <c r="D1347" t="s">
        <v>40</v>
      </c>
      <c r="E1347" t="s">
        <v>9</v>
      </c>
      <c r="F1347" t="s">
        <v>10</v>
      </c>
      <c r="G1347">
        <v>0</v>
      </c>
      <c r="H1347">
        <v>1</v>
      </c>
      <c r="I1347">
        <v>38829</v>
      </c>
      <c r="J1347" t="s">
        <v>43</v>
      </c>
      <c r="K1347">
        <v>4</v>
      </c>
      <c r="L1347" t="s">
        <v>35</v>
      </c>
      <c r="M1347">
        <v>6</v>
      </c>
      <c r="N1347">
        <v>0</v>
      </c>
      <c r="O1347" t="s">
        <v>107</v>
      </c>
      <c r="P1347" t="s">
        <v>77</v>
      </c>
      <c r="Q1347" t="s">
        <v>79</v>
      </c>
      <c r="R1347">
        <v>4</v>
      </c>
      <c r="S1347" t="s">
        <v>86</v>
      </c>
    </row>
    <row r="1348" spans="1:19" x14ac:dyDescent="0.3">
      <c r="A1348">
        <v>1915</v>
      </c>
      <c r="B1348" s="1">
        <v>41620</v>
      </c>
      <c r="C1348">
        <v>73</v>
      </c>
      <c r="D1348" t="s">
        <v>42</v>
      </c>
      <c r="E1348" t="s">
        <v>9</v>
      </c>
      <c r="F1348" t="s">
        <v>10</v>
      </c>
      <c r="G1348">
        <v>0</v>
      </c>
      <c r="H1348">
        <v>0</v>
      </c>
      <c r="I1348">
        <v>78939</v>
      </c>
      <c r="J1348" t="s">
        <v>51</v>
      </c>
      <c r="K1348">
        <v>7</v>
      </c>
      <c r="L1348" t="s">
        <v>32</v>
      </c>
      <c r="M1348">
        <v>5</v>
      </c>
      <c r="N1348">
        <v>0</v>
      </c>
      <c r="O1348" t="s">
        <v>108</v>
      </c>
      <c r="P1348" t="s">
        <v>72</v>
      </c>
      <c r="Q1348" t="s">
        <v>84</v>
      </c>
      <c r="R1348">
        <v>12</v>
      </c>
      <c r="S1348" t="s">
        <v>85</v>
      </c>
    </row>
    <row r="1349" spans="1:19" x14ac:dyDescent="0.3">
      <c r="A1349">
        <v>4303</v>
      </c>
      <c r="B1349" s="1">
        <v>41251</v>
      </c>
      <c r="C1349">
        <v>67</v>
      </c>
      <c r="D1349" t="s">
        <v>40</v>
      </c>
      <c r="E1349" t="s">
        <v>9</v>
      </c>
      <c r="F1349" t="s">
        <v>8</v>
      </c>
      <c r="G1349">
        <v>0</v>
      </c>
      <c r="H1349">
        <v>1</v>
      </c>
      <c r="I1349">
        <v>6835</v>
      </c>
      <c r="J1349" t="s">
        <v>49</v>
      </c>
      <c r="K1349">
        <v>1</v>
      </c>
      <c r="L1349" t="s">
        <v>35</v>
      </c>
      <c r="M1349">
        <v>6</v>
      </c>
      <c r="N1349">
        <v>0</v>
      </c>
      <c r="O1349" t="s">
        <v>107</v>
      </c>
      <c r="P1349" t="s">
        <v>81</v>
      </c>
      <c r="Q1349" t="s">
        <v>84</v>
      </c>
      <c r="R1349">
        <v>12</v>
      </c>
      <c r="S1349" t="s">
        <v>85</v>
      </c>
    </row>
    <row r="1350" spans="1:19" x14ac:dyDescent="0.3">
      <c r="A1350">
        <v>1072</v>
      </c>
      <c r="B1350" s="1">
        <v>41516</v>
      </c>
      <c r="C1350">
        <v>59</v>
      </c>
      <c r="D1350" t="s">
        <v>44</v>
      </c>
      <c r="E1350" t="s">
        <v>9</v>
      </c>
      <c r="F1350" t="s">
        <v>7</v>
      </c>
      <c r="G1350">
        <v>0</v>
      </c>
      <c r="H1350">
        <v>1</v>
      </c>
      <c r="I1350">
        <v>40760</v>
      </c>
      <c r="J1350" t="s">
        <v>43</v>
      </c>
      <c r="K1350">
        <v>4</v>
      </c>
      <c r="L1350" t="s">
        <v>35</v>
      </c>
      <c r="M1350">
        <v>6</v>
      </c>
      <c r="N1350">
        <v>0</v>
      </c>
      <c r="O1350" t="s">
        <v>107</v>
      </c>
      <c r="P1350" t="s">
        <v>72</v>
      </c>
      <c r="Q1350" t="s">
        <v>75</v>
      </c>
      <c r="R1350">
        <v>8</v>
      </c>
      <c r="S1350" t="s">
        <v>78</v>
      </c>
    </row>
    <row r="1351" spans="1:19" x14ac:dyDescent="0.3">
      <c r="A1351">
        <v>4964</v>
      </c>
      <c r="B1351" s="1">
        <v>41665</v>
      </c>
      <c r="C1351">
        <v>66</v>
      </c>
      <c r="D1351" t="s">
        <v>40</v>
      </c>
      <c r="E1351" t="s">
        <v>9</v>
      </c>
      <c r="F1351" t="s">
        <v>8</v>
      </c>
      <c r="G1351">
        <v>0</v>
      </c>
      <c r="H1351">
        <v>0</v>
      </c>
      <c r="I1351">
        <v>74250</v>
      </c>
      <c r="J1351" t="s">
        <v>51</v>
      </c>
      <c r="K1351">
        <v>7</v>
      </c>
      <c r="L1351" t="s">
        <v>35</v>
      </c>
      <c r="M1351">
        <v>6</v>
      </c>
      <c r="N1351">
        <v>0</v>
      </c>
      <c r="O1351" t="s">
        <v>108</v>
      </c>
      <c r="P1351" t="s">
        <v>77</v>
      </c>
      <c r="Q1351" t="s">
        <v>73</v>
      </c>
      <c r="R1351">
        <v>1</v>
      </c>
      <c r="S1351" t="s">
        <v>82</v>
      </c>
    </row>
    <row r="1352" spans="1:19" x14ac:dyDescent="0.3">
      <c r="A1352">
        <v>6299</v>
      </c>
      <c r="B1352" s="1">
        <v>41276</v>
      </c>
      <c r="C1352">
        <v>56</v>
      </c>
      <c r="D1352" t="s">
        <v>44</v>
      </c>
      <c r="E1352" t="s">
        <v>9</v>
      </c>
      <c r="F1352" t="s">
        <v>12</v>
      </c>
      <c r="G1352">
        <v>0</v>
      </c>
      <c r="H1352">
        <v>1</v>
      </c>
      <c r="I1352">
        <v>42564</v>
      </c>
      <c r="J1352" t="s">
        <v>43</v>
      </c>
      <c r="K1352">
        <v>4</v>
      </c>
      <c r="L1352" t="s">
        <v>33</v>
      </c>
      <c r="M1352">
        <v>3</v>
      </c>
      <c r="N1352">
        <v>0</v>
      </c>
      <c r="O1352" t="s">
        <v>107</v>
      </c>
      <c r="P1352" t="s">
        <v>72</v>
      </c>
      <c r="Q1352" t="s">
        <v>73</v>
      </c>
      <c r="R1352">
        <v>1</v>
      </c>
      <c r="S1352" t="s">
        <v>82</v>
      </c>
    </row>
    <row r="1353" spans="1:19" x14ac:dyDescent="0.3">
      <c r="A1353">
        <v>10446</v>
      </c>
      <c r="B1353" s="1">
        <v>41220</v>
      </c>
      <c r="C1353">
        <v>67</v>
      </c>
      <c r="D1353" t="s">
        <v>40</v>
      </c>
      <c r="E1353" t="s">
        <v>9</v>
      </c>
      <c r="F1353" t="s">
        <v>10</v>
      </c>
      <c r="G1353">
        <v>0</v>
      </c>
      <c r="H1353">
        <v>0</v>
      </c>
      <c r="I1353">
        <v>82017</v>
      </c>
      <c r="J1353" t="s">
        <v>51</v>
      </c>
      <c r="K1353">
        <v>7</v>
      </c>
      <c r="L1353" t="s">
        <v>32</v>
      </c>
      <c r="M1353">
        <v>5</v>
      </c>
      <c r="N1353">
        <v>0</v>
      </c>
      <c r="O1353" t="s">
        <v>108</v>
      </c>
      <c r="P1353" t="s">
        <v>81</v>
      </c>
      <c r="Q1353" t="s">
        <v>84</v>
      </c>
      <c r="R1353">
        <v>11</v>
      </c>
      <c r="S1353" t="s">
        <v>89</v>
      </c>
    </row>
    <row r="1354" spans="1:19" x14ac:dyDescent="0.3">
      <c r="A1354">
        <v>9930</v>
      </c>
      <c r="B1354" s="1">
        <v>41583</v>
      </c>
      <c r="C1354">
        <v>80</v>
      </c>
      <c r="D1354" t="s">
        <v>53</v>
      </c>
      <c r="E1354" t="s">
        <v>9</v>
      </c>
      <c r="F1354" t="s">
        <v>7</v>
      </c>
      <c r="G1354">
        <v>0</v>
      </c>
      <c r="H1354">
        <v>0</v>
      </c>
      <c r="I1354">
        <v>82716</v>
      </c>
      <c r="J1354" t="s">
        <v>51</v>
      </c>
      <c r="K1354">
        <v>7</v>
      </c>
      <c r="L1354" t="s">
        <v>33</v>
      </c>
      <c r="M1354">
        <v>3</v>
      </c>
      <c r="N1354">
        <v>0</v>
      </c>
      <c r="O1354" t="s">
        <v>108</v>
      </c>
      <c r="P1354" t="s">
        <v>72</v>
      </c>
      <c r="Q1354" t="s">
        <v>84</v>
      </c>
      <c r="R1354">
        <v>11</v>
      </c>
      <c r="S1354" t="s">
        <v>89</v>
      </c>
    </row>
    <row r="1355" spans="1:19" x14ac:dyDescent="0.3">
      <c r="A1355">
        <v>6303</v>
      </c>
      <c r="B1355" s="1">
        <v>41601</v>
      </c>
      <c r="C1355">
        <v>38</v>
      </c>
      <c r="D1355" t="s">
        <v>48</v>
      </c>
      <c r="E1355" t="s">
        <v>9</v>
      </c>
      <c r="F1355" t="s">
        <v>8</v>
      </c>
      <c r="G1355">
        <v>0</v>
      </c>
      <c r="H1355">
        <v>0</v>
      </c>
      <c r="I1355">
        <v>91820</v>
      </c>
      <c r="J1355" t="s">
        <v>52</v>
      </c>
      <c r="K1355">
        <v>8</v>
      </c>
      <c r="L1355" t="s">
        <v>35</v>
      </c>
      <c r="M1355">
        <v>6</v>
      </c>
      <c r="N1355">
        <v>0</v>
      </c>
      <c r="O1355" t="s">
        <v>108</v>
      </c>
      <c r="P1355" t="s">
        <v>72</v>
      </c>
      <c r="Q1355" t="s">
        <v>84</v>
      </c>
      <c r="R1355">
        <v>11</v>
      </c>
      <c r="S1355" t="s">
        <v>89</v>
      </c>
    </row>
    <row r="1356" spans="1:19" x14ac:dyDescent="0.3">
      <c r="A1356">
        <v>9493</v>
      </c>
      <c r="B1356" s="1">
        <v>41399</v>
      </c>
      <c r="C1356">
        <v>44</v>
      </c>
      <c r="D1356" t="s">
        <v>46</v>
      </c>
      <c r="E1356" t="s">
        <v>9</v>
      </c>
      <c r="F1356" t="s">
        <v>7</v>
      </c>
      <c r="G1356">
        <v>0</v>
      </c>
      <c r="H1356">
        <v>0</v>
      </c>
      <c r="I1356">
        <v>76412</v>
      </c>
      <c r="J1356" t="s">
        <v>51</v>
      </c>
      <c r="K1356">
        <v>7</v>
      </c>
      <c r="L1356" t="s">
        <v>33</v>
      </c>
      <c r="M1356">
        <v>3</v>
      </c>
      <c r="N1356">
        <v>0</v>
      </c>
      <c r="O1356" t="s">
        <v>108</v>
      </c>
      <c r="P1356" t="s">
        <v>72</v>
      </c>
      <c r="Q1356" t="s">
        <v>79</v>
      </c>
      <c r="R1356">
        <v>5</v>
      </c>
      <c r="S1356" t="s">
        <v>80</v>
      </c>
    </row>
    <row r="1357" spans="1:19" x14ac:dyDescent="0.3">
      <c r="A1357">
        <v>2150</v>
      </c>
      <c r="B1357" s="1">
        <v>41405</v>
      </c>
      <c r="C1357">
        <v>66</v>
      </c>
      <c r="D1357" t="s">
        <v>40</v>
      </c>
      <c r="E1357" t="s">
        <v>9</v>
      </c>
      <c r="F1357" t="s">
        <v>15</v>
      </c>
      <c r="G1357">
        <v>0</v>
      </c>
      <c r="H1357">
        <v>1</v>
      </c>
      <c r="I1357">
        <v>80995</v>
      </c>
      <c r="J1357" t="s">
        <v>51</v>
      </c>
      <c r="K1357">
        <v>7</v>
      </c>
      <c r="L1357" t="s">
        <v>35</v>
      </c>
      <c r="M1357">
        <v>6</v>
      </c>
      <c r="N1357">
        <v>0</v>
      </c>
      <c r="O1357" t="s">
        <v>107</v>
      </c>
      <c r="P1357" t="s">
        <v>72</v>
      </c>
      <c r="Q1357" t="s">
        <v>79</v>
      </c>
      <c r="R1357">
        <v>5</v>
      </c>
      <c r="S1357" t="s">
        <v>80</v>
      </c>
    </row>
    <row r="1358" spans="1:19" x14ac:dyDescent="0.3">
      <c r="A1358">
        <v>5794</v>
      </c>
      <c r="B1358" s="1">
        <v>41715</v>
      </c>
      <c r="C1358">
        <v>50</v>
      </c>
      <c r="D1358" t="s">
        <v>44</v>
      </c>
      <c r="E1358" t="s">
        <v>9</v>
      </c>
      <c r="F1358" t="s">
        <v>10</v>
      </c>
      <c r="G1358">
        <v>0</v>
      </c>
      <c r="H1358">
        <v>1</v>
      </c>
      <c r="I1358">
        <v>46374</v>
      </c>
      <c r="J1358" t="s">
        <v>43</v>
      </c>
      <c r="K1358">
        <v>4</v>
      </c>
      <c r="L1358" t="s">
        <v>37</v>
      </c>
      <c r="M1358">
        <v>2</v>
      </c>
      <c r="N1358">
        <v>0</v>
      </c>
      <c r="O1358" t="s">
        <v>107</v>
      </c>
      <c r="P1358" t="s">
        <v>77</v>
      </c>
      <c r="Q1358" t="s">
        <v>73</v>
      </c>
      <c r="R1358">
        <v>3</v>
      </c>
      <c r="S1358" t="s">
        <v>74</v>
      </c>
    </row>
    <row r="1359" spans="1:19" x14ac:dyDescent="0.3">
      <c r="A1359">
        <v>5830</v>
      </c>
      <c r="B1359" s="1">
        <v>41164</v>
      </c>
      <c r="C1359">
        <v>52</v>
      </c>
      <c r="D1359" t="s">
        <v>44</v>
      </c>
      <c r="E1359" t="s">
        <v>9</v>
      </c>
      <c r="F1359" t="s">
        <v>7</v>
      </c>
      <c r="G1359">
        <v>0</v>
      </c>
      <c r="H1359">
        <v>0</v>
      </c>
      <c r="I1359">
        <v>86857</v>
      </c>
      <c r="J1359" t="s">
        <v>52</v>
      </c>
      <c r="K1359">
        <v>8</v>
      </c>
      <c r="L1359" t="s">
        <v>34</v>
      </c>
      <c r="M1359">
        <v>7</v>
      </c>
      <c r="N1359">
        <v>0</v>
      </c>
      <c r="O1359" t="s">
        <v>108</v>
      </c>
      <c r="P1359" t="s">
        <v>81</v>
      </c>
      <c r="Q1359" t="s">
        <v>75</v>
      </c>
      <c r="R1359">
        <v>9</v>
      </c>
      <c r="S1359" t="s">
        <v>76</v>
      </c>
    </row>
    <row r="1360" spans="1:19" x14ac:dyDescent="0.3">
      <c r="A1360">
        <v>4597</v>
      </c>
      <c r="B1360" s="1">
        <v>41457</v>
      </c>
      <c r="C1360">
        <v>54</v>
      </c>
      <c r="D1360" t="s">
        <v>44</v>
      </c>
      <c r="E1360" t="s">
        <v>9</v>
      </c>
      <c r="F1360" t="s">
        <v>8</v>
      </c>
      <c r="G1360">
        <v>0</v>
      </c>
      <c r="H1360">
        <v>0</v>
      </c>
      <c r="I1360">
        <v>82072</v>
      </c>
      <c r="J1360" t="s">
        <v>51</v>
      </c>
      <c r="K1360">
        <v>7</v>
      </c>
      <c r="L1360" t="s">
        <v>35</v>
      </c>
      <c r="M1360">
        <v>6</v>
      </c>
      <c r="N1360">
        <v>0</v>
      </c>
      <c r="O1360" t="s">
        <v>108</v>
      </c>
      <c r="P1360" t="s">
        <v>72</v>
      </c>
      <c r="Q1360" t="s">
        <v>75</v>
      </c>
      <c r="R1360">
        <v>7</v>
      </c>
      <c r="S1360" t="s">
        <v>83</v>
      </c>
    </row>
    <row r="1361" spans="1:19" x14ac:dyDescent="0.3">
      <c r="A1361">
        <v>9485</v>
      </c>
      <c r="B1361" s="1">
        <v>41708</v>
      </c>
      <c r="C1361">
        <v>38</v>
      </c>
      <c r="D1361" t="s">
        <v>48</v>
      </c>
      <c r="E1361" t="s">
        <v>9</v>
      </c>
      <c r="F1361" t="s">
        <v>10</v>
      </c>
      <c r="G1361">
        <v>0</v>
      </c>
      <c r="H1361">
        <v>0</v>
      </c>
      <c r="I1361">
        <v>45921</v>
      </c>
      <c r="J1361" t="s">
        <v>43</v>
      </c>
      <c r="K1361">
        <v>4</v>
      </c>
      <c r="L1361" t="s">
        <v>33</v>
      </c>
      <c r="M1361">
        <v>3</v>
      </c>
      <c r="N1361">
        <v>0</v>
      </c>
      <c r="O1361" t="s">
        <v>108</v>
      </c>
      <c r="P1361" t="s">
        <v>77</v>
      </c>
      <c r="Q1361" t="s">
        <v>73</v>
      </c>
      <c r="R1361">
        <v>3</v>
      </c>
      <c r="S1361" t="s">
        <v>74</v>
      </c>
    </row>
    <row r="1362" spans="1:19" x14ac:dyDescent="0.3">
      <c r="A1362">
        <v>7053</v>
      </c>
      <c r="B1362" s="1">
        <v>41454</v>
      </c>
      <c r="C1362">
        <v>58</v>
      </c>
      <c r="D1362" t="s">
        <v>44</v>
      </c>
      <c r="E1362" t="s">
        <v>9</v>
      </c>
      <c r="F1362" t="s">
        <v>7</v>
      </c>
      <c r="G1362">
        <v>0</v>
      </c>
      <c r="H1362">
        <v>0</v>
      </c>
      <c r="I1362">
        <v>78420</v>
      </c>
      <c r="J1362" t="s">
        <v>51</v>
      </c>
      <c r="K1362">
        <v>7</v>
      </c>
      <c r="L1362" t="s">
        <v>35</v>
      </c>
      <c r="M1362">
        <v>6</v>
      </c>
      <c r="N1362">
        <v>0</v>
      </c>
      <c r="O1362" t="s">
        <v>108</v>
      </c>
      <c r="P1362" t="s">
        <v>72</v>
      </c>
      <c r="Q1362" t="s">
        <v>79</v>
      </c>
      <c r="R1362">
        <v>6</v>
      </c>
      <c r="S1362" t="s">
        <v>88</v>
      </c>
    </row>
    <row r="1363" spans="1:19" x14ac:dyDescent="0.3">
      <c r="A1363">
        <v>8362</v>
      </c>
      <c r="B1363" s="1">
        <v>41493</v>
      </c>
      <c r="C1363">
        <v>42</v>
      </c>
      <c r="D1363" t="s">
        <v>46</v>
      </c>
      <c r="E1363" t="s">
        <v>9</v>
      </c>
      <c r="F1363" t="s">
        <v>10</v>
      </c>
      <c r="G1363">
        <v>0</v>
      </c>
      <c r="H1363">
        <v>0</v>
      </c>
      <c r="I1363">
        <v>84169</v>
      </c>
      <c r="J1363" t="s">
        <v>52</v>
      </c>
      <c r="K1363">
        <v>8</v>
      </c>
      <c r="L1363" t="s">
        <v>33</v>
      </c>
      <c r="M1363">
        <v>3</v>
      </c>
      <c r="N1363">
        <v>0</v>
      </c>
      <c r="O1363" t="s">
        <v>108</v>
      </c>
      <c r="P1363" t="s">
        <v>72</v>
      </c>
      <c r="Q1363" t="s">
        <v>75</v>
      </c>
      <c r="R1363">
        <v>8</v>
      </c>
      <c r="S1363" t="s">
        <v>78</v>
      </c>
    </row>
    <row r="1364" spans="1:19" x14ac:dyDescent="0.3">
      <c r="A1364">
        <v>4637</v>
      </c>
      <c r="B1364" s="1">
        <v>41412</v>
      </c>
      <c r="C1364">
        <v>70</v>
      </c>
      <c r="D1364" t="s">
        <v>42</v>
      </c>
      <c r="E1364" t="s">
        <v>9</v>
      </c>
      <c r="F1364" t="s">
        <v>7</v>
      </c>
      <c r="G1364">
        <v>0</v>
      </c>
      <c r="H1364">
        <v>0</v>
      </c>
      <c r="I1364">
        <v>74637</v>
      </c>
      <c r="J1364" t="s">
        <v>51</v>
      </c>
      <c r="K1364">
        <v>7</v>
      </c>
      <c r="L1364" t="s">
        <v>35</v>
      </c>
      <c r="M1364">
        <v>6</v>
      </c>
      <c r="N1364">
        <v>0</v>
      </c>
      <c r="O1364" t="s">
        <v>108</v>
      </c>
      <c r="P1364" t="s">
        <v>72</v>
      </c>
      <c r="Q1364" t="s">
        <v>79</v>
      </c>
      <c r="R1364">
        <v>5</v>
      </c>
      <c r="S1364" t="s">
        <v>80</v>
      </c>
    </row>
    <row r="1365" spans="1:19" x14ac:dyDescent="0.3">
      <c r="A1365">
        <v>5303</v>
      </c>
      <c r="B1365" s="1">
        <v>41737</v>
      </c>
      <c r="C1365">
        <v>50</v>
      </c>
      <c r="D1365" t="s">
        <v>44</v>
      </c>
      <c r="E1365" t="s">
        <v>9</v>
      </c>
      <c r="F1365" t="s">
        <v>8</v>
      </c>
      <c r="G1365">
        <v>0</v>
      </c>
      <c r="H1365">
        <v>0</v>
      </c>
      <c r="I1365">
        <v>79632</v>
      </c>
      <c r="J1365" t="s">
        <v>51</v>
      </c>
      <c r="K1365">
        <v>7</v>
      </c>
      <c r="L1365" t="s">
        <v>32</v>
      </c>
      <c r="M1365">
        <v>5</v>
      </c>
      <c r="N1365">
        <v>0</v>
      </c>
      <c r="O1365" t="s">
        <v>108</v>
      </c>
      <c r="P1365" t="s">
        <v>77</v>
      </c>
      <c r="Q1365" t="s">
        <v>79</v>
      </c>
      <c r="R1365">
        <v>4</v>
      </c>
      <c r="S1365" t="s">
        <v>86</v>
      </c>
    </row>
    <row r="1366" spans="1:19" x14ac:dyDescent="0.3">
      <c r="A1366">
        <v>2456</v>
      </c>
      <c r="B1366" s="1">
        <v>41561</v>
      </c>
      <c r="C1366">
        <v>49</v>
      </c>
      <c r="D1366" t="s">
        <v>46</v>
      </c>
      <c r="E1366" t="s">
        <v>9</v>
      </c>
      <c r="F1366" t="s">
        <v>10</v>
      </c>
      <c r="G1366">
        <v>0</v>
      </c>
      <c r="H1366">
        <v>1</v>
      </c>
      <c r="I1366">
        <v>40233</v>
      </c>
      <c r="J1366" t="s">
        <v>43</v>
      </c>
      <c r="K1366">
        <v>4</v>
      </c>
      <c r="L1366" t="s">
        <v>35</v>
      </c>
      <c r="M1366">
        <v>6</v>
      </c>
      <c r="N1366">
        <v>0</v>
      </c>
      <c r="O1366" t="s">
        <v>107</v>
      </c>
      <c r="P1366" t="s">
        <v>72</v>
      </c>
      <c r="Q1366" t="s">
        <v>84</v>
      </c>
      <c r="R1366">
        <v>10</v>
      </c>
      <c r="S1366" t="s">
        <v>90</v>
      </c>
    </row>
    <row r="1367" spans="1:19" x14ac:dyDescent="0.3">
      <c r="A1367">
        <v>8164</v>
      </c>
      <c r="B1367" s="1">
        <v>41603</v>
      </c>
      <c r="C1367">
        <v>46</v>
      </c>
      <c r="D1367" t="s">
        <v>46</v>
      </c>
      <c r="E1367" t="s">
        <v>9</v>
      </c>
      <c r="F1367" t="s">
        <v>10</v>
      </c>
      <c r="G1367">
        <v>0</v>
      </c>
      <c r="H1367">
        <v>0</v>
      </c>
      <c r="I1367">
        <v>82170</v>
      </c>
      <c r="J1367" t="s">
        <v>51</v>
      </c>
      <c r="K1367">
        <v>7</v>
      </c>
      <c r="L1367" t="s">
        <v>33</v>
      </c>
      <c r="M1367">
        <v>3</v>
      </c>
      <c r="N1367">
        <v>0</v>
      </c>
      <c r="O1367" t="s">
        <v>108</v>
      </c>
      <c r="P1367" t="s">
        <v>72</v>
      </c>
      <c r="Q1367" t="s">
        <v>84</v>
      </c>
      <c r="R1367">
        <v>11</v>
      </c>
      <c r="S1367" t="s">
        <v>89</v>
      </c>
    </row>
    <row r="1368" spans="1:19" x14ac:dyDescent="0.3">
      <c r="A1368">
        <v>10473</v>
      </c>
      <c r="B1368" s="1">
        <v>41162</v>
      </c>
      <c r="C1368">
        <v>68</v>
      </c>
      <c r="D1368" t="s">
        <v>40</v>
      </c>
      <c r="E1368" t="s">
        <v>9</v>
      </c>
      <c r="F1368" t="s">
        <v>15</v>
      </c>
      <c r="G1368">
        <v>0</v>
      </c>
      <c r="H1368">
        <v>1</v>
      </c>
      <c r="I1368">
        <v>78028</v>
      </c>
      <c r="J1368" t="s">
        <v>51</v>
      </c>
      <c r="K1368">
        <v>7</v>
      </c>
      <c r="L1368" t="s">
        <v>32</v>
      </c>
      <c r="M1368">
        <v>5</v>
      </c>
      <c r="N1368">
        <v>0</v>
      </c>
      <c r="O1368" t="s">
        <v>107</v>
      </c>
      <c r="P1368" t="s">
        <v>81</v>
      </c>
      <c r="Q1368" t="s">
        <v>75</v>
      </c>
      <c r="R1368">
        <v>9</v>
      </c>
      <c r="S1368" t="s">
        <v>76</v>
      </c>
    </row>
    <row r="1369" spans="1:19" x14ac:dyDescent="0.3">
      <c r="A1369">
        <v>7962</v>
      </c>
      <c r="B1369" s="1">
        <v>41556</v>
      </c>
      <c r="C1369">
        <v>37</v>
      </c>
      <c r="D1369" t="s">
        <v>48</v>
      </c>
      <c r="E1369" t="s">
        <v>9</v>
      </c>
      <c r="F1369" t="s">
        <v>7</v>
      </c>
      <c r="G1369">
        <v>0</v>
      </c>
      <c r="H1369">
        <v>0</v>
      </c>
      <c r="I1369">
        <v>95169</v>
      </c>
      <c r="J1369" t="s">
        <v>52</v>
      </c>
      <c r="K1369">
        <v>8</v>
      </c>
      <c r="L1369" t="s">
        <v>37</v>
      </c>
      <c r="M1369">
        <v>2</v>
      </c>
      <c r="N1369">
        <v>0</v>
      </c>
      <c r="O1369" t="s">
        <v>108</v>
      </c>
      <c r="P1369" t="s">
        <v>72</v>
      </c>
      <c r="Q1369" t="s">
        <v>84</v>
      </c>
      <c r="R1369">
        <v>10</v>
      </c>
      <c r="S1369" t="s">
        <v>90</v>
      </c>
    </row>
    <row r="1370" spans="1:19" x14ac:dyDescent="0.3">
      <c r="A1370">
        <v>6374</v>
      </c>
      <c r="B1370" s="1">
        <v>41411</v>
      </c>
      <c r="C1370">
        <v>70</v>
      </c>
      <c r="D1370" t="s">
        <v>42</v>
      </c>
      <c r="E1370" t="s">
        <v>9</v>
      </c>
      <c r="F1370" t="s">
        <v>10</v>
      </c>
      <c r="G1370">
        <v>0</v>
      </c>
      <c r="H1370">
        <v>1</v>
      </c>
      <c r="I1370">
        <v>36930</v>
      </c>
      <c r="J1370" t="s">
        <v>43</v>
      </c>
      <c r="K1370">
        <v>4</v>
      </c>
      <c r="L1370" t="s">
        <v>32</v>
      </c>
      <c r="M1370">
        <v>5</v>
      </c>
      <c r="N1370">
        <v>0</v>
      </c>
      <c r="O1370" t="s">
        <v>107</v>
      </c>
      <c r="P1370" t="s">
        <v>72</v>
      </c>
      <c r="Q1370" t="s">
        <v>79</v>
      </c>
      <c r="R1370">
        <v>5</v>
      </c>
      <c r="S1370" t="s">
        <v>80</v>
      </c>
    </row>
    <row r="1371" spans="1:19" x14ac:dyDescent="0.3">
      <c r="A1371">
        <v>10175</v>
      </c>
      <c r="B1371" s="1">
        <v>41487</v>
      </c>
      <c r="C1371">
        <v>66</v>
      </c>
      <c r="D1371" t="s">
        <v>40</v>
      </c>
      <c r="E1371" t="s">
        <v>9</v>
      </c>
      <c r="F1371" t="s">
        <v>12</v>
      </c>
      <c r="G1371">
        <v>0</v>
      </c>
      <c r="H1371">
        <v>1</v>
      </c>
      <c r="I1371">
        <v>32173</v>
      </c>
      <c r="J1371" t="s">
        <v>47</v>
      </c>
      <c r="K1371">
        <v>3</v>
      </c>
      <c r="L1371" t="s">
        <v>36</v>
      </c>
      <c r="M1371">
        <v>1</v>
      </c>
      <c r="N1371">
        <v>0</v>
      </c>
      <c r="O1371" t="s">
        <v>107</v>
      </c>
      <c r="P1371" t="s">
        <v>72</v>
      </c>
      <c r="Q1371" t="s">
        <v>75</v>
      </c>
      <c r="R1371">
        <v>8</v>
      </c>
      <c r="S1371" t="s">
        <v>78</v>
      </c>
    </row>
    <row r="1372" spans="1:19" x14ac:dyDescent="0.3">
      <c r="A1372">
        <v>4002</v>
      </c>
      <c r="B1372" s="1">
        <v>41560</v>
      </c>
      <c r="C1372">
        <v>64</v>
      </c>
      <c r="D1372" t="s">
        <v>40</v>
      </c>
      <c r="E1372" t="s">
        <v>9</v>
      </c>
      <c r="F1372" t="s">
        <v>10</v>
      </c>
      <c r="G1372">
        <v>0</v>
      </c>
      <c r="H1372">
        <v>1</v>
      </c>
      <c r="I1372">
        <v>77037</v>
      </c>
      <c r="J1372" t="s">
        <v>51</v>
      </c>
      <c r="K1372">
        <v>7</v>
      </c>
      <c r="L1372" t="s">
        <v>37</v>
      </c>
      <c r="M1372">
        <v>2</v>
      </c>
      <c r="N1372">
        <v>0</v>
      </c>
      <c r="O1372" t="s">
        <v>107</v>
      </c>
      <c r="P1372" t="s">
        <v>72</v>
      </c>
      <c r="Q1372" t="s">
        <v>84</v>
      </c>
      <c r="R1372">
        <v>10</v>
      </c>
      <c r="S1372" t="s">
        <v>90</v>
      </c>
    </row>
    <row r="1373" spans="1:19" x14ac:dyDescent="0.3">
      <c r="A1373">
        <v>1162</v>
      </c>
      <c r="B1373" s="1">
        <v>41284</v>
      </c>
      <c r="C1373">
        <v>37</v>
      </c>
      <c r="D1373" t="s">
        <v>48</v>
      </c>
      <c r="E1373" t="s">
        <v>9</v>
      </c>
      <c r="F1373" t="s">
        <v>7</v>
      </c>
      <c r="G1373">
        <v>0</v>
      </c>
      <c r="H1373">
        <v>0</v>
      </c>
      <c r="I1373">
        <v>42000</v>
      </c>
      <c r="J1373" t="s">
        <v>43</v>
      </c>
      <c r="K1373">
        <v>4</v>
      </c>
      <c r="L1373" t="s">
        <v>33</v>
      </c>
      <c r="M1373">
        <v>3</v>
      </c>
      <c r="N1373">
        <v>0</v>
      </c>
      <c r="O1373" t="s">
        <v>108</v>
      </c>
      <c r="P1373" t="s">
        <v>72</v>
      </c>
      <c r="Q1373" t="s">
        <v>73</v>
      </c>
      <c r="R1373">
        <v>1</v>
      </c>
      <c r="S1373" t="s">
        <v>82</v>
      </c>
    </row>
    <row r="1374" spans="1:19" x14ac:dyDescent="0.3">
      <c r="A1374">
        <v>4207</v>
      </c>
      <c r="B1374" s="1">
        <v>41395</v>
      </c>
      <c r="C1374">
        <v>43</v>
      </c>
      <c r="D1374" t="s">
        <v>46</v>
      </c>
      <c r="E1374" t="s">
        <v>9</v>
      </c>
      <c r="F1374" t="s">
        <v>10</v>
      </c>
      <c r="G1374">
        <v>0</v>
      </c>
      <c r="H1374">
        <v>0</v>
      </c>
      <c r="I1374">
        <v>87171</v>
      </c>
      <c r="J1374" t="s">
        <v>52</v>
      </c>
      <c r="K1374">
        <v>8</v>
      </c>
      <c r="L1374" t="s">
        <v>33</v>
      </c>
      <c r="M1374">
        <v>3</v>
      </c>
      <c r="N1374">
        <v>0</v>
      </c>
      <c r="O1374" t="s">
        <v>108</v>
      </c>
      <c r="P1374" t="s">
        <v>72</v>
      </c>
      <c r="Q1374" t="s">
        <v>79</v>
      </c>
      <c r="R1374">
        <v>5</v>
      </c>
      <c r="S1374" t="s">
        <v>80</v>
      </c>
    </row>
    <row r="1375" spans="1:19" x14ac:dyDescent="0.3">
      <c r="A1375">
        <v>1509</v>
      </c>
      <c r="B1375" s="1">
        <v>41278</v>
      </c>
      <c r="C1375">
        <v>66</v>
      </c>
      <c r="D1375" t="s">
        <v>40</v>
      </c>
      <c r="E1375" t="s">
        <v>9</v>
      </c>
      <c r="F1375" t="s">
        <v>8</v>
      </c>
      <c r="G1375">
        <v>0</v>
      </c>
      <c r="H1375">
        <v>0</v>
      </c>
      <c r="I1375">
        <v>84460</v>
      </c>
      <c r="J1375" t="s">
        <v>52</v>
      </c>
      <c r="K1375">
        <v>8</v>
      </c>
      <c r="L1375" t="s">
        <v>35</v>
      </c>
      <c r="M1375">
        <v>6</v>
      </c>
      <c r="N1375">
        <v>0</v>
      </c>
      <c r="O1375" t="s">
        <v>108</v>
      </c>
      <c r="P1375" t="s">
        <v>72</v>
      </c>
      <c r="Q1375" t="s">
        <v>73</v>
      </c>
      <c r="R1375">
        <v>1</v>
      </c>
      <c r="S1375" t="s">
        <v>82</v>
      </c>
    </row>
    <row r="1376" spans="1:19" x14ac:dyDescent="0.3">
      <c r="A1376">
        <v>1127</v>
      </c>
      <c r="B1376" s="1">
        <v>41788</v>
      </c>
      <c r="C1376">
        <v>51</v>
      </c>
      <c r="D1376" t="s">
        <v>44</v>
      </c>
      <c r="E1376" t="s">
        <v>9</v>
      </c>
      <c r="F1376" t="s">
        <v>10</v>
      </c>
      <c r="G1376">
        <v>0</v>
      </c>
      <c r="H1376">
        <v>0</v>
      </c>
      <c r="I1376">
        <v>85844</v>
      </c>
      <c r="J1376" t="s">
        <v>52</v>
      </c>
      <c r="K1376">
        <v>8</v>
      </c>
      <c r="L1376" t="s">
        <v>35</v>
      </c>
      <c r="M1376">
        <v>6</v>
      </c>
      <c r="N1376">
        <v>0</v>
      </c>
      <c r="O1376" t="s">
        <v>108</v>
      </c>
      <c r="P1376" t="s">
        <v>77</v>
      </c>
      <c r="Q1376" t="s">
        <v>79</v>
      </c>
      <c r="R1376">
        <v>5</v>
      </c>
      <c r="S1376" t="s">
        <v>80</v>
      </c>
    </row>
    <row r="1377" spans="1:19" x14ac:dyDescent="0.3">
      <c r="A1377">
        <v>146</v>
      </c>
      <c r="B1377" s="1">
        <v>41593</v>
      </c>
      <c r="C1377">
        <v>64</v>
      </c>
      <c r="D1377" t="s">
        <v>40</v>
      </c>
      <c r="E1377" t="s">
        <v>9</v>
      </c>
      <c r="F1377" t="s">
        <v>7</v>
      </c>
      <c r="G1377">
        <v>0</v>
      </c>
      <c r="H1377">
        <v>0</v>
      </c>
      <c r="I1377">
        <v>76045</v>
      </c>
      <c r="J1377" t="s">
        <v>51</v>
      </c>
      <c r="K1377">
        <v>7</v>
      </c>
      <c r="L1377" t="s">
        <v>35</v>
      </c>
      <c r="M1377">
        <v>6</v>
      </c>
      <c r="N1377">
        <v>0</v>
      </c>
      <c r="O1377" t="s">
        <v>108</v>
      </c>
      <c r="P1377" t="s">
        <v>72</v>
      </c>
      <c r="Q1377" t="s">
        <v>84</v>
      </c>
      <c r="R1377">
        <v>11</v>
      </c>
      <c r="S1377" t="s">
        <v>89</v>
      </c>
    </row>
    <row r="1378" spans="1:19" x14ac:dyDescent="0.3">
      <c r="A1378">
        <v>8015</v>
      </c>
      <c r="B1378" s="1">
        <v>41397</v>
      </c>
      <c r="C1378">
        <v>62</v>
      </c>
      <c r="D1378" t="s">
        <v>40</v>
      </c>
      <c r="E1378" t="s">
        <v>9</v>
      </c>
      <c r="F1378" t="s">
        <v>12</v>
      </c>
      <c r="G1378">
        <v>0</v>
      </c>
      <c r="H1378">
        <v>0</v>
      </c>
      <c r="I1378">
        <v>85696</v>
      </c>
      <c r="J1378" t="s">
        <v>52</v>
      </c>
      <c r="K1378">
        <v>8</v>
      </c>
      <c r="L1378" t="s">
        <v>35</v>
      </c>
      <c r="M1378">
        <v>6</v>
      </c>
      <c r="N1378">
        <v>0</v>
      </c>
      <c r="O1378" t="s">
        <v>108</v>
      </c>
      <c r="P1378" t="s">
        <v>72</v>
      </c>
      <c r="Q1378" t="s">
        <v>79</v>
      </c>
      <c r="R1378">
        <v>5</v>
      </c>
      <c r="S1378" t="s">
        <v>80</v>
      </c>
    </row>
    <row r="1379" spans="1:19" x14ac:dyDescent="0.3">
      <c r="A1379">
        <v>8414</v>
      </c>
      <c r="B1379" s="1">
        <v>41503</v>
      </c>
      <c r="C1379">
        <v>62</v>
      </c>
      <c r="D1379" t="s">
        <v>40</v>
      </c>
      <c r="E1379" t="s">
        <v>9</v>
      </c>
      <c r="F1379" t="s">
        <v>7</v>
      </c>
      <c r="G1379">
        <v>0</v>
      </c>
      <c r="H1379">
        <v>1</v>
      </c>
      <c r="I1379">
        <v>33419</v>
      </c>
      <c r="J1379" t="s">
        <v>47</v>
      </c>
      <c r="K1379">
        <v>3</v>
      </c>
      <c r="L1379" t="s">
        <v>35</v>
      </c>
      <c r="M1379">
        <v>6</v>
      </c>
      <c r="N1379">
        <v>0</v>
      </c>
      <c r="O1379" t="s">
        <v>107</v>
      </c>
      <c r="P1379" t="s">
        <v>72</v>
      </c>
      <c r="Q1379" t="s">
        <v>75</v>
      </c>
      <c r="R1379">
        <v>8</v>
      </c>
      <c r="S1379" t="s">
        <v>78</v>
      </c>
    </row>
    <row r="1380" spans="1:19" x14ac:dyDescent="0.3">
      <c r="A1380">
        <v>5922</v>
      </c>
      <c r="B1380" s="1">
        <v>41560</v>
      </c>
      <c r="C1380">
        <v>50</v>
      </c>
      <c r="D1380" t="s">
        <v>44</v>
      </c>
      <c r="E1380" t="s">
        <v>9</v>
      </c>
      <c r="F1380" t="s">
        <v>10</v>
      </c>
      <c r="G1380">
        <v>0</v>
      </c>
      <c r="H1380">
        <v>1</v>
      </c>
      <c r="I1380">
        <v>40344</v>
      </c>
      <c r="J1380" t="s">
        <v>43</v>
      </c>
      <c r="K1380">
        <v>4</v>
      </c>
      <c r="L1380" t="s">
        <v>32</v>
      </c>
      <c r="M1380">
        <v>5</v>
      </c>
      <c r="N1380">
        <v>0</v>
      </c>
      <c r="O1380" t="s">
        <v>107</v>
      </c>
      <c r="P1380" t="s">
        <v>72</v>
      </c>
      <c r="Q1380" t="s">
        <v>84</v>
      </c>
      <c r="R1380">
        <v>10</v>
      </c>
      <c r="S1380" t="s">
        <v>90</v>
      </c>
    </row>
    <row r="1381" spans="1:19" x14ac:dyDescent="0.3">
      <c r="A1381">
        <v>8278</v>
      </c>
      <c r="B1381" s="1">
        <v>41147</v>
      </c>
      <c r="C1381">
        <v>34</v>
      </c>
      <c r="D1381" t="s">
        <v>48</v>
      </c>
      <c r="E1381" t="s">
        <v>9</v>
      </c>
      <c r="F1381" t="s">
        <v>10</v>
      </c>
      <c r="G1381">
        <v>0</v>
      </c>
      <c r="H1381">
        <v>0</v>
      </c>
      <c r="I1381">
        <v>74214</v>
      </c>
      <c r="J1381" t="s">
        <v>51</v>
      </c>
      <c r="K1381">
        <v>7</v>
      </c>
      <c r="L1381" t="s">
        <v>37</v>
      </c>
      <c r="M1381">
        <v>2</v>
      </c>
      <c r="N1381">
        <v>0</v>
      </c>
      <c r="O1381" t="s">
        <v>108</v>
      </c>
      <c r="P1381" t="s">
        <v>81</v>
      </c>
      <c r="Q1381" t="s">
        <v>75</v>
      </c>
      <c r="R1381">
        <v>8</v>
      </c>
      <c r="S1381" t="s">
        <v>78</v>
      </c>
    </row>
    <row r="1382" spans="1:19" x14ac:dyDescent="0.3">
      <c r="A1382">
        <v>4088</v>
      </c>
      <c r="B1382" s="1">
        <v>41249</v>
      </c>
      <c r="C1382">
        <v>62</v>
      </c>
      <c r="D1382" t="s">
        <v>40</v>
      </c>
      <c r="E1382" t="s">
        <v>9</v>
      </c>
      <c r="F1382" t="s">
        <v>8</v>
      </c>
      <c r="G1382">
        <v>0</v>
      </c>
      <c r="H1382">
        <v>1</v>
      </c>
      <c r="I1382">
        <v>31497</v>
      </c>
      <c r="J1382" t="s">
        <v>47</v>
      </c>
      <c r="K1382">
        <v>3</v>
      </c>
      <c r="L1382" t="s">
        <v>33</v>
      </c>
      <c r="M1382">
        <v>3</v>
      </c>
      <c r="N1382">
        <v>0</v>
      </c>
      <c r="O1382" t="s">
        <v>107</v>
      </c>
      <c r="P1382" t="s">
        <v>81</v>
      </c>
      <c r="Q1382" t="s">
        <v>84</v>
      </c>
      <c r="R1382">
        <v>12</v>
      </c>
      <c r="S1382" t="s">
        <v>85</v>
      </c>
    </row>
    <row r="1383" spans="1:19" x14ac:dyDescent="0.3">
      <c r="A1383">
        <v>5545</v>
      </c>
      <c r="B1383" s="1">
        <v>41734</v>
      </c>
      <c r="C1383">
        <v>52</v>
      </c>
      <c r="D1383" t="s">
        <v>44</v>
      </c>
      <c r="E1383" t="s">
        <v>9</v>
      </c>
      <c r="F1383" t="s">
        <v>10</v>
      </c>
      <c r="G1383">
        <v>0</v>
      </c>
      <c r="H1383">
        <v>0</v>
      </c>
      <c r="I1383">
        <v>78075</v>
      </c>
      <c r="J1383" t="s">
        <v>51</v>
      </c>
      <c r="K1383">
        <v>7</v>
      </c>
      <c r="L1383" t="s">
        <v>35</v>
      </c>
      <c r="M1383">
        <v>6</v>
      </c>
      <c r="N1383">
        <v>0</v>
      </c>
      <c r="O1383" t="s">
        <v>108</v>
      </c>
      <c r="P1383" t="s">
        <v>77</v>
      </c>
      <c r="Q1383" t="s">
        <v>79</v>
      </c>
      <c r="R1383">
        <v>4</v>
      </c>
      <c r="S1383" t="s">
        <v>86</v>
      </c>
    </row>
    <row r="1384" spans="1:19" x14ac:dyDescent="0.3">
      <c r="A1384">
        <v>7789</v>
      </c>
      <c r="B1384" s="1">
        <v>41600</v>
      </c>
      <c r="C1384">
        <v>59</v>
      </c>
      <c r="D1384" t="s">
        <v>44</v>
      </c>
      <c r="E1384" t="s">
        <v>9</v>
      </c>
      <c r="F1384" t="s">
        <v>10</v>
      </c>
      <c r="G1384">
        <v>0</v>
      </c>
      <c r="H1384">
        <v>0</v>
      </c>
      <c r="I1384">
        <v>84618</v>
      </c>
      <c r="J1384" t="s">
        <v>52</v>
      </c>
      <c r="K1384">
        <v>8</v>
      </c>
      <c r="L1384" t="s">
        <v>34</v>
      </c>
      <c r="M1384">
        <v>7</v>
      </c>
      <c r="N1384">
        <v>0</v>
      </c>
      <c r="O1384" t="s">
        <v>108</v>
      </c>
      <c r="P1384" t="s">
        <v>72</v>
      </c>
      <c r="Q1384" t="s">
        <v>84</v>
      </c>
      <c r="R1384">
        <v>11</v>
      </c>
      <c r="S1384" t="s">
        <v>89</v>
      </c>
    </row>
    <row r="1385" spans="1:19" x14ac:dyDescent="0.3">
      <c r="A1385">
        <v>8955</v>
      </c>
      <c r="B1385" s="1">
        <v>41686</v>
      </c>
      <c r="C1385">
        <v>67</v>
      </c>
      <c r="D1385" t="s">
        <v>40</v>
      </c>
      <c r="E1385" t="s">
        <v>9</v>
      </c>
      <c r="F1385" t="s">
        <v>8</v>
      </c>
      <c r="G1385">
        <v>0</v>
      </c>
      <c r="H1385">
        <v>2</v>
      </c>
      <c r="I1385">
        <v>40451</v>
      </c>
      <c r="J1385" t="s">
        <v>43</v>
      </c>
      <c r="K1385">
        <v>4</v>
      </c>
      <c r="L1385" t="s">
        <v>32</v>
      </c>
      <c r="M1385">
        <v>5</v>
      </c>
      <c r="N1385">
        <v>0</v>
      </c>
      <c r="O1385" t="s">
        <v>107</v>
      </c>
      <c r="P1385" t="s">
        <v>77</v>
      </c>
      <c r="Q1385" t="s">
        <v>73</v>
      </c>
      <c r="R1385">
        <v>2</v>
      </c>
      <c r="S1385" t="s">
        <v>87</v>
      </c>
    </row>
    <row r="1386" spans="1:19" x14ac:dyDescent="0.3">
      <c r="A1386">
        <v>257</v>
      </c>
      <c r="B1386" s="1">
        <v>41392</v>
      </c>
      <c r="C1386">
        <v>65</v>
      </c>
      <c r="D1386" t="s">
        <v>40</v>
      </c>
      <c r="E1386" t="s">
        <v>9</v>
      </c>
      <c r="F1386" t="s">
        <v>10</v>
      </c>
      <c r="G1386">
        <v>0</v>
      </c>
      <c r="H1386">
        <v>1</v>
      </c>
      <c r="I1386">
        <v>75032</v>
      </c>
      <c r="J1386" t="s">
        <v>51</v>
      </c>
      <c r="K1386">
        <v>7</v>
      </c>
      <c r="L1386" t="s">
        <v>35</v>
      </c>
      <c r="M1386">
        <v>6</v>
      </c>
      <c r="N1386">
        <v>0</v>
      </c>
      <c r="O1386" t="s">
        <v>107</v>
      </c>
      <c r="P1386" t="s">
        <v>72</v>
      </c>
      <c r="Q1386" t="s">
        <v>79</v>
      </c>
      <c r="R1386">
        <v>4</v>
      </c>
      <c r="S1386" t="s">
        <v>86</v>
      </c>
    </row>
    <row r="1387" spans="1:19" x14ac:dyDescent="0.3">
      <c r="A1387">
        <v>5153</v>
      </c>
      <c r="B1387" s="1">
        <v>41327</v>
      </c>
      <c r="C1387">
        <v>57</v>
      </c>
      <c r="D1387" t="s">
        <v>44</v>
      </c>
      <c r="E1387" t="s">
        <v>9</v>
      </c>
      <c r="F1387" t="s">
        <v>10</v>
      </c>
      <c r="G1387">
        <v>0</v>
      </c>
      <c r="H1387">
        <v>1</v>
      </c>
      <c r="I1387">
        <v>77766</v>
      </c>
      <c r="J1387" t="s">
        <v>51</v>
      </c>
      <c r="K1387">
        <v>7</v>
      </c>
      <c r="L1387" t="s">
        <v>34</v>
      </c>
      <c r="M1387">
        <v>7</v>
      </c>
      <c r="N1387">
        <v>0</v>
      </c>
      <c r="O1387" t="s">
        <v>107</v>
      </c>
      <c r="P1387" t="s">
        <v>72</v>
      </c>
      <c r="Q1387" t="s">
        <v>73</v>
      </c>
      <c r="R1387">
        <v>2</v>
      </c>
      <c r="S1387" t="s">
        <v>87</v>
      </c>
    </row>
    <row r="1388" spans="1:19" x14ac:dyDescent="0.3">
      <c r="A1388">
        <v>3979</v>
      </c>
      <c r="B1388" s="1">
        <v>41416</v>
      </c>
      <c r="C1388">
        <v>41</v>
      </c>
      <c r="D1388" t="s">
        <v>46</v>
      </c>
      <c r="E1388" t="s">
        <v>9</v>
      </c>
      <c r="F1388" t="s">
        <v>12</v>
      </c>
      <c r="G1388">
        <v>0</v>
      </c>
      <c r="H1388">
        <v>0</v>
      </c>
      <c r="I1388">
        <v>90687</v>
      </c>
      <c r="J1388" t="s">
        <v>52</v>
      </c>
      <c r="K1388">
        <v>8</v>
      </c>
      <c r="L1388" t="s">
        <v>34</v>
      </c>
      <c r="M1388">
        <v>7</v>
      </c>
      <c r="N1388">
        <v>0</v>
      </c>
      <c r="O1388" t="s">
        <v>108</v>
      </c>
      <c r="P1388" t="s">
        <v>72</v>
      </c>
      <c r="Q1388" t="s">
        <v>79</v>
      </c>
      <c r="R1388">
        <v>5</v>
      </c>
      <c r="S1388" t="s">
        <v>80</v>
      </c>
    </row>
    <row r="1389" spans="1:19" x14ac:dyDescent="0.3">
      <c r="A1389">
        <v>5429</v>
      </c>
      <c r="B1389" s="1">
        <v>41506</v>
      </c>
      <c r="C1389">
        <v>76</v>
      </c>
      <c r="D1389" t="s">
        <v>42</v>
      </c>
      <c r="E1389" t="s">
        <v>9</v>
      </c>
      <c r="F1389" t="s">
        <v>10</v>
      </c>
      <c r="G1389">
        <v>0</v>
      </c>
      <c r="H1389">
        <v>1</v>
      </c>
      <c r="I1389">
        <v>45579</v>
      </c>
      <c r="J1389" t="s">
        <v>43</v>
      </c>
      <c r="K1389">
        <v>4</v>
      </c>
      <c r="L1389" t="s">
        <v>33</v>
      </c>
      <c r="M1389">
        <v>3</v>
      </c>
      <c r="N1389">
        <v>0</v>
      </c>
      <c r="O1389" t="s">
        <v>107</v>
      </c>
      <c r="P1389" t="s">
        <v>72</v>
      </c>
      <c r="Q1389" t="s">
        <v>75</v>
      </c>
      <c r="R1389">
        <v>8</v>
      </c>
      <c r="S1389" t="s">
        <v>78</v>
      </c>
    </row>
    <row r="1390" spans="1:19" x14ac:dyDescent="0.3">
      <c r="A1390">
        <v>4394</v>
      </c>
      <c r="B1390" s="1">
        <v>41782</v>
      </c>
      <c r="C1390">
        <v>59</v>
      </c>
      <c r="D1390" t="s">
        <v>44</v>
      </c>
      <c r="E1390" t="s">
        <v>9</v>
      </c>
      <c r="F1390" t="s">
        <v>10</v>
      </c>
      <c r="G1390">
        <v>0</v>
      </c>
      <c r="H1390">
        <v>0</v>
      </c>
      <c r="I1390">
        <v>81051</v>
      </c>
      <c r="J1390" t="s">
        <v>51</v>
      </c>
      <c r="K1390">
        <v>7</v>
      </c>
      <c r="L1390" t="s">
        <v>32</v>
      </c>
      <c r="M1390">
        <v>5</v>
      </c>
      <c r="N1390">
        <v>0</v>
      </c>
      <c r="O1390" t="s">
        <v>108</v>
      </c>
      <c r="P1390" t="s">
        <v>77</v>
      </c>
      <c r="Q1390" t="s">
        <v>79</v>
      </c>
      <c r="R1390">
        <v>5</v>
      </c>
      <c r="S1390" t="s">
        <v>80</v>
      </c>
    </row>
    <row r="1391" spans="1:19" x14ac:dyDescent="0.3">
      <c r="A1391">
        <v>1745</v>
      </c>
      <c r="B1391" s="1">
        <v>41397</v>
      </c>
      <c r="C1391">
        <v>62</v>
      </c>
      <c r="D1391" t="s">
        <v>40</v>
      </c>
      <c r="E1391" t="s">
        <v>9</v>
      </c>
      <c r="F1391" t="s">
        <v>12</v>
      </c>
      <c r="G1391">
        <v>0</v>
      </c>
      <c r="H1391">
        <v>0</v>
      </c>
      <c r="I1391">
        <v>85696</v>
      </c>
      <c r="J1391" t="s">
        <v>52</v>
      </c>
      <c r="K1391">
        <v>8</v>
      </c>
      <c r="L1391" t="s">
        <v>35</v>
      </c>
      <c r="M1391">
        <v>6</v>
      </c>
      <c r="N1391">
        <v>0</v>
      </c>
      <c r="O1391" t="s">
        <v>108</v>
      </c>
      <c r="P1391" t="s">
        <v>72</v>
      </c>
      <c r="Q1391" t="s">
        <v>79</v>
      </c>
      <c r="R1391">
        <v>5</v>
      </c>
      <c r="S1391" t="s">
        <v>80</v>
      </c>
    </row>
    <row r="1392" spans="1:19" x14ac:dyDescent="0.3">
      <c r="A1392">
        <v>10590</v>
      </c>
      <c r="B1392" s="1">
        <v>41363</v>
      </c>
      <c r="C1392">
        <v>68</v>
      </c>
      <c r="D1392" t="s">
        <v>40</v>
      </c>
      <c r="E1392" t="s">
        <v>9</v>
      </c>
      <c r="F1392" t="s">
        <v>8</v>
      </c>
      <c r="G1392">
        <v>0</v>
      </c>
      <c r="H1392">
        <v>0</v>
      </c>
      <c r="I1392">
        <v>76542</v>
      </c>
      <c r="J1392" t="s">
        <v>51</v>
      </c>
      <c r="K1392">
        <v>7</v>
      </c>
      <c r="L1392" t="s">
        <v>34</v>
      </c>
      <c r="M1392">
        <v>7</v>
      </c>
      <c r="N1392">
        <v>0</v>
      </c>
      <c r="O1392" t="s">
        <v>108</v>
      </c>
      <c r="P1392" t="s">
        <v>72</v>
      </c>
      <c r="Q1392" t="s">
        <v>73</v>
      </c>
      <c r="R1392">
        <v>3</v>
      </c>
      <c r="S1392" t="s">
        <v>74</v>
      </c>
    </row>
    <row r="1393" spans="1:19" x14ac:dyDescent="0.3">
      <c r="A1393">
        <v>6875</v>
      </c>
      <c r="B1393" s="1">
        <v>41149</v>
      </c>
      <c r="C1393">
        <v>59</v>
      </c>
      <c r="D1393" t="s">
        <v>44</v>
      </c>
      <c r="E1393" t="s">
        <v>9</v>
      </c>
      <c r="F1393" t="s">
        <v>8</v>
      </c>
      <c r="G1393">
        <v>0</v>
      </c>
      <c r="H1393">
        <v>0</v>
      </c>
      <c r="I1393">
        <v>32727</v>
      </c>
      <c r="J1393" t="s">
        <v>47</v>
      </c>
      <c r="K1393">
        <v>3</v>
      </c>
      <c r="L1393" t="s">
        <v>32</v>
      </c>
      <c r="M1393">
        <v>5</v>
      </c>
      <c r="N1393">
        <v>0</v>
      </c>
      <c r="O1393" t="s">
        <v>108</v>
      </c>
      <c r="P1393" t="s">
        <v>81</v>
      </c>
      <c r="Q1393" t="s">
        <v>75</v>
      </c>
      <c r="R1393">
        <v>8</v>
      </c>
      <c r="S1393" t="s">
        <v>78</v>
      </c>
    </row>
    <row r="1394" spans="1:19" x14ac:dyDescent="0.3">
      <c r="A1394">
        <v>2525</v>
      </c>
      <c r="B1394" s="1">
        <v>41166</v>
      </c>
      <c r="C1394">
        <v>50</v>
      </c>
      <c r="D1394" t="s">
        <v>44</v>
      </c>
      <c r="E1394" t="s">
        <v>9</v>
      </c>
      <c r="F1394" t="s">
        <v>10</v>
      </c>
      <c r="G1394">
        <v>0</v>
      </c>
      <c r="H1394">
        <v>0</v>
      </c>
      <c r="I1394">
        <v>38410</v>
      </c>
      <c r="J1394" t="s">
        <v>43</v>
      </c>
      <c r="K1394">
        <v>4</v>
      </c>
      <c r="L1394" t="s">
        <v>35</v>
      </c>
      <c r="M1394">
        <v>6</v>
      </c>
      <c r="N1394">
        <v>0</v>
      </c>
      <c r="O1394" t="s">
        <v>108</v>
      </c>
      <c r="P1394" t="s">
        <v>81</v>
      </c>
      <c r="Q1394" t="s">
        <v>75</v>
      </c>
      <c r="R1394">
        <v>9</v>
      </c>
      <c r="S1394" t="s">
        <v>76</v>
      </c>
    </row>
    <row r="1395" spans="1:19" x14ac:dyDescent="0.3">
      <c r="A1395">
        <v>4070</v>
      </c>
      <c r="B1395" s="1">
        <v>41153</v>
      </c>
      <c r="C1395">
        <v>55</v>
      </c>
      <c r="D1395" t="s">
        <v>44</v>
      </c>
      <c r="E1395" t="s">
        <v>9</v>
      </c>
      <c r="F1395" t="s">
        <v>10</v>
      </c>
      <c r="G1395">
        <v>0</v>
      </c>
      <c r="H1395">
        <v>2</v>
      </c>
      <c r="I1395">
        <v>94871</v>
      </c>
      <c r="J1395" t="s">
        <v>52</v>
      </c>
      <c r="K1395">
        <v>8</v>
      </c>
      <c r="L1395" t="s">
        <v>34</v>
      </c>
      <c r="M1395">
        <v>7</v>
      </c>
      <c r="N1395">
        <v>0</v>
      </c>
      <c r="O1395" t="s">
        <v>107</v>
      </c>
      <c r="P1395" t="s">
        <v>81</v>
      </c>
      <c r="Q1395" t="s">
        <v>75</v>
      </c>
      <c r="R1395">
        <v>9</v>
      </c>
      <c r="S1395" t="s">
        <v>76</v>
      </c>
    </row>
    <row r="1396" spans="1:19" x14ac:dyDescent="0.3">
      <c r="A1396">
        <v>3967</v>
      </c>
      <c r="B1396" s="1">
        <v>41572</v>
      </c>
      <c r="C1396">
        <v>53</v>
      </c>
      <c r="D1396" t="s">
        <v>44</v>
      </c>
      <c r="E1396" t="s">
        <v>9</v>
      </c>
      <c r="F1396" t="s">
        <v>10</v>
      </c>
      <c r="G1396">
        <v>0</v>
      </c>
      <c r="H1396">
        <v>0</v>
      </c>
      <c r="I1396">
        <v>78931</v>
      </c>
      <c r="J1396" t="s">
        <v>51</v>
      </c>
      <c r="K1396">
        <v>7</v>
      </c>
      <c r="L1396" t="s">
        <v>33</v>
      </c>
      <c r="M1396">
        <v>3</v>
      </c>
      <c r="N1396">
        <v>0</v>
      </c>
      <c r="O1396" t="s">
        <v>108</v>
      </c>
      <c r="P1396" t="s">
        <v>72</v>
      </c>
      <c r="Q1396" t="s">
        <v>84</v>
      </c>
      <c r="R1396">
        <v>10</v>
      </c>
      <c r="S1396" t="s">
        <v>90</v>
      </c>
    </row>
    <row r="1397" spans="1:19" x14ac:dyDescent="0.3">
      <c r="A1397">
        <v>4278</v>
      </c>
      <c r="B1397" s="1">
        <v>41428</v>
      </c>
      <c r="C1397">
        <v>41</v>
      </c>
      <c r="D1397" t="s">
        <v>46</v>
      </c>
      <c r="E1397" t="s">
        <v>9</v>
      </c>
      <c r="F1397" t="s">
        <v>7</v>
      </c>
      <c r="G1397">
        <v>0</v>
      </c>
      <c r="H1397">
        <v>0</v>
      </c>
      <c r="I1397">
        <v>87188</v>
      </c>
      <c r="J1397" t="s">
        <v>52</v>
      </c>
      <c r="K1397">
        <v>8</v>
      </c>
      <c r="L1397" t="s">
        <v>35</v>
      </c>
      <c r="M1397">
        <v>6</v>
      </c>
      <c r="N1397">
        <v>0</v>
      </c>
      <c r="O1397" t="s">
        <v>108</v>
      </c>
      <c r="P1397" t="s">
        <v>72</v>
      </c>
      <c r="Q1397" t="s">
        <v>79</v>
      </c>
      <c r="R1397">
        <v>6</v>
      </c>
      <c r="S1397" t="s">
        <v>88</v>
      </c>
    </row>
    <row r="1398" spans="1:19" x14ac:dyDescent="0.3">
      <c r="A1398">
        <v>202</v>
      </c>
      <c r="B1398" s="1">
        <v>41734</v>
      </c>
      <c r="C1398">
        <v>76</v>
      </c>
      <c r="D1398" t="s">
        <v>42</v>
      </c>
      <c r="E1398" t="s">
        <v>9</v>
      </c>
      <c r="F1398" t="s">
        <v>15</v>
      </c>
      <c r="G1398">
        <v>0</v>
      </c>
      <c r="H1398">
        <v>0</v>
      </c>
      <c r="I1398">
        <v>82032</v>
      </c>
      <c r="J1398" t="s">
        <v>51</v>
      </c>
      <c r="K1398">
        <v>7</v>
      </c>
      <c r="L1398" t="s">
        <v>32</v>
      </c>
      <c r="M1398">
        <v>5</v>
      </c>
      <c r="N1398">
        <v>0</v>
      </c>
      <c r="O1398" t="s">
        <v>108</v>
      </c>
      <c r="P1398" t="s">
        <v>77</v>
      </c>
      <c r="Q1398" t="s">
        <v>79</v>
      </c>
      <c r="R1398">
        <v>4</v>
      </c>
      <c r="S1398" t="s">
        <v>86</v>
      </c>
    </row>
    <row r="1399" spans="1:19" x14ac:dyDescent="0.3">
      <c r="A1399">
        <v>830</v>
      </c>
      <c r="B1399" s="1">
        <v>41694</v>
      </c>
      <c r="C1399">
        <v>37</v>
      </c>
      <c r="D1399" t="s">
        <v>48</v>
      </c>
      <c r="E1399" t="s">
        <v>9</v>
      </c>
      <c r="F1399" t="s">
        <v>7</v>
      </c>
      <c r="G1399">
        <v>0</v>
      </c>
      <c r="H1399">
        <v>0</v>
      </c>
      <c r="I1399">
        <v>74004</v>
      </c>
      <c r="J1399" t="s">
        <v>51</v>
      </c>
      <c r="K1399">
        <v>7</v>
      </c>
      <c r="L1399" t="s">
        <v>37</v>
      </c>
      <c r="M1399">
        <v>2</v>
      </c>
      <c r="N1399">
        <v>0</v>
      </c>
      <c r="O1399" t="s">
        <v>108</v>
      </c>
      <c r="P1399" t="s">
        <v>77</v>
      </c>
      <c r="Q1399" t="s">
        <v>73</v>
      </c>
      <c r="R1399">
        <v>2</v>
      </c>
      <c r="S1399" t="s">
        <v>87</v>
      </c>
    </row>
    <row r="1400" spans="1:19" x14ac:dyDescent="0.3">
      <c r="A1400">
        <v>4261</v>
      </c>
      <c r="B1400" s="1">
        <v>41237</v>
      </c>
      <c r="C1400">
        <v>78</v>
      </c>
      <c r="D1400" t="s">
        <v>42</v>
      </c>
      <c r="E1400" t="s">
        <v>9</v>
      </c>
      <c r="F1400" t="s">
        <v>7</v>
      </c>
      <c r="G1400">
        <v>0</v>
      </c>
      <c r="H1400">
        <v>0</v>
      </c>
      <c r="I1400">
        <v>82800</v>
      </c>
      <c r="J1400" t="s">
        <v>51</v>
      </c>
      <c r="K1400">
        <v>7</v>
      </c>
      <c r="L1400" t="s">
        <v>33</v>
      </c>
      <c r="M1400">
        <v>3</v>
      </c>
      <c r="N1400">
        <v>0</v>
      </c>
      <c r="O1400" t="s">
        <v>108</v>
      </c>
      <c r="P1400" t="s">
        <v>81</v>
      </c>
      <c r="Q1400" t="s">
        <v>84</v>
      </c>
      <c r="R1400">
        <v>11</v>
      </c>
      <c r="S1400" t="s">
        <v>89</v>
      </c>
    </row>
    <row r="1401" spans="1:19" x14ac:dyDescent="0.3">
      <c r="A1401">
        <v>4967</v>
      </c>
      <c r="B1401" s="1">
        <v>41362</v>
      </c>
      <c r="C1401">
        <v>64</v>
      </c>
      <c r="D1401" t="s">
        <v>40</v>
      </c>
      <c r="E1401" t="s">
        <v>9</v>
      </c>
      <c r="F1401" t="s">
        <v>8</v>
      </c>
      <c r="G1401">
        <v>0</v>
      </c>
      <c r="H1401">
        <v>1</v>
      </c>
      <c r="I1401">
        <v>38201</v>
      </c>
      <c r="J1401" t="s">
        <v>43</v>
      </c>
      <c r="K1401">
        <v>4</v>
      </c>
      <c r="L1401" t="s">
        <v>33</v>
      </c>
      <c r="M1401">
        <v>3</v>
      </c>
      <c r="N1401">
        <v>0</v>
      </c>
      <c r="O1401" t="s">
        <v>107</v>
      </c>
      <c r="P1401" t="s">
        <v>72</v>
      </c>
      <c r="Q1401" t="s">
        <v>73</v>
      </c>
      <c r="R1401">
        <v>3</v>
      </c>
      <c r="S1401" t="s">
        <v>74</v>
      </c>
    </row>
    <row r="1402" spans="1:19" x14ac:dyDescent="0.3">
      <c r="A1402">
        <v>9298</v>
      </c>
      <c r="B1402" s="1">
        <v>41757</v>
      </c>
      <c r="C1402">
        <v>77</v>
      </c>
      <c r="D1402" t="s">
        <v>42</v>
      </c>
      <c r="E1402" t="s">
        <v>9</v>
      </c>
      <c r="F1402" t="s">
        <v>8</v>
      </c>
      <c r="G1402">
        <v>0</v>
      </c>
      <c r="H1402">
        <v>0</v>
      </c>
      <c r="I1402">
        <v>81574</v>
      </c>
      <c r="J1402" t="s">
        <v>51</v>
      </c>
      <c r="K1402">
        <v>7</v>
      </c>
      <c r="L1402" t="s">
        <v>35</v>
      </c>
      <c r="M1402">
        <v>6</v>
      </c>
      <c r="N1402">
        <v>0</v>
      </c>
      <c r="O1402" t="s">
        <v>108</v>
      </c>
      <c r="P1402" t="s">
        <v>77</v>
      </c>
      <c r="Q1402" t="s">
        <v>79</v>
      </c>
      <c r="R1402">
        <v>4</v>
      </c>
      <c r="S1402" t="s">
        <v>86</v>
      </c>
    </row>
    <row r="1403" spans="1:19" x14ac:dyDescent="0.3">
      <c r="A1403">
        <v>4971</v>
      </c>
      <c r="B1403" s="1">
        <v>41249</v>
      </c>
      <c r="C1403">
        <v>62</v>
      </c>
      <c r="D1403" t="s">
        <v>40</v>
      </c>
      <c r="E1403" t="s">
        <v>9</v>
      </c>
      <c r="F1403" t="s">
        <v>8</v>
      </c>
      <c r="G1403">
        <v>0</v>
      </c>
      <c r="H1403">
        <v>1</v>
      </c>
      <c r="I1403">
        <v>31497</v>
      </c>
      <c r="J1403" t="s">
        <v>47</v>
      </c>
      <c r="K1403">
        <v>3</v>
      </c>
      <c r="L1403" t="s">
        <v>33</v>
      </c>
      <c r="M1403">
        <v>3</v>
      </c>
      <c r="N1403">
        <v>0</v>
      </c>
      <c r="O1403" t="s">
        <v>107</v>
      </c>
      <c r="P1403" t="s">
        <v>81</v>
      </c>
      <c r="Q1403" t="s">
        <v>84</v>
      </c>
      <c r="R1403">
        <v>12</v>
      </c>
      <c r="S1403" t="s">
        <v>85</v>
      </c>
    </row>
    <row r="1404" spans="1:19" x14ac:dyDescent="0.3">
      <c r="A1404">
        <v>8041</v>
      </c>
      <c r="B1404" s="1">
        <v>41160</v>
      </c>
      <c r="C1404">
        <v>53</v>
      </c>
      <c r="D1404" t="s">
        <v>44</v>
      </c>
      <c r="E1404" t="s">
        <v>9</v>
      </c>
      <c r="F1404" t="s">
        <v>15</v>
      </c>
      <c r="G1404">
        <v>0</v>
      </c>
      <c r="H1404">
        <v>1</v>
      </c>
      <c r="I1404">
        <v>47111</v>
      </c>
      <c r="J1404" t="s">
        <v>43</v>
      </c>
      <c r="K1404">
        <v>4</v>
      </c>
      <c r="L1404" t="s">
        <v>32</v>
      </c>
      <c r="M1404">
        <v>5</v>
      </c>
      <c r="N1404">
        <v>0</v>
      </c>
      <c r="O1404" t="s">
        <v>107</v>
      </c>
      <c r="P1404" t="s">
        <v>81</v>
      </c>
      <c r="Q1404" t="s">
        <v>75</v>
      </c>
      <c r="R1404">
        <v>9</v>
      </c>
      <c r="S1404" t="s">
        <v>76</v>
      </c>
    </row>
    <row r="1405" spans="1:19" x14ac:dyDescent="0.3">
      <c r="A1405">
        <v>252</v>
      </c>
      <c r="B1405" s="1">
        <v>41350</v>
      </c>
      <c r="C1405">
        <v>61</v>
      </c>
      <c r="D1405" t="s">
        <v>40</v>
      </c>
      <c r="E1405" t="s">
        <v>9</v>
      </c>
      <c r="F1405" t="s">
        <v>12</v>
      </c>
      <c r="G1405">
        <v>0</v>
      </c>
      <c r="H1405">
        <v>0</v>
      </c>
      <c r="I1405">
        <v>41003</v>
      </c>
      <c r="J1405" t="s">
        <v>43</v>
      </c>
      <c r="K1405">
        <v>4</v>
      </c>
      <c r="L1405" t="s">
        <v>33</v>
      </c>
      <c r="M1405">
        <v>3</v>
      </c>
      <c r="N1405">
        <v>0</v>
      </c>
      <c r="O1405" t="s">
        <v>108</v>
      </c>
      <c r="P1405" t="s">
        <v>72</v>
      </c>
      <c r="Q1405" t="s">
        <v>73</v>
      </c>
      <c r="R1405">
        <v>3</v>
      </c>
      <c r="S1405" t="s">
        <v>74</v>
      </c>
    </row>
    <row r="1406" spans="1:19" x14ac:dyDescent="0.3">
      <c r="A1406">
        <v>3859</v>
      </c>
      <c r="B1406" s="1">
        <v>41517</v>
      </c>
      <c r="C1406">
        <v>77</v>
      </c>
      <c r="D1406" t="s">
        <v>42</v>
      </c>
      <c r="E1406" t="s">
        <v>9</v>
      </c>
      <c r="F1406" t="s">
        <v>8</v>
      </c>
      <c r="G1406">
        <v>0</v>
      </c>
      <c r="H1406">
        <v>1</v>
      </c>
      <c r="I1406">
        <v>73059</v>
      </c>
      <c r="J1406" t="s">
        <v>51</v>
      </c>
      <c r="K1406">
        <v>7</v>
      </c>
      <c r="L1406" t="s">
        <v>32</v>
      </c>
      <c r="M1406">
        <v>5</v>
      </c>
      <c r="N1406">
        <v>0</v>
      </c>
      <c r="O1406" t="s">
        <v>107</v>
      </c>
      <c r="P1406" t="s">
        <v>72</v>
      </c>
      <c r="Q1406" t="s">
        <v>75</v>
      </c>
      <c r="R1406">
        <v>8</v>
      </c>
      <c r="S1406" t="s">
        <v>78</v>
      </c>
    </row>
    <row r="1407" spans="1:19" x14ac:dyDescent="0.3">
      <c r="A1407">
        <v>10906</v>
      </c>
      <c r="B1407" s="1">
        <v>41555</v>
      </c>
      <c r="C1407">
        <v>76</v>
      </c>
      <c r="D1407" t="s">
        <v>42</v>
      </c>
      <c r="E1407" t="s">
        <v>9</v>
      </c>
      <c r="F1407" t="s">
        <v>8</v>
      </c>
      <c r="G1407">
        <v>0</v>
      </c>
      <c r="H1407">
        <v>2</v>
      </c>
      <c r="I1407">
        <v>46681</v>
      </c>
      <c r="J1407" t="s">
        <v>43</v>
      </c>
      <c r="K1407">
        <v>4</v>
      </c>
      <c r="L1407" t="s">
        <v>32</v>
      </c>
      <c r="M1407">
        <v>5</v>
      </c>
      <c r="N1407">
        <v>0</v>
      </c>
      <c r="O1407" t="s">
        <v>107</v>
      </c>
      <c r="P1407" t="s">
        <v>72</v>
      </c>
      <c r="Q1407" t="s">
        <v>84</v>
      </c>
      <c r="R1407">
        <v>10</v>
      </c>
      <c r="S1407" t="s">
        <v>90</v>
      </c>
    </row>
    <row r="1408" spans="1:19" x14ac:dyDescent="0.3">
      <c r="A1408">
        <v>13</v>
      </c>
      <c r="B1408" s="1">
        <v>41477</v>
      </c>
      <c r="C1408">
        <v>77</v>
      </c>
      <c r="D1408" t="s">
        <v>42</v>
      </c>
      <c r="E1408" t="s">
        <v>9</v>
      </c>
      <c r="F1408" t="s">
        <v>15</v>
      </c>
      <c r="G1408">
        <v>0</v>
      </c>
      <c r="H1408">
        <v>1</v>
      </c>
      <c r="I1408">
        <v>25358</v>
      </c>
      <c r="J1408" t="s">
        <v>47</v>
      </c>
      <c r="K1408">
        <v>3</v>
      </c>
      <c r="L1408" t="s">
        <v>32</v>
      </c>
      <c r="M1408">
        <v>5</v>
      </c>
      <c r="N1408">
        <v>0</v>
      </c>
      <c r="O1408" t="s">
        <v>107</v>
      </c>
      <c r="P1408" t="s">
        <v>72</v>
      </c>
      <c r="Q1408" t="s">
        <v>75</v>
      </c>
      <c r="R1408">
        <v>7</v>
      </c>
      <c r="S1408" t="s">
        <v>83</v>
      </c>
    </row>
    <row r="1409" spans="1:19" x14ac:dyDescent="0.3">
      <c r="A1409">
        <v>8299</v>
      </c>
      <c r="B1409" s="1">
        <v>41528</v>
      </c>
      <c r="C1409">
        <v>35</v>
      </c>
      <c r="D1409" t="s">
        <v>48</v>
      </c>
      <c r="E1409" t="s">
        <v>9</v>
      </c>
      <c r="F1409" t="s">
        <v>7</v>
      </c>
      <c r="G1409">
        <v>0</v>
      </c>
      <c r="H1409">
        <v>0</v>
      </c>
      <c r="I1409">
        <v>33996</v>
      </c>
      <c r="J1409" t="s">
        <v>47</v>
      </c>
      <c r="K1409">
        <v>3</v>
      </c>
      <c r="L1409" t="s">
        <v>32</v>
      </c>
      <c r="M1409">
        <v>5</v>
      </c>
      <c r="N1409">
        <v>0</v>
      </c>
      <c r="O1409" t="s">
        <v>108</v>
      </c>
      <c r="P1409" t="s">
        <v>72</v>
      </c>
      <c r="Q1409" t="s">
        <v>75</v>
      </c>
      <c r="R1409">
        <v>9</v>
      </c>
      <c r="S1409" t="s">
        <v>76</v>
      </c>
    </row>
    <row r="1410" spans="1:19" x14ac:dyDescent="0.3">
      <c r="A1410">
        <v>4127</v>
      </c>
      <c r="B1410" s="1">
        <v>41327</v>
      </c>
      <c r="C1410">
        <v>57</v>
      </c>
      <c r="D1410" t="s">
        <v>44</v>
      </c>
      <c r="E1410" t="s">
        <v>9</v>
      </c>
      <c r="F1410" t="s">
        <v>10</v>
      </c>
      <c r="G1410">
        <v>0</v>
      </c>
      <c r="H1410">
        <v>1</v>
      </c>
      <c r="I1410">
        <v>77766</v>
      </c>
      <c r="J1410" t="s">
        <v>51</v>
      </c>
      <c r="K1410">
        <v>7</v>
      </c>
      <c r="L1410" t="s">
        <v>34</v>
      </c>
      <c r="M1410">
        <v>7</v>
      </c>
      <c r="N1410">
        <v>0</v>
      </c>
      <c r="O1410" t="s">
        <v>107</v>
      </c>
      <c r="P1410" t="s">
        <v>72</v>
      </c>
      <c r="Q1410" t="s">
        <v>73</v>
      </c>
      <c r="R1410">
        <v>2</v>
      </c>
      <c r="S1410" t="s">
        <v>87</v>
      </c>
    </row>
    <row r="1411" spans="1:19" x14ac:dyDescent="0.3">
      <c r="A1411">
        <v>8143</v>
      </c>
      <c r="B1411" s="1">
        <v>41485</v>
      </c>
      <c r="C1411">
        <v>39</v>
      </c>
      <c r="D1411" t="s">
        <v>48</v>
      </c>
      <c r="E1411" t="s">
        <v>9</v>
      </c>
      <c r="F1411" t="s">
        <v>7</v>
      </c>
      <c r="G1411">
        <v>0</v>
      </c>
      <c r="H1411">
        <v>0</v>
      </c>
      <c r="I1411">
        <v>37929</v>
      </c>
      <c r="J1411" t="s">
        <v>43</v>
      </c>
      <c r="K1411">
        <v>4</v>
      </c>
      <c r="L1411" t="s">
        <v>32</v>
      </c>
      <c r="M1411">
        <v>5</v>
      </c>
      <c r="N1411">
        <v>0</v>
      </c>
      <c r="O1411" t="s">
        <v>108</v>
      </c>
      <c r="P1411" t="s">
        <v>72</v>
      </c>
      <c r="Q1411" t="s">
        <v>75</v>
      </c>
      <c r="R1411">
        <v>7</v>
      </c>
      <c r="S1411" t="s">
        <v>83</v>
      </c>
    </row>
    <row r="1412" spans="1:19" x14ac:dyDescent="0.3">
      <c r="A1412">
        <v>10742</v>
      </c>
      <c r="B1412" s="1">
        <v>41332</v>
      </c>
      <c r="C1412">
        <v>41</v>
      </c>
      <c r="D1412" t="s">
        <v>46</v>
      </c>
      <c r="E1412" t="s">
        <v>9</v>
      </c>
      <c r="F1412" t="s">
        <v>10</v>
      </c>
      <c r="G1412">
        <v>0</v>
      </c>
      <c r="H1412">
        <v>0</v>
      </c>
      <c r="I1412">
        <v>86580</v>
      </c>
      <c r="J1412" t="s">
        <v>52</v>
      </c>
      <c r="K1412">
        <v>8</v>
      </c>
      <c r="L1412" t="s">
        <v>35</v>
      </c>
      <c r="M1412">
        <v>6</v>
      </c>
      <c r="N1412">
        <v>0</v>
      </c>
      <c r="O1412" t="s">
        <v>108</v>
      </c>
      <c r="P1412" t="s">
        <v>72</v>
      </c>
      <c r="Q1412" t="s">
        <v>73</v>
      </c>
      <c r="R1412">
        <v>2</v>
      </c>
      <c r="S1412" t="s">
        <v>87</v>
      </c>
    </row>
    <row r="1413" spans="1:19" x14ac:dyDescent="0.3">
      <c r="A1413">
        <v>1172</v>
      </c>
      <c r="B1413" s="1">
        <v>41395</v>
      </c>
      <c r="C1413">
        <v>41</v>
      </c>
      <c r="D1413" t="s">
        <v>46</v>
      </c>
      <c r="E1413" t="s">
        <v>9</v>
      </c>
      <c r="F1413" t="s">
        <v>10</v>
      </c>
      <c r="G1413">
        <v>0</v>
      </c>
      <c r="H1413">
        <v>0</v>
      </c>
      <c r="I1413">
        <v>92491</v>
      </c>
      <c r="J1413" t="s">
        <v>52</v>
      </c>
      <c r="K1413">
        <v>8</v>
      </c>
      <c r="L1413" t="s">
        <v>35</v>
      </c>
      <c r="M1413">
        <v>6</v>
      </c>
      <c r="N1413">
        <v>0</v>
      </c>
      <c r="O1413" t="s">
        <v>108</v>
      </c>
      <c r="P1413" t="s">
        <v>72</v>
      </c>
      <c r="Q1413" t="s">
        <v>79</v>
      </c>
      <c r="R1413">
        <v>5</v>
      </c>
      <c r="S1413" t="s">
        <v>80</v>
      </c>
    </row>
    <row r="1414" spans="1:19" x14ac:dyDescent="0.3">
      <c r="A1414">
        <v>4686</v>
      </c>
      <c r="B1414" s="1">
        <v>41731</v>
      </c>
      <c r="C1414">
        <v>62</v>
      </c>
      <c r="D1414" t="s">
        <v>40</v>
      </c>
      <c r="E1414" t="s">
        <v>9</v>
      </c>
      <c r="F1414" t="s">
        <v>15</v>
      </c>
      <c r="G1414">
        <v>0</v>
      </c>
      <c r="H1414">
        <v>0</v>
      </c>
      <c r="I1414">
        <v>82571</v>
      </c>
      <c r="J1414" t="s">
        <v>51</v>
      </c>
      <c r="K1414">
        <v>7</v>
      </c>
      <c r="L1414" t="s">
        <v>33</v>
      </c>
      <c r="M1414">
        <v>3</v>
      </c>
      <c r="N1414">
        <v>0</v>
      </c>
      <c r="O1414" t="s">
        <v>108</v>
      </c>
      <c r="P1414" t="s">
        <v>77</v>
      </c>
      <c r="Q1414" t="s">
        <v>79</v>
      </c>
      <c r="R1414">
        <v>4</v>
      </c>
      <c r="S1414" t="s">
        <v>86</v>
      </c>
    </row>
    <row r="1415" spans="1:19" x14ac:dyDescent="0.3">
      <c r="A1415">
        <v>263</v>
      </c>
      <c r="B1415" s="1">
        <v>41787</v>
      </c>
      <c r="C1415">
        <v>79</v>
      </c>
      <c r="D1415" t="s">
        <v>42</v>
      </c>
      <c r="E1415" t="s">
        <v>9</v>
      </c>
      <c r="F1415" t="s">
        <v>7</v>
      </c>
      <c r="G1415">
        <v>0</v>
      </c>
      <c r="H1415">
        <v>0</v>
      </c>
      <c r="I1415">
        <v>45576</v>
      </c>
      <c r="J1415" t="s">
        <v>43</v>
      </c>
      <c r="K1415">
        <v>4</v>
      </c>
      <c r="L1415" t="s">
        <v>33</v>
      </c>
      <c r="M1415">
        <v>3</v>
      </c>
      <c r="N1415">
        <v>0</v>
      </c>
      <c r="O1415" t="s">
        <v>108</v>
      </c>
      <c r="P1415" t="s">
        <v>77</v>
      </c>
      <c r="Q1415" t="s">
        <v>79</v>
      </c>
      <c r="R1415">
        <v>5</v>
      </c>
      <c r="S1415" t="s">
        <v>80</v>
      </c>
    </row>
    <row r="1416" spans="1:19" x14ac:dyDescent="0.3">
      <c r="A1416">
        <v>737</v>
      </c>
      <c r="B1416" s="1">
        <v>41336</v>
      </c>
      <c r="C1416">
        <v>75</v>
      </c>
      <c r="D1416" t="s">
        <v>42</v>
      </c>
      <c r="E1416" t="s">
        <v>9</v>
      </c>
      <c r="F1416" t="s">
        <v>10</v>
      </c>
      <c r="G1416">
        <v>0</v>
      </c>
      <c r="H1416">
        <v>0</v>
      </c>
      <c r="I1416">
        <v>80360</v>
      </c>
      <c r="J1416" t="s">
        <v>51</v>
      </c>
      <c r="K1416">
        <v>7</v>
      </c>
      <c r="L1416" t="s">
        <v>32</v>
      </c>
      <c r="M1416">
        <v>5</v>
      </c>
      <c r="N1416">
        <v>0</v>
      </c>
      <c r="O1416" t="s">
        <v>108</v>
      </c>
      <c r="P1416" t="s">
        <v>72</v>
      </c>
      <c r="Q1416" t="s">
        <v>73</v>
      </c>
      <c r="R1416">
        <v>3</v>
      </c>
      <c r="S1416" t="s">
        <v>74</v>
      </c>
    </row>
    <row r="1417" spans="1:19" x14ac:dyDescent="0.3">
      <c r="A1417">
        <v>8584</v>
      </c>
      <c r="B1417" s="1">
        <v>41433</v>
      </c>
      <c r="C1417">
        <v>72</v>
      </c>
      <c r="D1417" t="s">
        <v>42</v>
      </c>
      <c r="E1417" t="s">
        <v>9</v>
      </c>
      <c r="F1417" t="s">
        <v>8</v>
      </c>
      <c r="G1417">
        <v>0</v>
      </c>
      <c r="H1417">
        <v>0</v>
      </c>
      <c r="I1417">
        <v>85431</v>
      </c>
      <c r="J1417" t="s">
        <v>52</v>
      </c>
      <c r="K1417">
        <v>8</v>
      </c>
      <c r="L1417" t="s">
        <v>32</v>
      </c>
      <c r="M1417">
        <v>5</v>
      </c>
      <c r="N1417">
        <v>0</v>
      </c>
      <c r="O1417" t="s">
        <v>108</v>
      </c>
      <c r="P1417" t="s">
        <v>72</v>
      </c>
      <c r="Q1417" t="s">
        <v>79</v>
      </c>
      <c r="R1417">
        <v>6</v>
      </c>
      <c r="S1417" t="s">
        <v>88</v>
      </c>
    </row>
    <row r="1418" spans="1:19" x14ac:dyDescent="0.3">
      <c r="A1418">
        <v>164</v>
      </c>
      <c r="B1418" s="1">
        <v>41195</v>
      </c>
      <c r="C1418">
        <v>47</v>
      </c>
      <c r="D1418" t="s">
        <v>46</v>
      </c>
      <c r="E1418" t="s">
        <v>9</v>
      </c>
      <c r="F1418" t="s">
        <v>10</v>
      </c>
      <c r="G1418">
        <v>0</v>
      </c>
      <c r="H1418">
        <v>0</v>
      </c>
      <c r="I1418">
        <v>28973</v>
      </c>
      <c r="J1418" t="s">
        <v>47</v>
      </c>
      <c r="K1418">
        <v>3</v>
      </c>
      <c r="L1418" t="s">
        <v>32</v>
      </c>
      <c r="M1418">
        <v>5</v>
      </c>
      <c r="N1418">
        <v>0</v>
      </c>
      <c r="O1418" t="s">
        <v>108</v>
      </c>
      <c r="P1418" t="s">
        <v>81</v>
      </c>
      <c r="Q1418" t="s">
        <v>84</v>
      </c>
      <c r="R1418">
        <v>10</v>
      </c>
      <c r="S1418" t="s">
        <v>90</v>
      </c>
    </row>
    <row r="1419" spans="1:19" x14ac:dyDescent="0.3">
      <c r="A1419">
        <v>6237</v>
      </c>
      <c r="B1419" s="1">
        <v>41615</v>
      </c>
      <c r="C1419">
        <v>58</v>
      </c>
      <c r="D1419" t="s">
        <v>44</v>
      </c>
      <c r="E1419" t="s">
        <v>9</v>
      </c>
      <c r="F1419" t="s">
        <v>7</v>
      </c>
      <c r="G1419">
        <v>0</v>
      </c>
      <c r="H1419">
        <v>2</v>
      </c>
      <c r="I1419">
        <v>7144</v>
      </c>
      <c r="J1419" t="s">
        <v>49</v>
      </c>
      <c r="K1419">
        <v>1</v>
      </c>
      <c r="L1419" t="s">
        <v>34</v>
      </c>
      <c r="M1419">
        <v>7</v>
      </c>
      <c r="N1419">
        <v>0</v>
      </c>
      <c r="O1419" t="s">
        <v>107</v>
      </c>
      <c r="P1419" t="s">
        <v>72</v>
      </c>
      <c r="Q1419" t="s">
        <v>84</v>
      </c>
      <c r="R1419">
        <v>12</v>
      </c>
      <c r="S1419" t="s">
        <v>85</v>
      </c>
    </row>
    <row r="1420" spans="1:19" x14ac:dyDescent="0.3">
      <c r="A1420">
        <v>269</v>
      </c>
      <c r="B1420" s="1">
        <v>41229</v>
      </c>
      <c r="C1420">
        <v>61</v>
      </c>
      <c r="D1420" t="s">
        <v>40</v>
      </c>
      <c r="E1420" t="s">
        <v>9</v>
      </c>
      <c r="F1420" t="s">
        <v>7</v>
      </c>
      <c r="G1420">
        <v>0</v>
      </c>
      <c r="H1420">
        <v>1</v>
      </c>
      <c r="I1420">
        <v>46757</v>
      </c>
      <c r="J1420" t="s">
        <v>43</v>
      </c>
      <c r="K1420">
        <v>4</v>
      </c>
      <c r="L1420" t="s">
        <v>35</v>
      </c>
      <c r="M1420">
        <v>6</v>
      </c>
      <c r="N1420">
        <v>0</v>
      </c>
      <c r="O1420" t="s">
        <v>107</v>
      </c>
      <c r="P1420" t="s">
        <v>81</v>
      </c>
      <c r="Q1420" t="s">
        <v>84</v>
      </c>
      <c r="R1420">
        <v>11</v>
      </c>
      <c r="S1420" t="s">
        <v>89</v>
      </c>
    </row>
    <row r="1421" spans="1:19" x14ac:dyDescent="0.3">
      <c r="A1421">
        <v>7849</v>
      </c>
      <c r="B1421" s="1">
        <v>41526</v>
      </c>
      <c r="C1421">
        <v>54</v>
      </c>
      <c r="D1421" t="s">
        <v>44</v>
      </c>
      <c r="E1421" t="s">
        <v>9</v>
      </c>
      <c r="F1421" t="s">
        <v>10</v>
      </c>
      <c r="G1421">
        <v>0</v>
      </c>
      <c r="H1421">
        <v>0</v>
      </c>
      <c r="I1421">
        <v>80336</v>
      </c>
      <c r="J1421" t="s">
        <v>51</v>
      </c>
      <c r="K1421">
        <v>7</v>
      </c>
      <c r="L1421" t="s">
        <v>33</v>
      </c>
      <c r="M1421">
        <v>3</v>
      </c>
      <c r="N1421">
        <v>0</v>
      </c>
      <c r="O1421" t="s">
        <v>108</v>
      </c>
      <c r="P1421" t="s">
        <v>72</v>
      </c>
      <c r="Q1421" t="s">
        <v>75</v>
      </c>
      <c r="R1421">
        <v>9</v>
      </c>
      <c r="S1421" t="s">
        <v>76</v>
      </c>
    </row>
    <row r="1422" spans="1:19" x14ac:dyDescent="0.3">
      <c r="A1422">
        <v>7872</v>
      </c>
      <c r="B1422" s="1">
        <v>41164</v>
      </c>
      <c r="C1422">
        <v>49</v>
      </c>
      <c r="D1422" t="s">
        <v>46</v>
      </c>
      <c r="E1422" t="s">
        <v>9</v>
      </c>
      <c r="F1422" t="s">
        <v>10</v>
      </c>
      <c r="G1422">
        <v>0</v>
      </c>
      <c r="H1422">
        <v>0</v>
      </c>
      <c r="I1422">
        <v>86836</v>
      </c>
      <c r="J1422" t="s">
        <v>52</v>
      </c>
      <c r="K1422">
        <v>8</v>
      </c>
      <c r="L1422" t="s">
        <v>37</v>
      </c>
      <c r="M1422">
        <v>2</v>
      </c>
      <c r="N1422">
        <v>0</v>
      </c>
      <c r="O1422" t="s">
        <v>108</v>
      </c>
      <c r="P1422" t="s">
        <v>81</v>
      </c>
      <c r="Q1422" t="s">
        <v>75</v>
      </c>
      <c r="R1422">
        <v>9</v>
      </c>
      <c r="S1422" t="s">
        <v>76</v>
      </c>
    </row>
    <row r="1423" spans="1:19" x14ac:dyDescent="0.3">
      <c r="A1423">
        <v>1168</v>
      </c>
      <c r="B1423" s="1">
        <v>41211</v>
      </c>
      <c r="C1423">
        <v>46</v>
      </c>
      <c r="D1423" t="s">
        <v>46</v>
      </c>
      <c r="E1423" t="s">
        <v>9</v>
      </c>
      <c r="F1423" t="s">
        <v>10</v>
      </c>
      <c r="G1423">
        <v>0</v>
      </c>
      <c r="H1423">
        <v>0</v>
      </c>
      <c r="I1423">
        <v>72159</v>
      </c>
      <c r="J1423" t="s">
        <v>51</v>
      </c>
      <c r="K1423">
        <v>7</v>
      </c>
      <c r="L1423" t="s">
        <v>35</v>
      </c>
      <c r="M1423">
        <v>6</v>
      </c>
      <c r="N1423">
        <v>0</v>
      </c>
      <c r="O1423" t="s">
        <v>108</v>
      </c>
      <c r="P1423" t="s">
        <v>81</v>
      </c>
      <c r="Q1423" t="s">
        <v>84</v>
      </c>
      <c r="R1423">
        <v>10</v>
      </c>
      <c r="S1423" t="s">
        <v>90</v>
      </c>
    </row>
    <row r="1424" spans="1:19" x14ac:dyDescent="0.3">
      <c r="A1424">
        <v>10163</v>
      </c>
      <c r="B1424" s="1">
        <v>41527</v>
      </c>
      <c r="C1424">
        <v>40</v>
      </c>
      <c r="D1424" t="s">
        <v>46</v>
      </c>
      <c r="E1424" t="s">
        <v>9</v>
      </c>
      <c r="F1424" t="s">
        <v>7</v>
      </c>
      <c r="G1424">
        <v>0</v>
      </c>
      <c r="H1424">
        <v>0</v>
      </c>
      <c r="I1424">
        <v>82733</v>
      </c>
      <c r="J1424" t="s">
        <v>51</v>
      </c>
      <c r="K1424">
        <v>7</v>
      </c>
      <c r="L1424" t="s">
        <v>33</v>
      </c>
      <c r="M1424">
        <v>3</v>
      </c>
      <c r="N1424">
        <v>0</v>
      </c>
      <c r="O1424" t="s">
        <v>108</v>
      </c>
      <c r="P1424" t="s">
        <v>72</v>
      </c>
      <c r="Q1424" t="s">
        <v>75</v>
      </c>
      <c r="R1424">
        <v>9</v>
      </c>
      <c r="S1424" t="s">
        <v>76</v>
      </c>
    </row>
    <row r="1425" spans="1:19" x14ac:dyDescent="0.3">
      <c r="A1425">
        <v>7679</v>
      </c>
      <c r="B1425" s="1">
        <v>41778</v>
      </c>
      <c r="C1425">
        <v>39</v>
      </c>
      <c r="D1425" t="s">
        <v>48</v>
      </c>
      <c r="E1425" t="s">
        <v>9</v>
      </c>
      <c r="F1425" t="s">
        <v>7</v>
      </c>
      <c r="G1425">
        <v>0</v>
      </c>
      <c r="H1425">
        <v>0</v>
      </c>
      <c r="I1425">
        <v>30298</v>
      </c>
      <c r="J1425" t="s">
        <v>47</v>
      </c>
      <c r="K1425">
        <v>3</v>
      </c>
      <c r="L1425" t="s">
        <v>32</v>
      </c>
      <c r="M1425">
        <v>5</v>
      </c>
      <c r="N1425">
        <v>0</v>
      </c>
      <c r="O1425" t="s">
        <v>108</v>
      </c>
      <c r="P1425" t="s">
        <v>77</v>
      </c>
      <c r="Q1425" t="s">
        <v>79</v>
      </c>
      <c r="R1425">
        <v>5</v>
      </c>
      <c r="S1425" t="s">
        <v>80</v>
      </c>
    </row>
    <row r="1426" spans="1:19" x14ac:dyDescent="0.3">
      <c r="A1426">
        <v>5113</v>
      </c>
      <c r="B1426" s="1">
        <v>41585</v>
      </c>
      <c r="C1426">
        <v>53</v>
      </c>
      <c r="D1426" t="s">
        <v>44</v>
      </c>
      <c r="E1426" t="s">
        <v>9</v>
      </c>
      <c r="F1426" t="s">
        <v>12</v>
      </c>
      <c r="G1426">
        <v>0</v>
      </c>
      <c r="H1426">
        <v>0</v>
      </c>
      <c r="I1426">
        <v>86979</v>
      </c>
      <c r="J1426" t="s">
        <v>52</v>
      </c>
      <c r="K1426">
        <v>8</v>
      </c>
      <c r="L1426" t="s">
        <v>35</v>
      </c>
      <c r="M1426">
        <v>6</v>
      </c>
      <c r="N1426">
        <v>0</v>
      </c>
      <c r="O1426" t="s">
        <v>108</v>
      </c>
      <c r="P1426" t="s">
        <v>72</v>
      </c>
      <c r="Q1426" t="s">
        <v>84</v>
      </c>
      <c r="R1426">
        <v>11</v>
      </c>
      <c r="S1426" t="s">
        <v>89</v>
      </c>
    </row>
    <row r="1427" spans="1:19" x14ac:dyDescent="0.3">
      <c r="A1427">
        <v>5558</v>
      </c>
      <c r="B1427" s="1">
        <v>41729</v>
      </c>
      <c r="C1427">
        <v>70</v>
      </c>
      <c r="D1427" t="s">
        <v>42</v>
      </c>
      <c r="E1427" t="s">
        <v>9</v>
      </c>
      <c r="F1427" t="s">
        <v>7</v>
      </c>
      <c r="G1427">
        <v>0</v>
      </c>
      <c r="H1427">
        <v>0</v>
      </c>
      <c r="I1427">
        <v>90933</v>
      </c>
      <c r="J1427" t="s">
        <v>52</v>
      </c>
      <c r="K1427">
        <v>8</v>
      </c>
      <c r="L1427" t="s">
        <v>35</v>
      </c>
      <c r="M1427">
        <v>6</v>
      </c>
      <c r="N1427">
        <v>0</v>
      </c>
      <c r="O1427" t="s">
        <v>108</v>
      </c>
      <c r="P1427" t="s">
        <v>77</v>
      </c>
      <c r="Q1427" t="s">
        <v>73</v>
      </c>
      <c r="R1427">
        <v>3</v>
      </c>
      <c r="S1427" t="s">
        <v>74</v>
      </c>
    </row>
    <row r="1428" spans="1:19" x14ac:dyDescent="0.3">
      <c r="A1428">
        <v>4619</v>
      </c>
      <c r="B1428" s="1">
        <v>41787</v>
      </c>
      <c r="C1428">
        <v>79</v>
      </c>
      <c r="D1428" t="s">
        <v>42</v>
      </c>
      <c r="E1428" t="s">
        <v>9</v>
      </c>
      <c r="F1428" t="s">
        <v>7</v>
      </c>
      <c r="G1428">
        <v>0</v>
      </c>
      <c r="H1428">
        <v>0</v>
      </c>
      <c r="I1428">
        <v>113734</v>
      </c>
      <c r="J1428" t="s">
        <v>57</v>
      </c>
      <c r="K1428">
        <v>10</v>
      </c>
      <c r="L1428" t="s">
        <v>33</v>
      </c>
      <c r="M1428">
        <v>3</v>
      </c>
      <c r="N1428">
        <v>0</v>
      </c>
      <c r="O1428" t="s">
        <v>108</v>
      </c>
      <c r="P1428" t="s">
        <v>77</v>
      </c>
      <c r="Q1428" t="s">
        <v>79</v>
      </c>
      <c r="R1428">
        <v>5</v>
      </c>
      <c r="S1428" t="s">
        <v>80</v>
      </c>
    </row>
    <row r="1429" spans="1:19" x14ac:dyDescent="0.3">
      <c r="A1429">
        <v>1139</v>
      </c>
      <c r="B1429" s="1">
        <v>41676</v>
      </c>
      <c r="C1429">
        <v>40</v>
      </c>
      <c r="D1429" t="s">
        <v>46</v>
      </c>
      <c r="E1429" t="s">
        <v>9</v>
      </c>
      <c r="F1429" t="s">
        <v>10</v>
      </c>
      <c r="G1429">
        <v>0</v>
      </c>
      <c r="H1429">
        <v>0</v>
      </c>
      <c r="I1429">
        <v>73356</v>
      </c>
      <c r="J1429" t="s">
        <v>51</v>
      </c>
      <c r="K1429">
        <v>7</v>
      </c>
      <c r="L1429" t="s">
        <v>32</v>
      </c>
      <c r="M1429">
        <v>5</v>
      </c>
      <c r="N1429">
        <v>0</v>
      </c>
      <c r="O1429" t="s">
        <v>108</v>
      </c>
      <c r="P1429" t="s">
        <v>77</v>
      </c>
      <c r="Q1429" t="s">
        <v>73</v>
      </c>
      <c r="R1429">
        <v>2</v>
      </c>
      <c r="S1429" t="s">
        <v>87</v>
      </c>
    </row>
    <row r="1430" spans="1:19" x14ac:dyDescent="0.3">
      <c r="A1430">
        <v>7919</v>
      </c>
      <c r="B1430" s="1">
        <v>41134</v>
      </c>
      <c r="C1430">
        <v>48</v>
      </c>
      <c r="D1430" t="s">
        <v>46</v>
      </c>
      <c r="E1430" t="s">
        <v>9</v>
      </c>
      <c r="F1430" t="s">
        <v>8</v>
      </c>
      <c r="G1430">
        <v>0</v>
      </c>
      <c r="H1430">
        <v>0</v>
      </c>
      <c r="I1430">
        <v>72335</v>
      </c>
      <c r="J1430" t="s">
        <v>51</v>
      </c>
      <c r="K1430">
        <v>7</v>
      </c>
      <c r="L1430" t="s">
        <v>37</v>
      </c>
      <c r="M1430">
        <v>2</v>
      </c>
      <c r="N1430">
        <v>0</v>
      </c>
      <c r="O1430" t="s">
        <v>108</v>
      </c>
      <c r="P1430" t="s">
        <v>81</v>
      </c>
      <c r="Q1430" t="s">
        <v>75</v>
      </c>
      <c r="R1430">
        <v>8</v>
      </c>
      <c r="S1430" t="s">
        <v>78</v>
      </c>
    </row>
    <row r="1431" spans="1:19" x14ac:dyDescent="0.3">
      <c r="A1431">
        <v>6428</v>
      </c>
      <c r="B1431" s="1">
        <v>41762</v>
      </c>
      <c r="C1431">
        <v>74</v>
      </c>
      <c r="D1431" t="s">
        <v>42</v>
      </c>
      <c r="E1431" t="s">
        <v>9</v>
      </c>
      <c r="F1431" t="s">
        <v>15</v>
      </c>
      <c r="G1431">
        <v>0</v>
      </c>
      <c r="H1431">
        <v>0</v>
      </c>
      <c r="I1431">
        <v>76842</v>
      </c>
      <c r="J1431" t="s">
        <v>51</v>
      </c>
      <c r="K1431">
        <v>7</v>
      </c>
      <c r="L1431" t="s">
        <v>32</v>
      </c>
      <c r="M1431">
        <v>5</v>
      </c>
      <c r="N1431">
        <v>0</v>
      </c>
      <c r="O1431" t="s">
        <v>108</v>
      </c>
      <c r="P1431" t="s">
        <v>77</v>
      </c>
      <c r="Q1431" t="s">
        <v>79</v>
      </c>
      <c r="R1431">
        <v>5</v>
      </c>
      <c r="S1431" t="s">
        <v>80</v>
      </c>
    </row>
    <row r="1432" spans="1:19" x14ac:dyDescent="0.3">
      <c r="A1432">
        <v>10949</v>
      </c>
      <c r="B1432" s="1">
        <v>41624</v>
      </c>
      <c r="C1432">
        <v>61</v>
      </c>
      <c r="D1432" t="s">
        <v>40</v>
      </c>
      <c r="E1432" t="s">
        <v>9</v>
      </c>
      <c r="F1432" t="s">
        <v>12</v>
      </c>
      <c r="G1432">
        <v>0</v>
      </c>
      <c r="H1432">
        <v>0</v>
      </c>
      <c r="I1432">
        <v>72968</v>
      </c>
      <c r="J1432" t="s">
        <v>51</v>
      </c>
      <c r="K1432">
        <v>7</v>
      </c>
      <c r="L1432" t="s">
        <v>33</v>
      </c>
      <c r="M1432">
        <v>3</v>
      </c>
      <c r="N1432">
        <v>0</v>
      </c>
      <c r="O1432" t="s">
        <v>108</v>
      </c>
      <c r="P1432" t="s">
        <v>72</v>
      </c>
      <c r="Q1432" t="s">
        <v>84</v>
      </c>
      <c r="R1432">
        <v>12</v>
      </c>
      <c r="S1432" t="s">
        <v>85</v>
      </c>
    </row>
    <row r="1433" spans="1:19" x14ac:dyDescent="0.3">
      <c r="A1433">
        <v>7899</v>
      </c>
      <c r="B1433" s="1">
        <v>41211</v>
      </c>
      <c r="C1433">
        <v>72</v>
      </c>
      <c r="D1433" t="s">
        <v>42</v>
      </c>
      <c r="E1433" t="s">
        <v>9</v>
      </c>
      <c r="F1433" t="s">
        <v>10</v>
      </c>
      <c r="G1433">
        <v>0</v>
      </c>
      <c r="H1433">
        <v>1</v>
      </c>
      <c r="I1433">
        <v>77610</v>
      </c>
      <c r="J1433" t="s">
        <v>51</v>
      </c>
      <c r="K1433">
        <v>7</v>
      </c>
      <c r="L1433" t="s">
        <v>35</v>
      </c>
      <c r="M1433">
        <v>6</v>
      </c>
      <c r="N1433">
        <v>0</v>
      </c>
      <c r="O1433" t="s">
        <v>107</v>
      </c>
      <c r="P1433" t="s">
        <v>81</v>
      </c>
      <c r="Q1433" t="s">
        <v>84</v>
      </c>
      <c r="R1433">
        <v>10</v>
      </c>
      <c r="S1433" t="s">
        <v>90</v>
      </c>
    </row>
    <row r="1434" spans="1:19" x14ac:dyDescent="0.3">
      <c r="A1434">
        <v>10643</v>
      </c>
      <c r="B1434" s="1">
        <v>41284</v>
      </c>
      <c r="C1434">
        <v>37</v>
      </c>
      <c r="D1434" t="s">
        <v>48</v>
      </c>
      <c r="E1434" t="s">
        <v>9</v>
      </c>
      <c r="F1434" t="s">
        <v>7</v>
      </c>
      <c r="G1434">
        <v>0</v>
      </c>
      <c r="H1434">
        <v>0</v>
      </c>
      <c r="I1434">
        <v>42000</v>
      </c>
      <c r="J1434" t="s">
        <v>43</v>
      </c>
      <c r="K1434">
        <v>4</v>
      </c>
      <c r="L1434" t="s">
        <v>33</v>
      </c>
      <c r="M1434">
        <v>3</v>
      </c>
      <c r="N1434">
        <v>0</v>
      </c>
      <c r="O1434" t="s">
        <v>108</v>
      </c>
      <c r="P1434" t="s">
        <v>72</v>
      </c>
      <c r="Q1434" t="s">
        <v>73</v>
      </c>
      <c r="R1434">
        <v>1</v>
      </c>
      <c r="S1434" t="s">
        <v>82</v>
      </c>
    </row>
    <row r="1435" spans="1:19" x14ac:dyDescent="0.3">
      <c r="A1435">
        <v>2909</v>
      </c>
      <c r="B1435" s="1">
        <v>41689</v>
      </c>
      <c r="C1435">
        <v>50</v>
      </c>
      <c r="D1435" t="s">
        <v>44</v>
      </c>
      <c r="E1435" t="s">
        <v>9</v>
      </c>
      <c r="F1435" t="s">
        <v>10</v>
      </c>
      <c r="G1435">
        <v>0</v>
      </c>
      <c r="H1435">
        <v>1</v>
      </c>
      <c r="I1435">
        <v>78128</v>
      </c>
      <c r="J1435" t="s">
        <v>51</v>
      </c>
      <c r="K1435">
        <v>7</v>
      </c>
      <c r="L1435" t="s">
        <v>35</v>
      </c>
      <c r="M1435">
        <v>6</v>
      </c>
      <c r="N1435">
        <v>0</v>
      </c>
      <c r="O1435" t="s">
        <v>107</v>
      </c>
      <c r="P1435" t="s">
        <v>77</v>
      </c>
      <c r="Q1435" t="s">
        <v>73</v>
      </c>
      <c r="R1435">
        <v>2</v>
      </c>
      <c r="S1435" t="s">
        <v>87</v>
      </c>
    </row>
    <row r="1436" spans="1:19" x14ac:dyDescent="0.3">
      <c r="A1436">
        <v>1008</v>
      </c>
      <c r="B1436" s="1">
        <v>41264</v>
      </c>
      <c r="C1436">
        <v>43</v>
      </c>
      <c r="D1436" t="s">
        <v>46</v>
      </c>
      <c r="E1436" t="s">
        <v>9</v>
      </c>
      <c r="F1436" t="s">
        <v>8</v>
      </c>
      <c r="G1436">
        <v>0</v>
      </c>
      <c r="H1436">
        <v>0</v>
      </c>
      <c r="I1436">
        <v>44953</v>
      </c>
      <c r="J1436" t="s">
        <v>43</v>
      </c>
      <c r="K1436">
        <v>4</v>
      </c>
      <c r="L1436" t="s">
        <v>32</v>
      </c>
      <c r="M1436">
        <v>5</v>
      </c>
      <c r="N1436">
        <v>0</v>
      </c>
      <c r="O1436" t="s">
        <v>108</v>
      </c>
      <c r="P1436" t="s">
        <v>81</v>
      </c>
      <c r="Q1436" t="s">
        <v>84</v>
      </c>
      <c r="R1436">
        <v>12</v>
      </c>
      <c r="S1436" t="s">
        <v>85</v>
      </c>
    </row>
    <row r="1437" spans="1:19" x14ac:dyDescent="0.3">
      <c r="A1437">
        <v>6292</v>
      </c>
      <c r="B1437" s="1">
        <v>41363</v>
      </c>
      <c r="C1437">
        <v>38</v>
      </c>
      <c r="D1437" t="s">
        <v>48</v>
      </c>
      <c r="E1437" t="s">
        <v>9</v>
      </c>
      <c r="F1437" t="s">
        <v>10</v>
      </c>
      <c r="G1437">
        <v>0</v>
      </c>
      <c r="H1437">
        <v>0</v>
      </c>
      <c r="I1437">
        <v>82333</v>
      </c>
      <c r="J1437" t="s">
        <v>51</v>
      </c>
      <c r="K1437">
        <v>7</v>
      </c>
      <c r="L1437" t="s">
        <v>32</v>
      </c>
      <c r="M1437">
        <v>5</v>
      </c>
      <c r="N1437">
        <v>0</v>
      </c>
      <c r="O1437" t="s">
        <v>108</v>
      </c>
      <c r="P1437" t="s">
        <v>72</v>
      </c>
      <c r="Q1437" t="s">
        <v>73</v>
      </c>
      <c r="R1437">
        <v>3</v>
      </c>
      <c r="S1437" t="s">
        <v>74</v>
      </c>
    </row>
    <row r="1438" spans="1:19" x14ac:dyDescent="0.3">
      <c r="A1438">
        <v>11181</v>
      </c>
      <c r="B1438" s="1">
        <v>41515</v>
      </c>
      <c r="C1438">
        <v>75</v>
      </c>
      <c r="D1438" t="s">
        <v>42</v>
      </c>
      <c r="E1438" t="s">
        <v>9</v>
      </c>
      <c r="F1438" t="s">
        <v>10</v>
      </c>
      <c r="G1438">
        <v>0</v>
      </c>
      <c r="H1438">
        <v>0</v>
      </c>
      <c r="I1438">
        <v>156924</v>
      </c>
      <c r="J1438" t="s">
        <v>56</v>
      </c>
      <c r="K1438">
        <v>11</v>
      </c>
      <c r="L1438" t="s">
        <v>35</v>
      </c>
      <c r="M1438">
        <v>6</v>
      </c>
      <c r="N1438">
        <v>0</v>
      </c>
      <c r="O1438" t="s">
        <v>108</v>
      </c>
      <c r="P1438" t="s">
        <v>72</v>
      </c>
      <c r="Q1438" t="s">
        <v>75</v>
      </c>
      <c r="R1438">
        <v>8</v>
      </c>
      <c r="S1438" t="s">
        <v>78</v>
      </c>
    </row>
    <row r="1439" spans="1:19" x14ac:dyDescent="0.3">
      <c r="A1439">
        <v>10609</v>
      </c>
      <c r="B1439" s="1">
        <v>41559</v>
      </c>
      <c r="C1439">
        <v>62</v>
      </c>
      <c r="D1439" t="s">
        <v>40</v>
      </c>
      <c r="E1439" t="s">
        <v>9</v>
      </c>
      <c r="F1439" t="s">
        <v>10</v>
      </c>
      <c r="G1439">
        <v>0</v>
      </c>
      <c r="H1439">
        <v>1</v>
      </c>
      <c r="I1439">
        <v>42769</v>
      </c>
      <c r="J1439" t="s">
        <v>43</v>
      </c>
      <c r="K1439">
        <v>4</v>
      </c>
      <c r="L1439" t="s">
        <v>33</v>
      </c>
      <c r="M1439">
        <v>3</v>
      </c>
      <c r="N1439">
        <v>0</v>
      </c>
      <c r="O1439" t="s">
        <v>107</v>
      </c>
      <c r="P1439" t="s">
        <v>72</v>
      </c>
      <c r="Q1439" t="s">
        <v>84</v>
      </c>
      <c r="R1439">
        <v>10</v>
      </c>
      <c r="S1439" t="s">
        <v>90</v>
      </c>
    </row>
    <row r="1440" spans="1:19" x14ac:dyDescent="0.3">
      <c r="A1440">
        <v>1772</v>
      </c>
      <c r="B1440" s="1">
        <v>41285</v>
      </c>
      <c r="C1440">
        <v>49</v>
      </c>
      <c r="D1440" t="s">
        <v>46</v>
      </c>
      <c r="E1440" t="s">
        <v>9</v>
      </c>
      <c r="F1440" t="s">
        <v>10</v>
      </c>
      <c r="G1440">
        <v>0</v>
      </c>
      <c r="H1440">
        <v>0</v>
      </c>
      <c r="I1440">
        <v>79174</v>
      </c>
      <c r="J1440" t="s">
        <v>51</v>
      </c>
      <c r="K1440">
        <v>7</v>
      </c>
      <c r="L1440" t="s">
        <v>37</v>
      </c>
      <c r="M1440">
        <v>2</v>
      </c>
      <c r="N1440">
        <v>0</v>
      </c>
      <c r="O1440" t="s">
        <v>108</v>
      </c>
      <c r="P1440" t="s">
        <v>72</v>
      </c>
      <c r="Q1440" t="s">
        <v>73</v>
      </c>
      <c r="R1440">
        <v>1</v>
      </c>
      <c r="S1440" t="s">
        <v>82</v>
      </c>
    </row>
    <row r="1441" spans="1:19" x14ac:dyDescent="0.3">
      <c r="A1441">
        <v>8858</v>
      </c>
      <c r="B1441" s="1">
        <v>41340</v>
      </c>
      <c r="C1441">
        <v>52</v>
      </c>
      <c r="D1441" t="s">
        <v>44</v>
      </c>
      <c r="E1441" t="s">
        <v>9</v>
      </c>
      <c r="F1441" t="s">
        <v>10</v>
      </c>
      <c r="G1441">
        <v>0</v>
      </c>
      <c r="H1441">
        <v>1</v>
      </c>
      <c r="I1441">
        <v>44325</v>
      </c>
      <c r="J1441" t="s">
        <v>43</v>
      </c>
      <c r="K1441">
        <v>4</v>
      </c>
      <c r="L1441" t="s">
        <v>35</v>
      </c>
      <c r="M1441">
        <v>6</v>
      </c>
      <c r="N1441">
        <v>0</v>
      </c>
      <c r="O1441" t="s">
        <v>107</v>
      </c>
      <c r="P1441" t="s">
        <v>72</v>
      </c>
      <c r="Q1441" t="s">
        <v>73</v>
      </c>
      <c r="R1441">
        <v>3</v>
      </c>
      <c r="S1441" t="s">
        <v>74</v>
      </c>
    </row>
    <row r="1442" spans="1:19" x14ac:dyDescent="0.3">
      <c r="A1442">
        <v>5721</v>
      </c>
      <c r="B1442" s="1">
        <v>41770</v>
      </c>
      <c r="C1442">
        <v>68</v>
      </c>
      <c r="D1442" t="s">
        <v>40</v>
      </c>
      <c r="E1442" t="s">
        <v>9</v>
      </c>
      <c r="F1442" t="s">
        <v>10</v>
      </c>
      <c r="G1442">
        <v>0</v>
      </c>
      <c r="H1442">
        <v>0</v>
      </c>
      <c r="I1442">
        <v>84117</v>
      </c>
      <c r="J1442" t="s">
        <v>52</v>
      </c>
      <c r="K1442">
        <v>8</v>
      </c>
      <c r="L1442" t="s">
        <v>32</v>
      </c>
      <c r="M1442">
        <v>5</v>
      </c>
      <c r="N1442">
        <v>0</v>
      </c>
      <c r="O1442" t="s">
        <v>108</v>
      </c>
      <c r="P1442" t="s">
        <v>77</v>
      </c>
      <c r="Q1442" t="s">
        <v>79</v>
      </c>
      <c r="R1442">
        <v>5</v>
      </c>
      <c r="S1442" t="s">
        <v>80</v>
      </c>
    </row>
    <row r="1443" spans="1:19" x14ac:dyDescent="0.3">
      <c r="A1443">
        <v>9589</v>
      </c>
      <c r="B1443" s="1">
        <v>41734</v>
      </c>
      <c r="C1443">
        <v>76</v>
      </c>
      <c r="D1443" t="s">
        <v>42</v>
      </c>
      <c r="E1443" t="s">
        <v>9</v>
      </c>
      <c r="F1443" t="s">
        <v>15</v>
      </c>
      <c r="G1443">
        <v>0</v>
      </c>
      <c r="H1443">
        <v>0</v>
      </c>
      <c r="I1443">
        <v>82032</v>
      </c>
      <c r="J1443" t="s">
        <v>51</v>
      </c>
      <c r="K1443">
        <v>7</v>
      </c>
      <c r="L1443" t="s">
        <v>32</v>
      </c>
      <c r="M1443">
        <v>5</v>
      </c>
      <c r="N1443">
        <v>0</v>
      </c>
      <c r="O1443" t="s">
        <v>108</v>
      </c>
      <c r="P1443" t="s">
        <v>77</v>
      </c>
      <c r="Q1443" t="s">
        <v>79</v>
      </c>
      <c r="R1443">
        <v>4</v>
      </c>
      <c r="S1443" t="s">
        <v>86</v>
      </c>
    </row>
    <row r="1444" spans="1:19" x14ac:dyDescent="0.3">
      <c r="A1444">
        <v>1993</v>
      </c>
      <c r="B1444" s="1">
        <v>41266</v>
      </c>
      <c r="C1444">
        <v>75</v>
      </c>
      <c r="D1444" t="s">
        <v>42</v>
      </c>
      <c r="E1444" t="s">
        <v>9</v>
      </c>
      <c r="F1444" t="s">
        <v>10</v>
      </c>
      <c r="G1444">
        <v>0</v>
      </c>
      <c r="H1444">
        <v>1</v>
      </c>
      <c r="I1444">
        <v>58607</v>
      </c>
      <c r="J1444" t="s">
        <v>41</v>
      </c>
      <c r="K1444">
        <v>5</v>
      </c>
      <c r="L1444" t="s">
        <v>35</v>
      </c>
      <c r="M1444">
        <v>6</v>
      </c>
      <c r="N1444">
        <v>0</v>
      </c>
      <c r="O1444" t="s">
        <v>107</v>
      </c>
      <c r="P1444" t="s">
        <v>81</v>
      </c>
      <c r="Q1444" t="s">
        <v>84</v>
      </c>
      <c r="R1444">
        <v>12</v>
      </c>
      <c r="S1444" t="s">
        <v>85</v>
      </c>
    </row>
    <row r="1445" spans="1:19" x14ac:dyDescent="0.3">
      <c r="A1445">
        <v>2968</v>
      </c>
      <c r="B1445" s="1">
        <v>41306</v>
      </c>
      <c r="C1445">
        <v>81</v>
      </c>
      <c r="D1445" t="s">
        <v>53</v>
      </c>
      <c r="E1445" t="s">
        <v>9</v>
      </c>
      <c r="F1445" t="s">
        <v>12</v>
      </c>
      <c r="G1445">
        <v>0</v>
      </c>
      <c r="H1445">
        <v>0</v>
      </c>
      <c r="I1445">
        <v>48948</v>
      </c>
      <c r="J1445" t="s">
        <v>41</v>
      </c>
      <c r="K1445">
        <v>5</v>
      </c>
      <c r="L1445" t="s">
        <v>32</v>
      </c>
      <c r="M1445">
        <v>5</v>
      </c>
      <c r="N1445">
        <v>0</v>
      </c>
      <c r="O1445" t="s">
        <v>108</v>
      </c>
      <c r="P1445" t="s">
        <v>72</v>
      </c>
      <c r="Q1445" t="s">
        <v>73</v>
      </c>
      <c r="R1445">
        <v>2</v>
      </c>
      <c r="S1445" t="s">
        <v>87</v>
      </c>
    </row>
    <row r="1446" spans="1:19" x14ac:dyDescent="0.3">
      <c r="A1446">
        <v>7281</v>
      </c>
      <c r="B1446" s="1">
        <v>41583</v>
      </c>
      <c r="C1446">
        <v>65</v>
      </c>
      <c r="D1446" t="s">
        <v>40</v>
      </c>
      <c r="E1446" t="s">
        <v>9</v>
      </c>
      <c r="F1446" t="s">
        <v>7</v>
      </c>
      <c r="G1446">
        <v>0</v>
      </c>
      <c r="H1446">
        <v>0</v>
      </c>
      <c r="I1446">
        <v>52247</v>
      </c>
      <c r="J1446" t="s">
        <v>41</v>
      </c>
      <c r="K1446">
        <v>5</v>
      </c>
      <c r="L1446" t="s">
        <v>35</v>
      </c>
      <c r="M1446">
        <v>6</v>
      </c>
      <c r="N1446">
        <v>0</v>
      </c>
      <c r="O1446" t="s">
        <v>108</v>
      </c>
      <c r="P1446" t="s">
        <v>72</v>
      </c>
      <c r="Q1446" t="s">
        <v>84</v>
      </c>
      <c r="R1446">
        <v>11</v>
      </c>
      <c r="S1446" t="s">
        <v>89</v>
      </c>
    </row>
    <row r="1447" spans="1:19" x14ac:dyDescent="0.3">
      <c r="A1447">
        <v>8375</v>
      </c>
      <c r="B1447" s="1">
        <v>41701</v>
      </c>
      <c r="C1447">
        <v>56</v>
      </c>
      <c r="D1447" t="s">
        <v>44</v>
      </c>
      <c r="E1447" t="s">
        <v>9</v>
      </c>
      <c r="F1447" t="s">
        <v>10</v>
      </c>
      <c r="G1447">
        <v>0</v>
      </c>
      <c r="H1447">
        <v>1</v>
      </c>
      <c r="I1447">
        <v>55954</v>
      </c>
      <c r="J1447" t="s">
        <v>41</v>
      </c>
      <c r="K1447">
        <v>5</v>
      </c>
      <c r="L1447" t="s">
        <v>35</v>
      </c>
      <c r="M1447">
        <v>6</v>
      </c>
      <c r="N1447">
        <v>0</v>
      </c>
      <c r="O1447" t="s">
        <v>107</v>
      </c>
      <c r="P1447" t="s">
        <v>77</v>
      </c>
      <c r="Q1447" t="s">
        <v>73</v>
      </c>
      <c r="R1447">
        <v>3</v>
      </c>
      <c r="S1447" t="s">
        <v>74</v>
      </c>
    </row>
    <row r="1448" spans="1:19" x14ac:dyDescent="0.3">
      <c r="A1448">
        <v>3037</v>
      </c>
      <c r="B1448" s="1">
        <v>41445</v>
      </c>
      <c r="C1448">
        <v>41</v>
      </c>
      <c r="D1448" t="s">
        <v>46</v>
      </c>
      <c r="E1448" t="s">
        <v>9</v>
      </c>
      <c r="F1448" t="s">
        <v>10</v>
      </c>
      <c r="G1448">
        <v>0</v>
      </c>
      <c r="H1448">
        <v>0</v>
      </c>
      <c r="I1448">
        <v>50150</v>
      </c>
      <c r="J1448" t="s">
        <v>41</v>
      </c>
      <c r="K1448">
        <v>5</v>
      </c>
      <c r="L1448" t="s">
        <v>32</v>
      </c>
      <c r="M1448">
        <v>5</v>
      </c>
      <c r="N1448">
        <v>0</v>
      </c>
      <c r="O1448" t="s">
        <v>108</v>
      </c>
      <c r="P1448" t="s">
        <v>72</v>
      </c>
      <c r="Q1448" t="s">
        <v>79</v>
      </c>
      <c r="R1448">
        <v>6</v>
      </c>
      <c r="S1448" t="s">
        <v>88</v>
      </c>
    </row>
    <row r="1449" spans="1:19" x14ac:dyDescent="0.3">
      <c r="A1449">
        <v>8268</v>
      </c>
      <c r="B1449" s="1">
        <v>41466</v>
      </c>
      <c r="C1449">
        <v>63</v>
      </c>
      <c r="D1449" t="s">
        <v>40</v>
      </c>
      <c r="E1449" t="s">
        <v>9</v>
      </c>
      <c r="F1449" t="s">
        <v>10</v>
      </c>
      <c r="G1449">
        <v>0</v>
      </c>
      <c r="H1449">
        <v>1</v>
      </c>
      <c r="I1449">
        <v>52247</v>
      </c>
      <c r="J1449" t="s">
        <v>41</v>
      </c>
      <c r="K1449">
        <v>5</v>
      </c>
      <c r="L1449" t="s">
        <v>33</v>
      </c>
      <c r="M1449">
        <v>3</v>
      </c>
      <c r="N1449">
        <v>0</v>
      </c>
      <c r="O1449" t="s">
        <v>107</v>
      </c>
      <c r="P1449" t="s">
        <v>72</v>
      </c>
      <c r="Q1449" t="s">
        <v>75</v>
      </c>
      <c r="R1449">
        <v>7</v>
      </c>
      <c r="S1449" t="s">
        <v>83</v>
      </c>
    </row>
    <row r="1450" spans="1:19" x14ac:dyDescent="0.3">
      <c r="A1450">
        <v>7698</v>
      </c>
      <c r="B1450" s="1">
        <v>41770</v>
      </c>
      <c r="C1450">
        <v>48</v>
      </c>
      <c r="D1450" t="s">
        <v>46</v>
      </c>
      <c r="E1450" t="s">
        <v>9</v>
      </c>
      <c r="F1450" t="s">
        <v>10</v>
      </c>
      <c r="G1450">
        <v>0</v>
      </c>
      <c r="H1450">
        <v>1</v>
      </c>
      <c r="I1450">
        <v>51650</v>
      </c>
      <c r="J1450" t="s">
        <v>41</v>
      </c>
      <c r="K1450">
        <v>5</v>
      </c>
      <c r="L1450" t="s">
        <v>35</v>
      </c>
      <c r="M1450">
        <v>6</v>
      </c>
      <c r="N1450">
        <v>0</v>
      </c>
      <c r="O1450" t="s">
        <v>107</v>
      </c>
      <c r="P1450" t="s">
        <v>77</v>
      </c>
      <c r="Q1450" t="s">
        <v>79</v>
      </c>
      <c r="R1450">
        <v>5</v>
      </c>
      <c r="S1450" t="s">
        <v>80</v>
      </c>
    </row>
    <row r="1451" spans="1:19" x14ac:dyDescent="0.3">
      <c r="A1451">
        <v>3924</v>
      </c>
      <c r="B1451" s="1">
        <v>41715</v>
      </c>
      <c r="C1451">
        <v>59</v>
      </c>
      <c r="D1451" t="s">
        <v>44</v>
      </c>
      <c r="E1451" t="s">
        <v>9</v>
      </c>
      <c r="F1451" t="s">
        <v>12</v>
      </c>
      <c r="G1451">
        <v>0</v>
      </c>
      <c r="H1451">
        <v>1</v>
      </c>
      <c r="I1451">
        <v>57912</v>
      </c>
      <c r="J1451" t="s">
        <v>41</v>
      </c>
      <c r="K1451">
        <v>5</v>
      </c>
      <c r="L1451" t="s">
        <v>32</v>
      </c>
      <c r="M1451">
        <v>5</v>
      </c>
      <c r="N1451">
        <v>0</v>
      </c>
      <c r="O1451" t="s">
        <v>107</v>
      </c>
      <c r="P1451" t="s">
        <v>77</v>
      </c>
      <c r="Q1451" t="s">
        <v>73</v>
      </c>
      <c r="R1451">
        <v>3</v>
      </c>
      <c r="S1451" t="s">
        <v>74</v>
      </c>
    </row>
    <row r="1452" spans="1:19" x14ac:dyDescent="0.3">
      <c r="A1452">
        <v>9707</v>
      </c>
      <c r="B1452" s="1">
        <v>41236</v>
      </c>
      <c r="C1452">
        <v>55</v>
      </c>
      <c r="D1452" t="s">
        <v>44</v>
      </c>
      <c r="E1452" t="s">
        <v>9</v>
      </c>
      <c r="F1452" t="s">
        <v>10</v>
      </c>
      <c r="G1452">
        <v>0</v>
      </c>
      <c r="H1452">
        <v>1</v>
      </c>
      <c r="I1452">
        <v>55212</v>
      </c>
      <c r="J1452" t="s">
        <v>41</v>
      </c>
      <c r="K1452">
        <v>5</v>
      </c>
      <c r="L1452" t="s">
        <v>35</v>
      </c>
      <c r="M1452">
        <v>6</v>
      </c>
      <c r="N1452">
        <v>0</v>
      </c>
      <c r="O1452" t="s">
        <v>107</v>
      </c>
      <c r="P1452" t="s">
        <v>81</v>
      </c>
      <c r="Q1452" t="s">
        <v>84</v>
      </c>
      <c r="R1452">
        <v>11</v>
      </c>
      <c r="S1452" t="s">
        <v>89</v>
      </c>
    </row>
    <row r="1453" spans="1:19" x14ac:dyDescent="0.3">
      <c r="A1453">
        <v>6245</v>
      </c>
      <c r="B1453" s="1">
        <v>41438</v>
      </c>
      <c r="C1453">
        <v>74</v>
      </c>
      <c r="D1453" t="s">
        <v>42</v>
      </c>
      <c r="E1453" t="s">
        <v>9</v>
      </c>
      <c r="F1453" t="s">
        <v>8</v>
      </c>
      <c r="G1453">
        <v>0</v>
      </c>
      <c r="H1453">
        <v>1</v>
      </c>
      <c r="I1453">
        <v>59292</v>
      </c>
      <c r="J1453" t="s">
        <v>41</v>
      </c>
      <c r="K1453">
        <v>5</v>
      </c>
      <c r="L1453" t="s">
        <v>35</v>
      </c>
      <c r="M1453">
        <v>6</v>
      </c>
      <c r="N1453">
        <v>0</v>
      </c>
      <c r="O1453" t="s">
        <v>107</v>
      </c>
      <c r="P1453" t="s">
        <v>72</v>
      </c>
      <c r="Q1453" t="s">
        <v>79</v>
      </c>
      <c r="R1453">
        <v>6</v>
      </c>
      <c r="S1453" t="s">
        <v>88</v>
      </c>
    </row>
    <row r="1454" spans="1:19" x14ac:dyDescent="0.3">
      <c r="A1454">
        <v>2928</v>
      </c>
      <c r="B1454" s="1">
        <v>41244</v>
      </c>
      <c r="C1454">
        <v>49</v>
      </c>
      <c r="D1454" t="s">
        <v>46</v>
      </c>
      <c r="E1454" t="s">
        <v>9</v>
      </c>
      <c r="F1454" t="s">
        <v>7</v>
      </c>
      <c r="G1454">
        <v>0</v>
      </c>
      <c r="H1454">
        <v>1</v>
      </c>
      <c r="I1454">
        <v>52614</v>
      </c>
      <c r="J1454" t="s">
        <v>41</v>
      </c>
      <c r="K1454">
        <v>5</v>
      </c>
      <c r="L1454" t="s">
        <v>35</v>
      </c>
      <c r="M1454">
        <v>6</v>
      </c>
      <c r="N1454">
        <v>0</v>
      </c>
      <c r="O1454" t="s">
        <v>107</v>
      </c>
      <c r="P1454" t="s">
        <v>81</v>
      </c>
      <c r="Q1454" t="s">
        <v>84</v>
      </c>
      <c r="R1454">
        <v>12</v>
      </c>
      <c r="S1454" t="s">
        <v>85</v>
      </c>
    </row>
    <row r="1455" spans="1:19" x14ac:dyDescent="0.3">
      <c r="A1455">
        <v>455</v>
      </c>
      <c r="B1455" s="1">
        <v>41382</v>
      </c>
      <c r="C1455">
        <v>78</v>
      </c>
      <c r="D1455" t="s">
        <v>42</v>
      </c>
      <c r="E1455" t="s">
        <v>9</v>
      </c>
      <c r="F1455" t="s">
        <v>10</v>
      </c>
      <c r="G1455">
        <v>0</v>
      </c>
      <c r="H1455">
        <v>0</v>
      </c>
      <c r="I1455">
        <v>51012</v>
      </c>
      <c r="J1455" t="s">
        <v>41</v>
      </c>
      <c r="K1455">
        <v>5</v>
      </c>
      <c r="L1455" t="s">
        <v>35</v>
      </c>
      <c r="M1455">
        <v>6</v>
      </c>
      <c r="N1455">
        <v>0</v>
      </c>
      <c r="O1455" t="s">
        <v>108</v>
      </c>
      <c r="P1455" t="s">
        <v>72</v>
      </c>
      <c r="Q1455" t="s">
        <v>79</v>
      </c>
      <c r="R1455">
        <v>4</v>
      </c>
      <c r="S1455" t="s">
        <v>86</v>
      </c>
    </row>
    <row r="1456" spans="1:19" x14ac:dyDescent="0.3">
      <c r="A1456">
        <v>7495</v>
      </c>
      <c r="B1456" s="1">
        <v>41628</v>
      </c>
      <c r="C1456">
        <v>76</v>
      </c>
      <c r="D1456" t="s">
        <v>42</v>
      </c>
      <c r="E1456" t="s">
        <v>9</v>
      </c>
      <c r="F1456" t="s">
        <v>10</v>
      </c>
      <c r="G1456">
        <v>0</v>
      </c>
      <c r="H1456">
        <v>1</v>
      </c>
      <c r="I1456">
        <v>56223</v>
      </c>
      <c r="J1456" t="s">
        <v>41</v>
      </c>
      <c r="K1456">
        <v>5</v>
      </c>
      <c r="L1456" t="s">
        <v>35</v>
      </c>
      <c r="M1456">
        <v>6</v>
      </c>
      <c r="N1456">
        <v>0</v>
      </c>
      <c r="O1456" t="s">
        <v>107</v>
      </c>
      <c r="P1456" t="s">
        <v>72</v>
      </c>
      <c r="Q1456" t="s">
        <v>84</v>
      </c>
      <c r="R1456">
        <v>12</v>
      </c>
      <c r="S1456" t="s">
        <v>85</v>
      </c>
    </row>
    <row r="1457" spans="1:19" x14ac:dyDescent="0.3">
      <c r="A1457">
        <v>1142</v>
      </c>
      <c r="B1457" s="1">
        <v>41630</v>
      </c>
      <c r="C1457">
        <v>71</v>
      </c>
      <c r="D1457" t="s">
        <v>42</v>
      </c>
      <c r="E1457" t="s">
        <v>9</v>
      </c>
      <c r="F1457" t="s">
        <v>10</v>
      </c>
      <c r="G1457">
        <v>0</v>
      </c>
      <c r="H1457">
        <v>1</v>
      </c>
      <c r="I1457">
        <v>55707</v>
      </c>
      <c r="J1457" t="s">
        <v>41</v>
      </c>
      <c r="K1457">
        <v>5</v>
      </c>
      <c r="L1457" t="s">
        <v>34</v>
      </c>
      <c r="M1457">
        <v>7</v>
      </c>
      <c r="N1457">
        <v>0</v>
      </c>
      <c r="O1457" t="s">
        <v>107</v>
      </c>
      <c r="P1457" t="s">
        <v>72</v>
      </c>
      <c r="Q1457" t="s">
        <v>84</v>
      </c>
      <c r="R1457">
        <v>12</v>
      </c>
      <c r="S1457" t="s">
        <v>85</v>
      </c>
    </row>
    <row r="1458" spans="1:19" x14ac:dyDescent="0.3">
      <c r="A1458">
        <v>8594</v>
      </c>
      <c r="B1458" s="1">
        <v>41667</v>
      </c>
      <c r="C1458">
        <v>66</v>
      </c>
      <c r="D1458" t="s">
        <v>40</v>
      </c>
      <c r="E1458" t="s">
        <v>9</v>
      </c>
      <c r="F1458" t="s">
        <v>15</v>
      </c>
      <c r="G1458">
        <v>0</v>
      </c>
      <c r="H1458">
        <v>1</v>
      </c>
      <c r="I1458">
        <v>50520</v>
      </c>
      <c r="J1458" t="s">
        <v>41</v>
      </c>
      <c r="K1458">
        <v>5</v>
      </c>
      <c r="L1458" t="s">
        <v>33</v>
      </c>
      <c r="M1458">
        <v>3</v>
      </c>
      <c r="N1458">
        <v>0</v>
      </c>
      <c r="O1458" t="s">
        <v>107</v>
      </c>
      <c r="P1458" t="s">
        <v>77</v>
      </c>
      <c r="Q1458" t="s">
        <v>73</v>
      </c>
      <c r="R1458">
        <v>1</v>
      </c>
      <c r="S1458" t="s">
        <v>82</v>
      </c>
    </row>
    <row r="1459" spans="1:19" x14ac:dyDescent="0.3">
      <c r="A1459">
        <v>6605</v>
      </c>
      <c r="B1459" s="1">
        <v>41605</v>
      </c>
      <c r="C1459">
        <v>80</v>
      </c>
      <c r="D1459" t="s">
        <v>53</v>
      </c>
      <c r="E1459" t="s">
        <v>9</v>
      </c>
      <c r="F1459" t="s">
        <v>12</v>
      </c>
      <c r="G1459">
        <v>0</v>
      </c>
      <c r="H1459">
        <v>0</v>
      </c>
      <c r="I1459">
        <v>55614</v>
      </c>
      <c r="J1459" t="s">
        <v>41</v>
      </c>
      <c r="K1459">
        <v>5</v>
      </c>
      <c r="L1459" t="s">
        <v>35</v>
      </c>
      <c r="M1459">
        <v>6</v>
      </c>
      <c r="N1459">
        <v>0</v>
      </c>
      <c r="O1459" t="s">
        <v>108</v>
      </c>
      <c r="P1459" t="s">
        <v>72</v>
      </c>
      <c r="Q1459" t="s">
        <v>84</v>
      </c>
      <c r="R1459">
        <v>11</v>
      </c>
      <c r="S1459" t="s">
        <v>89</v>
      </c>
    </row>
    <row r="1460" spans="1:19" x14ac:dyDescent="0.3">
      <c r="A1460">
        <v>10232</v>
      </c>
      <c r="B1460" s="1">
        <v>41583</v>
      </c>
      <c r="C1460">
        <v>61</v>
      </c>
      <c r="D1460" t="s">
        <v>40</v>
      </c>
      <c r="E1460" t="s">
        <v>9</v>
      </c>
      <c r="F1460" t="s">
        <v>12</v>
      </c>
      <c r="G1460">
        <v>0</v>
      </c>
      <c r="H1460">
        <v>1</v>
      </c>
      <c r="I1460">
        <v>48799</v>
      </c>
      <c r="J1460" t="s">
        <v>41</v>
      </c>
      <c r="K1460">
        <v>5</v>
      </c>
      <c r="L1460" t="s">
        <v>33</v>
      </c>
      <c r="M1460">
        <v>3</v>
      </c>
      <c r="N1460">
        <v>0</v>
      </c>
      <c r="O1460" t="s">
        <v>107</v>
      </c>
      <c r="P1460" t="s">
        <v>72</v>
      </c>
      <c r="Q1460" t="s">
        <v>84</v>
      </c>
      <c r="R1460">
        <v>11</v>
      </c>
      <c r="S1460" t="s">
        <v>89</v>
      </c>
    </row>
    <row r="1461" spans="1:19" x14ac:dyDescent="0.3">
      <c r="A1461">
        <v>4184</v>
      </c>
      <c r="B1461" s="1">
        <v>41797</v>
      </c>
      <c r="C1461">
        <v>74</v>
      </c>
      <c r="D1461" t="s">
        <v>42</v>
      </c>
      <c r="E1461" t="s">
        <v>9</v>
      </c>
      <c r="F1461" t="s">
        <v>8</v>
      </c>
      <c r="G1461">
        <v>0</v>
      </c>
      <c r="H1461">
        <v>1</v>
      </c>
      <c r="I1461">
        <v>52157</v>
      </c>
      <c r="J1461" t="s">
        <v>41</v>
      </c>
      <c r="K1461">
        <v>5</v>
      </c>
      <c r="L1461" t="s">
        <v>32</v>
      </c>
      <c r="M1461">
        <v>5</v>
      </c>
      <c r="N1461">
        <v>0</v>
      </c>
      <c r="O1461" t="s">
        <v>107</v>
      </c>
      <c r="P1461" t="s">
        <v>77</v>
      </c>
      <c r="Q1461" t="s">
        <v>79</v>
      </c>
      <c r="R1461">
        <v>6</v>
      </c>
      <c r="S1461" t="s">
        <v>88</v>
      </c>
    </row>
    <row r="1462" spans="1:19" x14ac:dyDescent="0.3">
      <c r="A1462">
        <v>3075</v>
      </c>
      <c r="B1462" s="1">
        <v>41528</v>
      </c>
      <c r="C1462">
        <v>52</v>
      </c>
      <c r="D1462" t="s">
        <v>44</v>
      </c>
      <c r="E1462" t="s">
        <v>9</v>
      </c>
      <c r="F1462" t="s">
        <v>10</v>
      </c>
      <c r="G1462">
        <v>0</v>
      </c>
      <c r="H1462">
        <v>0</v>
      </c>
      <c r="I1462">
        <v>59973</v>
      </c>
      <c r="J1462" t="s">
        <v>41</v>
      </c>
      <c r="K1462">
        <v>5</v>
      </c>
      <c r="L1462" t="s">
        <v>32</v>
      </c>
      <c r="M1462">
        <v>5</v>
      </c>
      <c r="N1462">
        <v>0</v>
      </c>
      <c r="O1462" t="s">
        <v>108</v>
      </c>
      <c r="P1462" t="s">
        <v>72</v>
      </c>
      <c r="Q1462" t="s">
        <v>75</v>
      </c>
      <c r="R1462">
        <v>9</v>
      </c>
      <c r="S1462" t="s">
        <v>76</v>
      </c>
    </row>
    <row r="1463" spans="1:19" x14ac:dyDescent="0.3">
      <c r="A1463">
        <v>10299</v>
      </c>
      <c r="B1463" s="1">
        <v>41222</v>
      </c>
      <c r="C1463">
        <v>55</v>
      </c>
      <c r="D1463" t="s">
        <v>44</v>
      </c>
      <c r="E1463" t="s">
        <v>9</v>
      </c>
      <c r="F1463" t="s">
        <v>7</v>
      </c>
      <c r="G1463">
        <v>0</v>
      </c>
      <c r="H1463">
        <v>0</v>
      </c>
      <c r="I1463">
        <v>48240</v>
      </c>
      <c r="J1463" t="s">
        <v>41</v>
      </c>
      <c r="K1463">
        <v>5</v>
      </c>
      <c r="L1463" t="s">
        <v>35</v>
      </c>
      <c r="M1463">
        <v>6</v>
      </c>
      <c r="N1463">
        <v>0</v>
      </c>
      <c r="O1463" t="s">
        <v>108</v>
      </c>
      <c r="P1463" t="s">
        <v>81</v>
      </c>
      <c r="Q1463" t="s">
        <v>84</v>
      </c>
      <c r="R1463">
        <v>11</v>
      </c>
      <c r="S1463" t="s">
        <v>89</v>
      </c>
    </row>
    <row r="1464" spans="1:19" x14ac:dyDescent="0.3">
      <c r="A1464">
        <v>2782</v>
      </c>
      <c r="B1464" s="1">
        <v>41466</v>
      </c>
      <c r="C1464">
        <v>63</v>
      </c>
      <c r="D1464" t="s">
        <v>40</v>
      </c>
      <c r="E1464" t="s">
        <v>9</v>
      </c>
      <c r="F1464" t="s">
        <v>10</v>
      </c>
      <c r="G1464">
        <v>0</v>
      </c>
      <c r="H1464">
        <v>1</v>
      </c>
      <c r="I1464">
        <v>54456</v>
      </c>
      <c r="J1464" t="s">
        <v>41</v>
      </c>
      <c r="K1464">
        <v>5</v>
      </c>
      <c r="L1464" t="s">
        <v>33</v>
      </c>
      <c r="M1464">
        <v>3</v>
      </c>
      <c r="N1464">
        <v>0</v>
      </c>
      <c r="O1464" t="s">
        <v>107</v>
      </c>
      <c r="P1464" t="s">
        <v>72</v>
      </c>
      <c r="Q1464" t="s">
        <v>75</v>
      </c>
      <c r="R1464">
        <v>7</v>
      </c>
      <c r="S1464" t="s">
        <v>83</v>
      </c>
    </row>
    <row r="1465" spans="1:19" x14ac:dyDescent="0.3">
      <c r="A1465">
        <v>4725</v>
      </c>
      <c r="B1465" s="1">
        <v>41742</v>
      </c>
      <c r="C1465">
        <v>74</v>
      </c>
      <c r="D1465" t="s">
        <v>42</v>
      </c>
      <c r="E1465" t="s">
        <v>9</v>
      </c>
      <c r="F1465" t="s">
        <v>8</v>
      </c>
      <c r="G1465">
        <v>0</v>
      </c>
      <c r="H1465">
        <v>1</v>
      </c>
      <c r="I1465">
        <v>50616</v>
      </c>
      <c r="J1465" t="s">
        <v>41</v>
      </c>
      <c r="K1465">
        <v>5</v>
      </c>
      <c r="L1465" t="s">
        <v>35</v>
      </c>
      <c r="M1465">
        <v>6</v>
      </c>
      <c r="N1465">
        <v>0</v>
      </c>
      <c r="O1465" t="s">
        <v>107</v>
      </c>
      <c r="P1465" t="s">
        <v>77</v>
      </c>
      <c r="Q1465" t="s">
        <v>79</v>
      </c>
      <c r="R1465">
        <v>4</v>
      </c>
      <c r="S1465" t="s">
        <v>86</v>
      </c>
    </row>
    <row r="1466" spans="1:19" x14ac:dyDescent="0.3">
      <c r="A1466">
        <v>9153</v>
      </c>
      <c r="B1466" s="1">
        <v>41484</v>
      </c>
      <c r="C1466">
        <v>60</v>
      </c>
      <c r="D1466" t="s">
        <v>40</v>
      </c>
      <c r="E1466" t="s">
        <v>9</v>
      </c>
      <c r="F1466" t="s">
        <v>10</v>
      </c>
      <c r="G1466">
        <v>0</v>
      </c>
      <c r="H1466">
        <v>1</v>
      </c>
      <c r="I1466">
        <v>59304</v>
      </c>
      <c r="J1466" t="s">
        <v>41</v>
      </c>
      <c r="K1466">
        <v>5</v>
      </c>
      <c r="L1466" t="s">
        <v>35</v>
      </c>
      <c r="M1466">
        <v>6</v>
      </c>
      <c r="N1466">
        <v>0</v>
      </c>
      <c r="O1466" t="s">
        <v>107</v>
      </c>
      <c r="P1466" t="s">
        <v>72</v>
      </c>
      <c r="Q1466" t="s">
        <v>75</v>
      </c>
      <c r="R1466">
        <v>7</v>
      </c>
      <c r="S1466" t="s">
        <v>83</v>
      </c>
    </row>
    <row r="1467" spans="1:19" x14ac:dyDescent="0.3">
      <c r="A1467">
        <v>2920</v>
      </c>
      <c r="B1467" s="1">
        <v>41244</v>
      </c>
      <c r="C1467">
        <v>49</v>
      </c>
      <c r="D1467" t="s">
        <v>46</v>
      </c>
      <c r="E1467" t="s">
        <v>9</v>
      </c>
      <c r="F1467" t="s">
        <v>7</v>
      </c>
      <c r="G1467">
        <v>0</v>
      </c>
      <c r="H1467">
        <v>1</v>
      </c>
      <c r="I1467">
        <v>52614</v>
      </c>
      <c r="J1467" t="s">
        <v>41</v>
      </c>
      <c r="K1467">
        <v>5</v>
      </c>
      <c r="L1467" t="s">
        <v>35</v>
      </c>
      <c r="M1467">
        <v>6</v>
      </c>
      <c r="N1467">
        <v>0</v>
      </c>
      <c r="O1467" t="s">
        <v>107</v>
      </c>
      <c r="P1467" t="s">
        <v>81</v>
      </c>
      <c r="Q1467" t="s">
        <v>84</v>
      </c>
      <c r="R1467">
        <v>12</v>
      </c>
      <c r="S1467" t="s">
        <v>85</v>
      </c>
    </row>
    <row r="1468" spans="1:19" x14ac:dyDescent="0.3">
      <c r="A1468">
        <v>7230</v>
      </c>
      <c r="B1468" s="1">
        <v>41186</v>
      </c>
      <c r="C1468">
        <v>64</v>
      </c>
      <c r="D1468" t="s">
        <v>40</v>
      </c>
      <c r="E1468" t="s">
        <v>9</v>
      </c>
      <c r="F1468" t="s">
        <v>12</v>
      </c>
      <c r="G1468">
        <v>0</v>
      </c>
      <c r="H1468">
        <v>1</v>
      </c>
      <c r="I1468">
        <v>50611</v>
      </c>
      <c r="J1468" t="s">
        <v>41</v>
      </c>
      <c r="K1468">
        <v>5</v>
      </c>
      <c r="L1468" t="s">
        <v>34</v>
      </c>
      <c r="M1468">
        <v>7</v>
      </c>
      <c r="N1468">
        <v>0</v>
      </c>
      <c r="O1468" t="s">
        <v>107</v>
      </c>
      <c r="P1468" t="s">
        <v>81</v>
      </c>
      <c r="Q1468" t="s">
        <v>84</v>
      </c>
      <c r="R1468">
        <v>10</v>
      </c>
      <c r="S1468" t="s">
        <v>90</v>
      </c>
    </row>
    <row r="1469" spans="1:19" x14ac:dyDescent="0.3">
      <c r="A1469">
        <v>7938</v>
      </c>
      <c r="B1469" s="1">
        <v>41550</v>
      </c>
      <c r="C1469">
        <v>66</v>
      </c>
      <c r="D1469" t="s">
        <v>40</v>
      </c>
      <c r="E1469" t="s">
        <v>9</v>
      </c>
      <c r="F1469" t="s">
        <v>8</v>
      </c>
      <c r="G1469">
        <v>0</v>
      </c>
      <c r="H1469">
        <v>1</v>
      </c>
      <c r="I1469">
        <v>51518</v>
      </c>
      <c r="J1469" t="s">
        <v>41</v>
      </c>
      <c r="K1469">
        <v>5</v>
      </c>
      <c r="L1469" t="s">
        <v>34</v>
      </c>
      <c r="M1469">
        <v>7</v>
      </c>
      <c r="N1469">
        <v>0</v>
      </c>
      <c r="O1469" t="s">
        <v>107</v>
      </c>
      <c r="P1469" t="s">
        <v>72</v>
      </c>
      <c r="Q1469" t="s">
        <v>84</v>
      </c>
      <c r="R1469">
        <v>10</v>
      </c>
      <c r="S1469" t="s">
        <v>90</v>
      </c>
    </row>
    <row r="1470" spans="1:19" x14ac:dyDescent="0.3">
      <c r="A1470">
        <v>3321</v>
      </c>
      <c r="B1470" s="1">
        <v>41399</v>
      </c>
      <c r="C1470">
        <v>57</v>
      </c>
      <c r="D1470" t="s">
        <v>44</v>
      </c>
      <c r="E1470" t="s">
        <v>9</v>
      </c>
      <c r="F1470" t="s">
        <v>8</v>
      </c>
      <c r="G1470">
        <v>0</v>
      </c>
      <c r="H1470">
        <v>2</v>
      </c>
      <c r="I1470">
        <v>56575</v>
      </c>
      <c r="J1470" t="s">
        <v>41</v>
      </c>
      <c r="K1470">
        <v>5</v>
      </c>
      <c r="L1470" t="s">
        <v>32</v>
      </c>
      <c r="M1470">
        <v>5</v>
      </c>
      <c r="N1470">
        <v>0</v>
      </c>
      <c r="O1470" t="s">
        <v>107</v>
      </c>
      <c r="P1470" t="s">
        <v>72</v>
      </c>
      <c r="Q1470" t="s">
        <v>79</v>
      </c>
      <c r="R1470">
        <v>5</v>
      </c>
      <c r="S1470" t="s">
        <v>80</v>
      </c>
    </row>
    <row r="1471" spans="1:19" x14ac:dyDescent="0.3">
      <c r="A1471">
        <v>2036</v>
      </c>
      <c r="B1471" s="1">
        <v>41436</v>
      </c>
      <c r="C1471">
        <v>51</v>
      </c>
      <c r="D1471" t="s">
        <v>44</v>
      </c>
      <c r="E1471" t="s">
        <v>9</v>
      </c>
      <c r="F1471" t="s">
        <v>8</v>
      </c>
      <c r="G1471">
        <v>0</v>
      </c>
      <c r="H1471">
        <v>1</v>
      </c>
      <c r="I1471">
        <v>57906</v>
      </c>
      <c r="J1471" t="s">
        <v>41</v>
      </c>
      <c r="K1471">
        <v>5</v>
      </c>
      <c r="L1471" t="s">
        <v>33</v>
      </c>
      <c r="M1471">
        <v>3</v>
      </c>
      <c r="N1471">
        <v>0</v>
      </c>
      <c r="O1471" t="s">
        <v>107</v>
      </c>
      <c r="P1471" t="s">
        <v>72</v>
      </c>
      <c r="Q1471" t="s">
        <v>79</v>
      </c>
      <c r="R1471">
        <v>6</v>
      </c>
      <c r="S1471" t="s">
        <v>88</v>
      </c>
    </row>
    <row r="1472" spans="1:19" x14ac:dyDescent="0.3">
      <c r="A1472">
        <v>8800</v>
      </c>
      <c r="B1472" s="1">
        <v>41306</v>
      </c>
      <c r="C1472">
        <v>81</v>
      </c>
      <c r="D1472" t="s">
        <v>53</v>
      </c>
      <c r="E1472" t="s">
        <v>9</v>
      </c>
      <c r="F1472" t="s">
        <v>12</v>
      </c>
      <c r="G1472">
        <v>0</v>
      </c>
      <c r="H1472">
        <v>0</v>
      </c>
      <c r="I1472">
        <v>48948</v>
      </c>
      <c r="J1472" t="s">
        <v>41</v>
      </c>
      <c r="K1472">
        <v>5</v>
      </c>
      <c r="L1472" t="s">
        <v>32</v>
      </c>
      <c r="M1472">
        <v>5</v>
      </c>
      <c r="N1472">
        <v>0</v>
      </c>
      <c r="O1472" t="s">
        <v>108</v>
      </c>
      <c r="P1472" t="s">
        <v>72</v>
      </c>
      <c r="Q1472" t="s">
        <v>73</v>
      </c>
      <c r="R1472">
        <v>2</v>
      </c>
      <c r="S1472" t="s">
        <v>87</v>
      </c>
    </row>
    <row r="1473" spans="1:19" x14ac:dyDescent="0.3">
      <c r="A1473">
        <v>9224</v>
      </c>
      <c r="B1473" s="1">
        <v>41255</v>
      </c>
      <c r="C1473">
        <v>52</v>
      </c>
      <c r="D1473" t="s">
        <v>44</v>
      </c>
      <c r="E1473" t="s">
        <v>9</v>
      </c>
      <c r="F1473" t="s">
        <v>7</v>
      </c>
      <c r="G1473">
        <v>0</v>
      </c>
      <c r="H1473">
        <v>1</v>
      </c>
      <c r="I1473">
        <v>55260</v>
      </c>
      <c r="J1473" t="s">
        <v>41</v>
      </c>
      <c r="K1473">
        <v>5</v>
      </c>
      <c r="L1473" t="s">
        <v>35</v>
      </c>
      <c r="M1473">
        <v>6</v>
      </c>
      <c r="N1473">
        <v>0</v>
      </c>
      <c r="O1473" t="s">
        <v>107</v>
      </c>
      <c r="P1473" t="s">
        <v>81</v>
      </c>
      <c r="Q1473" t="s">
        <v>84</v>
      </c>
      <c r="R1473">
        <v>12</v>
      </c>
      <c r="S1473" t="s">
        <v>85</v>
      </c>
    </row>
    <row r="1474" spans="1:19" x14ac:dyDescent="0.3">
      <c r="A1474">
        <v>9760</v>
      </c>
      <c r="B1474" s="1">
        <v>41299</v>
      </c>
      <c r="C1474">
        <v>61</v>
      </c>
      <c r="D1474" t="s">
        <v>40</v>
      </c>
      <c r="E1474" t="s">
        <v>9</v>
      </c>
      <c r="F1474" t="s">
        <v>15</v>
      </c>
      <c r="G1474">
        <v>0</v>
      </c>
      <c r="H1474">
        <v>1</v>
      </c>
      <c r="I1474">
        <v>52278</v>
      </c>
      <c r="J1474" t="s">
        <v>41</v>
      </c>
      <c r="K1474">
        <v>5</v>
      </c>
      <c r="L1474" t="s">
        <v>33</v>
      </c>
      <c r="M1474">
        <v>3</v>
      </c>
      <c r="N1474">
        <v>0</v>
      </c>
      <c r="O1474" t="s">
        <v>107</v>
      </c>
      <c r="P1474" t="s">
        <v>72</v>
      </c>
      <c r="Q1474" t="s">
        <v>73</v>
      </c>
      <c r="R1474">
        <v>1</v>
      </c>
      <c r="S1474" t="s">
        <v>82</v>
      </c>
    </row>
    <row r="1475" spans="1:19" x14ac:dyDescent="0.3">
      <c r="A1475">
        <v>4128</v>
      </c>
      <c r="B1475" s="1">
        <v>41475</v>
      </c>
      <c r="C1475">
        <v>62</v>
      </c>
      <c r="D1475" t="s">
        <v>40</v>
      </c>
      <c r="E1475" t="s">
        <v>9</v>
      </c>
      <c r="F1475" t="s">
        <v>8</v>
      </c>
      <c r="G1475">
        <v>0</v>
      </c>
      <c r="H1475">
        <v>1</v>
      </c>
      <c r="I1475">
        <v>56067</v>
      </c>
      <c r="J1475" t="s">
        <v>41</v>
      </c>
      <c r="K1475">
        <v>5</v>
      </c>
      <c r="L1475" t="s">
        <v>32</v>
      </c>
      <c r="M1475">
        <v>5</v>
      </c>
      <c r="N1475">
        <v>0</v>
      </c>
      <c r="O1475" t="s">
        <v>107</v>
      </c>
      <c r="P1475" t="s">
        <v>72</v>
      </c>
      <c r="Q1475" t="s">
        <v>75</v>
      </c>
      <c r="R1475">
        <v>7</v>
      </c>
      <c r="S1475" t="s">
        <v>83</v>
      </c>
    </row>
    <row r="1476" spans="1:19" x14ac:dyDescent="0.3">
      <c r="A1476">
        <v>3202</v>
      </c>
      <c r="B1476" s="1">
        <v>41183</v>
      </c>
      <c r="C1476">
        <v>37</v>
      </c>
      <c r="D1476" t="s">
        <v>48</v>
      </c>
      <c r="E1476" t="s">
        <v>9</v>
      </c>
      <c r="F1476" t="s">
        <v>10</v>
      </c>
      <c r="G1476">
        <v>0</v>
      </c>
      <c r="H1476">
        <v>0</v>
      </c>
      <c r="I1476">
        <v>51563</v>
      </c>
      <c r="J1476" t="s">
        <v>41</v>
      </c>
      <c r="K1476">
        <v>5</v>
      </c>
      <c r="L1476" t="s">
        <v>32</v>
      </c>
      <c r="M1476">
        <v>5</v>
      </c>
      <c r="N1476">
        <v>0</v>
      </c>
      <c r="O1476" t="s">
        <v>108</v>
      </c>
      <c r="P1476" t="s">
        <v>81</v>
      </c>
      <c r="Q1476" t="s">
        <v>84</v>
      </c>
      <c r="R1476">
        <v>10</v>
      </c>
      <c r="S1476" t="s">
        <v>90</v>
      </c>
    </row>
    <row r="1477" spans="1:19" x14ac:dyDescent="0.3">
      <c r="A1477">
        <v>9665</v>
      </c>
      <c r="B1477" s="1">
        <v>41391</v>
      </c>
      <c r="C1477">
        <v>67</v>
      </c>
      <c r="D1477" t="s">
        <v>40</v>
      </c>
      <c r="E1477" t="s">
        <v>9</v>
      </c>
      <c r="F1477" t="s">
        <v>12</v>
      </c>
      <c r="G1477">
        <v>0</v>
      </c>
      <c r="H1477">
        <v>1</v>
      </c>
      <c r="I1477">
        <v>54237</v>
      </c>
      <c r="J1477" t="s">
        <v>41</v>
      </c>
      <c r="K1477">
        <v>5</v>
      </c>
      <c r="L1477" t="s">
        <v>32</v>
      </c>
      <c r="M1477">
        <v>5</v>
      </c>
      <c r="N1477">
        <v>0</v>
      </c>
      <c r="O1477" t="s">
        <v>107</v>
      </c>
      <c r="P1477" t="s">
        <v>72</v>
      </c>
      <c r="Q1477" t="s">
        <v>79</v>
      </c>
      <c r="R1477">
        <v>4</v>
      </c>
      <c r="S1477" t="s">
        <v>86</v>
      </c>
    </row>
    <row r="1478" spans="1:19" x14ac:dyDescent="0.3">
      <c r="A1478">
        <v>3635</v>
      </c>
      <c r="B1478" s="1">
        <v>41766</v>
      </c>
      <c r="C1478">
        <v>62</v>
      </c>
      <c r="D1478" t="s">
        <v>40</v>
      </c>
      <c r="E1478" t="s">
        <v>9</v>
      </c>
      <c r="F1478" t="s">
        <v>7</v>
      </c>
      <c r="G1478">
        <v>0</v>
      </c>
      <c r="H1478">
        <v>1</v>
      </c>
      <c r="I1478">
        <v>52597</v>
      </c>
      <c r="J1478" t="s">
        <v>41</v>
      </c>
      <c r="K1478">
        <v>5</v>
      </c>
      <c r="L1478" t="s">
        <v>35</v>
      </c>
      <c r="M1478">
        <v>6</v>
      </c>
      <c r="N1478">
        <v>0</v>
      </c>
      <c r="O1478" t="s">
        <v>107</v>
      </c>
      <c r="P1478" t="s">
        <v>77</v>
      </c>
      <c r="Q1478" t="s">
        <v>79</v>
      </c>
      <c r="R1478">
        <v>5</v>
      </c>
      <c r="S1478" t="s">
        <v>80</v>
      </c>
    </row>
    <row r="1479" spans="1:19" x14ac:dyDescent="0.3">
      <c r="A1479">
        <v>5723</v>
      </c>
      <c r="B1479" s="1">
        <v>41650</v>
      </c>
      <c r="C1479">
        <v>48</v>
      </c>
      <c r="D1479" t="s">
        <v>46</v>
      </c>
      <c r="E1479" t="s">
        <v>9</v>
      </c>
      <c r="F1479" t="s">
        <v>8</v>
      </c>
      <c r="G1479">
        <v>0</v>
      </c>
      <c r="H1479">
        <v>1</v>
      </c>
      <c r="I1479">
        <v>49187</v>
      </c>
      <c r="J1479" t="s">
        <v>41</v>
      </c>
      <c r="K1479">
        <v>5</v>
      </c>
      <c r="L1479" t="s">
        <v>35</v>
      </c>
      <c r="M1479">
        <v>6</v>
      </c>
      <c r="N1479">
        <v>0</v>
      </c>
      <c r="O1479" t="s">
        <v>107</v>
      </c>
      <c r="P1479" t="s">
        <v>77</v>
      </c>
      <c r="Q1479" t="s">
        <v>73</v>
      </c>
      <c r="R1479">
        <v>1</v>
      </c>
      <c r="S1479" t="s">
        <v>82</v>
      </c>
    </row>
    <row r="1480" spans="1:19" x14ac:dyDescent="0.3">
      <c r="A1480">
        <v>8911</v>
      </c>
      <c r="B1480" s="1">
        <v>41372</v>
      </c>
      <c r="C1480">
        <v>57</v>
      </c>
      <c r="D1480" t="s">
        <v>44</v>
      </c>
      <c r="E1480" t="s">
        <v>9</v>
      </c>
      <c r="F1480" t="s">
        <v>10</v>
      </c>
      <c r="G1480">
        <v>0</v>
      </c>
      <c r="H1480">
        <v>1</v>
      </c>
      <c r="I1480">
        <v>56320</v>
      </c>
      <c r="J1480" t="s">
        <v>41</v>
      </c>
      <c r="K1480">
        <v>5</v>
      </c>
      <c r="L1480" t="s">
        <v>33</v>
      </c>
      <c r="M1480">
        <v>3</v>
      </c>
      <c r="N1480">
        <v>0</v>
      </c>
      <c r="O1480" t="s">
        <v>107</v>
      </c>
      <c r="P1480" t="s">
        <v>72</v>
      </c>
      <c r="Q1480" t="s">
        <v>79</v>
      </c>
      <c r="R1480">
        <v>4</v>
      </c>
      <c r="S1480" t="s">
        <v>86</v>
      </c>
    </row>
    <row r="1481" spans="1:19" x14ac:dyDescent="0.3">
      <c r="A1481">
        <v>8104</v>
      </c>
      <c r="B1481" s="1">
        <v>41495</v>
      </c>
      <c r="C1481">
        <v>73</v>
      </c>
      <c r="D1481" t="s">
        <v>42</v>
      </c>
      <c r="E1481" t="s">
        <v>9</v>
      </c>
      <c r="F1481" t="s">
        <v>10</v>
      </c>
      <c r="G1481">
        <v>0</v>
      </c>
      <c r="H1481">
        <v>0</v>
      </c>
      <c r="I1481">
        <v>53312</v>
      </c>
      <c r="J1481" t="s">
        <v>41</v>
      </c>
      <c r="K1481">
        <v>5</v>
      </c>
      <c r="L1481" t="s">
        <v>32</v>
      </c>
      <c r="M1481">
        <v>5</v>
      </c>
      <c r="N1481">
        <v>0</v>
      </c>
      <c r="O1481" t="s">
        <v>108</v>
      </c>
      <c r="P1481" t="s">
        <v>72</v>
      </c>
      <c r="Q1481" t="s">
        <v>75</v>
      </c>
      <c r="R1481">
        <v>8</v>
      </c>
      <c r="S1481" t="s">
        <v>78</v>
      </c>
    </row>
    <row r="1482" spans="1:19" x14ac:dyDescent="0.3">
      <c r="A1482">
        <v>6271</v>
      </c>
      <c r="B1482" s="1">
        <v>41809</v>
      </c>
      <c r="C1482">
        <v>72</v>
      </c>
      <c r="D1482" t="s">
        <v>42</v>
      </c>
      <c r="E1482" t="s">
        <v>9</v>
      </c>
      <c r="F1482" t="s">
        <v>10</v>
      </c>
      <c r="G1482">
        <v>0</v>
      </c>
      <c r="H1482">
        <v>1</v>
      </c>
      <c r="I1482">
        <v>50870</v>
      </c>
      <c r="J1482" t="s">
        <v>41</v>
      </c>
      <c r="K1482">
        <v>5</v>
      </c>
      <c r="L1482" t="s">
        <v>33</v>
      </c>
      <c r="M1482">
        <v>3</v>
      </c>
      <c r="N1482">
        <v>0</v>
      </c>
      <c r="O1482" t="s">
        <v>107</v>
      </c>
      <c r="P1482" t="s">
        <v>77</v>
      </c>
      <c r="Q1482" t="s">
        <v>79</v>
      </c>
      <c r="R1482">
        <v>6</v>
      </c>
      <c r="S1482" t="s">
        <v>88</v>
      </c>
    </row>
    <row r="1483" spans="1:19" x14ac:dyDescent="0.3">
      <c r="A1483">
        <v>7755</v>
      </c>
      <c r="B1483" s="1">
        <v>41590</v>
      </c>
      <c r="C1483">
        <v>70</v>
      </c>
      <c r="D1483" t="s">
        <v>42</v>
      </c>
      <c r="E1483" t="s">
        <v>9</v>
      </c>
      <c r="F1483" t="s">
        <v>10</v>
      </c>
      <c r="G1483">
        <v>0</v>
      </c>
      <c r="H1483">
        <v>1</v>
      </c>
      <c r="I1483">
        <v>57744</v>
      </c>
      <c r="J1483" t="s">
        <v>41</v>
      </c>
      <c r="K1483">
        <v>5</v>
      </c>
      <c r="L1483" t="s">
        <v>34</v>
      </c>
      <c r="M1483">
        <v>7</v>
      </c>
      <c r="N1483">
        <v>0</v>
      </c>
      <c r="O1483" t="s">
        <v>107</v>
      </c>
      <c r="P1483" t="s">
        <v>72</v>
      </c>
      <c r="Q1483" t="s">
        <v>84</v>
      </c>
      <c r="R1483">
        <v>11</v>
      </c>
      <c r="S1483" t="s">
        <v>89</v>
      </c>
    </row>
    <row r="1484" spans="1:19" x14ac:dyDescent="0.3">
      <c r="A1484">
        <v>1453</v>
      </c>
      <c r="B1484" s="1">
        <v>41461</v>
      </c>
      <c r="C1484">
        <v>81</v>
      </c>
      <c r="D1484" t="s">
        <v>53</v>
      </c>
      <c r="E1484" t="s">
        <v>9</v>
      </c>
      <c r="F1484" t="s">
        <v>15</v>
      </c>
      <c r="G1484">
        <v>0</v>
      </c>
      <c r="H1484">
        <v>0</v>
      </c>
      <c r="I1484">
        <v>57513</v>
      </c>
      <c r="J1484" t="s">
        <v>41</v>
      </c>
      <c r="K1484">
        <v>5</v>
      </c>
      <c r="L1484" t="s">
        <v>32</v>
      </c>
      <c r="M1484">
        <v>5</v>
      </c>
      <c r="N1484">
        <v>0</v>
      </c>
      <c r="O1484" t="s">
        <v>108</v>
      </c>
      <c r="P1484" t="s">
        <v>72</v>
      </c>
      <c r="Q1484" t="s">
        <v>75</v>
      </c>
      <c r="R1484">
        <v>7</v>
      </c>
      <c r="S1484" t="s">
        <v>83</v>
      </c>
    </row>
    <row r="1485" spans="1:19" x14ac:dyDescent="0.3">
      <c r="A1485">
        <v>1829</v>
      </c>
      <c r="B1485" s="1">
        <v>41293</v>
      </c>
      <c r="C1485">
        <v>63</v>
      </c>
      <c r="D1485" t="s">
        <v>40</v>
      </c>
      <c r="E1485" t="s">
        <v>9</v>
      </c>
      <c r="F1485" t="s">
        <v>12</v>
      </c>
      <c r="G1485">
        <v>0</v>
      </c>
      <c r="H1485">
        <v>1</v>
      </c>
      <c r="I1485">
        <v>54959</v>
      </c>
      <c r="J1485" t="s">
        <v>41</v>
      </c>
      <c r="K1485">
        <v>5</v>
      </c>
      <c r="L1485" t="s">
        <v>32</v>
      </c>
      <c r="M1485">
        <v>5</v>
      </c>
      <c r="N1485">
        <v>0</v>
      </c>
      <c r="O1485" t="s">
        <v>107</v>
      </c>
      <c r="P1485" t="s">
        <v>72</v>
      </c>
      <c r="Q1485" t="s">
        <v>73</v>
      </c>
      <c r="R1485">
        <v>1</v>
      </c>
      <c r="S1485" t="s">
        <v>82</v>
      </c>
    </row>
    <row r="1486" spans="1:19" x14ac:dyDescent="0.3">
      <c r="A1486">
        <v>339</v>
      </c>
      <c r="B1486" s="1">
        <v>41236</v>
      </c>
      <c r="C1486">
        <v>52</v>
      </c>
      <c r="D1486" t="s">
        <v>44</v>
      </c>
      <c r="E1486" t="s">
        <v>9</v>
      </c>
      <c r="F1486" t="s">
        <v>10</v>
      </c>
      <c r="G1486">
        <v>0</v>
      </c>
      <c r="H1486">
        <v>1</v>
      </c>
      <c r="I1486">
        <v>57091</v>
      </c>
      <c r="J1486" t="s">
        <v>41</v>
      </c>
      <c r="K1486">
        <v>5</v>
      </c>
      <c r="L1486" t="s">
        <v>35</v>
      </c>
      <c r="M1486">
        <v>6</v>
      </c>
      <c r="N1486">
        <v>0</v>
      </c>
      <c r="O1486" t="s">
        <v>107</v>
      </c>
      <c r="P1486" t="s">
        <v>81</v>
      </c>
      <c r="Q1486" t="s">
        <v>84</v>
      </c>
      <c r="R1486">
        <v>11</v>
      </c>
      <c r="S1486" t="s">
        <v>89</v>
      </c>
    </row>
    <row r="1487" spans="1:19" x14ac:dyDescent="0.3">
      <c r="A1487">
        <v>4698</v>
      </c>
      <c r="B1487" s="1">
        <v>41445</v>
      </c>
      <c r="C1487">
        <v>41</v>
      </c>
      <c r="D1487" t="s">
        <v>46</v>
      </c>
      <c r="E1487" t="s">
        <v>9</v>
      </c>
      <c r="F1487" t="s">
        <v>10</v>
      </c>
      <c r="G1487">
        <v>0</v>
      </c>
      <c r="H1487">
        <v>0</v>
      </c>
      <c r="I1487">
        <v>50150</v>
      </c>
      <c r="J1487" t="s">
        <v>41</v>
      </c>
      <c r="K1487">
        <v>5</v>
      </c>
      <c r="L1487" t="s">
        <v>32</v>
      </c>
      <c r="M1487">
        <v>5</v>
      </c>
      <c r="N1487">
        <v>0</v>
      </c>
      <c r="O1487" t="s">
        <v>108</v>
      </c>
      <c r="P1487" t="s">
        <v>72</v>
      </c>
      <c r="Q1487" t="s">
        <v>79</v>
      </c>
      <c r="R1487">
        <v>6</v>
      </c>
      <c r="S1487" t="s">
        <v>88</v>
      </c>
    </row>
    <row r="1488" spans="1:19" x14ac:dyDescent="0.3">
      <c r="A1488">
        <v>5675</v>
      </c>
      <c r="B1488" s="1">
        <v>41186</v>
      </c>
      <c r="C1488">
        <v>64</v>
      </c>
      <c r="D1488" t="s">
        <v>40</v>
      </c>
      <c r="E1488" t="s">
        <v>9</v>
      </c>
      <c r="F1488" t="s">
        <v>12</v>
      </c>
      <c r="G1488">
        <v>0</v>
      </c>
      <c r="H1488">
        <v>1</v>
      </c>
      <c r="I1488">
        <v>50611</v>
      </c>
      <c r="J1488" t="s">
        <v>41</v>
      </c>
      <c r="K1488">
        <v>5</v>
      </c>
      <c r="L1488" t="s">
        <v>34</v>
      </c>
      <c r="M1488">
        <v>7</v>
      </c>
      <c r="N1488">
        <v>0</v>
      </c>
      <c r="O1488" t="s">
        <v>107</v>
      </c>
      <c r="P1488" t="s">
        <v>81</v>
      </c>
      <c r="Q1488" t="s">
        <v>84</v>
      </c>
      <c r="R1488">
        <v>10</v>
      </c>
      <c r="S1488" t="s">
        <v>90</v>
      </c>
    </row>
    <row r="1489" spans="1:19" x14ac:dyDescent="0.3">
      <c r="A1489">
        <v>4743</v>
      </c>
      <c r="B1489" s="1">
        <v>41336</v>
      </c>
      <c r="C1489">
        <v>55</v>
      </c>
      <c r="D1489" t="s">
        <v>44</v>
      </c>
      <c r="E1489" t="s">
        <v>9</v>
      </c>
      <c r="F1489" t="s">
        <v>10</v>
      </c>
      <c r="G1489">
        <v>0</v>
      </c>
      <c r="H1489">
        <v>1</v>
      </c>
      <c r="I1489">
        <v>56242</v>
      </c>
      <c r="J1489" t="s">
        <v>41</v>
      </c>
      <c r="K1489">
        <v>5</v>
      </c>
      <c r="L1489" t="s">
        <v>35</v>
      </c>
      <c r="M1489">
        <v>6</v>
      </c>
      <c r="N1489">
        <v>0</v>
      </c>
      <c r="O1489" t="s">
        <v>107</v>
      </c>
      <c r="P1489" t="s">
        <v>72</v>
      </c>
      <c r="Q1489" t="s">
        <v>73</v>
      </c>
      <c r="R1489">
        <v>3</v>
      </c>
      <c r="S1489" t="s">
        <v>74</v>
      </c>
    </row>
    <row r="1490" spans="1:19" x14ac:dyDescent="0.3">
      <c r="A1490">
        <v>5229</v>
      </c>
      <c r="B1490" s="1">
        <v>41686</v>
      </c>
      <c r="C1490">
        <v>55</v>
      </c>
      <c r="D1490" t="s">
        <v>44</v>
      </c>
      <c r="E1490" t="s">
        <v>9</v>
      </c>
      <c r="F1490" t="s">
        <v>8</v>
      </c>
      <c r="G1490">
        <v>0</v>
      </c>
      <c r="H1490">
        <v>1</v>
      </c>
      <c r="I1490">
        <v>54132</v>
      </c>
      <c r="J1490" t="s">
        <v>41</v>
      </c>
      <c r="K1490">
        <v>5</v>
      </c>
      <c r="L1490" t="s">
        <v>35</v>
      </c>
      <c r="M1490">
        <v>6</v>
      </c>
      <c r="N1490">
        <v>0</v>
      </c>
      <c r="O1490" t="s">
        <v>107</v>
      </c>
      <c r="P1490" t="s">
        <v>77</v>
      </c>
      <c r="Q1490" t="s">
        <v>73</v>
      </c>
      <c r="R1490">
        <v>2</v>
      </c>
      <c r="S1490" t="s">
        <v>87</v>
      </c>
    </row>
    <row r="1491" spans="1:19" x14ac:dyDescent="0.3">
      <c r="A1491">
        <v>4220</v>
      </c>
      <c r="B1491" s="1">
        <v>41580</v>
      </c>
      <c r="C1491">
        <v>54</v>
      </c>
      <c r="D1491" t="s">
        <v>44</v>
      </c>
      <c r="E1491" t="s">
        <v>9</v>
      </c>
      <c r="F1491" t="s">
        <v>10</v>
      </c>
      <c r="G1491">
        <v>0</v>
      </c>
      <c r="H1491">
        <v>1</v>
      </c>
      <c r="I1491">
        <v>59892</v>
      </c>
      <c r="J1491" t="s">
        <v>41</v>
      </c>
      <c r="K1491">
        <v>5</v>
      </c>
      <c r="L1491" t="s">
        <v>33</v>
      </c>
      <c r="M1491">
        <v>3</v>
      </c>
      <c r="N1491">
        <v>0</v>
      </c>
      <c r="O1491" t="s">
        <v>107</v>
      </c>
      <c r="P1491" t="s">
        <v>72</v>
      </c>
      <c r="Q1491" t="s">
        <v>84</v>
      </c>
      <c r="R1491">
        <v>11</v>
      </c>
      <c r="S1491" t="s">
        <v>89</v>
      </c>
    </row>
    <row r="1492" spans="1:19" x14ac:dyDescent="0.3">
      <c r="A1492">
        <v>9559</v>
      </c>
      <c r="B1492" s="1">
        <v>41663</v>
      </c>
      <c r="C1492">
        <v>63</v>
      </c>
      <c r="D1492" t="s">
        <v>40</v>
      </c>
      <c r="E1492" t="s">
        <v>9</v>
      </c>
      <c r="F1492" t="s">
        <v>10</v>
      </c>
      <c r="G1492">
        <v>0</v>
      </c>
      <c r="H1492">
        <v>1</v>
      </c>
      <c r="I1492">
        <v>57072</v>
      </c>
      <c r="J1492" t="s">
        <v>41</v>
      </c>
      <c r="K1492">
        <v>5</v>
      </c>
      <c r="L1492" t="s">
        <v>35</v>
      </c>
      <c r="M1492">
        <v>6</v>
      </c>
      <c r="N1492">
        <v>0</v>
      </c>
      <c r="O1492" t="s">
        <v>107</v>
      </c>
      <c r="P1492" t="s">
        <v>77</v>
      </c>
      <c r="Q1492" t="s">
        <v>73</v>
      </c>
      <c r="R1492">
        <v>1</v>
      </c>
      <c r="S1492" t="s">
        <v>82</v>
      </c>
    </row>
    <row r="1493" spans="1:19" x14ac:dyDescent="0.3">
      <c r="A1493">
        <v>2072</v>
      </c>
      <c r="B1493" s="1">
        <v>41137</v>
      </c>
      <c r="C1493">
        <v>55</v>
      </c>
      <c r="D1493" t="s">
        <v>44</v>
      </c>
      <c r="E1493" t="s">
        <v>9</v>
      </c>
      <c r="F1493" t="s">
        <v>8</v>
      </c>
      <c r="G1493">
        <v>0</v>
      </c>
      <c r="H1493">
        <v>1</v>
      </c>
      <c r="I1493">
        <v>53374</v>
      </c>
      <c r="J1493" t="s">
        <v>41</v>
      </c>
      <c r="K1493">
        <v>5</v>
      </c>
      <c r="L1493" t="s">
        <v>32</v>
      </c>
      <c r="M1493">
        <v>5</v>
      </c>
      <c r="N1493">
        <v>0</v>
      </c>
      <c r="O1493" t="s">
        <v>107</v>
      </c>
      <c r="P1493" t="s">
        <v>81</v>
      </c>
      <c r="Q1493" t="s">
        <v>75</v>
      </c>
      <c r="R1493">
        <v>8</v>
      </c>
      <c r="S1493" t="s">
        <v>78</v>
      </c>
    </row>
    <row r="1494" spans="1:19" x14ac:dyDescent="0.3">
      <c r="A1494">
        <v>3584</v>
      </c>
      <c r="B1494" s="1">
        <v>41141</v>
      </c>
      <c r="C1494">
        <v>69</v>
      </c>
      <c r="D1494" t="s">
        <v>40</v>
      </c>
      <c r="E1494" t="s">
        <v>9</v>
      </c>
      <c r="F1494" t="s">
        <v>7</v>
      </c>
      <c r="G1494">
        <v>0</v>
      </c>
      <c r="H1494">
        <v>0</v>
      </c>
      <c r="I1494">
        <v>49667</v>
      </c>
      <c r="J1494" t="s">
        <v>41</v>
      </c>
      <c r="K1494">
        <v>5</v>
      </c>
      <c r="L1494" t="s">
        <v>32</v>
      </c>
      <c r="M1494">
        <v>5</v>
      </c>
      <c r="N1494">
        <v>0</v>
      </c>
      <c r="O1494" t="s">
        <v>108</v>
      </c>
      <c r="P1494" t="s">
        <v>81</v>
      </c>
      <c r="Q1494" t="s">
        <v>75</v>
      </c>
      <c r="R1494">
        <v>8</v>
      </c>
      <c r="S1494" t="s">
        <v>78</v>
      </c>
    </row>
    <row r="1495" spans="1:19" x14ac:dyDescent="0.3">
      <c r="A1495">
        <v>1131</v>
      </c>
      <c r="B1495" s="1">
        <v>41734</v>
      </c>
      <c r="C1495">
        <v>57</v>
      </c>
      <c r="D1495" t="s">
        <v>44</v>
      </c>
      <c r="E1495" t="s">
        <v>9</v>
      </c>
      <c r="F1495" t="s">
        <v>7</v>
      </c>
      <c r="G1495">
        <v>0</v>
      </c>
      <c r="H1495">
        <v>1</v>
      </c>
      <c r="I1495">
        <v>52569</v>
      </c>
      <c r="J1495" t="s">
        <v>41</v>
      </c>
      <c r="K1495">
        <v>5</v>
      </c>
      <c r="L1495" t="s">
        <v>32</v>
      </c>
      <c r="M1495">
        <v>5</v>
      </c>
      <c r="N1495">
        <v>0</v>
      </c>
      <c r="O1495" t="s">
        <v>107</v>
      </c>
      <c r="P1495" t="s">
        <v>77</v>
      </c>
      <c r="Q1495" t="s">
        <v>79</v>
      </c>
      <c r="R1495">
        <v>4</v>
      </c>
      <c r="S1495" t="s">
        <v>86</v>
      </c>
    </row>
    <row r="1496" spans="1:19" x14ac:dyDescent="0.3">
      <c r="A1496">
        <v>1041</v>
      </c>
      <c r="B1496" s="1">
        <v>41200</v>
      </c>
      <c r="C1496">
        <v>51</v>
      </c>
      <c r="D1496" t="s">
        <v>44</v>
      </c>
      <c r="E1496" t="s">
        <v>9</v>
      </c>
      <c r="F1496" t="s">
        <v>7</v>
      </c>
      <c r="G1496">
        <v>0</v>
      </c>
      <c r="H1496">
        <v>1</v>
      </c>
      <c r="I1496">
        <v>48432</v>
      </c>
      <c r="J1496" t="s">
        <v>41</v>
      </c>
      <c r="K1496">
        <v>5</v>
      </c>
      <c r="L1496" t="s">
        <v>37</v>
      </c>
      <c r="M1496">
        <v>2</v>
      </c>
      <c r="N1496">
        <v>0</v>
      </c>
      <c r="O1496" t="s">
        <v>107</v>
      </c>
      <c r="P1496" t="s">
        <v>81</v>
      </c>
      <c r="Q1496" t="s">
        <v>84</v>
      </c>
      <c r="R1496">
        <v>10</v>
      </c>
      <c r="S1496" t="s">
        <v>90</v>
      </c>
    </row>
    <row r="1497" spans="1:19" x14ac:dyDescent="0.3">
      <c r="A1497">
        <v>8286</v>
      </c>
      <c r="B1497" s="1">
        <v>41506</v>
      </c>
      <c r="C1497">
        <v>59</v>
      </c>
      <c r="D1497" t="s">
        <v>44</v>
      </c>
      <c r="E1497" t="s">
        <v>9</v>
      </c>
      <c r="F1497" t="s">
        <v>8</v>
      </c>
      <c r="G1497">
        <v>0</v>
      </c>
      <c r="H1497">
        <v>1</v>
      </c>
      <c r="I1497">
        <v>51717</v>
      </c>
      <c r="J1497" t="s">
        <v>41</v>
      </c>
      <c r="K1497">
        <v>5</v>
      </c>
      <c r="L1497" t="s">
        <v>32</v>
      </c>
      <c r="M1497">
        <v>5</v>
      </c>
      <c r="N1497">
        <v>0</v>
      </c>
      <c r="O1497" t="s">
        <v>107</v>
      </c>
      <c r="P1497" t="s">
        <v>72</v>
      </c>
      <c r="Q1497" t="s">
        <v>75</v>
      </c>
      <c r="R1497">
        <v>8</v>
      </c>
      <c r="S1497" t="s">
        <v>78</v>
      </c>
    </row>
    <row r="1498" spans="1:19" x14ac:dyDescent="0.3">
      <c r="A1498">
        <v>7408</v>
      </c>
      <c r="B1498" s="1">
        <v>41701</v>
      </c>
      <c r="C1498">
        <v>72</v>
      </c>
      <c r="D1498" t="s">
        <v>42</v>
      </c>
      <c r="E1498" t="s">
        <v>9</v>
      </c>
      <c r="F1498" t="s">
        <v>10</v>
      </c>
      <c r="G1498">
        <v>0</v>
      </c>
      <c r="H1498">
        <v>1</v>
      </c>
      <c r="I1498">
        <v>54549</v>
      </c>
      <c r="J1498" t="s">
        <v>41</v>
      </c>
      <c r="K1498">
        <v>5</v>
      </c>
      <c r="L1498" t="s">
        <v>33</v>
      </c>
      <c r="M1498">
        <v>3</v>
      </c>
      <c r="N1498">
        <v>0</v>
      </c>
      <c r="O1498" t="s">
        <v>107</v>
      </c>
      <c r="P1498" t="s">
        <v>77</v>
      </c>
      <c r="Q1498" t="s">
        <v>73</v>
      </c>
      <c r="R1498">
        <v>3</v>
      </c>
      <c r="S1498" t="s">
        <v>74</v>
      </c>
    </row>
    <row r="1499" spans="1:19" x14ac:dyDescent="0.3">
      <c r="A1499">
        <v>3427</v>
      </c>
      <c r="B1499" s="1">
        <v>41376</v>
      </c>
      <c r="C1499">
        <v>69</v>
      </c>
      <c r="D1499" t="s">
        <v>40</v>
      </c>
      <c r="E1499" t="s">
        <v>9</v>
      </c>
      <c r="F1499" t="s">
        <v>10</v>
      </c>
      <c r="G1499">
        <v>0</v>
      </c>
      <c r="H1499">
        <v>1</v>
      </c>
      <c r="I1499">
        <v>59821</v>
      </c>
      <c r="J1499" t="s">
        <v>41</v>
      </c>
      <c r="K1499">
        <v>5</v>
      </c>
      <c r="L1499" t="s">
        <v>33</v>
      </c>
      <c r="M1499">
        <v>3</v>
      </c>
      <c r="N1499">
        <v>0</v>
      </c>
      <c r="O1499" t="s">
        <v>107</v>
      </c>
      <c r="P1499" t="s">
        <v>72</v>
      </c>
      <c r="Q1499" t="s">
        <v>79</v>
      </c>
      <c r="R1499">
        <v>4</v>
      </c>
      <c r="S1499" t="s">
        <v>86</v>
      </c>
    </row>
    <row r="1500" spans="1:19" x14ac:dyDescent="0.3">
      <c r="A1500">
        <v>1958</v>
      </c>
      <c r="B1500" s="1">
        <v>41719</v>
      </c>
      <c r="C1500">
        <v>51</v>
      </c>
      <c r="D1500" t="s">
        <v>44</v>
      </c>
      <c r="E1500" t="s">
        <v>9</v>
      </c>
      <c r="F1500" t="s">
        <v>8</v>
      </c>
      <c r="G1500">
        <v>0</v>
      </c>
      <c r="H1500">
        <v>1</v>
      </c>
      <c r="I1500">
        <v>55012</v>
      </c>
      <c r="J1500" t="s">
        <v>41</v>
      </c>
      <c r="K1500">
        <v>5</v>
      </c>
      <c r="L1500" t="s">
        <v>35</v>
      </c>
      <c r="M1500">
        <v>6</v>
      </c>
      <c r="N1500">
        <v>0</v>
      </c>
      <c r="O1500" t="s">
        <v>107</v>
      </c>
      <c r="P1500" t="s">
        <v>77</v>
      </c>
      <c r="Q1500" t="s">
        <v>73</v>
      </c>
      <c r="R1500">
        <v>3</v>
      </c>
      <c r="S1500" t="s">
        <v>74</v>
      </c>
    </row>
    <row r="1501" spans="1:19" x14ac:dyDescent="0.3">
      <c r="A1501">
        <v>8070</v>
      </c>
      <c r="B1501" s="1">
        <v>41699</v>
      </c>
      <c r="C1501">
        <v>51</v>
      </c>
      <c r="D1501" t="s">
        <v>44</v>
      </c>
      <c r="E1501" t="s">
        <v>9</v>
      </c>
      <c r="F1501" t="s">
        <v>10</v>
      </c>
      <c r="G1501">
        <v>0</v>
      </c>
      <c r="H1501">
        <v>1</v>
      </c>
      <c r="I1501">
        <v>54222</v>
      </c>
      <c r="J1501" t="s">
        <v>41</v>
      </c>
      <c r="K1501">
        <v>5</v>
      </c>
      <c r="L1501" t="s">
        <v>34</v>
      </c>
      <c r="M1501">
        <v>7</v>
      </c>
      <c r="N1501">
        <v>0</v>
      </c>
      <c r="O1501" t="s">
        <v>107</v>
      </c>
      <c r="P1501" t="s">
        <v>77</v>
      </c>
      <c r="Q1501" t="s">
        <v>73</v>
      </c>
      <c r="R1501">
        <v>3</v>
      </c>
      <c r="S1501" t="s">
        <v>74</v>
      </c>
    </row>
    <row r="1502" spans="1:19" x14ac:dyDescent="0.3">
      <c r="A1502">
        <v>3498</v>
      </c>
      <c r="B1502" s="1">
        <v>41238</v>
      </c>
      <c r="C1502">
        <v>48</v>
      </c>
      <c r="D1502" t="s">
        <v>46</v>
      </c>
      <c r="E1502" t="s">
        <v>9</v>
      </c>
      <c r="F1502" t="s">
        <v>10</v>
      </c>
      <c r="G1502">
        <v>0</v>
      </c>
      <c r="H1502">
        <v>1</v>
      </c>
      <c r="I1502">
        <v>55424</v>
      </c>
      <c r="J1502" t="s">
        <v>41</v>
      </c>
      <c r="K1502">
        <v>5</v>
      </c>
      <c r="L1502" t="s">
        <v>37</v>
      </c>
      <c r="M1502">
        <v>2</v>
      </c>
      <c r="N1502">
        <v>0</v>
      </c>
      <c r="O1502" t="s">
        <v>107</v>
      </c>
      <c r="P1502" t="s">
        <v>81</v>
      </c>
      <c r="Q1502" t="s">
        <v>84</v>
      </c>
      <c r="R1502">
        <v>11</v>
      </c>
      <c r="S1502" t="s">
        <v>89</v>
      </c>
    </row>
    <row r="1503" spans="1:19" x14ac:dyDescent="0.3">
      <c r="A1503">
        <v>9710</v>
      </c>
      <c r="B1503" s="1">
        <v>41294</v>
      </c>
      <c r="C1503">
        <v>55</v>
      </c>
      <c r="D1503" t="s">
        <v>44</v>
      </c>
      <c r="E1503" t="s">
        <v>9</v>
      </c>
      <c r="F1503" t="s">
        <v>12</v>
      </c>
      <c r="G1503">
        <v>0</v>
      </c>
      <c r="H1503">
        <v>1</v>
      </c>
      <c r="I1503">
        <v>58086</v>
      </c>
      <c r="J1503" t="s">
        <v>41</v>
      </c>
      <c r="K1503">
        <v>5</v>
      </c>
      <c r="L1503" t="s">
        <v>35</v>
      </c>
      <c r="M1503">
        <v>6</v>
      </c>
      <c r="N1503">
        <v>0</v>
      </c>
      <c r="O1503" t="s">
        <v>107</v>
      </c>
      <c r="P1503" t="s">
        <v>72</v>
      </c>
      <c r="Q1503" t="s">
        <v>73</v>
      </c>
      <c r="R1503">
        <v>1</v>
      </c>
      <c r="S1503" t="s">
        <v>82</v>
      </c>
    </row>
    <row r="1504" spans="1:19" x14ac:dyDescent="0.3">
      <c r="A1504">
        <v>5092</v>
      </c>
      <c r="B1504" s="1">
        <v>41317</v>
      </c>
      <c r="C1504">
        <v>75</v>
      </c>
      <c r="D1504" t="s">
        <v>42</v>
      </c>
      <c r="E1504" t="s">
        <v>9</v>
      </c>
      <c r="F1504" t="s">
        <v>15</v>
      </c>
      <c r="G1504">
        <v>0</v>
      </c>
      <c r="H1504">
        <v>1</v>
      </c>
      <c r="I1504">
        <v>51569</v>
      </c>
      <c r="J1504" t="s">
        <v>41</v>
      </c>
      <c r="K1504">
        <v>5</v>
      </c>
      <c r="L1504" t="s">
        <v>32</v>
      </c>
      <c r="M1504">
        <v>5</v>
      </c>
      <c r="N1504">
        <v>0</v>
      </c>
      <c r="O1504" t="s">
        <v>107</v>
      </c>
      <c r="P1504" t="s">
        <v>72</v>
      </c>
      <c r="Q1504" t="s">
        <v>73</v>
      </c>
      <c r="R1504">
        <v>2</v>
      </c>
      <c r="S1504" t="s">
        <v>87</v>
      </c>
    </row>
    <row r="1505" spans="1:19" x14ac:dyDescent="0.3">
      <c r="A1505">
        <v>7592</v>
      </c>
      <c r="B1505" s="1">
        <v>41382</v>
      </c>
      <c r="C1505">
        <v>78</v>
      </c>
      <c r="D1505" t="s">
        <v>42</v>
      </c>
      <c r="E1505" t="s">
        <v>9</v>
      </c>
      <c r="F1505" t="s">
        <v>10</v>
      </c>
      <c r="G1505">
        <v>0</v>
      </c>
      <c r="H1505">
        <v>0</v>
      </c>
      <c r="I1505">
        <v>51012</v>
      </c>
      <c r="J1505" t="s">
        <v>41</v>
      </c>
      <c r="K1505">
        <v>5</v>
      </c>
      <c r="L1505" t="s">
        <v>35</v>
      </c>
      <c r="M1505">
        <v>6</v>
      </c>
      <c r="N1505">
        <v>0</v>
      </c>
      <c r="O1505" t="s">
        <v>108</v>
      </c>
      <c r="P1505" t="s">
        <v>72</v>
      </c>
      <c r="Q1505" t="s">
        <v>79</v>
      </c>
      <c r="R1505">
        <v>4</v>
      </c>
      <c r="S1505" t="s">
        <v>86</v>
      </c>
    </row>
    <row r="1506" spans="1:19" x14ac:dyDescent="0.3">
      <c r="A1506">
        <v>5441</v>
      </c>
      <c r="B1506" s="1">
        <v>41511</v>
      </c>
      <c r="C1506">
        <v>59</v>
      </c>
      <c r="D1506" t="s">
        <v>44</v>
      </c>
      <c r="E1506" t="s">
        <v>9</v>
      </c>
      <c r="F1506" t="s">
        <v>15</v>
      </c>
      <c r="G1506">
        <v>0</v>
      </c>
      <c r="H1506">
        <v>1</v>
      </c>
      <c r="I1506">
        <v>54111</v>
      </c>
      <c r="J1506" t="s">
        <v>41</v>
      </c>
      <c r="K1506">
        <v>5</v>
      </c>
      <c r="L1506" t="s">
        <v>34</v>
      </c>
      <c r="M1506">
        <v>7</v>
      </c>
      <c r="N1506">
        <v>0</v>
      </c>
      <c r="O1506" t="s">
        <v>107</v>
      </c>
      <c r="P1506" t="s">
        <v>72</v>
      </c>
      <c r="Q1506" t="s">
        <v>75</v>
      </c>
      <c r="R1506">
        <v>8</v>
      </c>
      <c r="S1506" t="s">
        <v>78</v>
      </c>
    </row>
    <row r="1507" spans="1:19" x14ac:dyDescent="0.3">
      <c r="A1507">
        <v>7129</v>
      </c>
      <c r="B1507" s="1">
        <v>41322</v>
      </c>
      <c r="C1507">
        <v>62</v>
      </c>
      <c r="D1507" t="s">
        <v>40</v>
      </c>
      <c r="E1507" t="s">
        <v>9</v>
      </c>
      <c r="F1507" t="s">
        <v>10</v>
      </c>
      <c r="G1507">
        <v>0</v>
      </c>
      <c r="H1507">
        <v>1</v>
      </c>
      <c r="I1507">
        <v>54693</v>
      </c>
      <c r="J1507" t="s">
        <v>41</v>
      </c>
      <c r="K1507">
        <v>5</v>
      </c>
      <c r="L1507" t="s">
        <v>35</v>
      </c>
      <c r="M1507">
        <v>6</v>
      </c>
      <c r="N1507">
        <v>0</v>
      </c>
      <c r="O1507" t="s">
        <v>107</v>
      </c>
      <c r="P1507" t="s">
        <v>72</v>
      </c>
      <c r="Q1507" t="s">
        <v>73</v>
      </c>
      <c r="R1507">
        <v>2</v>
      </c>
      <c r="S1507" t="s">
        <v>87</v>
      </c>
    </row>
    <row r="1508" spans="1:19" x14ac:dyDescent="0.3">
      <c r="A1508">
        <v>531</v>
      </c>
      <c r="B1508" s="1">
        <v>41174</v>
      </c>
      <c r="C1508">
        <v>70</v>
      </c>
      <c r="D1508" t="s">
        <v>42</v>
      </c>
      <c r="E1508" t="s">
        <v>9</v>
      </c>
      <c r="F1508" t="s">
        <v>12</v>
      </c>
      <c r="G1508">
        <v>0</v>
      </c>
      <c r="H1508">
        <v>1</v>
      </c>
      <c r="I1508">
        <v>57333</v>
      </c>
      <c r="J1508" t="s">
        <v>41</v>
      </c>
      <c r="K1508">
        <v>5</v>
      </c>
      <c r="L1508" t="s">
        <v>32</v>
      </c>
      <c r="M1508">
        <v>5</v>
      </c>
      <c r="N1508">
        <v>0</v>
      </c>
      <c r="O1508" t="s">
        <v>107</v>
      </c>
      <c r="P1508" t="s">
        <v>81</v>
      </c>
      <c r="Q1508" t="s">
        <v>75</v>
      </c>
      <c r="R1508">
        <v>9</v>
      </c>
      <c r="S1508" t="s">
        <v>76</v>
      </c>
    </row>
    <row r="1509" spans="1:19" x14ac:dyDescent="0.3">
      <c r="A1509">
        <v>4609</v>
      </c>
      <c r="B1509" s="1">
        <v>41650</v>
      </c>
      <c r="C1509">
        <v>58</v>
      </c>
      <c r="D1509" t="s">
        <v>44</v>
      </c>
      <c r="E1509" t="s">
        <v>9</v>
      </c>
      <c r="F1509" t="s">
        <v>10</v>
      </c>
      <c r="G1509">
        <v>0</v>
      </c>
      <c r="H1509">
        <v>1</v>
      </c>
      <c r="I1509">
        <v>57705</v>
      </c>
      <c r="J1509" t="s">
        <v>41</v>
      </c>
      <c r="K1509">
        <v>5</v>
      </c>
      <c r="L1509" t="s">
        <v>33</v>
      </c>
      <c r="M1509">
        <v>3</v>
      </c>
      <c r="N1509">
        <v>0</v>
      </c>
      <c r="O1509" t="s">
        <v>107</v>
      </c>
      <c r="P1509" t="s">
        <v>77</v>
      </c>
      <c r="Q1509" t="s">
        <v>73</v>
      </c>
      <c r="R1509">
        <v>1</v>
      </c>
      <c r="S1509" t="s">
        <v>82</v>
      </c>
    </row>
    <row r="1510" spans="1:19" x14ac:dyDescent="0.3">
      <c r="A1510">
        <v>5180</v>
      </c>
      <c r="B1510" s="1">
        <v>41747</v>
      </c>
      <c r="C1510">
        <v>56</v>
      </c>
      <c r="D1510" t="s">
        <v>44</v>
      </c>
      <c r="E1510" t="s">
        <v>9</v>
      </c>
      <c r="F1510" t="s">
        <v>12</v>
      </c>
      <c r="G1510">
        <v>0</v>
      </c>
      <c r="H1510">
        <v>1</v>
      </c>
      <c r="I1510">
        <v>50616</v>
      </c>
      <c r="J1510" t="s">
        <v>41</v>
      </c>
      <c r="K1510">
        <v>5</v>
      </c>
      <c r="L1510" t="s">
        <v>32</v>
      </c>
      <c r="M1510">
        <v>5</v>
      </c>
      <c r="N1510">
        <v>0</v>
      </c>
      <c r="O1510" t="s">
        <v>107</v>
      </c>
      <c r="P1510" t="s">
        <v>77</v>
      </c>
      <c r="Q1510" t="s">
        <v>79</v>
      </c>
      <c r="R1510">
        <v>4</v>
      </c>
      <c r="S1510" t="s">
        <v>86</v>
      </c>
    </row>
    <row r="1511" spans="1:19" x14ac:dyDescent="0.3">
      <c r="A1511">
        <v>8780</v>
      </c>
      <c r="B1511" s="1">
        <v>41438</v>
      </c>
      <c r="C1511">
        <v>74</v>
      </c>
      <c r="D1511" t="s">
        <v>42</v>
      </c>
      <c r="E1511" t="s">
        <v>9</v>
      </c>
      <c r="F1511" t="s">
        <v>8</v>
      </c>
      <c r="G1511">
        <v>0</v>
      </c>
      <c r="H1511">
        <v>1</v>
      </c>
      <c r="I1511">
        <v>59292</v>
      </c>
      <c r="J1511" t="s">
        <v>41</v>
      </c>
      <c r="K1511">
        <v>5</v>
      </c>
      <c r="L1511" t="s">
        <v>35</v>
      </c>
      <c r="M1511">
        <v>6</v>
      </c>
      <c r="N1511">
        <v>0</v>
      </c>
      <c r="O1511" t="s">
        <v>107</v>
      </c>
      <c r="P1511" t="s">
        <v>72</v>
      </c>
      <c r="Q1511" t="s">
        <v>79</v>
      </c>
      <c r="R1511">
        <v>6</v>
      </c>
      <c r="S1511" t="s">
        <v>88</v>
      </c>
    </row>
    <row r="1512" spans="1:19" x14ac:dyDescent="0.3">
      <c r="A1512">
        <v>7101</v>
      </c>
      <c r="B1512" s="1">
        <v>41299</v>
      </c>
      <c r="C1512">
        <v>61</v>
      </c>
      <c r="D1512" t="s">
        <v>40</v>
      </c>
      <c r="E1512" t="s">
        <v>9</v>
      </c>
      <c r="F1512" t="s">
        <v>15</v>
      </c>
      <c r="G1512">
        <v>0</v>
      </c>
      <c r="H1512">
        <v>1</v>
      </c>
      <c r="I1512">
        <v>52278</v>
      </c>
      <c r="J1512" t="s">
        <v>41</v>
      </c>
      <c r="K1512">
        <v>5</v>
      </c>
      <c r="L1512" t="s">
        <v>33</v>
      </c>
      <c r="M1512">
        <v>3</v>
      </c>
      <c r="N1512">
        <v>0</v>
      </c>
      <c r="O1512" t="s">
        <v>107</v>
      </c>
      <c r="P1512" t="s">
        <v>72</v>
      </c>
      <c r="Q1512" t="s">
        <v>73</v>
      </c>
      <c r="R1512">
        <v>1</v>
      </c>
      <c r="S1512" t="s">
        <v>82</v>
      </c>
    </row>
    <row r="1513" spans="1:19" x14ac:dyDescent="0.3">
      <c r="A1513">
        <v>10872</v>
      </c>
      <c r="B1513" s="1">
        <v>41236</v>
      </c>
      <c r="C1513">
        <v>55</v>
      </c>
      <c r="D1513" t="s">
        <v>44</v>
      </c>
      <c r="E1513" t="s">
        <v>9</v>
      </c>
      <c r="F1513" t="s">
        <v>10</v>
      </c>
      <c r="G1513">
        <v>0</v>
      </c>
      <c r="H1513">
        <v>1</v>
      </c>
      <c r="I1513">
        <v>55212</v>
      </c>
      <c r="J1513" t="s">
        <v>41</v>
      </c>
      <c r="K1513">
        <v>5</v>
      </c>
      <c r="L1513" t="s">
        <v>35</v>
      </c>
      <c r="M1513">
        <v>6</v>
      </c>
      <c r="N1513">
        <v>0</v>
      </c>
      <c r="O1513" t="s">
        <v>107</v>
      </c>
      <c r="P1513" t="s">
        <v>81</v>
      </c>
      <c r="Q1513" t="s">
        <v>84</v>
      </c>
      <c r="R1513">
        <v>11</v>
      </c>
      <c r="S1513" t="s">
        <v>89</v>
      </c>
    </row>
    <row r="1514" spans="1:19" x14ac:dyDescent="0.3">
      <c r="A1514">
        <v>4827</v>
      </c>
      <c r="B1514" s="1">
        <v>41343</v>
      </c>
      <c r="C1514">
        <v>68</v>
      </c>
      <c r="D1514" t="s">
        <v>40</v>
      </c>
      <c r="E1514" t="s">
        <v>9</v>
      </c>
      <c r="F1514" t="s">
        <v>7</v>
      </c>
      <c r="G1514">
        <v>0</v>
      </c>
      <c r="H1514">
        <v>1</v>
      </c>
      <c r="I1514">
        <v>54998</v>
      </c>
      <c r="J1514" t="s">
        <v>41</v>
      </c>
      <c r="K1514">
        <v>5</v>
      </c>
      <c r="L1514" t="s">
        <v>37</v>
      </c>
      <c r="M1514">
        <v>2</v>
      </c>
      <c r="N1514">
        <v>0</v>
      </c>
      <c r="O1514" t="s">
        <v>107</v>
      </c>
      <c r="P1514" t="s">
        <v>72</v>
      </c>
      <c r="Q1514" t="s">
        <v>73</v>
      </c>
      <c r="R1514">
        <v>3</v>
      </c>
      <c r="S1514" t="s">
        <v>74</v>
      </c>
    </row>
    <row r="1515" spans="1:19" x14ac:dyDescent="0.3">
      <c r="A1515">
        <v>6250</v>
      </c>
      <c r="B1515" s="1">
        <v>41232</v>
      </c>
      <c r="C1515">
        <v>75</v>
      </c>
      <c r="D1515" t="s">
        <v>42</v>
      </c>
      <c r="E1515" t="s">
        <v>9</v>
      </c>
      <c r="F1515" t="s">
        <v>15</v>
      </c>
      <c r="G1515">
        <v>0</v>
      </c>
      <c r="H1515">
        <v>1</v>
      </c>
      <c r="I1515">
        <v>54356</v>
      </c>
      <c r="J1515" t="s">
        <v>41</v>
      </c>
      <c r="K1515">
        <v>5</v>
      </c>
      <c r="L1515" t="s">
        <v>35</v>
      </c>
      <c r="M1515">
        <v>6</v>
      </c>
      <c r="N1515">
        <v>0</v>
      </c>
      <c r="O1515" t="s">
        <v>107</v>
      </c>
      <c r="P1515" t="s">
        <v>81</v>
      </c>
      <c r="Q1515" t="s">
        <v>84</v>
      </c>
      <c r="R1515">
        <v>11</v>
      </c>
      <c r="S1515" t="s">
        <v>89</v>
      </c>
    </row>
    <row r="1516" spans="1:19" x14ac:dyDescent="0.3">
      <c r="A1516">
        <v>6663</v>
      </c>
      <c r="B1516" s="1">
        <v>41463</v>
      </c>
      <c r="C1516">
        <v>84</v>
      </c>
      <c r="D1516" t="s">
        <v>53</v>
      </c>
      <c r="E1516" t="s">
        <v>9</v>
      </c>
      <c r="F1516" t="s">
        <v>7</v>
      </c>
      <c r="G1516">
        <v>0</v>
      </c>
      <c r="H1516">
        <v>0</v>
      </c>
      <c r="I1516">
        <v>51141</v>
      </c>
      <c r="J1516" t="s">
        <v>41</v>
      </c>
      <c r="K1516">
        <v>5</v>
      </c>
      <c r="L1516" t="s">
        <v>34</v>
      </c>
      <c r="M1516">
        <v>7</v>
      </c>
      <c r="N1516">
        <v>0</v>
      </c>
      <c r="O1516" t="s">
        <v>108</v>
      </c>
      <c r="P1516" t="s">
        <v>72</v>
      </c>
      <c r="Q1516" t="s">
        <v>75</v>
      </c>
      <c r="R1516">
        <v>7</v>
      </c>
      <c r="S1516" t="s">
        <v>83</v>
      </c>
    </row>
    <row r="1517" spans="1:19" x14ac:dyDescent="0.3">
      <c r="A1517">
        <v>10841</v>
      </c>
      <c r="B1517" s="1">
        <v>41268</v>
      </c>
      <c r="C1517">
        <v>49</v>
      </c>
      <c r="D1517" t="s">
        <v>46</v>
      </c>
      <c r="E1517" t="s">
        <v>9</v>
      </c>
      <c r="F1517" t="s">
        <v>8</v>
      </c>
      <c r="G1517">
        <v>0</v>
      </c>
      <c r="H1517">
        <v>1</v>
      </c>
      <c r="I1517">
        <v>56559</v>
      </c>
      <c r="J1517" t="s">
        <v>41</v>
      </c>
      <c r="K1517">
        <v>5</v>
      </c>
      <c r="L1517" t="s">
        <v>32</v>
      </c>
      <c r="M1517">
        <v>5</v>
      </c>
      <c r="N1517">
        <v>0</v>
      </c>
      <c r="O1517" t="s">
        <v>107</v>
      </c>
      <c r="P1517" t="s">
        <v>81</v>
      </c>
      <c r="Q1517" t="s">
        <v>84</v>
      </c>
      <c r="R1517">
        <v>12</v>
      </c>
      <c r="S1517" t="s">
        <v>85</v>
      </c>
    </row>
    <row r="1518" spans="1:19" x14ac:dyDescent="0.3">
      <c r="A1518">
        <v>5186</v>
      </c>
      <c r="B1518" s="1">
        <v>41710</v>
      </c>
      <c r="C1518">
        <v>69</v>
      </c>
      <c r="D1518" t="s">
        <v>40</v>
      </c>
      <c r="E1518" t="s">
        <v>9</v>
      </c>
      <c r="F1518" t="s">
        <v>10</v>
      </c>
      <c r="G1518">
        <v>0</v>
      </c>
      <c r="H1518">
        <v>1</v>
      </c>
      <c r="I1518">
        <v>58482</v>
      </c>
      <c r="J1518" t="s">
        <v>41</v>
      </c>
      <c r="K1518">
        <v>5</v>
      </c>
      <c r="L1518" t="s">
        <v>32</v>
      </c>
      <c r="M1518">
        <v>5</v>
      </c>
      <c r="N1518">
        <v>0</v>
      </c>
      <c r="O1518" t="s">
        <v>107</v>
      </c>
      <c r="P1518" t="s">
        <v>77</v>
      </c>
      <c r="Q1518" t="s">
        <v>73</v>
      </c>
      <c r="R1518">
        <v>3</v>
      </c>
      <c r="S1518" t="s">
        <v>74</v>
      </c>
    </row>
    <row r="1519" spans="1:19" x14ac:dyDescent="0.3">
      <c r="A1519">
        <v>492</v>
      </c>
      <c r="B1519" s="1">
        <v>41200</v>
      </c>
      <c r="C1519">
        <v>51</v>
      </c>
      <c r="D1519" t="s">
        <v>44</v>
      </c>
      <c r="E1519" t="s">
        <v>9</v>
      </c>
      <c r="F1519" t="s">
        <v>18</v>
      </c>
      <c r="G1519">
        <v>0</v>
      </c>
      <c r="H1519">
        <v>1</v>
      </c>
      <c r="I1519">
        <v>48432</v>
      </c>
      <c r="J1519" t="s">
        <v>41</v>
      </c>
      <c r="K1519">
        <v>5</v>
      </c>
      <c r="L1519" t="s">
        <v>37</v>
      </c>
      <c r="M1519">
        <v>2</v>
      </c>
      <c r="N1519">
        <v>0</v>
      </c>
      <c r="O1519" t="s">
        <v>107</v>
      </c>
      <c r="P1519" t="s">
        <v>81</v>
      </c>
      <c r="Q1519" t="s">
        <v>84</v>
      </c>
      <c r="R1519">
        <v>10</v>
      </c>
      <c r="S1519" t="s">
        <v>90</v>
      </c>
    </row>
    <row r="1520" spans="1:19" x14ac:dyDescent="0.3">
      <c r="A1520">
        <v>11133</v>
      </c>
      <c r="B1520" s="1">
        <v>41200</v>
      </c>
      <c r="C1520">
        <v>51</v>
      </c>
      <c r="D1520" t="s">
        <v>44</v>
      </c>
      <c r="E1520" t="s">
        <v>9</v>
      </c>
      <c r="F1520" t="s">
        <v>18</v>
      </c>
      <c r="G1520">
        <v>0</v>
      </c>
      <c r="H1520">
        <v>1</v>
      </c>
      <c r="I1520">
        <v>48432</v>
      </c>
      <c r="J1520" t="s">
        <v>41</v>
      </c>
      <c r="K1520">
        <v>5</v>
      </c>
      <c r="L1520" t="s">
        <v>37</v>
      </c>
      <c r="M1520">
        <v>2</v>
      </c>
      <c r="N1520">
        <v>0</v>
      </c>
      <c r="O1520" t="s">
        <v>107</v>
      </c>
      <c r="P1520" t="s">
        <v>81</v>
      </c>
      <c r="Q1520" t="s">
        <v>84</v>
      </c>
      <c r="R1520">
        <v>10</v>
      </c>
      <c r="S1520" t="s">
        <v>90</v>
      </c>
    </row>
    <row r="1521" spans="1:19" x14ac:dyDescent="0.3">
      <c r="A1521">
        <v>4286</v>
      </c>
      <c r="B1521" s="1">
        <v>41648</v>
      </c>
      <c r="C1521">
        <v>54</v>
      </c>
      <c r="D1521" t="s">
        <v>44</v>
      </c>
      <c r="E1521" t="s">
        <v>9</v>
      </c>
      <c r="F1521" t="s">
        <v>7</v>
      </c>
      <c r="G1521">
        <v>0</v>
      </c>
      <c r="H1521">
        <v>1</v>
      </c>
      <c r="I1521">
        <v>57642</v>
      </c>
      <c r="J1521" t="s">
        <v>41</v>
      </c>
      <c r="K1521">
        <v>5</v>
      </c>
      <c r="L1521" t="s">
        <v>33</v>
      </c>
      <c r="M1521">
        <v>3</v>
      </c>
      <c r="N1521">
        <v>0</v>
      </c>
      <c r="O1521" t="s">
        <v>107</v>
      </c>
      <c r="P1521" t="s">
        <v>77</v>
      </c>
      <c r="Q1521" t="s">
        <v>73</v>
      </c>
      <c r="R1521">
        <v>1</v>
      </c>
      <c r="S1521" t="s">
        <v>82</v>
      </c>
    </row>
    <row r="1522" spans="1:19" x14ac:dyDescent="0.3">
      <c r="A1522">
        <v>4047</v>
      </c>
      <c r="B1522" s="1">
        <v>41650</v>
      </c>
      <c r="C1522">
        <v>70</v>
      </c>
      <c r="D1522" t="s">
        <v>42</v>
      </c>
      <c r="E1522" t="s">
        <v>9</v>
      </c>
      <c r="F1522" t="s">
        <v>10</v>
      </c>
      <c r="G1522">
        <v>0</v>
      </c>
      <c r="H1522">
        <v>1</v>
      </c>
      <c r="I1522">
        <v>65324</v>
      </c>
      <c r="J1522" t="s">
        <v>45</v>
      </c>
      <c r="K1522">
        <v>6</v>
      </c>
      <c r="L1522" t="s">
        <v>36</v>
      </c>
      <c r="M1522">
        <v>1</v>
      </c>
      <c r="N1522">
        <v>0</v>
      </c>
      <c r="O1522" t="s">
        <v>107</v>
      </c>
      <c r="P1522" t="s">
        <v>77</v>
      </c>
      <c r="Q1522" t="s">
        <v>73</v>
      </c>
      <c r="R1522">
        <v>1</v>
      </c>
      <c r="S1522" t="s">
        <v>82</v>
      </c>
    </row>
    <row r="1523" spans="1:19" x14ac:dyDescent="0.3">
      <c r="A1523">
        <v>4339</v>
      </c>
      <c r="B1523" s="1">
        <v>41639</v>
      </c>
      <c r="C1523">
        <v>54</v>
      </c>
      <c r="D1523" t="s">
        <v>44</v>
      </c>
      <c r="E1523" t="s">
        <v>9</v>
      </c>
      <c r="F1523" t="s">
        <v>10</v>
      </c>
      <c r="G1523">
        <v>0</v>
      </c>
      <c r="H1523">
        <v>1</v>
      </c>
      <c r="I1523">
        <v>67353</v>
      </c>
      <c r="J1523" t="s">
        <v>45</v>
      </c>
      <c r="K1523">
        <v>6</v>
      </c>
      <c r="L1523" t="s">
        <v>32</v>
      </c>
      <c r="M1523">
        <v>5</v>
      </c>
      <c r="N1523">
        <v>0</v>
      </c>
      <c r="O1523" t="s">
        <v>107</v>
      </c>
      <c r="P1523" t="s">
        <v>72</v>
      </c>
      <c r="Q1523" t="s">
        <v>84</v>
      </c>
      <c r="R1523">
        <v>12</v>
      </c>
      <c r="S1523" t="s">
        <v>85</v>
      </c>
    </row>
    <row r="1524" spans="1:19" x14ac:dyDescent="0.3">
      <c r="A1524">
        <v>6518</v>
      </c>
      <c r="B1524" s="1">
        <v>41436</v>
      </c>
      <c r="C1524">
        <v>73</v>
      </c>
      <c r="D1524" t="s">
        <v>42</v>
      </c>
      <c r="E1524" t="s">
        <v>9</v>
      </c>
      <c r="F1524" t="s">
        <v>15</v>
      </c>
      <c r="G1524">
        <v>0</v>
      </c>
      <c r="H1524">
        <v>1</v>
      </c>
      <c r="I1524">
        <v>67680</v>
      </c>
      <c r="J1524" t="s">
        <v>45</v>
      </c>
      <c r="K1524">
        <v>6</v>
      </c>
      <c r="L1524" t="s">
        <v>33</v>
      </c>
      <c r="M1524">
        <v>3</v>
      </c>
      <c r="N1524">
        <v>0</v>
      </c>
      <c r="O1524" t="s">
        <v>107</v>
      </c>
      <c r="P1524" t="s">
        <v>72</v>
      </c>
      <c r="Q1524" t="s">
        <v>79</v>
      </c>
      <c r="R1524">
        <v>6</v>
      </c>
      <c r="S1524" t="s">
        <v>88</v>
      </c>
    </row>
    <row r="1525" spans="1:19" x14ac:dyDescent="0.3">
      <c r="A1525">
        <v>9370</v>
      </c>
      <c r="B1525" s="1">
        <v>41411</v>
      </c>
      <c r="C1525">
        <v>79</v>
      </c>
      <c r="D1525" t="s">
        <v>42</v>
      </c>
      <c r="E1525" t="s">
        <v>9</v>
      </c>
      <c r="F1525" t="s">
        <v>10</v>
      </c>
      <c r="G1525">
        <v>0</v>
      </c>
      <c r="H1525">
        <v>0</v>
      </c>
      <c r="I1525">
        <v>65846</v>
      </c>
      <c r="J1525" t="s">
        <v>45</v>
      </c>
      <c r="K1525">
        <v>6</v>
      </c>
      <c r="L1525" t="s">
        <v>35</v>
      </c>
      <c r="M1525">
        <v>6</v>
      </c>
      <c r="N1525">
        <v>0</v>
      </c>
      <c r="O1525" t="s">
        <v>108</v>
      </c>
      <c r="P1525" t="s">
        <v>72</v>
      </c>
      <c r="Q1525" t="s">
        <v>79</v>
      </c>
      <c r="R1525">
        <v>5</v>
      </c>
      <c r="S1525" t="s">
        <v>80</v>
      </c>
    </row>
    <row r="1526" spans="1:19" x14ac:dyDescent="0.3">
      <c r="A1526">
        <v>7431</v>
      </c>
      <c r="B1526" s="1">
        <v>41223</v>
      </c>
      <c r="C1526">
        <v>33</v>
      </c>
      <c r="D1526" t="s">
        <v>48</v>
      </c>
      <c r="E1526" t="s">
        <v>9</v>
      </c>
      <c r="F1526" t="s">
        <v>7</v>
      </c>
      <c r="G1526">
        <v>0</v>
      </c>
      <c r="H1526">
        <v>0</v>
      </c>
      <c r="I1526">
        <v>68126</v>
      </c>
      <c r="J1526" t="s">
        <v>45</v>
      </c>
      <c r="K1526">
        <v>6</v>
      </c>
      <c r="L1526" t="s">
        <v>32</v>
      </c>
      <c r="M1526">
        <v>5</v>
      </c>
      <c r="N1526">
        <v>0</v>
      </c>
      <c r="O1526" t="s">
        <v>108</v>
      </c>
      <c r="P1526" t="s">
        <v>81</v>
      </c>
      <c r="Q1526" t="s">
        <v>84</v>
      </c>
      <c r="R1526">
        <v>11</v>
      </c>
      <c r="S1526" t="s">
        <v>89</v>
      </c>
    </row>
    <row r="1527" spans="1:19" x14ac:dyDescent="0.3">
      <c r="A1527">
        <v>1685</v>
      </c>
      <c r="B1527" s="1">
        <v>41350</v>
      </c>
      <c r="C1527">
        <v>57</v>
      </c>
      <c r="D1527" t="s">
        <v>44</v>
      </c>
      <c r="E1527" t="s">
        <v>9</v>
      </c>
      <c r="F1527" t="s">
        <v>8</v>
      </c>
      <c r="G1527">
        <v>0</v>
      </c>
      <c r="H1527">
        <v>0</v>
      </c>
      <c r="I1527">
        <v>62981</v>
      </c>
      <c r="J1527" t="s">
        <v>45</v>
      </c>
      <c r="K1527">
        <v>6</v>
      </c>
      <c r="L1527" t="s">
        <v>33</v>
      </c>
      <c r="M1527">
        <v>3</v>
      </c>
      <c r="N1527">
        <v>0</v>
      </c>
      <c r="O1527" t="s">
        <v>108</v>
      </c>
      <c r="P1527" t="s">
        <v>72</v>
      </c>
      <c r="Q1527" t="s">
        <v>73</v>
      </c>
      <c r="R1527">
        <v>3</v>
      </c>
      <c r="S1527" t="s">
        <v>74</v>
      </c>
    </row>
    <row r="1528" spans="1:19" x14ac:dyDescent="0.3">
      <c r="A1528">
        <v>2937</v>
      </c>
      <c r="B1528" s="1">
        <v>41514</v>
      </c>
      <c r="C1528">
        <v>50</v>
      </c>
      <c r="D1528" t="s">
        <v>44</v>
      </c>
      <c r="E1528" t="s">
        <v>9</v>
      </c>
      <c r="F1528" t="s">
        <v>7</v>
      </c>
      <c r="G1528">
        <v>0</v>
      </c>
      <c r="H1528">
        <v>1</v>
      </c>
      <c r="I1528">
        <v>68352</v>
      </c>
      <c r="J1528" t="s">
        <v>45</v>
      </c>
      <c r="K1528">
        <v>6</v>
      </c>
      <c r="L1528" t="s">
        <v>32</v>
      </c>
      <c r="M1528">
        <v>5</v>
      </c>
      <c r="N1528">
        <v>0</v>
      </c>
      <c r="O1528" t="s">
        <v>107</v>
      </c>
      <c r="P1528" t="s">
        <v>72</v>
      </c>
      <c r="Q1528" t="s">
        <v>75</v>
      </c>
      <c r="R1528">
        <v>8</v>
      </c>
      <c r="S1528" t="s">
        <v>78</v>
      </c>
    </row>
    <row r="1529" spans="1:19" x14ac:dyDescent="0.3">
      <c r="A1529">
        <v>7055</v>
      </c>
      <c r="B1529" s="1">
        <v>41191</v>
      </c>
      <c r="C1529">
        <v>72</v>
      </c>
      <c r="D1529" t="s">
        <v>42</v>
      </c>
      <c r="E1529" t="s">
        <v>9</v>
      </c>
      <c r="F1529" t="s">
        <v>8</v>
      </c>
      <c r="G1529">
        <v>0</v>
      </c>
      <c r="H1529">
        <v>1</v>
      </c>
      <c r="I1529">
        <v>61010</v>
      </c>
      <c r="J1529" t="s">
        <v>45</v>
      </c>
      <c r="K1529">
        <v>6</v>
      </c>
      <c r="L1529" t="s">
        <v>32</v>
      </c>
      <c r="M1529">
        <v>5</v>
      </c>
      <c r="N1529">
        <v>0</v>
      </c>
      <c r="O1529" t="s">
        <v>107</v>
      </c>
      <c r="P1529" t="s">
        <v>81</v>
      </c>
      <c r="Q1529" t="s">
        <v>84</v>
      </c>
      <c r="R1529">
        <v>10</v>
      </c>
      <c r="S1529" t="s">
        <v>90</v>
      </c>
    </row>
    <row r="1530" spans="1:19" x14ac:dyDescent="0.3">
      <c r="A1530">
        <v>9260</v>
      </c>
      <c r="B1530" s="1">
        <v>41218</v>
      </c>
      <c r="C1530">
        <v>79</v>
      </c>
      <c r="D1530" t="s">
        <v>42</v>
      </c>
      <c r="E1530" t="s">
        <v>9</v>
      </c>
      <c r="F1530" t="s">
        <v>10</v>
      </c>
      <c r="G1530">
        <v>0</v>
      </c>
      <c r="H1530">
        <v>0</v>
      </c>
      <c r="I1530">
        <v>70356</v>
      </c>
      <c r="J1530" t="s">
        <v>45</v>
      </c>
      <c r="K1530">
        <v>6</v>
      </c>
      <c r="L1530" t="s">
        <v>33</v>
      </c>
      <c r="M1530">
        <v>3</v>
      </c>
      <c r="N1530">
        <v>0</v>
      </c>
      <c r="O1530" t="s">
        <v>108</v>
      </c>
      <c r="P1530" t="s">
        <v>81</v>
      </c>
      <c r="Q1530" t="s">
        <v>84</v>
      </c>
      <c r="R1530">
        <v>11</v>
      </c>
      <c r="S1530" t="s">
        <v>89</v>
      </c>
    </row>
    <row r="1531" spans="1:19" x14ac:dyDescent="0.3">
      <c r="A1531">
        <v>5602</v>
      </c>
      <c r="B1531" s="1">
        <v>41411</v>
      </c>
      <c r="C1531">
        <v>35</v>
      </c>
      <c r="D1531" t="s">
        <v>48</v>
      </c>
      <c r="E1531" t="s">
        <v>9</v>
      </c>
      <c r="F1531" t="s">
        <v>8</v>
      </c>
      <c r="G1531">
        <v>0</v>
      </c>
      <c r="H1531">
        <v>0</v>
      </c>
      <c r="I1531">
        <v>66973</v>
      </c>
      <c r="J1531" t="s">
        <v>45</v>
      </c>
      <c r="K1531">
        <v>6</v>
      </c>
      <c r="L1531" t="s">
        <v>34</v>
      </c>
      <c r="M1531">
        <v>7</v>
      </c>
      <c r="N1531">
        <v>0</v>
      </c>
      <c r="O1531" t="s">
        <v>108</v>
      </c>
      <c r="P1531" t="s">
        <v>72</v>
      </c>
      <c r="Q1531" t="s">
        <v>79</v>
      </c>
      <c r="R1531">
        <v>5</v>
      </c>
      <c r="S1531" t="s">
        <v>80</v>
      </c>
    </row>
    <row r="1532" spans="1:19" x14ac:dyDescent="0.3">
      <c r="A1532">
        <v>3233</v>
      </c>
      <c r="B1532" s="1">
        <v>41356</v>
      </c>
      <c r="C1532">
        <v>59</v>
      </c>
      <c r="D1532" t="s">
        <v>44</v>
      </c>
      <c r="E1532" t="s">
        <v>9</v>
      </c>
      <c r="F1532" t="s">
        <v>10</v>
      </c>
      <c r="G1532">
        <v>0</v>
      </c>
      <c r="H1532">
        <v>1</v>
      </c>
      <c r="I1532">
        <v>62745</v>
      </c>
      <c r="J1532" t="s">
        <v>45</v>
      </c>
      <c r="K1532">
        <v>6</v>
      </c>
      <c r="L1532" t="s">
        <v>35</v>
      </c>
      <c r="M1532">
        <v>6</v>
      </c>
      <c r="N1532">
        <v>0</v>
      </c>
      <c r="O1532" t="s">
        <v>107</v>
      </c>
      <c r="P1532" t="s">
        <v>72</v>
      </c>
      <c r="Q1532" t="s">
        <v>73</v>
      </c>
      <c r="R1532">
        <v>3</v>
      </c>
      <c r="S1532" t="s">
        <v>74</v>
      </c>
    </row>
    <row r="1533" spans="1:19" x14ac:dyDescent="0.3">
      <c r="A1533">
        <v>8867</v>
      </c>
      <c r="B1533" s="1">
        <v>41152</v>
      </c>
      <c r="C1533">
        <v>36</v>
      </c>
      <c r="D1533" t="s">
        <v>48</v>
      </c>
      <c r="E1533" t="s">
        <v>9</v>
      </c>
      <c r="F1533" t="s">
        <v>10</v>
      </c>
      <c r="G1533">
        <v>0</v>
      </c>
      <c r="H1533">
        <v>0</v>
      </c>
      <c r="I1533">
        <v>67546</v>
      </c>
      <c r="J1533" t="s">
        <v>45</v>
      </c>
      <c r="K1533">
        <v>6</v>
      </c>
      <c r="L1533" t="s">
        <v>35</v>
      </c>
      <c r="M1533">
        <v>6</v>
      </c>
      <c r="N1533">
        <v>0</v>
      </c>
      <c r="O1533" t="s">
        <v>108</v>
      </c>
      <c r="P1533" t="s">
        <v>81</v>
      </c>
      <c r="Q1533" t="s">
        <v>75</v>
      </c>
      <c r="R1533">
        <v>8</v>
      </c>
      <c r="S1533" t="s">
        <v>78</v>
      </c>
    </row>
    <row r="1534" spans="1:19" x14ac:dyDescent="0.3">
      <c r="A1534">
        <v>309</v>
      </c>
      <c r="B1534" s="1">
        <v>41198</v>
      </c>
      <c r="C1534">
        <v>63</v>
      </c>
      <c r="D1534" t="s">
        <v>40</v>
      </c>
      <c r="E1534" t="s">
        <v>9</v>
      </c>
      <c r="F1534" t="s">
        <v>8</v>
      </c>
      <c r="G1534">
        <v>0</v>
      </c>
      <c r="H1534">
        <v>1</v>
      </c>
      <c r="I1534">
        <v>63342</v>
      </c>
      <c r="J1534" t="s">
        <v>45</v>
      </c>
      <c r="K1534">
        <v>6</v>
      </c>
      <c r="L1534" t="s">
        <v>32</v>
      </c>
      <c r="M1534">
        <v>5</v>
      </c>
      <c r="N1534">
        <v>0</v>
      </c>
      <c r="O1534" t="s">
        <v>107</v>
      </c>
      <c r="P1534" t="s">
        <v>81</v>
      </c>
      <c r="Q1534" t="s">
        <v>84</v>
      </c>
      <c r="R1534">
        <v>10</v>
      </c>
      <c r="S1534" t="s">
        <v>90</v>
      </c>
    </row>
    <row r="1535" spans="1:19" x14ac:dyDescent="0.3">
      <c r="A1535">
        <v>1184</v>
      </c>
      <c r="B1535" s="1">
        <v>41416</v>
      </c>
      <c r="C1535">
        <v>56</v>
      </c>
      <c r="D1535" t="s">
        <v>44</v>
      </c>
      <c r="E1535" t="s">
        <v>9</v>
      </c>
      <c r="F1535" t="s">
        <v>12</v>
      </c>
      <c r="G1535">
        <v>0</v>
      </c>
      <c r="H1535">
        <v>2</v>
      </c>
      <c r="I1535">
        <v>69674</v>
      </c>
      <c r="J1535" t="s">
        <v>45</v>
      </c>
      <c r="K1535">
        <v>6</v>
      </c>
      <c r="L1535" t="s">
        <v>32</v>
      </c>
      <c r="M1535">
        <v>5</v>
      </c>
      <c r="N1535">
        <v>0</v>
      </c>
      <c r="O1535" t="s">
        <v>107</v>
      </c>
      <c r="P1535" t="s">
        <v>72</v>
      </c>
      <c r="Q1535" t="s">
        <v>79</v>
      </c>
      <c r="R1535">
        <v>5</v>
      </c>
      <c r="S1535" t="s">
        <v>80</v>
      </c>
    </row>
    <row r="1536" spans="1:19" x14ac:dyDescent="0.3">
      <c r="A1536">
        <v>3066</v>
      </c>
      <c r="B1536" s="1">
        <v>41674</v>
      </c>
      <c r="C1536">
        <v>49</v>
      </c>
      <c r="D1536" t="s">
        <v>46</v>
      </c>
      <c r="E1536" t="s">
        <v>9</v>
      </c>
      <c r="F1536" t="s">
        <v>8</v>
      </c>
      <c r="G1536">
        <v>0</v>
      </c>
      <c r="H1536">
        <v>1</v>
      </c>
      <c r="I1536">
        <v>61905</v>
      </c>
      <c r="J1536" t="s">
        <v>45</v>
      </c>
      <c r="K1536">
        <v>6</v>
      </c>
      <c r="L1536" t="s">
        <v>37</v>
      </c>
      <c r="M1536">
        <v>2</v>
      </c>
      <c r="N1536">
        <v>0</v>
      </c>
      <c r="O1536" t="s">
        <v>107</v>
      </c>
      <c r="P1536" t="s">
        <v>77</v>
      </c>
      <c r="Q1536" t="s">
        <v>73</v>
      </c>
      <c r="R1536">
        <v>2</v>
      </c>
      <c r="S1536" t="s">
        <v>87</v>
      </c>
    </row>
    <row r="1537" spans="1:19" x14ac:dyDescent="0.3">
      <c r="A1537">
        <v>2304</v>
      </c>
      <c r="B1537" s="1">
        <v>41533</v>
      </c>
      <c r="C1537">
        <v>61</v>
      </c>
      <c r="D1537" t="s">
        <v>40</v>
      </c>
      <c r="E1537" t="s">
        <v>9</v>
      </c>
      <c r="F1537" t="s">
        <v>8</v>
      </c>
      <c r="G1537">
        <v>0</v>
      </c>
      <c r="H1537">
        <v>1</v>
      </c>
      <c r="I1537">
        <v>66313</v>
      </c>
      <c r="J1537" t="s">
        <v>45</v>
      </c>
      <c r="K1537">
        <v>6</v>
      </c>
      <c r="L1537" t="s">
        <v>35</v>
      </c>
      <c r="M1537">
        <v>6</v>
      </c>
      <c r="N1537">
        <v>0</v>
      </c>
      <c r="O1537" t="s">
        <v>107</v>
      </c>
      <c r="P1537" t="s">
        <v>72</v>
      </c>
      <c r="Q1537" t="s">
        <v>75</v>
      </c>
      <c r="R1537">
        <v>9</v>
      </c>
      <c r="S1537" t="s">
        <v>76</v>
      </c>
    </row>
    <row r="1538" spans="1:19" x14ac:dyDescent="0.3">
      <c r="A1538">
        <v>3762</v>
      </c>
      <c r="B1538" s="1">
        <v>41366</v>
      </c>
      <c r="C1538">
        <v>38</v>
      </c>
      <c r="D1538" t="s">
        <v>48</v>
      </c>
      <c r="E1538" t="s">
        <v>9</v>
      </c>
      <c r="F1538" t="s">
        <v>7</v>
      </c>
      <c r="G1538">
        <v>0</v>
      </c>
      <c r="H1538">
        <v>0</v>
      </c>
      <c r="I1538">
        <v>69867</v>
      </c>
      <c r="J1538" t="s">
        <v>45</v>
      </c>
      <c r="K1538">
        <v>6</v>
      </c>
      <c r="L1538" t="s">
        <v>33</v>
      </c>
      <c r="M1538">
        <v>3</v>
      </c>
      <c r="N1538">
        <v>0</v>
      </c>
      <c r="O1538" t="s">
        <v>108</v>
      </c>
      <c r="P1538" t="s">
        <v>72</v>
      </c>
      <c r="Q1538" t="s">
        <v>79</v>
      </c>
      <c r="R1538">
        <v>4</v>
      </c>
      <c r="S1538" t="s">
        <v>86</v>
      </c>
    </row>
    <row r="1539" spans="1:19" x14ac:dyDescent="0.3">
      <c r="A1539">
        <v>1672</v>
      </c>
      <c r="B1539" s="1">
        <v>41699</v>
      </c>
      <c r="C1539">
        <v>50</v>
      </c>
      <c r="D1539" t="s">
        <v>44</v>
      </c>
      <c r="E1539" t="s">
        <v>9</v>
      </c>
      <c r="F1539" t="s">
        <v>8</v>
      </c>
      <c r="G1539">
        <v>0</v>
      </c>
      <c r="H1539">
        <v>1</v>
      </c>
      <c r="I1539">
        <v>65640</v>
      </c>
      <c r="J1539" t="s">
        <v>45</v>
      </c>
      <c r="K1539">
        <v>6</v>
      </c>
      <c r="L1539" t="s">
        <v>35</v>
      </c>
      <c r="M1539">
        <v>6</v>
      </c>
      <c r="N1539">
        <v>0</v>
      </c>
      <c r="O1539" t="s">
        <v>107</v>
      </c>
      <c r="P1539" t="s">
        <v>77</v>
      </c>
      <c r="Q1539" t="s">
        <v>73</v>
      </c>
      <c r="R1539">
        <v>3</v>
      </c>
      <c r="S1539" t="s">
        <v>74</v>
      </c>
    </row>
    <row r="1540" spans="1:19" x14ac:dyDescent="0.3">
      <c r="A1540">
        <v>9750</v>
      </c>
      <c r="B1540" s="1">
        <v>41312</v>
      </c>
      <c r="C1540">
        <v>63</v>
      </c>
      <c r="D1540" t="s">
        <v>40</v>
      </c>
      <c r="E1540" t="s">
        <v>9</v>
      </c>
      <c r="F1540" t="s">
        <v>12</v>
      </c>
      <c r="G1540">
        <v>0</v>
      </c>
      <c r="H1540">
        <v>1</v>
      </c>
      <c r="I1540">
        <v>64325</v>
      </c>
      <c r="J1540" t="s">
        <v>45</v>
      </c>
      <c r="K1540">
        <v>6</v>
      </c>
      <c r="L1540" t="s">
        <v>32</v>
      </c>
      <c r="M1540">
        <v>5</v>
      </c>
      <c r="N1540">
        <v>0</v>
      </c>
      <c r="O1540" t="s">
        <v>107</v>
      </c>
      <c r="P1540" t="s">
        <v>72</v>
      </c>
      <c r="Q1540" t="s">
        <v>73</v>
      </c>
      <c r="R1540">
        <v>2</v>
      </c>
      <c r="S1540" t="s">
        <v>87</v>
      </c>
    </row>
    <row r="1541" spans="1:19" x14ac:dyDescent="0.3">
      <c r="A1541">
        <v>10675</v>
      </c>
      <c r="B1541" s="1">
        <v>41367</v>
      </c>
      <c r="C1541">
        <v>68</v>
      </c>
      <c r="D1541" t="s">
        <v>40</v>
      </c>
      <c r="E1541" t="s">
        <v>9</v>
      </c>
      <c r="F1541" t="s">
        <v>10</v>
      </c>
      <c r="G1541">
        <v>0</v>
      </c>
      <c r="H1541">
        <v>1</v>
      </c>
      <c r="I1541">
        <v>66334</v>
      </c>
      <c r="J1541" t="s">
        <v>45</v>
      </c>
      <c r="K1541">
        <v>6</v>
      </c>
      <c r="L1541" t="s">
        <v>35</v>
      </c>
      <c r="M1541">
        <v>6</v>
      </c>
      <c r="N1541">
        <v>0</v>
      </c>
      <c r="O1541" t="s">
        <v>107</v>
      </c>
      <c r="P1541" t="s">
        <v>72</v>
      </c>
      <c r="Q1541" t="s">
        <v>79</v>
      </c>
      <c r="R1541">
        <v>4</v>
      </c>
      <c r="S1541" t="s">
        <v>86</v>
      </c>
    </row>
    <row r="1542" spans="1:19" x14ac:dyDescent="0.3">
      <c r="A1542">
        <v>9185</v>
      </c>
      <c r="B1542" s="1">
        <v>41575</v>
      </c>
      <c r="C1542">
        <v>58</v>
      </c>
      <c r="D1542" t="s">
        <v>44</v>
      </c>
      <c r="E1542" t="s">
        <v>9</v>
      </c>
      <c r="F1542" t="s">
        <v>7</v>
      </c>
      <c r="G1542">
        <v>0</v>
      </c>
      <c r="H1542">
        <v>0</v>
      </c>
      <c r="I1542">
        <v>69759</v>
      </c>
      <c r="J1542" t="s">
        <v>45</v>
      </c>
      <c r="K1542">
        <v>6</v>
      </c>
      <c r="L1542" t="s">
        <v>32</v>
      </c>
      <c r="M1542">
        <v>5</v>
      </c>
      <c r="N1542">
        <v>0</v>
      </c>
      <c r="O1542" t="s">
        <v>108</v>
      </c>
      <c r="P1542" t="s">
        <v>72</v>
      </c>
      <c r="Q1542" t="s">
        <v>84</v>
      </c>
      <c r="R1542">
        <v>10</v>
      </c>
      <c r="S1542" t="s">
        <v>90</v>
      </c>
    </row>
    <row r="1543" spans="1:19" x14ac:dyDescent="0.3">
      <c r="A1543">
        <v>9365</v>
      </c>
      <c r="B1543" s="1">
        <v>41265</v>
      </c>
      <c r="C1543">
        <v>48</v>
      </c>
      <c r="D1543" t="s">
        <v>46</v>
      </c>
      <c r="E1543" t="s">
        <v>9</v>
      </c>
      <c r="F1543" t="s">
        <v>7</v>
      </c>
      <c r="G1543">
        <v>0</v>
      </c>
      <c r="H1543">
        <v>1</v>
      </c>
      <c r="I1543">
        <v>60000</v>
      </c>
      <c r="J1543" t="s">
        <v>45</v>
      </c>
      <c r="K1543">
        <v>6</v>
      </c>
      <c r="L1543" t="s">
        <v>32</v>
      </c>
      <c r="M1543">
        <v>5</v>
      </c>
      <c r="N1543">
        <v>0</v>
      </c>
      <c r="O1543" t="s">
        <v>107</v>
      </c>
      <c r="P1543" t="s">
        <v>81</v>
      </c>
      <c r="Q1543" t="s">
        <v>84</v>
      </c>
      <c r="R1543">
        <v>12</v>
      </c>
      <c r="S1543" t="s">
        <v>85</v>
      </c>
    </row>
    <row r="1544" spans="1:19" x14ac:dyDescent="0.3">
      <c r="A1544">
        <v>6184</v>
      </c>
      <c r="B1544" s="1">
        <v>41255</v>
      </c>
      <c r="C1544">
        <v>55</v>
      </c>
      <c r="D1544" t="s">
        <v>44</v>
      </c>
      <c r="E1544" t="s">
        <v>9</v>
      </c>
      <c r="F1544" t="s">
        <v>10</v>
      </c>
      <c r="G1544">
        <v>0</v>
      </c>
      <c r="H1544">
        <v>0</v>
      </c>
      <c r="I1544">
        <v>68462</v>
      </c>
      <c r="J1544" t="s">
        <v>45</v>
      </c>
      <c r="K1544">
        <v>6</v>
      </c>
      <c r="L1544" t="s">
        <v>37</v>
      </c>
      <c r="M1544">
        <v>2</v>
      </c>
      <c r="N1544">
        <v>0</v>
      </c>
      <c r="O1544" t="s">
        <v>108</v>
      </c>
      <c r="P1544" t="s">
        <v>81</v>
      </c>
      <c r="Q1544" t="s">
        <v>84</v>
      </c>
      <c r="R1544">
        <v>12</v>
      </c>
      <c r="S1544" t="s">
        <v>85</v>
      </c>
    </row>
    <row r="1545" spans="1:19" x14ac:dyDescent="0.3">
      <c r="A1545">
        <v>9336</v>
      </c>
      <c r="B1545" s="1">
        <v>41720</v>
      </c>
      <c r="C1545">
        <v>55</v>
      </c>
      <c r="D1545" t="s">
        <v>44</v>
      </c>
      <c r="E1545" t="s">
        <v>9</v>
      </c>
      <c r="F1545" t="s">
        <v>15</v>
      </c>
      <c r="G1545">
        <v>0</v>
      </c>
      <c r="H1545">
        <v>1</v>
      </c>
      <c r="I1545">
        <v>62187</v>
      </c>
      <c r="J1545" t="s">
        <v>45</v>
      </c>
      <c r="K1545">
        <v>6</v>
      </c>
      <c r="L1545" t="s">
        <v>32</v>
      </c>
      <c r="M1545">
        <v>5</v>
      </c>
      <c r="N1545">
        <v>0</v>
      </c>
      <c r="O1545" t="s">
        <v>107</v>
      </c>
      <c r="P1545" t="s">
        <v>77</v>
      </c>
      <c r="Q1545" t="s">
        <v>73</v>
      </c>
      <c r="R1545">
        <v>3</v>
      </c>
      <c r="S1545" t="s">
        <v>74</v>
      </c>
    </row>
    <row r="1546" spans="1:19" x14ac:dyDescent="0.3">
      <c r="A1546">
        <v>1729</v>
      </c>
      <c r="B1546" s="1">
        <v>41549</v>
      </c>
      <c r="C1546">
        <v>63</v>
      </c>
      <c r="D1546" t="s">
        <v>40</v>
      </c>
      <c r="E1546" t="s">
        <v>9</v>
      </c>
      <c r="F1546" t="s">
        <v>8</v>
      </c>
      <c r="G1546">
        <v>0</v>
      </c>
      <c r="H1546">
        <v>1</v>
      </c>
      <c r="I1546">
        <v>66426</v>
      </c>
      <c r="J1546" t="s">
        <v>45</v>
      </c>
      <c r="K1546">
        <v>6</v>
      </c>
      <c r="L1546" t="s">
        <v>33</v>
      </c>
      <c r="M1546">
        <v>3</v>
      </c>
      <c r="N1546">
        <v>0</v>
      </c>
      <c r="O1546" t="s">
        <v>107</v>
      </c>
      <c r="P1546" t="s">
        <v>72</v>
      </c>
      <c r="Q1546" t="s">
        <v>84</v>
      </c>
      <c r="R1546">
        <v>10</v>
      </c>
      <c r="S1546" t="s">
        <v>90</v>
      </c>
    </row>
    <row r="1547" spans="1:19" x14ac:dyDescent="0.3">
      <c r="A1547">
        <v>3428</v>
      </c>
      <c r="B1547" s="1">
        <v>41553</v>
      </c>
      <c r="C1547">
        <v>33</v>
      </c>
      <c r="D1547" t="s">
        <v>48</v>
      </c>
      <c r="E1547" t="s">
        <v>9</v>
      </c>
      <c r="F1547" t="s">
        <v>8</v>
      </c>
      <c r="G1547">
        <v>0</v>
      </c>
      <c r="H1547">
        <v>0</v>
      </c>
      <c r="I1547">
        <v>68682</v>
      </c>
      <c r="J1547" t="s">
        <v>45</v>
      </c>
      <c r="K1547">
        <v>6</v>
      </c>
      <c r="L1547" t="s">
        <v>32</v>
      </c>
      <c r="M1547">
        <v>5</v>
      </c>
      <c r="N1547">
        <v>0</v>
      </c>
      <c r="O1547" t="s">
        <v>108</v>
      </c>
      <c r="P1547" t="s">
        <v>72</v>
      </c>
      <c r="Q1547" t="s">
        <v>84</v>
      </c>
      <c r="R1547">
        <v>10</v>
      </c>
      <c r="S1547" t="s">
        <v>90</v>
      </c>
    </row>
    <row r="1548" spans="1:19" x14ac:dyDescent="0.3">
      <c r="A1548">
        <v>7030</v>
      </c>
      <c r="B1548" s="1">
        <v>41363</v>
      </c>
      <c r="C1548">
        <v>69</v>
      </c>
      <c r="D1548" t="s">
        <v>40</v>
      </c>
      <c r="E1548" t="s">
        <v>9</v>
      </c>
      <c r="F1548" t="s">
        <v>10</v>
      </c>
      <c r="G1548">
        <v>0</v>
      </c>
      <c r="H1548">
        <v>1</v>
      </c>
      <c r="I1548">
        <v>66465</v>
      </c>
      <c r="J1548" t="s">
        <v>45</v>
      </c>
      <c r="K1548">
        <v>6</v>
      </c>
      <c r="L1548" t="s">
        <v>37</v>
      </c>
      <c r="M1548">
        <v>2</v>
      </c>
      <c r="N1548">
        <v>0</v>
      </c>
      <c r="O1548" t="s">
        <v>107</v>
      </c>
      <c r="P1548" t="s">
        <v>72</v>
      </c>
      <c r="Q1548" t="s">
        <v>73</v>
      </c>
      <c r="R1548">
        <v>3</v>
      </c>
      <c r="S1548" t="s">
        <v>74</v>
      </c>
    </row>
    <row r="1549" spans="1:19" x14ac:dyDescent="0.3">
      <c r="A1549">
        <v>2416</v>
      </c>
      <c r="B1549" s="1">
        <v>41701</v>
      </c>
      <c r="C1549">
        <v>55</v>
      </c>
      <c r="D1549" t="s">
        <v>44</v>
      </c>
      <c r="E1549" t="s">
        <v>9</v>
      </c>
      <c r="F1549" t="s">
        <v>7</v>
      </c>
      <c r="G1549">
        <v>0</v>
      </c>
      <c r="H1549">
        <v>0</v>
      </c>
      <c r="I1549">
        <v>66582</v>
      </c>
      <c r="J1549" t="s">
        <v>45</v>
      </c>
      <c r="K1549">
        <v>6</v>
      </c>
      <c r="L1549" t="s">
        <v>35</v>
      </c>
      <c r="M1549">
        <v>6</v>
      </c>
      <c r="N1549">
        <v>0</v>
      </c>
      <c r="O1549" t="s">
        <v>108</v>
      </c>
      <c r="P1549" t="s">
        <v>77</v>
      </c>
      <c r="Q1549" t="s">
        <v>73</v>
      </c>
      <c r="R1549">
        <v>3</v>
      </c>
      <c r="S1549" t="s">
        <v>74</v>
      </c>
    </row>
    <row r="1550" spans="1:19" x14ac:dyDescent="0.3">
      <c r="A1550">
        <v>8970</v>
      </c>
      <c r="B1550" s="1">
        <v>41205</v>
      </c>
      <c r="C1550">
        <v>52</v>
      </c>
      <c r="D1550" t="s">
        <v>44</v>
      </c>
      <c r="E1550" t="s">
        <v>9</v>
      </c>
      <c r="F1550" t="s">
        <v>10</v>
      </c>
      <c r="G1550">
        <v>0</v>
      </c>
      <c r="H1550">
        <v>1</v>
      </c>
      <c r="I1550">
        <v>62010</v>
      </c>
      <c r="J1550" t="s">
        <v>45</v>
      </c>
      <c r="K1550">
        <v>6</v>
      </c>
      <c r="L1550" t="s">
        <v>34</v>
      </c>
      <c r="M1550">
        <v>7</v>
      </c>
      <c r="N1550">
        <v>0</v>
      </c>
      <c r="O1550" t="s">
        <v>107</v>
      </c>
      <c r="P1550" t="s">
        <v>81</v>
      </c>
      <c r="Q1550" t="s">
        <v>84</v>
      </c>
      <c r="R1550">
        <v>10</v>
      </c>
      <c r="S1550" t="s">
        <v>90</v>
      </c>
    </row>
    <row r="1551" spans="1:19" x14ac:dyDescent="0.3">
      <c r="A1551">
        <v>716</v>
      </c>
      <c r="B1551" s="1">
        <v>41781</v>
      </c>
      <c r="C1551">
        <v>75</v>
      </c>
      <c r="D1551" t="s">
        <v>42</v>
      </c>
      <c r="E1551" t="s">
        <v>9</v>
      </c>
      <c r="F1551" t="s">
        <v>8</v>
      </c>
      <c r="G1551">
        <v>0</v>
      </c>
      <c r="H1551">
        <v>1</v>
      </c>
      <c r="I1551">
        <v>67911</v>
      </c>
      <c r="J1551" t="s">
        <v>45</v>
      </c>
      <c r="K1551">
        <v>6</v>
      </c>
      <c r="L1551" t="s">
        <v>35</v>
      </c>
      <c r="M1551">
        <v>6</v>
      </c>
      <c r="N1551">
        <v>0</v>
      </c>
      <c r="O1551" t="s">
        <v>107</v>
      </c>
      <c r="P1551" t="s">
        <v>77</v>
      </c>
      <c r="Q1551" t="s">
        <v>79</v>
      </c>
      <c r="R1551">
        <v>5</v>
      </c>
      <c r="S1551" t="s">
        <v>80</v>
      </c>
    </row>
    <row r="1552" spans="1:19" x14ac:dyDescent="0.3">
      <c r="A1552">
        <v>9240</v>
      </c>
      <c r="B1552" s="1">
        <v>41677</v>
      </c>
      <c r="C1552">
        <v>53</v>
      </c>
      <c r="D1552" t="s">
        <v>44</v>
      </c>
      <c r="E1552" t="s">
        <v>9</v>
      </c>
      <c r="F1552" t="s">
        <v>7</v>
      </c>
      <c r="G1552">
        <v>0</v>
      </c>
      <c r="H1552">
        <v>1</v>
      </c>
      <c r="I1552">
        <v>60504</v>
      </c>
      <c r="J1552" t="s">
        <v>45</v>
      </c>
      <c r="K1552">
        <v>6</v>
      </c>
      <c r="L1552" t="s">
        <v>35</v>
      </c>
      <c r="M1552">
        <v>6</v>
      </c>
      <c r="N1552">
        <v>0</v>
      </c>
      <c r="O1552" t="s">
        <v>107</v>
      </c>
      <c r="P1552" t="s">
        <v>77</v>
      </c>
      <c r="Q1552" t="s">
        <v>73</v>
      </c>
      <c r="R1552">
        <v>2</v>
      </c>
      <c r="S1552" t="s">
        <v>87</v>
      </c>
    </row>
    <row r="1553" spans="1:19" x14ac:dyDescent="0.3">
      <c r="A1553">
        <v>1029</v>
      </c>
      <c r="B1553" s="1">
        <v>41487</v>
      </c>
      <c r="C1553">
        <v>54</v>
      </c>
      <c r="D1553" t="s">
        <v>44</v>
      </c>
      <c r="E1553" t="s">
        <v>9</v>
      </c>
      <c r="F1553" t="s">
        <v>8</v>
      </c>
      <c r="G1553">
        <v>0</v>
      </c>
      <c r="H1553">
        <v>1</v>
      </c>
      <c r="I1553">
        <v>64413</v>
      </c>
      <c r="J1553" t="s">
        <v>45</v>
      </c>
      <c r="K1553">
        <v>6</v>
      </c>
      <c r="L1553" t="s">
        <v>33</v>
      </c>
      <c r="M1553">
        <v>3</v>
      </c>
      <c r="N1553">
        <v>0</v>
      </c>
      <c r="O1553" t="s">
        <v>107</v>
      </c>
      <c r="P1553" t="s">
        <v>72</v>
      </c>
      <c r="Q1553" t="s">
        <v>75</v>
      </c>
      <c r="R1553">
        <v>8</v>
      </c>
      <c r="S1553" t="s">
        <v>78</v>
      </c>
    </row>
    <row r="1554" spans="1:19" x14ac:dyDescent="0.3">
      <c r="A1554">
        <v>2574</v>
      </c>
      <c r="B1554" s="1">
        <v>41305</v>
      </c>
      <c r="C1554">
        <v>47</v>
      </c>
      <c r="D1554" t="s">
        <v>46</v>
      </c>
      <c r="E1554" t="s">
        <v>9</v>
      </c>
      <c r="F1554" t="s">
        <v>10</v>
      </c>
      <c r="G1554">
        <v>0</v>
      </c>
      <c r="H1554">
        <v>1</v>
      </c>
      <c r="I1554">
        <v>61996</v>
      </c>
      <c r="J1554" t="s">
        <v>45</v>
      </c>
      <c r="K1554">
        <v>6</v>
      </c>
      <c r="L1554" t="s">
        <v>33</v>
      </c>
      <c r="M1554">
        <v>3</v>
      </c>
      <c r="N1554">
        <v>0</v>
      </c>
      <c r="O1554" t="s">
        <v>107</v>
      </c>
      <c r="P1554" t="s">
        <v>72</v>
      </c>
      <c r="Q1554" t="s">
        <v>73</v>
      </c>
      <c r="R1554">
        <v>1</v>
      </c>
      <c r="S1554" t="s">
        <v>82</v>
      </c>
    </row>
    <row r="1555" spans="1:19" x14ac:dyDescent="0.3">
      <c r="A1555">
        <v>895</v>
      </c>
      <c r="B1555" s="1">
        <v>41252</v>
      </c>
      <c r="C1555">
        <v>76</v>
      </c>
      <c r="D1555" t="s">
        <v>42</v>
      </c>
      <c r="E1555" t="s">
        <v>9</v>
      </c>
      <c r="F1555" t="s">
        <v>10</v>
      </c>
      <c r="G1555">
        <v>0</v>
      </c>
      <c r="H1555">
        <v>2</v>
      </c>
      <c r="I1555">
        <v>61467</v>
      </c>
      <c r="J1555" t="s">
        <v>45</v>
      </c>
      <c r="K1555">
        <v>6</v>
      </c>
      <c r="L1555" t="s">
        <v>35</v>
      </c>
      <c r="M1555">
        <v>6</v>
      </c>
      <c r="N1555">
        <v>0</v>
      </c>
      <c r="O1555" t="s">
        <v>107</v>
      </c>
      <c r="P1555" t="s">
        <v>81</v>
      </c>
      <c r="Q1555" t="s">
        <v>84</v>
      </c>
      <c r="R1555">
        <v>12</v>
      </c>
      <c r="S1555" t="s">
        <v>85</v>
      </c>
    </row>
    <row r="1556" spans="1:19" x14ac:dyDescent="0.3">
      <c r="A1556">
        <v>9624</v>
      </c>
      <c r="B1556" s="1">
        <v>41803</v>
      </c>
      <c r="C1556">
        <v>66</v>
      </c>
      <c r="D1556" t="s">
        <v>40</v>
      </c>
      <c r="E1556" t="s">
        <v>9</v>
      </c>
      <c r="F1556" t="s">
        <v>8</v>
      </c>
      <c r="G1556">
        <v>0</v>
      </c>
      <c r="H1556">
        <v>0</v>
      </c>
      <c r="I1556">
        <v>65488</v>
      </c>
      <c r="J1556" t="s">
        <v>45</v>
      </c>
      <c r="K1556">
        <v>6</v>
      </c>
      <c r="L1556" t="s">
        <v>32</v>
      </c>
      <c r="M1556">
        <v>5</v>
      </c>
      <c r="N1556">
        <v>0</v>
      </c>
      <c r="O1556" t="s">
        <v>108</v>
      </c>
      <c r="P1556" t="s">
        <v>77</v>
      </c>
      <c r="Q1556" t="s">
        <v>79</v>
      </c>
      <c r="R1556">
        <v>6</v>
      </c>
      <c r="S1556" t="s">
        <v>88</v>
      </c>
    </row>
    <row r="1557" spans="1:19" x14ac:dyDescent="0.3">
      <c r="A1557">
        <v>2131</v>
      </c>
      <c r="B1557" s="1">
        <v>41273</v>
      </c>
      <c r="C1557">
        <v>65</v>
      </c>
      <c r="D1557" t="s">
        <v>40</v>
      </c>
      <c r="E1557" t="s">
        <v>9</v>
      </c>
      <c r="F1557" t="s">
        <v>12</v>
      </c>
      <c r="G1557">
        <v>0</v>
      </c>
      <c r="H1557">
        <v>1</v>
      </c>
      <c r="I1557">
        <v>62859</v>
      </c>
      <c r="J1557" t="s">
        <v>45</v>
      </c>
      <c r="K1557">
        <v>6</v>
      </c>
      <c r="L1557" t="s">
        <v>32</v>
      </c>
      <c r="M1557">
        <v>5</v>
      </c>
      <c r="N1557">
        <v>0</v>
      </c>
      <c r="O1557" t="s">
        <v>107</v>
      </c>
      <c r="P1557" t="s">
        <v>81</v>
      </c>
      <c r="Q1557" t="s">
        <v>84</v>
      </c>
      <c r="R1557">
        <v>12</v>
      </c>
      <c r="S1557" t="s">
        <v>85</v>
      </c>
    </row>
    <row r="1558" spans="1:19" x14ac:dyDescent="0.3">
      <c r="A1558">
        <v>9596</v>
      </c>
      <c r="B1558" s="1">
        <v>41631</v>
      </c>
      <c r="C1558">
        <v>44</v>
      </c>
      <c r="D1558" t="s">
        <v>46</v>
      </c>
      <c r="E1558" t="s">
        <v>9</v>
      </c>
      <c r="F1558" t="s">
        <v>7</v>
      </c>
      <c r="G1558">
        <v>0</v>
      </c>
      <c r="H1558">
        <v>0</v>
      </c>
      <c r="I1558">
        <v>65295</v>
      </c>
      <c r="J1558" t="s">
        <v>45</v>
      </c>
      <c r="K1558">
        <v>6</v>
      </c>
      <c r="L1558" t="s">
        <v>33</v>
      </c>
      <c r="M1558">
        <v>3</v>
      </c>
      <c r="N1558">
        <v>0</v>
      </c>
      <c r="O1558" t="s">
        <v>108</v>
      </c>
      <c r="P1558" t="s">
        <v>72</v>
      </c>
      <c r="Q1558" t="s">
        <v>84</v>
      </c>
      <c r="R1558">
        <v>12</v>
      </c>
      <c r="S1558" t="s">
        <v>85</v>
      </c>
    </row>
    <row r="1559" spans="1:19" x14ac:dyDescent="0.3">
      <c r="A1559">
        <v>10142</v>
      </c>
      <c r="B1559" s="1">
        <v>41340</v>
      </c>
      <c r="C1559">
        <v>48</v>
      </c>
      <c r="D1559" t="s">
        <v>46</v>
      </c>
      <c r="E1559" t="s">
        <v>9</v>
      </c>
      <c r="F1559" t="s">
        <v>12</v>
      </c>
      <c r="G1559">
        <v>0</v>
      </c>
      <c r="H1559">
        <v>1</v>
      </c>
      <c r="I1559">
        <v>66476</v>
      </c>
      <c r="J1559" t="s">
        <v>45</v>
      </c>
      <c r="K1559">
        <v>6</v>
      </c>
      <c r="L1559" t="s">
        <v>34</v>
      </c>
      <c r="M1559">
        <v>7</v>
      </c>
      <c r="N1559">
        <v>0</v>
      </c>
      <c r="O1559" t="s">
        <v>107</v>
      </c>
      <c r="P1559" t="s">
        <v>72</v>
      </c>
      <c r="Q1559" t="s">
        <v>73</v>
      </c>
      <c r="R1559">
        <v>3</v>
      </c>
      <c r="S1559" t="s">
        <v>74</v>
      </c>
    </row>
    <row r="1560" spans="1:19" x14ac:dyDescent="0.3">
      <c r="A1560">
        <v>7279</v>
      </c>
      <c r="B1560" s="1">
        <v>41547</v>
      </c>
      <c r="C1560">
        <v>55</v>
      </c>
      <c r="D1560" t="s">
        <v>44</v>
      </c>
      <c r="E1560" t="s">
        <v>9</v>
      </c>
      <c r="F1560" t="s">
        <v>8</v>
      </c>
      <c r="G1560">
        <v>0</v>
      </c>
      <c r="H1560">
        <v>0</v>
      </c>
      <c r="I1560">
        <v>69476</v>
      </c>
      <c r="J1560" t="s">
        <v>45</v>
      </c>
      <c r="K1560">
        <v>6</v>
      </c>
      <c r="L1560" t="s">
        <v>37</v>
      </c>
      <c r="M1560">
        <v>2</v>
      </c>
      <c r="N1560">
        <v>0</v>
      </c>
      <c r="O1560" t="s">
        <v>108</v>
      </c>
      <c r="P1560" t="s">
        <v>72</v>
      </c>
      <c r="Q1560" t="s">
        <v>75</v>
      </c>
      <c r="R1560">
        <v>9</v>
      </c>
      <c r="S1560" t="s">
        <v>76</v>
      </c>
    </row>
    <row r="1561" spans="1:19" x14ac:dyDescent="0.3">
      <c r="A1561">
        <v>3336</v>
      </c>
      <c r="B1561" s="1">
        <v>41599</v>
      </c>
      <c r="C1561">
        <v>76</v>
      </c>
      <c r="D1561" t="s">
        <v>42</v>
      </c>
      <c r="E1561" t="s">
        <v>9</v>
      </c>
      <c r="F1561" t="s">
        <v>8</v>
      </c>
      <c r="G1561">
        <v>0</v>
      </c>
      <c r="H1561">
        <v>1</v>
      </c>
      <c r="I1561">
        <v>66375</v>
      </c>
      <c r="J1561" t="s">
        <v>45</v>
      </c>
      <c r="K1561">
        <v>6</v>
      </c>
      <c r="L1561" t="s">
        <v>34</v>
      </c>
      <c r="M1561">
        <v>7</v>
      </c>
      <c r="N1561">
        <v>0</v>
      </c>
      <c r="O1561" t="s">
        <v>107</v>
      </c>
      <c r="P1561" t="s">
        <v>72</v>
      </c>
      <c r="Q1561" t="s">
        <v>84</v>
      </c>
      <c r="R1561">
        <v>11</v>
      </c>
      <c r="S1561" t="s">
        <v>89</v>
      </c>
    </row>
    <row r="1562" spans="1:19" x14ac:dyDescent="0.3">
      <c r="A1562">
        <v>5682</v>
      </c>
      <c r="B1562" s="1">
        <v>41356</v>
      </c>
      <c r="C1562">
        <v>71</v>
      </c>
      <c r="D1562" t="s">
        <v>42</v>
      </c>
      <c r="E1562" t="s">
        <v>9</v>
      </c>
      <c r="F1562" t="s">
        <v>7</v>
      </c>
      <c r="G1562">
        <v>0</v>
      </c>
      <c r="H1562">
        <v>1</v>
      </c>
      <c r="I1562">
        <v>64108</v>
      </c>
      <c r="J1562" t="s">
        <v>45</v>
      </c>
      <c r="K1562">
        <v>6</v>
      </c>
      <c r="L1562" t="s">
        <v>33</v>
      </c>
      <c r="M1562">
        <v>3</v>
      </c>
      <c r="N1562">
        <v>0</v>
      </c>
      <c r="O1562" t="s">
        <v>107</v>
      </c>
      <c r="P1562" t="s">
        <v>72</v>
      </c>
      <c r="Q1562" t="s">
        <v>73</v>
      </c>
      <c r="R1562">
        <v>3</v>
      </c>
      <c r="S1562" t="s">
        <v>74</v>
      </c>
    </row>
    <row r="1563" spans="1:19" x14ac:dyDescent="0.3">
      <c r="A1563">
        <v>4012</v>
      </c>
      <c r="B1563" s="1">
        <v>41132</v>
      </c>
      <c r="C1563">
        <v>52</v>
      </c>
      <c r="D1563" t="s">
        <v>44</v>
      </c>
      <c r="E1563" t="s">
        <v>9</v>
      </c>
      <c r="F1563" t="s">
        <v>8</v>
      </c>
      <c r="G1563">
        <v>0</v>
      </c>
      <c r="H1563">
        <v>1</v>
      </c>
      <c r="I1563">
        <v>62220</v>
      </c>
      <c r="J1563" t="s">
        <v>45</v>
      </c>
      <c r="K1563">
        <v>6</v>
      </c>
      <c r="L1563" t="s">
        <v>32</v>
      </c>
      <c r="M1563">
        <v>5</v>
      </c>
      <c r="N1563">
        <v>0</v>
      </c>
      <c r="O1563" t="s">
        <v>107</v>
      </c>
      <c r="P1563" t="s">
        <v>81</v>
      </c>
      <c r="Q1563" t="s">
        <v>75</v>
      </c>
      <c r="R1563">
        <v>8</v>
      </c>
      <c r="S1563" t="s">
        <v>78</v>
      </c>
    </row>
    <row r="1564" spans="1:19" x14ac:dyDescent="0.3">
      <c r="A1564">
        <v>3194</v>
      </c>
      <c r="B1564" s="1">
        <v>41734</v>
      </c>
      <c r="C1564">
        <v>50</v>
      </c>
      <c r="D1564" t="s">
        <v>44</v>
      </c>
      <c r="E1564" t="s">
        <v>9</v>
      </c>
      <c r="F1564" t="s">
        <v>7</v>
      </c>
      <c r="G1564">
        <v>0</v>
      </c>
      <c r="H1564">
        <v>0</v>
      </c>
      <c r="I1564">
        <v>71466</v>
      </c>
      <c r="J1564" t="s">
        <v>45</v>
      </c>
      <c r="K1564">
        <v>6</v>
      </c>
      <c r="L1564" t="s">
        <v>35</v>
      </c>
      <c r="M1564">
        <v>6</v>
      </c>
      <c r="N1564">
        <v>0</v>
      </c>
      <c r="O1564" t="s">
        <v>108</v>
      </c>
      <c r="P1564" t="s">
        <v>77</v>
      </c>
      <c r="Q1564" t="s">
        <v>79</v>
      </c>
      <c r="R1564">
        <v>4</v>
      </c>
      <c r="S1564" t="s">
        <v>86</v>
      </c>
    </row>
    <row r="1565" spans="1:19" x14ac:dyDescent="0.3">
      <c r="A1565">
        <v>6722</v>
      </c>
      <c r="B1565" s="1">
        <v>41818</v>
      </c>
      <c r="C1565">
        <v>70</v>
      </c>
      <c r="D1565" t="s">
        <v>42</v>
      </c>
      <c r="E1565" t="s">
        <v>9</v>
      </c>
      <c r="F1565" t="s">
        <v>10</v>
      </c>
      <c r="G1565">
        <v>0</v>
      </c>
      <c r="H1565">
        <v>1</v>
      </c>
      <c r="I1565">
        <v>70421</v>
      </c>
      <c r="J1565" t="s">
        <v>45</v>
      </c>
      <c r="K1565">
        <v>6</v>
      </c>
      <c r="L1565" t="s">
        <v>34</v>
      </c>
      <c r="M1565">
        <v>7</v>
      </c>
      <c r="N1565">
        <v>0</v>
      </c>
      <c r="O1565" t="s">
        <v>107</v>
      </c>
      <c r="P1565" t="s">
        <v>77</v>
      </c>
      <c r="Q1565" t="s">
        <v>79</v>
      </c>
      <c r="R1565">
        <v>6</v>
      </c>
      <c r="S1565" t="s">
        <v>88</v>
      </c>
    </row>
    <row r="1566" spans="1:19" x14ac:dyDescent="0.3">
      <c r="A1566">
        <v>11176</v>
      </c>
      <c r="B1566" s="1">
        <v>41771</v>
      </c>
      <c r="C1566">
        <v>54</v>
      </c>
      <c r="D1566" t="s">
        <v>44</v>
      </c>
      <c r="E1566" t="s">
        <v>9</v>
      </c>
      <c r="F1566" t="s">
        <v>8</v>
      </c>
      <c r="G1566">
        <v>0</v>
      </c>
      <c r="H1566">
        <v>1</v>
      </c>
      <c r="I1566">
        <v>65968</v>
      </c>
      <c r="J1566" t="s">
        <v>45</v>
      </c>
      <c r="K1566">
        <v>6</v>
      </c>
      <c r="L1566" t="s">
        <v>33</v>
      </c>
      <c r="M1566">
        <v>3</v>
      </c>
      <c r="N1566">
        <v>0</v>
      </c>
      <c r="O1566" t="s">
        <v>107</v>
      </c>
      <c r="P1566" t="s">
        <v>77</v>
      </c>
      <c r="Q1566" t="s">
        <v>79</v>
      </c>
      <c r="R1566">
        <v>5</v>
      </c>
      <c r="S1566" t="s">
        <v>80</v>
      </c>
    </row>
    <row r="1567" spans="1:19" x14ac:dyDescent="0.3">
      <c r="A1567">
        <v>9477</v>
      </c>
      <c r="B1567" s="1">
        <v>41650</v>
      </c>
      <c r="C1567">
        <v>70</v>
      </c>
      <c r="D1567" t="s">
        <v>42</v>
      </c>
      <c r="E1567" t="s">
        <v>9</v>
      </c>
      <c r="F1567" t="s">
        <v>10</v>
      </c>
      <c r="G1567">
        <v>0</v>
      </c>
      <c r="H1567">
        <v>1</v>
      </c>
      <c r="I1567">
        <v>65324</v>
      </c>
      <c r="J1567" t="s">
        <v>45</v>
      </c>
      <c r="K1567">
        <v>6</v>
      </c>
      <c r="L1567" t="s">
        <v>36</v>
      </c>
      <c r="M1567">
        <v>1</v>
      </c>
      <c r="N1567">
        <v>0</v>
      </c>
      <c r="O1567" t="s">
        <v>107</v>
      </c>
      <c r="P1567" t="s">
        <v>77</v>
      </c>
      <c r="Q1567" t="s">
        <v>73</v>
      </c>
      <c r="R1567">
        <v>1</v>
      </c>
      <c r="S1567" t="s">
        <v>82</v>
      </c>
    </row>
    <row r="1568" spans="1:19" x14ac:dyDescent="0.3">
      <c r="A1568">
        <v>10140</v>
      </c>
      <c r="B1568" s="1">
        <v>41545</v>
      </c>
      <c r="C1568">
        <v>41</v>
      </c>
      <c r="D1568" t="s">
        <v>46</v>
      </c>
      <c r="E1568" t="s">
        <v>9</v>
      </c>
      <c r="F1568" t="s">
        <v>8</v>
      </c>
      <c r="G1568">
        <v>0</v>
      </c>
      <c r="H1568">
        <v>0</v>
      </c>
      <c r="I1568">
        <v>70123</v>
      </c>
      <c r="J1568" t="s">
        <v>45</v>
      </c>
      <c r="K1568">
        <v>6</v>
      </c>
      <c r="L1568" t="s">
        <v>33</v>
      </c>
      <c r="M1568">
        <v>3</v>
      </c>
      <c r="N1568">
        <v>0</v>
      </c>
      <c r="O1568" t="s">
        <v>108</v>
      </c>
      <c r="P1568" t="s">
        <v>72</v>
      </c>
      <c r="Q1568" t="s">
        <v>75</v>
      </c>
      <c r="R1568">
        <v>9</v>
      </c>
      <c r="S1568" t="s">
        <v>76</v>
      </c>
    </row>
    <row r="1569" spans="1:19" x14ac:dyDescent="0.3">
      <c r="A1569">
        <v>10673</v>
      </c>
      <c r="B1569" s="1">
        <v>41595</v>
      </c>
      <c r="C1569">
        <v>48</v>
      </c>
      <c r="D1569" t="s">
        <v>46</v>
      </c>
      <c r="E1569" t="s">
        <v>9</v>
      </c>
      <c r="F1569" t="s">
        <v>10</v>
      </c>
      <c r="G1569">
        <v>0</v>
      </c>
      <c r="H1569">
        <v>1</v>
      </c>
      <c r="I1569">
        <v>68397</v>
      </c>
      <c r="J1569" t="s">
        <v>45</v>
      </c>
      <c r="K1569">
        <v>6</v>
      </c>
      <c r="L1569" t="s">
        <v>37</v>
      </c>
      <c r="M1569">
        <v>2</v>
      </c>
      <c r="N1569">
        <v>0</v>
      </c>
      <c r="O1569" t="s">
        <v>107</v>
      </c>
      <c r="P1569" t="s">
        <v>72</v>
      </c>
      <c r="Q1569" t="s">
        <v>84</v>
      </c>
      <c r="R1569">
        <v>11</v>
      </c>
      <c r="S1569" t="s">
        <v>89</v>
      </c>
    </row>
    <row r="1570" spans="1:19" x14ac:dyDescent="0.3">
      <c r="A1570">
        <v>7922</v>
      </c>
      <c r="B1570" s="1">
        <v>41133</v>
      </c>
      <c r="C1570">
        <v>73</v>
      </c>
      <c r="D1570" t="s">
        <v>42</v>
      </c>
      <c r="E1570" t="s">
        <v>9</v>
      </c>
      <c r="F1570" t="s">
        <v>7</v>
      </c>
      <c r="G1570">
        <v>0</v>
      </c>
      <c r="H1570">
        <v>1</v>
      </c>
      <c r="I1570">
        <v>64950</v>
      </c>
      <c r="J1570" t="s">
        <v>45</v>
      </c>
      <c r="K1570">
        <v>6</v>
      </c>
      <c r="L1570" t="s">
        <v>33</v>
      </c>
      <c r="M1570">
        <v>3</v>
      </c>
      <c r="N1570">
        <v>0</v>
      </c>
      <c r="O1570" t="s">
        <v>107</v>
      </c>
      <c r="P1570" t="s">
        <v>81</v>
      </c>
      <c r="Q1570" t="s">
        <v>75</v>
      </c>
      <c r="R1570">
        <v>8</v>
      </c>
      <c r="S1570" t="s">
        <v>78</v>
      </c>
    </row>
    <row r="1571" spans="1:19" x14ac:dyDescent="0.3">
      <c r="A1571">
        <v>1204</v>
      </c>
      <c r="B1571" s="1">
        <v>41416</v>
      </c>
      <c r="C1571">
        <v>54</v>
      </c>
      <c r="D1571" t="s">
        <v>44</v>
      </c>
      <c r="E1571" t="s">
        <v>9</v>
      </c>
      <c r="F1571" t="s">
        <v>10</v>
      </c>
      <c r="G1571">
        <v>0</v>
      </c>
      <c r="H1571">
        <v>1</v>
      </c>
      <c r="I1571">
        <v>67536</v>
      </c>
      <c r="J1571" t="s">
        <v>45</v>
      </c>
      <c r="K1571">
        <v>6</v>
      </c>
      <c r="L1571" t="s">
        <v>32</v>
      </c>
      <c r="M1571">
        <v>5</v>
      </c>
      <c r="N1571">
        <v>0</v>
      </c>
      <c r="O1571" t="s">
        <v>107</v>
      </c>
      <c r="P1571" t="s">
        <v>72</v>
      </c>
      <c r="Q1571" t="s">
        <v>79</v>
      </c>
      <c r="R1571">
        <v>5</v>
      </c>
      <c r="S1571" t="s">
        <v>80</v>
      </c>
    </row>
    <row r="1572" spans="1:19" x14ac:dyDescent="0.3">
      <c r="A1572">
        <v>6872</v>
      </c>
      <c r="B1572" s="1">
        <v>41507</v>
      </c>
      <c r="C1572">
        <v>50</v>
      </c>
      <c r="D1572" t="s">
        <v>44</v>
      </c>
      <c r="E1572" t="s">
        <v>9</v>
      </c>
      <c r="F1572" t="s">
        <v>10</v>
      </c>
      <c r="G1572">
        <v>0</v>
      </c>
      <c r="H1572">
        <v>1</v>
      </c>
      <c r="I1572">
        <v>65352</v>
      </c>
      <c r="J1572" t="s">
        <v>45</v>
      </c>
      <c r="K1572">
        <v>6</v>
      </c>
      <c r="L1572" t="s">
        <v>32</v>
      </c>
      <c r="M1572">
        <v>5</v>
      </c>
      <c r="N1572">
        <v>0</v>
      </c>
      <c r="O1572" t="s">
        <v>107</v>
      </c>
      <c r="P1572" t="s">
        <v>72</v>
      </c>
      <c r="Q1572" t="s">
        <v>75</v>
      </c>
      <c r="R1572">
        <v>8</v>
      </c>
      <c r="S1572" t="s">
        <v>78</v>
      </c>
    </row>
    <row r="1573" spans="1:19" x14ac:dyDescent="0.3">
      <c r="A1573">
        <v>4475</v>
      </c>
      <c r="B1573" s="1">
        <v>41321</v>
      </c>
      <c r="C1573">
        <v>75</v>
      </c>
      <c r="D1573" t="s">
        <v>42</v>
      </c>
      <c r="E1573" t="s">
        <v>9</v>
      </c>
      <c r="F1573" t="s">
        <v>10</v>
      </c>
      <c r="G1573">
        <v>0</v>
      </c>
      <c r="H1573">
        <v>0</v>
      </c>
      <c r="I1573">
        <v>69098</v>
      </c>
      <c r="J1573" t="s">
        <v>45</v>
      </c>
      <c r="K1573">
        <v>6</v>
      </c>
      <c r="L1573" t="s">
        <v>35</v>
      </c>
      <c r="M1573">
        <v>6</v>
      </c>
      <c r="N1573">
        <v>0</v>
      </c>
      <c r="O1573" t="s">
        <v>108</v>
      </c>
      <c r="P1573" t="s">
        <v>72</v>
      </c>
      <c r="Q1573" t="s">
        <v>73</v>
      </c>
      <c r="R1573">
        <v>2</v>
      </c>
      <c r="S1573" t="s">
        <v>87</v>
      </c>
    </row>
    <row r="1574" spans="1:19" x14ac:dyDescent="0.3">
      <c r="A1574">
        <v>10766</v>
      </c>
      <c r="B1574" s="1">
        <v>41740</v>
      </c>
      <c r="C1574">
        <v>60</v>
      </c>
      <c r="D1574" t="s">
        <v>40</v>
      </c>
      <c r="E1574" t="s">
        <v>9</v>
      </c>
      <c r="F1574" t="s">
        <v>10</v>
      </c>
      <c r="G1574">
        <v>0</v>
      </c>
      <c r="H1574">
        <v>1</v>
      </c>
      <c r="I1574">
        <v>65526</v>
      </c>
      <c r="J1574" t="s">
        <v>45</v>
      </c>
      <c r="K1574">
        <v>6</v>
      </c>
      <c r="L1574" t="s">
        <v>33</v>
      </c>
      <c r="M1574">
        <v>3</v>
      </c>
      <c r="N1574">
        <v>0</v>
      </c>
      <c r="O1574" t="s">
        <v>107</v>
      </c>
      <c r="P1574" t="s">
        <v>77</v>
      </c>
      <c r="Q1574" t="s">
        <v>79</v>
      </c>
      <c r="R1574">
        <v>4</v>
      </c>
      <c r="S1574" t="s">
        <v>86</v>
      </c>
    </row>
    <row r="1575" spans="1:19" x14ac:dyDescent="0.3">
      <c r="A1575">
        <v>7348</v>
      </c>
      <c r="B1575" s="1">
        <v>41715</v>
      </c>
      <c r="C1575">
        <v>66</v>
      </c>
      <c r="D1575" t="s">
        <v>40</v>
      </c>
      <c r="E1575" t="s">
        <v>9</v>
      </c>
      <c r="F1575" t="s">
        <v>7</v>
      </c>
      <c r="G1575">
        <v>0</v>
      </c>
      <c r="H1575">
        <v>0</v>
      </c>
      <c r="I1575">
        <v>71691</v>
      </c>
      <c r="J1575" t="s">
        <v>45</v>
      </c>
      <c r="K1575">
        <v>6</v>
      </c>
      <c r="L1575" t="s">
        <v>36</v>
      </c>
      <c r="M1575">
        <v>1</v>
      </c>
      <c r="N1575">
        <v>0</v>
      </c>
      <c r="O1575" t="s">
        <v>108</v>
      </c>
      <c r="P1575" t="s">
        <v>77</v>
      </c>
      <c r="Q1575" t="s">
        <v>73</v>
      </c>
      <c r="R1575">
        <v>3</v>
      </c>
      <c r="S1575" t="s">
        <v>74</v>
      </c>
    </row>
    <row r="1576" spans="1:19" x14ac:dyDescent="0.3">
      <c r="A1576">
        <v>9855</v>
      </c>
      <c r="B1576" s="1">
        <v>41511</v>
      </c>
      <c r="C1576">
        <v>72</v>
      </c>
      <c r="D1576" t="s">
        <v>42</v>
      </c>
      <c r="E1576" t="s">
        <v>9</v>
      </c>
      <c r="F1576" t="s">
        <v>7</v>
      </c>
      <c r="G1576">
        <v>0</v>
      </c>
      <c r="H1576">
        <v>1</v>
      </c>
      <c r="I1576">
        <v>62000</v>
      </c>
      <c r="J1576" t="s">
        <v>45</v>
      </c>
      <c r="K1576">
        <v>6</v>
      </c>
      <c r="L1576" t="s">
        <v>33</v>
      </c>
      <c r="M1576">
        <v>3</v>
      </c>
      <c r="N1576">
        <v>0</v>
      </c>
      <c r="O1576" t="s">
        <v>107</v>
      </c>
      <c r="P1576" t="s">
        <v>72</v>
      </c>
      <c r="Q1576" t="s">
        <v>75</v>
      </c>
      <c r="R1576">
        <v>8</v>
      </c>
      <c r="S1576" t="s">
        <v>78</v>
      </c>
    </row>
    <row r="1577" spans="1:19" x14ac:dyDescent="0.3">
      <c r="A1577">
        <v>4500</v>
      </c>
      <c r="B1577" s="1">
        <v>41553</v>
      </c>
      <c r="C1577">
        <v>33</v>
      </c>
      <c r="D1577" t="s">
        <v>48</v>
      </c>
      <c r="E1577" t="s">
        <v>9</v>
      </c>
      <c r="F1577" t="s">
        <v>8</v>
      </c>
      <c r="G1577">
        <v>0</v>
      </c>
      <c r="H1577">
        <v>0</v>
      </c>
      <c r="I1577">
        <v>68682</v>
      </c>
      <c r="J1577" t="s">
        <v>45</v>
      </c>
      <c r="K1577">
        <v>6</v>
      </c>
      <c r="L1577" t="s">
        <v>32</v>
      </c>
      <c r="M1577">
        <v>5</v>
      </c>
      <c r="N1577">
        <v>0</v>
      </c>
      <c r="O1577" t="s">
        <v>108</v>
      </c>
      <c r="P1577" t="s">
        <v>72</v>
      </c>
      <c r="Q1577" t="s">
        <v>84</v>
      </c>
      <c r="R1577">
        <v>10</v>
      </c>
      <c r="S1577" t="s">
        <v>90</v>
      </c>
    </row>
    <row r="1578" spans="1:19" x14ac:dyDescent="0.3">
      <c r="A1578">
        <v>4058</v>
      </c>
      <c r="B1578" s="1">
        <v>41559</v>
      </c>
      <c r="C1578">
        <v>69</v>
      </c>
      <c r="D1578" t="s">
        <v>40</v>
      </c>
      <c r="E1578" t="s">
        <v>9</v>
      </c>
      <c r="F1578" t="s">
        <v>7</v>
      </c>
      <c r="G1578">
        <v>0</v>
      </c>
      <c r="H1578">
        <v>0</v>
      </c>
      <c r="I1578">
        <v>61284</v>
      </c>
      <c r="J1578" t="s">
        <v>45</v>
      </c>
      <c r="K1578">
        <v>6</v>
      </c>
      <c r="L1578" t="s">
        <v>35</v>
      </c>
      <c r="M1578">
        <v>6</v>
      </c>
      <c r="N1578">
        <v>0</v>
      </c>
      <c r="O1578" t="s">
        <v>108</v>
      </c>
      <c r="P1578" t="s">
        <v>72</v>
      </c>
      <c r="Q1578" t="s">
        <v>84</v>
      </c>
      <c r="R1578">
        <v>10</v>
      </c>
      <c r="S1578" t="s">
        <v>90</v>
      </c>
    </row>
    <row r="1579" spans="1:19" x14ac:dyDescent="0.3">
      <c r="A1579">
        <v>9606</v>
      </c>
      <c r="B1579" s="1">
        <v>41513</v>
      </c>
      <c r="C1579">
        <v>59</v>
      </c>
      <c r="D1579" t="s">
        <v>44</v>
      </c>
      <c r="E1579" t="s">
        <v>9</v>
      </c>
      <c r="F1579" t="s">
        <v>10</v>
      </c>
      <c r="G1579">
        <v>0</v>
      </c>
      <c r="H1579">
        <v>0</v>
      </c>
      <c r="I1579">
        <v>69969</v>
      </c>
      <c r="J1579" t="s">
        <v>45</v>
      </c>
      <c r="K1579">
        <v>6</v>
      </c>
      <c r="L1579" t="s">
        <v>35</v>
      </c>
      <c r="M1579">
        <v>6</v>
      </c>
      <c r="N1579">
        <v>0</v>
      </c>
      <c r="O1579" t="s">
        <v>108</v>
      </c>
      <c r="P1579" t="s">
        <v>72</v>
      </c>
      <c r="Q1579" t="s">
        <v>75</v>
      </c>
      <c r="R1579">
        <v>8</v>
      </c>
      <c r="S1579" t="s">
        <v>78</v>
      </c>
    </row>
    <row r="1580" spans="1:19" x14ac:dyDescent="0.3">
      <c r="A1580">
        <v>4603</v>
      </c>
      <c r="B1580" s="1">
        <v>41670</v>
      </c>
      <c r="C1580">
        <v>64</v>
      </c>
      <c r="D1580" t="s">
        <v>40</v>
      </c>
      <c r="E1580" t="s">
        <v>9</v>
      </c>
      <c r="F1580" t="s">
        <v>10</v>
      </c>
      <c r="G1580">
        <v>0</v>
      </c>
      <c r="H1580">
        <v>1</v>
      </c>
      <c r="I1580">
        <v>65695</v>
      </c>
      <c r="J1580" t="s">
        <v>45</v>
      </c>
      <c r="K1580">
        <v>6</v>
      </c>
      <c r="L1580" t="s">
        <v>32</v>
      </c>
      <c r="M1580">
        <v>5</v>
      </c>
      <c r="N1580">
        <v>0</v>
      </c>
      <c r="O1580" t="s">
        <v>107</v>
      </c>
      <c r="P1580" t="s">
        <v>77</v>
      </c>
      <c r="Q1580" t="s">
        <v>73</v>
      </c>
      <c r="R1580">
        <v>1</v>
      </c>
      <c r="S1580" t="s">
        <v>82</v>
      </c>
    </row>
    <row r="1581" spans="1:19" x14ac:dyDescent="0.3">
      <c r="A1581">
        <v>158</v>
      </c>
      <c r="B1581" s="1">
        <v>41595</v>
      </c>
      <c r="C1581">
        <v>79</v>
      </c>
      <c r="D1581" t="s">
        <v>42</v>
      </c>
      <c r="E1581" t="s">
        <v>9</v>
      </c>
      <c r="F1581" t="s">
        <v>8</v>
      </c>
      <c r="G1581">
        <v>0</v>
      </c>
      <c r="H1581">
        <v>0</v>
      </c>
      <c r="I1581">
        <v>71604</v>
      </c>
      <c r="J1581" t="s">
        <v>45</v>
      </c>
      <c r="K1581">
        <v>6</v>
      </c>
      <c r="L1581" t="s">
        <v>37</v>
      </c>
      <c r="M1581">
        <v>2</v>
      </c>
      <c r="N1581">
        <v>0</v>
      </c>
      <c r="O1581" t="s">
        <v>108</v>
      </c>
      <c r="P1581" t="s">
        <v>72</v>
      </c>
      <c r="Q1581" t="s">
        <v>84</v>
      </c>
      <c r="R1581">
        <v>11</v>
      </c>
      <c r="S1581" t="s">
        <v>89</v>
      </c>
    </row>
    <row r="1582" spans="1:19" x14ac:dyDescent="0.3">
      <c r="A1582">
        <v>7712</v>
      </c>
      <c r="B1582" s="1">
        <v>41757</v>
      </c>
      <c r="C1582">
        <v>78</v>
      </c>
      <c r="D1582" t="s">
        <v>42</v>
      </c>
      <c r="E1582" t="s">
        <v>9</v>
      </c>
      <c r="F1582" t="s">
        <v>7</v>
      </c>
      <c r="G1582">
        <v>0</v>
      </c>
      <c r="H1582">
        <v>0</v>
      </c>
      <c r="I1582">
        <v>62159</v>
      </c>
      <c r="J1582" t="s">
        <v>45</v>
      </c>
      <c r="K1582">
        <v>6</v>
      </c>
      <c r="L1582" t="s">
        <v>35</v>
      </c>
      <c r="M1582">
        <v>6</v>
      </c>
      <c r="N1582">
        <v>0</v>
      </c>
      <c r="O1582" t="s">
        <v>108</v>
      </c>
      <c r="P1582" t="s">
        <v>77</v>
      </c>
      <c r="Q1582" t="s">
        <v>79</v>
      </c>
      <c r="R1582">
        <v>4</v>
      </c>
      <c r="S1582" t="s">
        <v>86</v>
      </c>
    </row>
    <row r="1583" spans="1:19" x14ac:dyDescent="0.3">
      <c r="A1583">
        <v>618</v>
      </c>
      <c r="B1583" s="1">
        <v>41180</v>
      </c>
      <c r="C1583">
        <v>47</v>
      </c>
      <c r="D1583" t="s">
        <v>46</v>
      </c>
      <c r="E1583" t="s">
        <v>9</v>
      </c>
      <c r="F1583" t="s">
        <v>10</v>
      </c>
      <c r="G1583">
        <v>0</v>
      </c>
      <c r="H1583">
        <v>1</v>
      </c>
      <c r="I1583">
        <v>69389</v>
      </c>
      <c r="J1583" t="s">
        <v>45</v>
      </c>
      <c r="K1583">
        <v>6</v>
      </c>
      <c r="L1583" t="s">
        <v>33</v>
      </c>
      <c r="M1583">
        <v>3</v>
      </c>
      <c r="N1583">
        <v>0</v>
      </c>
      <c r="O1583" t="s">
        <v>107</v>
      </c>
      <c r="P1583" t="s">
        <v>81</v>
      </c>
      <c r="Q1583" t="s">
        <v>75</v>
      </c>
      <c r="R1583">
        <v>9</v>
      </c>
      <c r="S1583" t="s">
        <v>76</v>
      </c>
    </row>
    <row r="1584" spans="1:19" x14ac:dyDescent="0.3">
      <c r="A1584">
        <v>1232</v>
      </c>
      <c r="B1584" s="1">
        <v>41572</v>
      </c>
      <c r="C1584">
        <v>42</v>
      </c>
      <c r="D1584" t="s">
        <v>46</v>
      </c>
      <c r="E1584" t="s">
        <v>9</v>
      </c>
      <c r="F1584" t="s">
        <v>8</v>
      </c>
      <c r="G1584">
        <v>0</v>
      </c>
      <c r="H1584">
        <v>0</v>
      </c>
      <c r="I1584">
        <v>70038</v>
      </c>
      <c r="J1584" t="s">
        <v>45</v>
      </c>
      <c r="K1584">
        <v>6</v>
      </c>
      <c r="L1584" t="s">
        <v>32</v>
      </c>
      <c r="M1584">
        <v>5</v>
      </c>
      <c r="N1584">
        <v>0</v>
      </c>
      <c r="O1584" t="s">
        <v>108</v>
      </c>
      <c r="P1584" t="s">
        <v>72</v>
      </c>
      <c r="Q1584" t="s">
        <v>84</v>
      </c>
      <c r="R1584">
        <v>10</v>
      </c>
      <c r="S1584" t="s">
        <v>90</v>
      </c>
    </row>
    <row r="1585" spans="1:19" x14ac:dyDescent="0.3">
      <c r="A1585">
        <v>3463</v>
      </c>
      <c r="B1585" s="1">
        <v>41804</v>
      </c>
      <c r="C1585">
        <v>49</v>
      </c>
      <c r="D1585" t="s">
        <v>46</v>
      </c>
      <c r="E1585" t="s">
        <v>9</v>
      </c>
      <c r="F1585" t="s">
        <v>10</v>
      </c>
      <c r="G1585">
        <v>0</v>
      </c>
      <c r="H1585">
        <v>1</v>
      </c>
      <c r="I1585">
        <v>69283</v>
      </c>
      <c r="J1585" t="s">
        <v>45</v>
      </c>
      <c r="K1585">
        <v>6</v>
      </c>
      <c r="L1585" t="s">
        <v>32</v>
      </c>
      <c r="M1585">
        <v>5</v>
      </c>
      <c r="N1585">
        <v>0</v>
      </c>
      <c r="O1585" t="s">
        <v>107</v>
      </c>
      <c r="P1585" t="s">
        <v>77</v>
      </c>
      <c r="Q1585" t="s">
        <v>79</v>
      </c>
      <c r="R1585">
        <v>6</v>
      </c>
      <c r="S1585" t="s">
        <v>88</v>
      </c>
    </row>
    <row r="1586" spans="1:19" x14ac:dyDescent="0.3">
      <c r="A1586">
        <v>10530</v>
      </c>
      <c r="B1586" s="1">
        <v>41615</v>
      </c>
      <c r="C1586">
        <v>65</v>
      </c>
      <c r="D1586" t="s">
        <v>40</v>
      </c>
      <c r="E1586" t="s">
        <v>9</v>
      </c>
      <c r="F1586" t="s">
        <v>15</v>
      </c>
      <c r="G1586">
        <v>0</v>
      </c>
      <c r="H1586">
        <v>0</v>
      </c>
      <c r="I1586">
        <v>67786</v>
      </c>
      <c r="J1586" t="s">
        <v>45</v>
      </c>
      <c r="K1586">
        <v>6</v>
      </c>
      <c r="L1586" t="s">
        <v>36</v>
      </c>
      <c r="M1586">
        <v>1</v>
      </c>
      <c r="N1586">
        <v>0</v>
      </c>
      <c r="O1586" t="s">
        <v>108</v>
      </c>
      <c r="P1586" t="s">
        <v>72</v>
      </c>
      <c r="Q1586" t="s">
        <v>84</v>
      </c>
      <c r="R1586">
        <v>12</v>
      </c>
      <c r="S1586" t="s">
        <v>85</v>
      </c>
    </row>
    <row r="1587" spans="1:19" x14ac:dyDescent="0.3">
      <c r="A1587">
        <v>1079</v>
      </c>
      <c r="B1587" s="1">
        <v>41198</v>
      </c>
      <c r="C1587">
        <v>53</v>
      </c>
      <c r="D1587" t="s">
        <v>44</v>
      </c>
      <c r="E1587" t="s">
        <v>9</v>
      </c>
      <c r="F1587" t="s">
        <v>10</v>
      </c>
      <c r="G1587">
        <v>0</v>
      </c>
      <c r="H1587">
        <v>1</v>
      </c>
      <c r="I1587">
        <v>71969</v>
      </c>
      <c r="J1587" t="s">
        <v>45</v>
      </c>
      <c r="K1587">
        <v>6</v>
      </c>
      <c r="L1587" t="s">
        <v>32</v>
      </c>
      <c r="M1587">
        <v>5</v>
      </c>
      <c r="N1587">
        <v>0</v>
      </c>
      <c r="O1587" t="s">
        <v>107</v>
      </c>
      <c r="P1587" t="s">
        <v>81</v>
      </c>
      <c r="Q1587" t="s">
        <v>84</v>
      </c>
      <c r="R1587">
        <v>10</v>
      </c>
      <c r="S1587" t="s">
        <v>90</v>
      </c>
    </row>
    <row r="1588" spans="1:19" x14ac:dyDescent="0.3">
      <c r="A1588">
        <v>2793</v>
      </c>
      <c r="B1588" s="1">
        <v>41476</v>
      </c>
      <c r="C1588">
        <v>48</v>
      </c>
      <c r="D1588" t="s">
        <v>46</v>
      </c>
      <c r="E1588" t="s">
        <v>9</v>
      </c>
      <c r="F1588" t="s">
        <v>12</v>
      </c>
      <c r="G1588">
        <v>0</v>
      </c>
      <c r="H1588">
        <v>1</v>
      </c>
      <c r="I1588">
        <v>70179</v>
      </c>
      <c r="J1588" t="s">
        <v>45</v>
      </c>
      <c r="K1588">
        <v>6</v>
      </c>
      <c r="L1588" t="s">
        <v>33</v>
      </c>
      <c r="M1588">
        <v>3</v>
      </c>
      <c r="N1588">
        <v>0</v>
      </c>
      <c r="O1588" t="s">
        <v>107</v>
      </c>
      <c r="P1588" t="s">
        <v>72</v>
      </c>
      <c r="Q1588" t="s">
        <v>75</v>
      </c>
      <c r="R1588">
        <v>7</v>
      </c>
      <c r="S1588" t="s">
        <v>83</v>
      </c>
    </row>
    <row r="1589" spans="1:19" x14ac:dyDescent="0.3">
      <c r="A1589">
        <v>9971</v>
      </c>
      <c r="B1589" s="1">
        <v>41740</v>
      </c>
      <c r="C1589">
        <v>60</v>
      </c>
      <c r="D1589" t="s">
        <v>40</v>
      </c>
      <c r="E1589" t="s">
        <v>9</v>
      </c>
      <c r="F1589" t="s">
        <v>10</v>
      </c>
      <c r="G1589">
        <v>0</v>
      </c>
      <c r="H1589">
        <v>1</v>
      </c>
      <c r="I1589">
        <v>65526</v>
      </c>
      <c r="J1589" t="s">
        <v>45</v>
      </c>
      <c r="K1589">
        <v>6</v>
      </c>
      <c r="L1589" t="s">
        <v>33</v>
      </c>
      <c r="M1589">
        <v>3</v>
      </c>
      <c r="N1589">
        <v>0</v>
      </c>
      <c r="O1589" t="s">
        <v>107</v>
      </c>
      <c r="P1589" t="s">
        <v>77</v>
      </c>
      <c r="Q1589" t="s">
        <v>79</v>
      </c>
      <c r="R1589">
        <v>4</v>
      </c>
      <c r="S1589" t="s">
        <v>86</v>
      </c>
    </row>
    <row r="1590" spans="1:19" x14ac:dyDescent="0.3">
      <c r="A1590">
        <v>1665</v>
      </c>
      <c r="B1590" s="1">
        <v>41540</v>
      </c>
      <c r="C1590">
        <v>60</v>
      </c>
      <c r="D1590" t="s">
        <v>40</v>
      </c>
      <c r="E1590" t="s">
        <v>9</v>
      </c>
      <c r="F1590" t="s">
        <v>12</v>
      </c>
      <c r="G1590">
        <v>0</v>
      </c>
      <c r="H1590">
        <v>2</v>
      </c>
      <c r="I1590">
        <v>64140</v>
      </c>
      <c r="J1590" t="s">
        <v>45</v>
      </c>
      <c r="K1590">
        <v>6</v>
      </c>
      <c r="L1590" t="s">
        <v>35</v>
      </c>
      <c r="M1590">
        <v>6</v>
      </c>
      <c r="N1590">
        <v>0</v>
      </c>
      <c r="O1590" t="s">
        <v>107</v>
      </c>
      <c r="P1590" t="s">
        <v>72</v>
      </c>
      <c r="Q1590" t="s">
        <v>75</v>
      </c>
      <c r="R1590">
        <v>9</v>
      </c>
      <c r="S1590" t="s">
        <v>76</v>
      </c>
    </row>
    <row r="1591" spans="1:19" x14ac:dyDescent="0.3">
      <c r="A1591">
        <v>2295</v>
      </c>
      <c r="B1591" s="1">
        <v>41672</v>
      </c>
      <c r="C1591">
        <v>70</v>
      </c>
      <c r="D1591" t="s">
        <v>42</v>
      </c>
      <c r="E1591" t="s">
        <v>9</v>
      </c>
      <c r="F1591" t="s">
        <v>10</v>
      </c>
      <c r="G1591">
        <v>0</v>
      </c>
      <c r="H1591">
        <v>1</v>
      </c>
      <c r="I1591">
        <v>62670</v>
      </c>
      <c r="J1591" t="s">
        <v>45</v>
      </c>
      <c r="K1591">
        <v>6</v>
      </c>
      <c r="L1591" t="s">
        <v>32</v>
      </c>
      <c r="M1591">
        <v>5</v>
      </c>
      <c r="N1591">
        <v>0</v>
      </c>
      <c r="O1591" t="s">
        <v>107</v>
      </c>
      <c r="P1591" t="s">
        <v>77</v>
      </c>
      <c r="Q1591" t="s">
        <v>73</v>
      </c>
      <c r="R1591">
        <v>2</v>
      </c>
      <c r="S1591" t="s">
        <v>87</v>
      </c>
    </row>
    <row r="1592" spans="1:19" x14ac:dyDescent="0.3">
      <c r="A1592">
        <v>6912</v>
      </c>
      <c r="B1592" s="1">
        <v>41506</v>
      </c>
      <c r="C1592">
        <v>57</v>
      </c>
      <c r="D1592" t="s">
        <v>44</v>
      </c>
      <c r="E1592" t="s">
        <v>9</v>
      </c>
      <c r="F1592" t="s">
        <v>10</v>
      </c>
      <c r="G1592">
        <v>0</v>
      </c>
      <c r="H1592">
        <v>2</v>
      </c>
      <c r="I1592">
        <v>63246</v>
      </c>
      <c r="J1592" t="s">
        <v>45</v>
      </c>
      <c r="K1592">
        <v>6</v>
      </c>
      <c r="L1592" t="s">
        <v>32</v>
      </c>
      <c r="M1592">
        <v>5</v>
      </c>
      <c r="N1592">
        <v>0</v>
      </c>
      <c r="O1592" t="s">
        <v>107</v>
      </c>
      <c r="P1592" t="s">
        <v>72</v>
      </c>
      <c r="Q1592" t="s">
        <v>75</v>
      </c>
      <c r="R1592">
        <v>8</v>
      </c>
      <c r="S1592" t="s">
        <v>78</v>
      </c>
    </row>
    <row r="1593" spans="1:19" x14ac:dyDescent="0.3">
      <c r="A1593">
        <v>3571</v>
      </c>
      <c r="B1593" s="1">
        <v>41198</v>
      </c>
      <c r="C1593">
        <v>63</v>
      </c>
      <c r="D1593" t="s">
        <v>40</v>
      </c>
      <c r="E1593" t="s">
        <v>9</v>
      </c>
      <c r="F1593" t="s">
        <v>8</v>
      </c>
      <c r="G1593">
        <v>0</v>
      </c>
      <c r="H1593">
        <v>1</v>
      </c>
      <c r="I1593">
        <v>63342</v>
      </c>
      <c r="J1593" t="s">
        <v>45</v>
      </c>
      <c r="K1593">
        <v>6</v>
      </c>
      <c r="L1593" t="s">
        <v>32</v>
      </c>
      <c r="M1593">
        <v>5</v>
      </c>
      <c r="N1593">
        <v>0</v>
      </c>
      <c r="O1593" t="s">
        <v>107</v>
      </c>
      <c r="P1593" t="s">
        <v>81</v>
      </c>
      <c r="Q1593" t="s">
        <v>84</v>
      </c>
      <c r="R1593">
        <v>10</v>
      </c>
      <c r="S1593" t="s">
        <v>90</v>
      </c>
    </row>
    <row r="1594" spans="1:19" x14ac:dyDescent="0.3">
      <c r="A1594">
        <v>1990</v>
      </c>
      <c r="B1594" s="1">
        <v>41218</v>
      </c>
      <c r="C1594">
        <v>50</v>
      </c>
      <c r="D1594" t="s">
        <v>44</v>
      </c>
      <c r="E1594" t="s">
        <v>9</v>
      </c>
      <c r="F1594" t="s">
        <v>7</v>
      </c>
      <c r="G1594">
        <v>0</v>
      </c>
      <c r="H1594">
        <v>0</v>
      </c>
      <c r="I1594">
        <v>63159</v>
      </c>
      <c r="J1594" t="s">
        <v>45</v>
      </c>
      <c r="K1594">
        <v>6</v>
      </c>
      <c r="L1594" t="s">
        <v>35</v>
      </c>
      <c r="M1594">
        <v>6</v>
      </c>
      <c r="N1594">
        <v>0</v>
      </c>
      <c r="O1594" t="s">
        <v>108</v>
      </c>
      <c r="P1594" t="s">
        <v>81</v>
      </c>
      <c r="Q1594" t="s">
        <v>84</v>
      </c>
      <c r="R1594">
        <v>11</v>
      </c>
      <c r="S1594" t="s">
        <v>89</v>
      </c>
    </row>
    <row r="1595" spans="1:19" x14ac:dyDescent="0.3">
      <c r="A1595">
        <v>9029</v>
      </c>
      <c r="B1595" s="1">
        <v>41300</v>
      </c>
      <c r="C1595">
        <v>52</v>
      </c>
      <c r="D1595" t="s">
        <v>44</v>
      </c>
      <c r="E1595" t="s">
        <v>9</v>
      </c>
      <c r="F1595" t="s">
        <v>10</v>
      </c>
      <c r="G1595">
        <v>0</v>
      </c>
      <c r="H1595">
        <v>0</v>
      </c>
      <c r="I1595">
        <v>70116</v>
      </c>
      <c r="J1595" t="s">
        <v>45</v>
      </c>
      <c r="K1595">
        <v>6</v>
      </c>
      <c r="L1595" t="s">
        <v>35</v>
      </c>
      <c r="M1595">
        <v>6</v>
      </c>
      <c r="N1595">
        <v>0</v>
      </c>
      <c r="O1595" t="s">
        <v>108</v>
      </c>
      <c r="P1595" t="s">
        <v>72</v>
      </c>
      <c r="Q1595" t="s">
        <v>73</v>
      </c>
      <c r="R1595">
        <v>1</v>
      </c>
      <c r="S1595" t="s">
        <v>82</v>
      </c>
    </row>
    <row r="1596" spans="1:19" x14ac:dyDescent="0.3">
      <c r="A1596">
        <v>1459</v>
      </c>
      <c r="B1596" s="1">
        <v>41220</v>
      </c>
      <c r="C1596">
        <v>58</v>
      </c>
      <c r="D1596" t="s">
        <v>44</v>
      </c>
      <c r="E1596" t="s">
        <v>9</v>
      </c>
      <c r="F1596" t="s">
        <v>10</v>
      </c>
      <c r="G1596">
        <v>0</v>
      </c>
      <c r="H1596">
        <v>1</v>
      </c>
      <c r="I1596">
        <v>69063</v>
      </c>
      <c r="J1596" t="s">
        <v>45</v>
      </c>
      <c r="K1596">
        <v>6</v>
      </c>
      <c r="L1596" t="s">
        <v>33</v>
      </c>
      <c r="M1596">
        <v>3</v>
      </c>
      <c r="N1596">
        <v>0</v>
      </c>
      <c r="O1596" t="s">
        <v>107</v>
      </c>
      <c r="P1596" t="s">
        <v>81</v>
      </c>
      <c r="Q1596" t="s">
        <v>84</v>
      </c>
      <c r="R1596">
        <v>11</v>
      </c>
      <c r="S1596" t="s">
        <v>89</v>
      </c>
    </row>
    <row r="1597" spans="1:19" x14ac:dyDescent="0.3">
      <c r="A1597">
        <v>6715</v>
      </c>
      <c r="B1597" s="1">
        <v>41276</v>
      </c>
      <c r="C1597">
        <v>76</v>
      </c>
      <c r="D1597" t="s">
        <v>42</v>
      </c>
      <c r="E1597" t="s">
        <v>9</v>
      </c>
      <c r="F1597" t="s">
        <v>7</v>
      </c>
      <c r="G1597">
        <v>0</v>
      </c>
      <c r="H1597">
        <v>1</v>
      </c>
      <c r="I1597">
        <v>60200</v>
      </c>
      <c r="J1597" t="s">
        <v>45</v>
      </c>
      <c r="K1597">
        <v>6</v>
      </c>
      <c r="L1597" t="s">
        <v>37</v>
      </c>
      <c r="M1597">
        <v>2</v>
      </c>
      <c r="N1597">
        <v>0</v>
      </c>
      <c r="O1597" t="s">
        <v>107</v>
      </c>
      <c r="P1597" t="s">
        <v>72</v>
      </c>
      <c r="Q1597" t="s">
        <v>73</v>
      </c>
      <c r="R1597">
        <v>1</v>
      </c>
      <c r="S1597" t="s">
        <v>82</v>
      </c>
    </row>
    <row r="1598" spans="1:19" x14ac:dyDescent="0.3">
      <c r="A1598">
        <v>1570</v>
      </c>
      <c r="B1598" s="1">
        <v>41324</v>
      </c>
      <c r="C1598">
        <v>73</v>
      </c>
      <c r="D1598" t="s">
        <v>42</v>
      </c>
      <c r="E1598" t="s">
        <v>9</v>
      </c>
      <c r="F1598" t="s">
        <v>8</v>
      </c>
      <c r="G1598">
        <v>0</v>
      </c>
      <c r="H1598">
        <v>1</v>
      </c>
      <c r="I1598">
        <v>69702</v>
      </c>
      <c r="J1598" t="s">
        <v>45</v>
      </c>
      <c r="K1598">
        <v>6</v>
      </c>
      <c r="L1598" t="s">
        <v>33</v>
      </c>
      <c r="M1598">
        <v>3</v>
      </c>
      <c r="N1598">
        <v>0</v>
      </c>
      <c r="O1598" t="s">
        <v>107</v>
      </c>
      <c r="P1598" t="s">
        <v>72</v>
      </c>
      <c r="Q1598" t="s">
        <v>73</v>
      </c>
      <c r="R1598">
        <v>2</v>
      </c>
      <c r="S1598" t="s">
        <v>87</v>
      </c>
    </row>
    <row r="1599" spans="1:19" x14ac:dyDescent="0.3">
      <c r="A1599">
        <v>3074</v>
      </c>
      <c r="B1599" s="1">
        <v>41197</v>
      </c>
      <c r="C1599">
        <v>40</v>
      </c>
      <c r="D1599" t="s">
        <v>46</v>
      </c>
      <c r="E1599" t="s">
        <v>9</v>
      </c>
      <c r="F1599" t="s">
        <v>10</v>
      </c>
      <c r="G1599">
        <v>0</v>
      </c>
      <c r="H1599">
        <v>0</v>
      </c>
      <c r="I1599">
        <v>70643</v>
      </c>
      <c r="J1599" t="s">
        <v>45</v>
      </c>
      <c r="K1599">
        <v>6</v>
      </c>
      <c r="L1599" t="s">
        <v>35</v>
      </c>
      <c r="M1599">
        <v>6</v>
      </c>
      <c r="N1599">
        <v>0</v>
      </c>
      <c r="O1599" t="s">
        <v>108</v>
      </c>
      <c r="P1599" t="s">
        <v>81</v>
      </c>
      <c r="Q1599" t="s">
        <v>84</v>
      </c>
      <c r="R1599">
        <v>10</v>
      </c>
      <c r="S1599" t="s">
        <v>90</v>
      </c>
    </row>
    <row r="1600" spans="1:19" x14ac:dyDescent="0.3">
      <c r="A1600">
        <v>2747</v>
      </c>
      <c r="B1600" s="1">
        <v>41152</v>
      </c>
      <c r="C1600">
        <v>36</v>
      </c>
      <c r="D1600" t="s">
        <v>48</v>
      </c>
      <c r="E1600" t="s">
        <v>9</v>
      </c>
      <c r="F1600" t="s">
        <v>10</v>
      </c>
      <c r="G1600">
        <v>0</v>
      </c>
      <c r="H1600">
        <v>0</v>
      </c>
      <c r="I1600">
        <v>67546</v>
      </c>
      <c r="J1600" t="s">
        <v>45</v>
      </c>
      <c r="K1600">
        <v>6</v>
      </c>
      <c r="L1600" t="s">
        <v>35</v>
      </c>
      <c r="M1600">
        <v>6</v>
      </c>
      <c r="N1600">
        <v>0</v>
      </c>
      <c r="O1600" t="s">
        <v>108</v>
      </c>
      <c r="P1600" t="s">
        <v>81</v>
      </c>
      <c r="Q1600" t="s">
        <v>75</v>
      </c>
      <c r="R1600">
        <v>8</v>
      </c>
      <c r="S1600" t="s">
        <v>78</v>
      </c>
    </row>
    <row r="1601" spans="1:19" x14ac:dyDescent="0.3">
      <c r="A1601">
        <v>17</v>
      </c>
      <c r="B1601" s="1">
        <v>41523</v>
      </c>
      <c r="C1601">
        <v>53</v>
      </c>
      <c r="D1601" t="s">
        <v>44</v>
      </c>
      <c r="E1601" t="s">
        <v>9</v>
      </c>
      <c r="F1601" t="s">
        <v>10</v>
      </c>
      <c r="G1601">
        <v>0</v>
      </c>
      <c r="H1601">
        <v>1</v>
      </c>
      <c r="I1601">
        <v>60491</v>
      </c>
      <c r="J1601" t="s">
        <v>45</v>
      </c>
      <c r="K1601">
        <v>6</v>
      </c>
      <c r="L1601" t="s">
        <v>35</v>
      </c>
      <c r="M1601">
        <v>6</v>
      </c>
      <c r="N1601">
        <v>0</v>
      </c>
      <c r="O1601" t="s">
        <v>107</v>
      </c>
      <c r="P1601" t="s">
        <v>72</v>
      </c>
      <c r="Q1601" t="s">
        <v>75</v>
      </c>
      <c r="R1601">
        <v>9</v>
      </c>
      <c r="S1601" t="s">
        <v>76</v>
      </c>
    </row>
    <row r="1602" spans="1:19" x14ac:dyDescent="0.3">
      <c r="A1602">
        <v>2878</v>
      </c>
      <c r="B1602" s="1">
        <v>41545</v>
      </c>
      <c r="C1602">
        <v>77</v>
      </c>
      <c r="D1602" t="s">
        <v>42</v>
      </c>
      <c r="E1602" t="s">
        <v>9</v>
      </c>
      <c r="F1602" t="s">
        <v>10</v>
      </c>
      <c r="G1602">
        <v>0</v>
      </c>
      <c r="H1602">
        <v>1</v>
      </c>
      <c r="I1602">
        <v>67472</v>
      </c>
      <c r="J1602" t="s">
        <v>45</v>
      </c>
      <c r="K1602">
        <v>6</v>
      </c>
      <c r="L1602" t="s">
        <v>34</v>
      </c>
      <c r="M1602">
        <v>7</v>
      </c>
      <c r="N1602">
        <v>0</v>
      </c>
      <c r="O1602" t="s">
        <v>107</v>
      </c>
      <c r="P1602" t="s">
        <v>72</v>
      </c>
      <c r="Q1602" t="s">
        <v>75</v>
      </c>
      <c r="R1602">
        <v>9</v>
      </c>
      <c r="S1602" t="s">
        <v>76</v>
      </c>
    </row>
    <row r="1603" spans="1:19" x14ac:dyDescent="0.3">
      <c r="A1603">
        <v>5626</v>
      </c>
      <c r="B1603" s="1">
        <v>41601</v>
      </c>
      <c r="C1603">
        <v>60</v>
      </c>
      <c r="D1603" t="s">
        <v>40</v>
      </c>
      <c r="E1603" t="s">
        <v>9</v>
      </c>
      <c r="F1603" t="s">
        <v>7</v>
      </c>
      <c r="G1603">
        <v>0</v>
      </c>
      <c r="H1603">
        <v>0</v>
      </c>
      <c r="I1603">
        <v>61798</v>
      </c>
      <c r="J1603" t="s">
        <v>45</v>
      </c>
      <c r="K1603">
        <v>6</v>
      </c>
      <c r="L1603" t="s">
        <v>33</v>
      </c>
      <c r="M1603">
        <v>3</v>
      </c>
      <c r="N1603">
        <v>0</v>
      </c>
      <c r="O1603" t="s">
        <v>108</v>
      </c>
      <c r="P1603" t="s">
        <v>72</v>
      </c>
      <c r="Q1603" t="s">
        <v>84</v>
      </c>
      <c r="R1603">
        <v>11</v>
      </c>
      <c r="S1603" t="s">
        <v>89</v>
      </c>
    </row>
    <row r="1604" spans="1:19" x14ac:dyDescent="0.3">
      <c r="A1604">
        <v>3009</v>
      </c>
      <c r="B1604" s="1">
        <v>41464</v>
      </c>
      <c r="C1604">
        <v>62</v>
      </c>
      <c r="D1604" t="s">
        <v>40</v>
      </c>
      <c r="E1604" t="s">
        <v>9</v>
      </c>
      <c r="F1604" t="s">
        <v>15</v>
      </c>
      <c r="G1604">
        <v>0</v>
      </c>
      <c r="H1604">
        <v>0</v>
      </c>
      <c r="I1604">
        <v>71670</v>
      </c>
      <c r="J1604" t="s">
        <v>45</v>
      </c>
      <c r="K1604">
        <v>6</v>
      </c>
      <c r="L1604" t="s">
        <v>33</v>
      </c>
      <c r="M1604">
        <v>3</v>
      </c>
      <c r="N1604">
        <v>0</v>
      </c>
      <c r="O1604" t="s">
        <v>108</v>
      </c>
      <c r="P1604" t="s">
        <v>72</v>
      </c>
      <c r="Q1604" t="s">
        <v>75</v>
      </c>
      <c r="R1604">
        <v>7</v>
      </c>
      <c r="S1604" t="s">
        <v>83</v>
      </c>
    </row>
    <row r="1605" spans="1:19" x14ac:dyDescent="0.3">
      <c r="A1605">
        <v>6870</v>
      </c>
      <c r="B1605" s="1">
        <v>41534</v>
      </c>
      <c r="C1605">
        <v>65</v>
      </c>
      <c r="D1605" t="s">
        <v>40</v>
      </c>
      <c r="E1605" t="s">
        <v>9</v>
      </c>
      <c r="F1605" t="s">
        <v>12</v>
      </c>
      <c r="G1605">
        <v>0</v>
      </c>
      <c r="H1605">
        <v>1</v>
      </c>
      <c r="I1605">
        <v>68805</v>
      </c>
      <c r="J1605" t="s">
        <v>45</v>
      </c>
      <c r="K1605">
        <v>6</v>
      </c>
      <c r="L1605" t="s">
        <v>35</v>
      </c>
      <c r="M1605">
        <v>6</v>
      </c>
      <c r="N1605">
        <v>0</v>
      </c>
      <c r="O1605" t="s">
        <v>107</v>
      </c>
      <c r="P1605" t="s">
        <v>72</v>
      </c>
      <c r="Q1605" t="s">
        <v>75</v>
      </c>
      <c r="R1605">
        <v>9</v>
      </c>
      <c r="S1605" t="s">
        <v>76</v>
      </c>
    </row>
    <row r="1606" spans="1:19" x14ac:dyDescent="0.3">
      <c r="A1606">
        <v>832</v>
      </c>
      <c r="B1606" s="1">
        <v>41700</v>
      </c>
      <c r="C1606">
        <v>58</v>
      </c>
      <c r="D1606" t="s">
        <v>44</v>
      </c>
      <c r="E1606" t="s">
        <v>9</v>
      </c>
      <c r="F1606" t="s">
        <v>8</v>
      </c>
      <c r="G1606">
        <v>0</v>
      </c>
      <c r="H1606">
        <v>1</v>
      </c>
      <c r="I1606">
        <v>65814</v>
      </c>
      <c r="J1606" t="s">
        <v>45</v>
      </c>
      <c r="K1606">
        <v>6</v>
      </c>
      <c r="L1606" t="s">
        <v>35</v>
      </c>
      <c r="M1606">
        <v>6</v>
      </c>
      <c r="N1606">
        <v>0</v>
      </c>
      <c r="O1606" t="s">
        <v>107</v>
      </c>
      <c r="P1606" t="s">
        <v>77</v>
      </c>
      <c r="Q1606" t="s">
        <v>73</v>
      </c>
      <c r="R1606">
        <v>3</v>
      </c>
      <c r="S1606" t="s">
        <v>74</v>
      </c>
    </row>
    <row r="1607" spans="1:19" x14ac:dyDescent="0.3">
      <c r="A1607">
        <v>4837</v>
      </c>
      <c r="B1607" s="1">
        <v>41321</v>
      </c>
      <c r="C1607">
        <v>59</v>
      </c>
      <c r="D1607" t="s">
        <v>44</v>
      </c>
      <c r="E1607" t="s">
        <v>9</v>
      </c>
      <c r="F1607" t="s">
        <v>10</v>
      </c>
      <c r="G1607">
        <v>0</v>
      </c>
      <c r="H1607">
        <v>1</v>
      </c>
      <c r="I1607">
        <v>71322</v>
      </c>
      <c r="J1607" t="s">
        <v>45</v>
      </c>
      <c r="K1607">
        <v>6</v>
      </c>
      <c r="L1607" t="s">
        <v>32</v>
      </c>
      <c r="M1607">
        <v>5</v>
      </c>
      <c r="N1607">
        <v>0</v>
      </c>
      <c r="O1607" t="s">
        <v>107</v>
      </c>
      <c r="P1607" t="s">
        <v>72</v>
      </c>
      <c r="Q1607" t="s">
        <v>73</v>
      </c>
      <c r="R1607">
        <v>2</v>
      </c>
      <c r="S1607" t="s">
        <v>87</v>
      </c>
    </row>
    <row r="1608" spans="1:19" x14ac:dyDescent="0.3">
      <c r="A1608">
        <v>3945</v>
      </c>
      <c r="B1608" s="1">
        <v>41343</v>
      </c>
      <c r="C1608">
        <v>77</v>
      </c>
      <c r="D1608" t="s">
        <v>42</v>
      </c>
      <c r="E1608" t="s">
        <v>9</v>
      </c>
      <c r="F1608" t="s">
        <v>15</v>
      </c>
      <c r="G1608">
        <v>0</v>
      </c>
      <c r="H1608">
        <v>1</v>
      </c>
      <c r="I1608">
        <v>68117</v>
      </c>
      <c r="J1608" t="s">
        <v>45</v>
      </c>
      <c r="K1608">
        <v>6</v>
      </c>
      <c r="L1608" t="s">
        <v>35</v>
      </c>
      <c r="M1608">
        <v>6</v>
      </c>
      <c r="N1608">
        <v>0</v>
      </c>
      <c r="O1608" t="s">
        <v>107</v>
      </c>
      <c r="P1608" t="s">
        <v>72</v>
      </c>
      <c r="Q1608" t="s">
        <v>73</v>
      </c>
      <c r="R1608">
        <v>3</v>
      </c>
      <c r="S1608" t="s">
        <v>74</v>
      </c>
    </row>
    <row r="1609" spans="1:19" x14ac:dyDescent="0.3">
      <c r="A1609">
        <v>1071</v>
      </c>
      <c r="B1609" s="1">
        <v>41476</v>
      </c>
      <c r="C1609">
        <v>48</v>
      </c>
      <c r="D1609" t="s">
        <v>46</v>
      </c>
      <c r="E1609" t="s">
        <v>9</v>
      </c>
      <c r="F1609" t="s">
        <v>12</v>
      </c>
      <c r="G1609">
        <v>0</v>
      </c>
      <c r="H1609">
        <v>1</v>
      </c>
      <c r="I1609">
        <v>70179</v>
      </c>
      <c r="J1609" t="s">
        <v>45</v>
      </c>
      <c r="K1609">
        <v>6</v>
      </c>
      <c r="L1609" t="s">
        <v>33</v>
      </c>
      <c r="M1609">
        <v>3</v>
      </c>
      <c r="N1609">
        <v>0</v>
      </c>
      <c r="O1609" t="s">
        <v>107</v>
      </c>
      <c r="P1609" t="s">
        <v>72</v>
      </c>
      <c r="Q1609" t="s">
        <v>75</v>
      </c>
      <c r="R1609">
        <v>7</v>
      </c>
      <c r="S1609" t="s">
        <v>83</v>
      </c>
    </row>
    <row r="1610" spans="1:19" x14ac:dyDescent="0.3">
      <c r="A1610">
        <v>2345</v>
      </c>
      <c r="B1610" s="1">
        <v>41572</v>
      </c>
      <c r="C1610">
        <v>42</v>
      </c>
      <c r="D1610" t="s">
        <v>46</v>
      </c>
      <c r="E1610" t="s">
        <v>9</v>
      </c>
      <c r="F1610" t="s">
        <v>8</v>
      </c>
      <c r="G1610">
        <v>0</v>
      </c>
      <c r="H1610">
        <v>0</v>
      </c>
      <c r="I1610">
        <v>70038</v>
      </c>
      <c r="J1610" t="s">
        <v>45</v>
      </c>
      <c r="K1610">
        <v>6</v>
      </c>
      <c r="L1610" t="s">
        <v>32</v>
      </c>
      <c r="M1610">
        <v>5</v>
      </c>
      <c r="N1610">
        <v>0</v>
      </c>
      <c r="O1610" t="s">
        <v>108</v>
      </c>
      <c r="P1610" t="s">
        <v>72</v>
      </c>
      <c r="Q1610" t="s">
        <v>84</v>
      </c>
      <c r="R1610">
        <v>10</v>
      </c>
      <c r="S1610" t="s">
        <v>90</v>
      </c>
    </row>
    <row r="1611" spans="1:19" x14ac:dyDescent="0.3">
      <c r="A1611">
        <v>6544</v>
      </c>
      <c r="B1611" s="1">
        <v>41781</v>
      </c>
      <c r="C1611">
        <v>75</v>
      </c>
      <c r="D1611" t="s">
        <v>42</v>
      </c>
      <c r="E1611" t="s">
        <v>9</v>
      </c>
      <c r="F1611" t="s">
        <v>8</v>
      </c>
      <c r="G1611">
        <v>0</v>
      </c>
      <c r="H1611">
        <v>1</v>
      </c>
      <c r="I1611">
        <v>67911</v>
      </c>
      <c r="J1611" t="s">
        <v>45</v>
      </c>
      <c r="K1611">
        <v>6</v>
      </c>
      <c r="L1611" t="s">
        <v>35</v>
      </c>
      <c r="M1611">
        <v>6</v>
      </c>
      <c r="N1611">
        <v>0</v>
      </c>
      <c r="O1611" t="s">
        <v>107</v>
      </c>
      <c r="P1611" t="s">
        <v>77</v>
      </c>
      <c r="Q1611" t="s">
        <v>79</v>
      </c>
      <c r="R1611">
        <v>5</v>
      </c>
      <c r="S1611" t="s">
        <v>80</v>
      </c>
    </row>
    <row r="1612" spans="1:19" x14ac:dyDescent="0.3">
      <c r="A1612">
        <v>8659</v>
      </c>
      <c r="B1612" s="1">
        <v>41660</v>
      </c>
      <c r="C1612">
        <v>72</v>
      </c>
      <c r="D1612" t="s">
        <v>42</v>
      </c>
      <c r="E1612" t="s">
        <v>9</v>
      </c>
      <c r="F1612" t="s">
        <v>8</v>
      </c>
      <c r="G1612">
        <v>0</v>
      </c>
      <c r="H1612">
        <v>1</v>
      </c>
      <c r="I1612">
        <v>69805</v>
      </c>
      <c r="J1612" t="s">
        <v>45</v>
      </c>
      <c r="K1612">
        <v>6</v>
      </c>
      <c r="L1612" t="s">
        <v>32</v>
      </c>
      <c r="M1612">
        <v>5</v>
      </c>
      <c r="N1612">
        <v>0</v>
      </c>
      <c r="O1612" t="s">
        <v>107</v>
      </c>
      <c r="P1612" t="s">
        <v>77</v>
      </c>
      <c r="Q1612" t="s">
        <v>73</v>
      </c>
      <c r="R1612">
        <v>1</v>
      </c>
      <c r="S1612" t="s">
        <v>82</v>
      </c>
    </row>
    <row r="1613" spans="1:19" x14ac:dyDescent="0.3">
      <c r="A1613">
        <v>1631</v>
      </c>
      <c r="B1613" s="1">
        <v>41155</v>
      </c>
      <c r="C1613">
        <v>59</v>
      </c>
      <c r="D1613" t="s">
        <v>44</v>
      </c>
      <c r="E1613" t="s">
        <v>9</v>
      </c>
      <c r="F1613" t="s">
        <v>8</v>
      </c>
      <c r="G1613">
        <v>0</v>
      </c>
      <c r="H1613">
        <v>0</v>
      </c>
      <c r="I1613">
        <v>65220</v>
      </c>
      <c r="J1613" t="s">
        <v>45</v>
      </c>
      <c r="K1613">
        <v>6</v>
      </c>
      <c r="L1613" t="s">
        <v>37</v>
      </c>
      <c r="M1613">
        <v>2</v>
      </c>
      <c r="N1613">
        <v>0</v>
      </c>
      <c r="O1613" t="s">
        <v>108</v>
      </c>
      <c r="P1613" t="s">
        <v>81</v>
      </c>
      <c r="Q1613" t="s">
        <v>75</v>
      </c>
      <c r="R1613">
        <v>9</v>
      </c>
      <c r="S1613" t="s">
        <v>76</v>
      </c>
    </row>
    <row r="1614" spans="1:19" x14ac:dyDescent="0.3">
      <c r="A1614">
        <v>5667</v>
      </c>
      <c r="B1614" s="1">
        <v>41193</v>
      </c>
      <c r="C1614">
        <v>60</v>
      </c>
      <c r="D1614" t="s">
        <v>40</v>
      </c>
      <c r="E1614" t="s">
        <v>9</v>
      </c>
      <c r="F1614" t="s">
        <v>10</v>
      </c>
      <c r="G1614">
        <v>0</v>
      </c>
      <c r="H1614">
        <v>1</v>
      </c>
      <c r="I1614">
        <v>60896</v>
      </c>
      <c r="J1614" t="s">
        <v>45</v>
      </c>
      <c r="K1614">
        <v>6</v>
      </c>
      <c r="L1614" t="s">
        <v>35</v>
      </c>
      <c r="M1614">
        <v>6</v>
      </c>
      <c r="N1614">
        <v>0</v>
      </c>
      <c r="O1614" t="s">
        <v>107</v>
      </c>
      <c r="P1614" t="s">
        <v>81</v>
      </c>
      <c r="Q1614" t="s">
        <v>84</v>
      </c>
      <c r="R1614">
        <v>10</v>
      </c>
      <c r="S1614" t="s">
        <v>90</v>
      </c>
    </row>
    <row r="1615" spans="1:19" x14ac:dyDescent="0.3">
      <c r="A1615">
        <v>7446</v>
      </c>
      <c r="B1615" s="1">
        <v>41526</v>
      </c>
      <c r="C1615">
        <v>57</v>
      </c>
      <c r="D1615" t="s">
        <v>44</v>
      </c>
      <c r="E1615" t="s">
        <v>11</v>
      </c>
      <c r="F1615" t="s">
        <v>8</v>
      </c>
      <c r="G1615">
        <v>0</v>
      </c>
      <c r="H1615">
        <v>1</v>
      </c>
      <c r="I1615">
        <v>62513</v>
      </c>
      <c r="J1615" t="s">
        <v>45</v>
      </c>
      <c r="K1615">
        <v>6</v>
      </c>
      <c r="L1615" t="s">
        <v>33</v>
      </c>
      <c r="M1615">
        <v>3</v>
      </c>
      <c r="N1615">
        <v>0</v>
      </c>
      <c r="O1615" t="s">
        <v>107</v>
      </c>
      <c r="P1615" t="s">
        <v>72</v>
      </c>
      <c r="Q1615" t="s">
        <v>75</v>
      </c>
      <c r="R1615">
        <v>9</v>
      </c>
      <c r="S1615" t="s">
        <v>76</v>
      </c>
    </row>
    <row r="1616" spans="1:19" x14ac:dyDescent="0.3">
      <c r="A1616">
        <v>6864</v>
      </c>
      <c r="B1616" s="1">
        <v>41781</v>
      </c>
      <c r="C1616">
        <v>35</v>
      </c>
      <c r="D1616" t="s">
        <v>48</v>
      </c>
      <c r="E1616" t="s">
        <v>11</v>
      </c>
      <c r="F1616" t="s">
        <v>12</v>
      </c>
      <c r="G1616">
        <v>0</v>
      </c>
      <c r="H1616">
        <v>0</v>
      </c>
      <c r="I1616">
        <v>10979</v>
      </c>
      <c r="J1616" t="s">
        <v>49</v>
      </c>
      <c r="K1616">
        <v>1</v>
      </c>
      <c r="L1616" t="s">
        <v>32</v>
      </c>
      <c r="M1616">
        <v>5</v>
      </c>
      <c r="N1616">
        <v>0</v>
      </c>
      <c r="O1616" t="s">
        <v>108</v>
      </c>
      <c r="P1616" t="s">
        <v>77</v>
      </c>
      <c r="Q1616" t="s">
        <v>79</v>
      </c>
      <c r="R1616">
        <v>5</v>
      </c>
      <c r="S1616" t="s">
        <v>80</v>
      </c>
    </row>
    <row r="1617" spans="1:19" x14ac:dyDescent="0.3">
      <c r="A1617">
        <v>3033</v>
      </c>
      <c r="B1617" s="1">
        <v>41405</v>
      </c>
      <c r="C1617">
        <v>61</v>
      </c>
      <c r="D1617" t="s">
        <v>40</v>
      </c>
      <c r="E1617" t="s">
        <v>11</v>
      </c>
      <c r="F1617" t="s">
        <v>8</v>
      </c>
      <c r="G1617">
        <v>0</v>
      </c>
      <c r="H1617">
        <v>0</v>
      </c>
      <c r="I1617">
        <v>38620</v>
      </c>
      <c r="J1617" t="s">
        <v>43</v>
      </c>
      <c r="K1617">
        <v>4</v>
      </c>
      <c r="L1617" t="s">
        <v>32</v>
      </c>
      <c r="M1617">
        <v>5</v>
      </c>
      <c r="N1617">
        <v>0</v>
      </c>
      <c r="O1617" t="s">
        <v>108</v>
      </c>
      <c r="P1617" t="s">
        <v>72</v>
      </c>
      <c r="Q1617" t="s">
        <v>79</v>
      </c>
      <c r="R1617">
        <v>5</v>
      </c>
      <c r="S1617" t="s">
        <v>80</v>
      </c>
    </row>
    <row r="1618" spans="1:19" x14ac:dyDescent="0.3">
      <c r="A1618">
        <v>6260</v>
      </c>
      <c r="B1618" s="1">
        <v>41232</v>
      </c>
      <c r="C1618">
        <v>69</v>
      </c>
      <c r="D1618" t="s">
        <v>40</v>
      </c>
      <c r="E1618" t="s">
        <v>11</v>
      </c>
      <c r="F1618" t="s">
        <v>8</v>
      </c>
      <c r="G1618">
        <v>0</v>
      </c>
      <c r="H1618">
        <v>0</v>
      </c>
      <c r="I1618">
        <v>82384</v>
      </c>
      <c r="J1618" t="s">
        <v>51</v>
      </c>
      <c r="K1618">
        <v>7</v>
      </c>
      <c r="L1618" t="s">
        <v>32</v>
      </c>
      <c r="M1618">
        <v>5</v>
      </c>
      <c r="N1618">
        <v>0</v>
      </c>
      <c r="O1618" t="s">
        <v>108</v>
      </c>
      <c r="P1618" t="s">
        <v>81</v>
      </c>
      <c r="Q1618" t="s">
        <v>84</v>
      </c>
      <c r="R1618">
        <v>11</v>
      </c>
      <c r="S1618" t="s">
        <v>89</v>
      </c>
    </row>
    <row r="1619" spans="1:19" x14ac:dyDescent="0.3">
      <c r="A1619">
        <v>6853</v>
      </c>
      <c r="B1619" s="1">
        <v>41459</v>
      </c>
      <c r="C1619">
        <v>42</v>
      </c>
      <c r="D1619" t="s">
        <v>46</v>
      </c>
      <c r="E1619" t="s">
        <v>11</v>
      </c>
      <c r="F1619" t="s">
        <v>7</v>
      </c>
      <c r="G1619">
        <v>0</v>
      </c>
      <c r="H1619">
        <v>0</v>
      </c>
      <c r="I1619">
        <v>75777</v>
      </c>
      <c r="J1619" t="s">
        <v>51</v>
      </c>
      <c r="K1619">
        <v>7</v>
      </c>
      <c r="L1619" t="s">
        <v>33</v>
      </c>
      <c r="M1619">
        <v>3</v>
      </c>
      <c r="N1619">
        <v>0</v>
      </c>
      <c r="O1619" t="s">
        <v>108</v>
      </c>
      <c r="P1619" t="s">
        <v>72</v>
      </c>
      <c r="Q1619" t="s">
        <v>75</v>
      </c>
      <c r="R1619">
        <v>7</v>
      </c>
      <c r="S1619" t="s">
        <v>83</v>
      </c>
    </row>
    <row r="1620" spans="1:19" x14ac:dyDescent="0.3">
      <c r="A1620">
        <v>4119</v>
      </c>
      <c r="B1620" s="1">
        <v>41405</v>
      </c>
      <c r="C1620">
        <v>61</v>
      </c>
      <c r="D1620" t="s">
        <v>40</v>
      </c>
      <c r="E1620" t="s">
        <v>11</v>
      </c>
      <c r="F1620" t="s">
        <v>8</v>
      </c>
      <c r="G1620">
        <v>0</v>
      </c>
      <c r="H1620">
        <v>0</v>
      </c>
      <c r="I1620">
        <v>38620</v>
      </c>
      <c r="J1620" t="s">
        <v>43</v>
      </c>
      <c r="K1620">
        <v>4</v>
      </c>
      <c r="L1620" t="s">
        <v>32</v>
      </c>
      <c r="M1620">
        <v>5</v>
      </c>
      <c r="N1620">
        <v>0</v>
      </c>
      <c r="O1620" t="s">
        <v>108</v>
      </c>
      <c r="P1620" t="s">
        <v>72</v>
      </c>
      <c r="Q1620" t="s">
        <v>79</v>
      </c>
      <c r="R1620">
        <v>5</v>
      </c>
      <c r="S1620" t="s">
        <v>80</v>
      </c>
    </row>
    <row r="1621" spans="1:19" x14ac:dyDescent="0.3">
      <c r="A1621">
        <v>5798</v>
      </c>
      <c r="B1621" s="1">
        <v>41601</v>
      </c>
      <c r="C1621">
        <v>51</v>
      </c>
      <c r="D1621" t="s">
        <v>44</v>
      </c>
      <c r="E1621" t="s">
        <v>11</v>
      </c>
      <c r="F1621" t="s">
        <v>8</v>
      </c>
      <c r="G1621">
        <v>0</v>
      </c>
      <c r="H1621">
        <v>0</v>
      </c>
      <c r="I1621">
        <v>52247</v>
      </c>
      <c r="J1621" t="s">
        <v>41</v>
      </c>
      <c r="K1621">
        <v>5</v>
      </c>
      <c r="L1621" t="s">
        <v>35</v>
      </c>
      <c r="M1621">
        <v>6</v>
      </c>
      <c r="N1621">
        <v>0</v>
      </c>
      <c r="O1621" t="s">
        <v>108</v>
      </c>
      <c r="P1621" t="s">
        <v>72</v>
      </c>
      <c r="Q1621" t="s">
        <v>84</v>
      </c>
      <c r="R1621">
        <v>11</v>
      </c>
      <c r="S1621" t="s">
        <v>89</v>
      </c>
    </row>
    <row r="1622" spans="1:19" x14ac:dyDescent="0.3">
      <c r="A1622">
        <v>3267</v>
      </c>
      <c r="B1622" s="1">
        <v>41815</v>
      </c>
      <c r="C1622">
        <v>61</v>
      </c>
      <c r="D1622" t="s">
        <v>40</v>
      </c>
      <c r="E1622" t="s">
        <v>11</v>
      </c>
      <c r="F1622" t="s">
        <v>8</v>
      </c>
      <c r="G1622">
        <v>0</v>
      </c>
      <c r="H1622">
        <v>1</v>
      </c>
      <c r="I1622">
        <v>57288</v>
      </c>
      <c r="J1622" t="s">
        <v>41</v>
      </c>
      <c r="K1622">
        <v>5</v>
      </c>
      <c r="L1622" t="s">
        <v>33</v>
      </c>
      <c r="M1622">
        <v>3</v>
      </c>
      <c r="N1622">
        <v>0</v>
      </c>
      <c r="O1622" t="s">
        <v>107</v>
      </c>
      <c r="P1622" t="s">
        <v>77</v>
      </c>
      <c r="Q1622" t="s">
        <v>79</v>
      </c>
      <c r="R1622">
        <v>6</v>
      </c>
      <c r="S1622" t="s">
        <v>88</v>
      </c>
    </row>
    <row r="1623" spans="1:19" x14ac:dyDescent="0.3">
      <c r="A1623">
        <v>9805</v>
      </c>
      <c r="B1623" s="1">
        <v>41445</v>
      </c>
      <c r="C1623">
        <v>71</v>
      </c>
      <c r="D1623" t="s">
        <v>42</v>
      </c>
      <c r="E1623" t="s">
        <v>11</v>
      </c>
      <c r="F1623" t="s">
        <v>8</v>
      </c>
      <c r="G1623">
        <v>0</v>
      </c>
      <c r="H1623">
        <v>1</v>
      </c>
      <c r="I1623">
        <v>56129</v>
      </c>
      <c r="J1623" t="s">
        <v>41</v>
      </c>
      <c r="K1623">
        <v>5</v>
      </c>
      <c r="L1623" t="s">
        <v>35</v>
      </c>
      <c r="M1623">
        <v>6</v>
      </c>
      <c r="N1623">
        <v>0</v>
      </c>
      <c r="O1623" t="s">
        <v>107</v>
      </c>
      <c r="P1623" t="s">
        <v>72</v>
      </c>
      <c r="Q1623" t="s">
        <v>79</v>
      </c>
      <c r="R1623">
        <v>6</v>
      </c>
      <c r="S1623" t="s">
        <v>88</v>
      </c>
    </row>
    <row r="1624" spans="1:19" x14ac:dyDescent="0.3">
      <c r="A1624">
        <v>821</v>
      </c>
      <c r="B1624" s="1">
        <v>41201</v>
      </c>
      <c r="C1624">
        <v>32</v>
      </c>
      <c r="D1624" t="s">
        <v>48</v>
      </c>
      <c r="E1624" t="s">
        <v>11</v>
      </c>
      <c r="F1624" t="s">
        <v>7</v>
      </c>
      <c r="G1624">
        <v>0</v>
      </c>
      <c r="H1624">
        <v>0</v>
      </c>
      <c r="I1624">
        <v>92859</v>
      </c>
      <c r="J1624" t="s">
        <v>52</v>
      </c>
      <c r="K1624">
        <v>8</v>
      </c>
      <c r="L1624" t="s">
        <v>32</v>
      </c>
      <c r="M1624">
        <v>5</v>
      </c>
      <c r="N1624">
        <v>0</v>
      </c>
      <c r="O1624" t="s">
        <v>108</v>
      </c>
      <c r="P1624" t="s">
        <v>81</v>
      </c>
      <c r="Q1624" t="s">
        <v>84</v>
      </c>
      <c r="R1624">
        <v>10</v>
      </c>
      <c r="S1624" t="s">
        <v>90</v>
      </c>
    </row>
    <row r="1625" spans="1:19" x14ac:dyDescent="0.3">
      <c r="A1625">
        <v>11084</v>
      </c>
      <c r="B1625" s="1">
        <v>41592</v>
      </c>
      <c r="C1625">
        <v>48</v>
      </c>
      <c r="D1625" t="s">
        <v>46</v>
      </c>
      <c r="E1625" t="s">
        <v>11</v>
      </c>
      <c r="F1625" t="s">
        <v>8</v>
      </c>
      <c r="G1625">
        <v>0</v>
      </c>
      <c r="H1625">
        <v>1</v>
      </c>
      <c r="I1625">
        <v>65104</v>
      </c>
      <c r="J1625" t="s">
        <v>45</v>
      </c>
      <c r="K1625">
        <v>6</v>
      </c>
      <c r="L1625" t="s">
        <v>37</v>
      </c>
      <c r="M1625">
        <v>2</v>
      </c>
      <c r="N1625">
        <v>0</v>
      </c>
      <c r="O1625" t="s">
        <v>107</v>
      </c>
      <c r="P1625" t="s">
        <v>72</v>
      </c>
      <c r="Q1625" t="s">
        <v>84</v>
      </c>
      <c r="R1625">
        <v>11</v>
      </c>
      <c r="S1625" t="s">
        <v>89</v>
      </c>
    </row>
    <row r="1626" spans="1:19" x14ac:dyDescent="0.3">
      <c r="A1626">
        <v>624</v>
      </c>
      <c r="B1626" s="1">
        <v>41223</v>
      </c>
      <c r="C1626">
        <v>40</v>
      </c>
      <c r="D1626" t="s">
        <v>46</v>
      </c>
      <c r="E1626" t="s">
        <v>11</v>
      </c>
      <c r="F1626" t="s">
        <v>7</v>
      </c>
      <c r="G1626">
        <v>0</v>
      </c>
      <c r="H1626">
        <v>0</v>
      </c>
      <c r="I1626">
        <v>18890</v>
      </c>
      <c r="J1626" t="s">
        <v>50</v>
      </c>
      <c r="K1626">
        <v>2</v>
      </c>
      <c r="L1626" t="s">
        <v>37</v>
      </c>
      <c r="M1626">
        <v>2</v>
      </c>
      <c r="N1626">
        <v>0</v>
      </c>
      <c r="O1626" t="s">
        <v>108</v>
      </c>
      <c r="P1626" t="s">
        <v>81</v>
      </c>
      <c r="Q1626" t="s">
        <v>84</v>
      </c>
      <c r="R1626">
        <v>11</v>
      </c>
      <c r="S1626" t="s">
        <v>89</v>
      </c>
    </row>
    <row r="1627" spans="1:19" x14ac:dyDescent="0.3">
      <c r="A1627">
        <v>1377</v>
      </c>
      <c r="B1627" s="1">
        <v>41517</v>
      </c>
      <c r="C1627">
        <v>70</v>
      </c>
      <c r="D1627" t="s">
        <v>42</v>
      </c>
      <c r="E1627" t="s">
        <v>11</v>
      </c>
      <c r="F1627" t="s">
        <v>15</v>
      </c>
      <c r="G1627">
        <v>0</v>
      </c>
      <c r="H1627">
        <v>1</v>
      </c>
      <c r="I1627">
        <v>44551</v>
      </c>
      <c r="J1627" t="s">
        <v>43</v>
      </c>
      <c r="K1627">
        <v>4</v>
      </c>
      <c r="L1627" t="s">
        <v>33</v>
      </c>
      <c r="M1627">
        <v>3</v>
      </c>
      <c r="N1627">
        <v>0</v>
      </c>
      <c r="O1627" t="s">
        <v>107</v>
      </c>
      <c r="P1627" t="s">
        <v>72</v>
      </c>
      <c r="Q1627" t="s">
        <v>75</v>
      </c>
      <c r="R1627">
        <v>8</v>
      </c>
      <c r="S1627" t="s">
        <v>78</v>
      </c>
    </row>
    <row r="1628" spans="1:19" x14ac:dyDescent="0.3">
      <c r="A1628">
        <v>8932</v>
      </c>
      <c r="B1628" s="1">
        <v>41211</v>
      </c>
      <c r="C1628">
        <v>55</v>
      </c>
      <c r="D1628" t="s">
        <v>44</v>
      </c>
      <c r="E1628" t="s">
        <v>11</v>
      </c>
      <c r="F1628" t="s">
        <v>8</v>
      </c>
      <c r="G1628">
        <v>0</v>
      </c>
      <c r="H1628">
        <v>1</v>
      </c>
      <c r="I1628">
        <v>65176</v>
      </c>
      <c r="J1628" t="s">
        <v>45</v>
      </c>
      <c r="K1628">
        <v>6</v>
      </c>
      <c r="L1628" t="s">
        <v>32</v>
      </c>
      <c r="M1628">
        <v>5</v>
      </c>
      <c r="N1628">
        <v>0</v>
      </c>
      <c r="O1628" t="s">
        <v>107</v>
      </c>
      <c r="P1628" t="s">
        <v>81</v>
      </c>
      <c r="Q1628" t="s">
        <v>84</v>
      </c>
      <c r="R1628">
        <v>10</v>
      </c>
      <c r="S1628" t="s">
        <v>90</v>
      </c>
    </row>
    <row r="1629" spans="1:19" x14ac:dyDescent="0.3">
      <c r="A1629">
        <v>7828</v>
      </c>
      <c r="B1629" s="1">
        <v>41759</v>
      </c>
      <c r="C1629">
        <v>43</v>
      </c>
      <c r="D1629" t="s">
        <v>46</v>
      </c>
      <c r="E1629" t="s">
        <v>11</v>
      </c>
      <c r="F1629" t="s">
        <v>8</v>
      </c>
      <c r="G1629">
        <v>0</v>
      </c>
      <c r="H1629">
        <v>0</v>
      </c>
      <c r="I1629">
        <v>77882</v>
      </c>
      <c r="J1629" t="s">
        <v>51</v>
      </c>
      <c r="K1629">
        <v>7</v>
      </c>
      <c r="L1629" t="s">
        <v>33</v>
      </c>
      <c r="M1629">
        <v>3</v>
      </c>
      <c r="N1629">
        <v>0</v>
      </c>
      <c r="O1629" t="s">
        <v>108</v>
      </c>
      <c r="P1629" t="s">
        <v>77</v>
      </c>
      <c r="Q1629" t="s">
        <v>79</v>
      </c>
      <c r="R1629">
        <v>4</v>
      </c>
      <c r="S1629" t="s">
        <v>86</v>
      </c>
    </row>
    <row r="1630" spans="1:19" x14ac:dyDescent="0.3">
      <c r="A1630">
        <v>4391</v>
      </c>
      <c r="B1630" s="1">
        <v>41385</v>
      </c>
      <c r="C1630">
        <v>56</v>
      </c>
      <c r="D1630" t="s">
        <v>44</v>
      </c>
      <c r="E1630" t="s">
        <v>11</v>
      </c>
      <c r="F1630" t="s">
        <v>12</v>
      </c>
      <c r="G1630">
        <v>0</v>
      </c>
      <c r="H1630">
        <v>1</v>
      </c>
      <c r="I1630">
        <v>63841</v>
      </c>
      <c r="J1630" t="s">
        <v>45</v>
      </c>
      <c r="K1630">
        <v>6</v>
      </c>
      <c r="L1630" t="s">
        <v>35</v>
      </c>
      <c r="M1630">
        <v>6</v>
      </c>
      <c r="N1630">
        <v>0</v>
      </c>
      <c r="O1630" t="s">
        <v>107</v>
      </c>
      <c r="P1630" t="s">
        <v>72</v>
      </c>
      <c r="Q1630" t="s">
        <v>79</v>
      </c>
      <c r="R1630">
        <v>4</v>
      </c>
      <c r="S1630" t="s">
        <v>86</v>
      </c>
    </row>
    <row r="1631" spans="1:19" x14ac:dyDescent="0.3">
      <c r="A1631">
        <v>4697</v>
      </c>
      <c r="B1631" s="1">
        <v>41438</v>
      </c>
      <c r="C1631">
        <v>75</v>
      </c>
      <c r="D1631" t="s">
        <v>42</v>
      </c>
      <c r="E1631" t="s">
        <v>11</v>
      </c>
      <c r="F1631" t="s">
        <v>12</v>
      </c>
      <c r="G1631">
        <v>0</v>
      </c>
      <c r="H1631">
        <v>0</v>
      </c>
      <c r="I1631">
        <v>35416</v>
      </c>
      <c r="J1631" t="s">
        <v>47</v>
      </c>
      <c r="K1631">
        <v>3</v>
      </c>
      <c r="L1631" t="s">
        <v>35</v>
      </c>
      <c r="M1631">
        <v>6</v>
      </c>
      <c r="N1631">
        <v>0</v>
      </c>
      <c r="O1631" t="s">
        <v>108</v>
      </c>
      <c r="P1631" t="s">
        <v>72</v>
      </c>
      <c r="Q1631" t="s">
        <v>79</v>
      </c>
      <c r="R1631">
        <v>6</v>
      </c>
      <c r="S1631" t="s">
        <v>88</v>
      </c>
    </row>
    <row r="1632" spans="1:19" x14ac:dyDescent="0.3">
      <c r="A1632">
        <v>2926</v>
      </c>
      <c r="B1632" s="1">
        <v>41144</v>
      </c>
      <c r="C1632">
        <v>72</v>
      </c>
      <c r="D1632" t="s">
        <v>42</v>
      </c>
      <c r="E1632" t="s">
        <v>11</v>
      </c>
      <c r="F1632" t="s">
        <v>8</v>
      </c>
      <c r="G1632">
        <v>0</v>
      </c>
      <c r="H1632">
        <v>1</v>
      </c>
      <c r="I1632">
        <v>55951</v>
      </c>
      <c r="J1632" t="s">
        <v>41</v>
      </c>
      <c r="K1632">
        <v>5</v>
      </c>
      <c r="L1632" t="s">
        <v>35</v>
      </c>
      <c r="M1632">
        <v>6</v>
      </c>
      <c r="N1632">
        <v>0</v>
      </c>
      <c r="O1632" t="s">
        <v>107</v>
      </c>
      <c r="P1632" t="s">
        <v>81</v>
      </c>
      <c r="Q1632" t="s">
        <v>75</v>
      </c>
      <c r="R1632">
        <v>8</v>
      </c>
      <c r="S1632" t="s">
        <v>78</v>
      </c>
    </row>
    <row r="1633" spans="1:19" x14ac:dyDescent="0.3">
      <c r="A1633">
        <v>1379</v>
      </c>
      <c r="B1633" s="1">
        <v>41391</v>
      </c>
      <c r="C1633">
        <v>32</v>
      </c>
      <c r="D1633" t="s">
        <v>48</v>
      </c>
      <c r="E1633" t="s">
        <v>11</v>
      </c>
      <c r="F1633" t="s">
        <v>8</v>
      </c>
      <c r="G1633">
        <v>0</v>
      </c>
      <c r="H1633">
        <v>0</v>
      </c>
      <c r="I1633">
        <v>42670</v>
      </c>
      <c r="J1633" t="s">
        <v>43</v>
      </c>
      <c r="K1633">
        <v>4</v>
      </c>
      <c r="L1633" t="s">
        <v>33</v>
      </c>
      <c r="M1633">
        <v>3</v>
      </c>
      <c r="N1633">
        <v>0</v>
      </c>
      <c r="O1633" t="s">
        <v>108</v>
      </c>
      <c r="P1633" t="s">
        <v>72</v>
      </c>
      <c r="Q1633" t="s">
        <v>79</v>
      </c>
      <c r="R1633">
        <v>4</v>
      </c>
      <c r="S1633" t="s">
        <v>86</v>
      </c>
    </row>
    <row r="1634" spans="1:19" x14ac:dyDescent="0.3">
      <c r="A1634">
        <v>6320</v>
      </c>
      <c r="B1634" s="1">
        <v>41311</v>
      </c>
      <c r="C1634">
        <v>48</v>
      </c>
      <c r="D1634" t="s">
        <v>46</v>
      </c>
      <c r="E1634" t="s">
        <v>11</v>
      </c>
      <c r="F1634" t="s">
        <v>7</v>
      </c>
      <c r="G1634">
        <v>0</v>
      </c>
      <c r="H1634">
        <v>0</v>
      </c>
      <c r="I1634">
        <v>70893</v>
      </c>
      <c r="J1634" t="s">
        <v>45</v>
      </c>
      <c r="K1634">
        <v>6</v>
      </c>
      <c r="L1634" t="s">
        <v>32</v>
      </c>
      <c r="M1634">
        <v>5</v>
      </c>
      <c r="N1634">
        <v>0</v>
      </c>
      <c r="O1634" t="s">
        <v>108</v>
      </c>
      <c r="P1634" t="s">
        <v>72</v>
      </c>
      <c r="Q1634" t="s">
        <v>73</v>
      </c>
      <c r="R1634">
        <v>2</v>
      </c>
      <c r="S1634" t="s">
        <v>87</v>
      </c>
    </row>
    <row r="1635" spans="1:19" x14ac:dyDescent="0.3">
      <c r="A1635">
        <v>6720</v>
      </c>
      <c r="B1635" s="1">
        <v>41563</v>
      </c>
      <c r="C1635">
        <v>56</v>
      </c>
      <c r="D1635" t="s">
        <v>44</v>
      </c>
      <c r="E1635" t="s">
        <v>11</v>
      </c>
      <c r="F1635" t="s">
        <v>8</v>
      </c>
      <c r="G1635">
        <v>0</v>
      </c>
      <c r="H1635">
        <v>1</v>
      </c>
      <c r="I1635">
        <v>43795</v>
      </c>
      <c r="J1635" t="s">
        <v>43</v>
      </c>
      <c r="K1635">
        <v>4</v>
      </c>
      <c r="L1635" t="s">
        <v>33</v>
      </c>
      <c r="M1635">
        <v>3</v>
      </c>
      <c r="N1635">
        <v>0</v>
      </c>
      <c r="O1635" t="s">
        <v>107</v>
      </c>
      <c r="P1635" t="s">
        <v>72</v>
      </c>
      <c r="Q1635" t="s">
        <v>84</v>
      </c>
      <c r="R1635">
        <v>10</v>
      </c>
      <c r="S1635" t="s">
        <v>90</v>
      </c>
    </row>
    <row r="1636" spans="1:19" x14ac:dyDescent="0.3">
      <c r="A1636">
        <v>9347</v>
      </c>
      <c r="B1636" s="1">
        <v>41446</v>
      </c>
      <c r="C1636">
        <v>68</v>
      </c>
      <c r="D1636" t="s">
        <v>40</v>
      </c>
      <c r="E1636" t="s">
        <v>11</v>
      </c>
      <c r="F1636" t="s">
        <v>8</v>
      </c>
      <c r="G1636">
        <v>0</v>
      </c>
      <c r="H1636">
        <v>1</v>
      </c>
      <c r="I1636">
        <v>50943</v>
      </c>
      <c r="J1636" t="s">
        <v>41</v>
      </c>
      <c r="K1636">
        <v>5</v>
      </c>
      <c r="L1636" t="s">
        <v>32</v>
      </c>
      <c r="M1636">
        <v>5</v>
      </c>
      <c r="N1636">
        <v>0</v>
      </c>
      <c r="O1636" t="s">
        <v>107</v>
      </c>
      <c r="P1636" t="s">
        <v>72</v>
      </c>
      <c r="Q1636" t="s">
        <v>79</v>
      </c>
      <c r="R1636">
        <v>6</v>
      </c>
      <c r="S1636" t="s">
        <v>88</v>
      </c>
    </row>
    <row r="1637" spans="1:19" x14ac:dyDescent="0.3">
      <c r="A1637">
        <v>10664</v>
      </c>
      <c r="B1637" s="1">
        <v>41524</v>
      </c>
      <c r="C1637">
        <v>75</v>
      </c>
      <c r="D1637" t="s">
        <v>42</v>
      </c>
      <c r="E1637" t="s">
        <v>11</v>
      </c>
      <c r="F1637" t="s">
        <v>15</v>
      </c>
      <c r="G1637">
        <v>0</v>
      </c>
      <c r="H1637">
        <v>1</v>
      </c>
      <c r="I1637">
        <v>51529</v>
      </c>
      <c r="J1637" t="s">
        <v>41</v>
      </c>
      <c r="K1637">
        <v>5</v>
      </c>
      <c r="L1637" t="s">
        <v>33</v>
      </c>
      <c r="M1637">
        <v>3</v>
      </c>
      <c r="N1637">
        <v>0</v>
      </c>
      <c r="O1637" t="s">
        <v>107</v>
      </c>
      <c r="P1637" t="s">
        <v>72</v>
      </c>
      <c r="Q1637" t="s">
        <v>75</v>
      </c>
      <c r="R1637">
        <v>9</v>
      </c>
      <c r="S1637" t="s">
        <v>76</v>
      </c>
    </row>
    <row r="1638" spans="1:19" x14ac:dyDescent="0.3">
      <c r="A1638">
        <v>9286</v>
      </c>
      <c r="B1638" s="1">
        <v>41192</v>
      </c>
      <c r="C1638">
        <v>64</v>
      </c>
      <c r="D1638" t="s">
        <v>40</v>
      </c>
      <c r="E1638" t="s">
        <v>11</v>
      </c>
      <c r="F1638" t="s">
        <v>8</v>
      </c>
      <c r="G1638">
        <v>0</v>
      </c>
      <c r="H1638">
        <v>0</v>
      </c>
      <c r="I1638">
        <v>83151</v>
      </c>
      <c r="J1638" t="s">
        <v>51</v>
      </c>
      <c r="K1638">
        <v>7</v>
      </c>
      <c r="L1638" t="s">
        <v>34</v>
      </c>
      <c r="M1638">
        <v>7</v>
      </c>
      <c r="N1638">
        <v>0</v>
      </c>
      <c r="O1638" t="s">
        <v>108</v>
      </c>
      <c r="P1638" t="s">
        <v>81</v>
      </c>
      <c r="Q1638" t="s">
        <v>84</v>
      </c>
      <c r="R1638">
        <v>10</v>
      </c>
      <c r="S1638" t="s">
        <v>90</v>
      </c>
    </row>
    <row r="1639" spans="1:19" x14ac:dyDescent="0.3">
      <c r="A1639">
        <v>5172</v>
      </c>
      <c r="B1639" s="1">
        <v>41592</v>
      </c>
      <c r="C1639">
        <v>48</v>
      </c>
      <c r="D1639" t="s">
        <v>46</v>
      </c>
      <c r="E1639" t="s">
        <v>11</v>
      </c>
      <c r="F1639" t="s">
        <v>8</v>
      </c>
      <c r="G1639">
        <v>0</v>
      </c>
      <c r="H1639">
        <v>1</v>
      </c>
      <c r="I1639">
        <v>65104</v>
      </c>
      <c r="J1639" t="s">
        <v>45</v>
      </c>
      <c r="K1639">
        <v>6</v>
      </c>
      <c r="L1639" t="s">
        <v>37</v>
      </c>
      <c r="M1639">
        <v>2</v>
      </c>
      <c r="N1639">
        <v>0</v>
      </c>
      <c r="O1639" t="s">
        <v>107</v>
      </c>
      <c r="P1639" t="s">
        <v>72</v>
      </c>
      <c r="Q1639" t="s">
        <v>84</v>
      </c>
      <c r="R1639">
        <v>11</v>
      </c>
      <c r="S1639" t="s">
        <v>89</v>
      </c>
    </row>
    <row r="1640" spans="1:19" x14ac:dyDescent="0.3">
      <c r="A1640">
        <v>9426</v>
      </c>
      <c r="B1640" s="1">
        <v>41286</v>
      </c>
      <c r="C1640">
        <v>60</v>
      </c>
      <c r="D1640" t="s">
        <v>40</v>
      </c>
      <c r="E1640" t="s">
        <v>11</v>
      </c>
      <c r="F1640" t="s">
        <v>7</v>
      </c>
      <c r="G1640">
        <v>0</v>
      </c>
      <c r="H1640">
        <v>1</v>
      </c>
      <c r="I1640">
        <v>58308</v>
      </c>
      <c r="J1640" t="s">
        <v>41</v>
      </c>
      <c r="K1640">
        <v>5</v>
      </c>
      <c r="L1640" t="s">
        <v>35</v>
      </c>
      <c r="M1640">
        <v>6</v>
      </c>
      <c r="N1640">
        <v>0</v>
      </c>
      <c r="O1640" t="s">
        <v>107</v>
      </c>
      <c r="P1640" t="s">
        <v>72</v>
      </c>
      <c r="Q1640" t="s">
        <v>73</v>
      </c>
      <c r="R1640">
        <v>1</v>
      </c>
      <c r="S1640" t="s">
        <v>82</v>
      </c>
    </row>
    <row r="1641" spans="1:19" x14ac:dyDescent="0.3">
      <c r="A1641">
        <v>3136</v>
      </c>
      <c r="B1641" s="1">
        <v>41377</v>
      </c>
      <c r="C1641">
        <v>62</v>
      </c>
      <c r="D1641" t="s">
        <v>40</v>
      </c>
      <c r="E1641" t="s">
        <v>11</v>
      </c>
      <c r="F1641" t="s">
        <v>12</v>
      </c>
      <c r="G1641">
        <v>0</v>
      </c>
      <c r="H1641">
        <v>1</v>
      </c>
      <c r="I1641">
        <v>59432</v>
      </c>
      <c r="J1641" t="s">
        <v>41</v>
      </c>
      <c r="K1641">
        <v>5</v>
      </c>
      <c r="L1641" t="s">
        <v>35</v>
      </c>
      <c r="M1641">
        <v>6</v>
      </c>
      <c r="N1641">
        <v>0</v>
      </c>
      <c r="O1641" t="s">
        <v>107</v>
      </c>
      <c r="P1641" t="s">
        <v>72</v>
      </c>
      <c r="Q1641" t="s">
        <v>79</v>
      </c>
      <c r="R1641">
        <v>4</v>
      </c>
      <c r="S1641" t="s">
        <v>86</v>
      </c>
    </row>
    <row r="1642" spans="1:19" x14ac:dyDescent="0.3">
      <c r="A1642">
        <v>10623</v>
      </c>
      <c r="B1642" s="1">
        <v>41593</v>
      </c>
      <c r="C1642">
        <v>63</v>
      </c>
      <c r="D1642" t="s">
        <v>40</v>
      </c>
      <c r="E1642" t="s">
        <v>11</v>
      </c>
      <c r="F1642" t="s">
        <v>8</v>
      </c>
      <c r="G1642">
        <v>0</v>
      </c>
      <c r="H1642">
        <v>1</v>
      </c>
      <c r="I1642">
        <v>48330</v>
      </c>
      <c r="J1642" t="s">
        <v>41</v>
      </c>
      <c r="K1642">
        <v>5</v>
      </c>
      <c r="L1642" t="s">
        <v>37</v>
      </c>
      <c r="M1642">
        <v>2</v>
      </c>
      <c r="N1642">
        <v>0</v>
      </c>
      <c r="O1642" t="s">
        <v>107</v>
      </c>
      <c r="P1642" t="s">
        <v>72</v>
      </c>
      <c r="Q1642" t="s">
        <v>84</v>
      </c>
      <c r="R1642">
        <v>11</v>
      </c>
      <c r="S1642" t="s">
        <v>89</v>
      </c>
    </row>
    <row r="1643" spans="1:19" x14ac:dyDescent="0.3">
      <c r="A1643">
        <v>10160</v>
      </c>
      <c r="B1643" s="1">
        <v>41446</v>
      </c>
      <c r="C1643">
        <v>68</v>
      </c>
      <c r="D1643" t="s">
        <v>40</v>
      </c>
      <c r="E1643" t="s">
        <v>11</v>
      </c>
      <c r="F1643" t="s">
        <v>8</v>
      </c>
      <c r="G1643">
        <v>0</v>
      </c>
      <c r="H1643">
        <v>1</v>
      </c>
      <c r="I1643">
        <v>50943</v>
      </c>
      <c r="J1643" t="s">
        <v>41</v>
      </c>
      <c r="K1643">
        <v>5</v>
      </c>
      <c r="L1643" t="s">
        <v>32</v>
      </c>
      <c r="M1643">
        <v>5</v>
      </c>
      <c r="N1643">
        <v>0</v>
      </c>
      <c r="O1643" t="s">
        <v>107</v>
      </c>
      <c r="P1643" t="s">
        <v>72</v>
      </c>
      <c r="Q1643" t="s">
        <v>79</v>
      </c>
      <c r="R1643">
        <v>6</v>
      </c>
      <c r="S1643" t="s">
        <v>88</v>
      </c>
    </row>
    <row r="1644" spans="1:19" x14ac:dyDescent="0.3">
      <c r="A1644">
        <v>6036</v>
      </c>
      <c r="B1644" s="1">
        <v>41715</v>
      </c>
      <c r="C1644">
        <v>65</v>
      </c>
      <c r="D1644" t="s">
        <v>40</v>
      </c>
      <c r="E1644" t="s">
        <v>11</v>
      </c>
      <c r="F1644" t="s">
        <v>8</v>
      </c>
      <c r="G1644">
        <v>0</v>
      </c>
      <c r="H1644">
        <v>0</v>
      </c>
      <c r="I1644">
        <v>89120</v>
      </c>
      <c r="J1644" t="s">
        <v>52</v>
      </c>
      <c r="K1644">
        <v>8</v>
      </c>
      <c r="L1644" t="s">
        <v>35</v>
      </c>
      <c r="M1644">
        <v>6</v>
      </c>
      <c r="N1644">
        <v>0</v>
      </c>
      <c r="O1644" t="s">
        <v>108</v>
      </c>
      <c r="P1644" t="s">
        <v>77</v>
      </c>
      <c r="Q1644" t="s">
        <v>73</v>
      </c>
      <c r="R1644">
        <v>3</v>
      </c>
      <c r="S1644" t="s">
        <v>74</v>
      </c>
    </row>
    <row r="1645" spans="1:19" x14ac:dyDescent="0.3">
      <c r="A1645">
        <v>203</v>
      </c>
      <c r="B1645" s="1">
        <v>41378</v>
      </c>
      <c r="C1645">
        <v>49</v>
      </c>
      <c r="D1645" t="s">
        <v>46</v>
      </c>
      <c r="E1645" t="s">
        <v>11</v>
      </c>
      <c r="F1645" t="s">
        <v>7</v>
      </c>
      <c r="G1645">
        <v>0</v>
      </c>
      <c r="H1645">
        <v>0</v>
      </c>
      <c r="I1645">
        <v>81169</v>
      </c>
      <c r="J1645" t="s">
        <v>51</v>
      </c>
      <c r="K1645">
        <v>7</v>
      </c>
      <c r="L1645" t="s">
        <v>32</v>
      </c>
      <c r="M1645">
        <v>5</v>
      </c>
      <c r="N1645">
        <v>0</v>
      </c>
      <c r="O1645" t="s">
        <v>108</v>
      </c>
      <c r="P1645" t="s">
        <v>72</v>
      </c>
      <c r="Q1645" t="s">
        <v>79</v>
      </c>
      <c r="R1645">
        <v>4</v>
      </c>
      <c r="S1645" t="s">
        <v>86</v>
      </c>
    </row>
    <row r="1646" spans="1:19" x14ac:dyDescent="0.3">
      <c r="A1646">
        <v>2532</v>
      </c>
      <c r="B1646" s="1">
        <v>41699</v>
      </c>
      <c r="C1646">
        <v>37</v>
      </c>
      <c r="D1646" t="s">
        <v>48</v>
      </c>
      <c r="E1646" t="s">
        <v>11</v>
      </c>
      <c r="F1646" t="s">
        <v>7</v>
      </c>
      <c r="G1646">
        <v>0</v>
      </c>
      <c r="H1646">
        <v>0</v>
      </c>
      <c r="I1646">
        <v>73454</v>
      </c>
      <c r="J1646" t="s">
        <v>51</v>
      </c>
      <c r="K1646">
        <v>7</v>
      </c>
      <c r="L1646" t="s">
        <v>34</v>
      </c>
      <c r="M1646">
        <v>7</v>
      </c>
      <c r="N1646">
        <v>0</v>
      </c>
      <c r="O1646" t="s">
        <v>108</v>
      </c>
      <c r="P1646" t="s">
        <v>77</v>
      </c>
      <c r="Q1646" t="s">
        <v>73</v>
      </c>
      <c r="R1646">
        <v>3</v>
      </c>
      <c r="S1646" t="s">
        <v>74</v>
      </c>
    </row>
    <row r="1647" spans="1:19" x14ac:dyDescent="0.3">
      <c r="A1647">
        <v>10741</v>
      </c>
      <c r="B1647" s="1">
        <v>41375</v>
      </c>
      <c r="C1647">
        <v>73</v>
      </c>
      <c r="D1647" t="s">
        <v>42</v>
      </c>
      <c r="E1647" t="s">
        <v>11</v>
      </c>
      <c r="F1647" t="s">
        <v>8</v>
      </c>
      <c r="G1647">
        <v>0</v>
      </c>
      <c r="H1647">
        <v>1</v>
      </c>
      <c r="I1647">
        <v>47352</v>
      </c>
      <c r="J1647" t="s">
        <v>43</v>
      </c>
      <c r="K1647">
        <v>4</v>
      </c>
      <c r="L1647" t="s">
        <v>35</v>
      </c>
      <c r="M1647">
        <v>6</v>
      </c>
      <c r="N1647">
        <v>0</v>
      </c>
      <c r="O1647" t="s">
        <v>107</v>
      </c>
      <c r="P1647" t="s">
        <v>72</v>
      </c>
      <c r="Q1647" t="s">
        <v>79</v>
      </c>
      <c r="R1647">
        <v>4</v>
      </c>
      <c r="S1647" t="s">
        <v>86</v>
      </c>
    </row>
    <row r="1648" spans="1:19" x14ac:dyDescent="0.3">
      <c r="A1648">
        <v>9780</v>
      </c>
      <c r="B1648" s="1">
        <v>41450</v>
      </c>
      <c r="C1648">
        <v>53</v>
      </c>
      <c r="D1648" t="s">
        <v>44</v>
      </c>
      <c r="E1648" t="s">
        <v>11</v>
      </c>
      <c r="F1648" t="s">
        <v>8</v>
      </c>
      <c r="G1648">
        <v>0</v>
      </c>
      <c r="H1648">
        <v>1</v>
      </c>
      <c r="I1648">
        <v>71499</v>
      </c>
      <c r="J1648" t="s">
        <v>45</v>
      </c>
      <c r="K1648">
        <v>6</v>
      </c>
      <c r="L1648" t="s">
        <v>33</v>
      </c>
      <c r="M1648">
        <v>3</v>
      </c>
      <c r="N1648">
        <v>0</v>
      </c>
      <c r="O1648" t="s">
        <v>107</v>
      </c>
      <c r="P1648" t="s">
        <v>72</v>
      </c>
      <c r="Q1648" t="s">
        <v>79</v>
      </c>
      <c r="R1648">
        <v>6</v>
      </c>
      <c r="S1648" t="s">
        <v>88</v>
      </c>
    </row>
    <row r="1649" spans="1:19" x14ac:dyDescent="0.3">
      <c r="A1649">
        <v>4501</v>
      </c>
      <c r="B1649" s="1">
        <v>41588</v>
      </c>
      <c r="C1649">
        <v>59</v>
      </c>
      <c r="D1649" t="s">
        <v>44</v>
      </c>
      <c r="E1649" t="s">
        <v>11</v>
      </c>
      <c r="F1649" t="s">
        <v>7</v>
      </c>
      <c r="G1649">
        <v>0</v>
      </c>
      <c r="H1649">
        <v>0</v>
      </c>
      <c r="I1649">
        <v>69882</v>
      </c>
      <c r="J1649" t="s">
        <v>45</v>
      </c>
      <c r="K1649">
        <v>6</v>
      </c>
      <c r="L1649" t="s">
        <v>34</v>
      </c>
      <c r="M1649">
        <v>7</v>
      </c>
      <c r="N1649">
        <v>0</v>
      </c>
      <c r="O1649" t="s">
        <v>108</v>
      </c>
      <c r="P1649" t="s">
        <v>72</v>
      </c>
      <c r="Q1649" t="s">
        <v>84</v>
      </c>
      <c r="R1649">
        <v>11</v>
      </c>
      <c r="S1649" t="s">
        <v>89</v>
      </c>
    </row>
    <row r="1650" spans="1:19" x14ac:dyDescent="0.3">
      <c r="A1650">
        <v>7930</v>
      </c>
      <c r="B1650" s="1">
        <v>41505</v>
      </c>
      <c r="C1650">
        <v>55</v>
      </c>
      <c r="D1650" t="s">
        <v>44</v>
      </c>
      <c r="E1650" t="s">
        <v>11</v>
      </c>
      <c r="F1650" t="s">
        <v>7</v>
      </c>
      <c r="G1650">
        <v>0</v>
      </c>
      <c r="H1650">
        <v>0</v>
      </c>
      <c r="I1650">
        <v>26877</v>
      </c>
      <c r="J1650" t="s">
        <v>47</v>
      </c>
      <c r="K1650">
        <v>3</v>
      </c>
      <c r="L1650" t="s">
        <v>35</v>
      </c>
      <c r="M1650">
        <v>6</v>
      </c>
      <c r="N1650">
        <v>0</v>
      </c>
      <c r="O1650" t="s">
        <v>108</v>
      </c>
      <c r="P1650" t="s">
        <v>72</v>
      </c>
      <c r="Q1650" t="s">
        <v>75</v>
      </c>
      <c r="R1650">
        <v>8</v>
      </c>
      <c r="S1650" t="s">
        <v>78</v>
      </c>
    </row>
    <row r="1651" spans="1:19" x14ac:dyDescent="0.3">
      <c r="A1651">
        <v>4587</v>
      </c>
      <c r="B1651" s="1">
        <v>41473</v>
      </c>
      <c r="C1651">
        <v>80</v>
      </c>
      <c r="D1651" t="s">
        <v>53</v>
      </c>
      <c r="E1651" t="s">
        <v>11</v>
      </c>
      <c r="F1651" t="s">
        <v>15</v>
      </c>
      <c r="G1651">
        <v>0</v>
      </c>
      <c r="H1651">
        <v>0</v>
      </c>
      <c r="I1651">
        <v>45006</v>
      </c>
      <c r="J1651" t="s">
        <v>43</v>
      </c>
      <c r="K1651">
        <v>4</v>
      </c>
      <c r="L1651" t="s">
        <v>35</v>
      </c>
      <c r="M1651">
        <v>6</v>
      </c>
      <c r="N1651">
        <v>0</v>
      </c>
      <c r="O1651" t="s">
        <v>108</v>
      </c>
      <c r="P1651" t="s">
        <v>72</v>
      </c>
      <c r="Q1651" t="s">
        <v>75</v>
      </c>
      <c r="R1651">
        <v>7</v>
      </c>
      <c r="S1651" t="s">
        <v>83</v>
      </c>
    </row>
    <row r="1652" spans="1:19" x14ac:dyDescent="0.3">
      <c r="A1652">
        <v>1907</v>
      </c>
      <c r="B1652" s="1">
        <v>41180</v>
      </c>
      <c r="C1652">
        <v>74</v>
      </c>
      <c r="D1652" t="s">
        <v>42</v>
      </c>
      <c r="E1652" t="s">
        <v>11</v>
      </c>
      <c r="F1652" t="s">
        <v>12</v>
      </c>
      <c r="G1652">
        <v>0</v>
      </c>
      <c r="H1652">
        <v>1</v>
      </c>
      <c r="I1652">
        <v>63120</v>
      </c>
      <c r="J1652" t="s">
        <v>45</v>
      </c>
      <c r="K1652">
        <v>6</v>
      </c>
      <c r="L1652" t="s">
        <v>32</v>
      </c>
      <c r="M1652">
        <v>5</v>
      </c>
      <c r="N1652">
        <v>0</v>
      </c>
      <c r="O1652" t="s">
        <v>107</v>
      </c>
      <c r="P1652" t="s">
        <v>81</v>
      </c>
      <c r="Q1652" t="s">
        <v>75</v>
      </c>
      <c r="R1652">
        <v>9</v>
      </c>
      <c r="S1652" t="s">
        <v>76</v>
      </c>
    </row>
    <row r="1653" spans="1:19" x14ac:dyDescent="0.3">
      <c r="A1653">
        <v>1173</v>
      </c>
      <c r="B1653" s="1">
        <v>41343</v>
      </c>
      <c r="C1653">
        <v>77</v>
      </c>
      <c r="D1653" t="s">
        <v>42</v>
      </c>
      <c r="E1653" t="s">
        <v>11</v>
      </c>
      <c r="F1653" t="s">
        <v>8</v>
      </c>
      <c r="G1653">
        <v>0</v>
      </c>
      <c r="H1653">
        <v>0</v>
      </c>
      <c r="I1653">
        <v>77632</v>
      </c>
      <c r="J1653" t="s">
        <v>51</v>
      </c>
      <c r="K1653">
        <v>7</v>
      </c>
      <c r="L1653" t="s">
        <v>35</v>
      </c>
      <c r="M1653">
        <v>6</v>
      </c>
      <c r="N1653">
        <v>0</v>
      </c>
      <c r="O1653" t="s">
        <v>108</v>
      </c>
      <c r="P1653" t="s">
        <v>72</v>
      </c>
      <c r="Q1653" t="s">
        <v>73</v>
      </c>
      <c r="R1653">
        <v>3</v>
      </c>
      <c r="S1653" t="s">
        <v>74</v>
      </c>
    </row>
    <row r="1654" spans="1:19" x14ac:dyDescent="0.3">
      <c r="A1654">
        <v>4248</v>
      </c>
      <c r="B1654" s="1">
        <v>41687</v>
      </c>
      <c r="C1654">
        <v>64</v>
      </c>
      <c r="D1654" t="s">
        <v>40</v>
      </c>
      <c r="E1654" t="s">
        <v>11</v>
      </c>
      <c r="F1654" t="s">
        <v>7</v>
      </c>
      <c r="G1654">
        <v>0</v>
      </c>
      <c r="H1654">
        <v>0</v>
      </c>
      <c r="I1654">
        <v>98777</v>
      </c>
      <c r="J1654" t="s">
        <v>55</v>
      </c>
      <c r="K1654">
        <v>9</v>
      </c>
      <c r="L1654" t="s">
        <v>33</v>
      </c>
      <c r="M1654">
        <v>3</v>
      </c>
      <c r="N1654">
        <v>0</v>
      </c>
      <c r="O1654" t="s">
        <v>108</v>
      </c>
      <c r="P1654" t="s">
        <v>77</v>
      </c>
      <c r="Q1654" t="s">
        <v>73</v>
      </c>
      <c r="R1654">
        <v>2</v>
      </c>
      <c r="S1654" t="s">
        <v>87</v>
      </c>
    </row>
    <row r="1655" spans="1:19" x14ac:dyDescent="0.3">
      <c r="A1655">
        <v>8162</v>
      </c>
      <c r="B1655" s="1">
        <v>41275</v>
      </c>
      <c r="C1655">
        <v>68</v>
      </c>
      <c r="D1655" t="s">
        <v>40</v>
      </c>
      <c r="E1655" t="s">
        <v>11</v>
      </c>
      <c r="F1655" t="s">
        <v>8</v>
      </c>
      <c r="G1655">
        <v>0</v>
      </c>
      <c r="H1655">
        <v>0</v>
      </c>
      <c r="I1655">
        <v>14661</v>
      </c>
      <c r="J1655" t="s">
        <v>50</v>
      </c>
      <c r="K1655">
        <v>2</v>
      </c>
      <c r="L1655" t="s">
        <v>35</v>
      </c>
      <c r="M1655">
        <v>6</v>
      </c>
      <c r="N1655">
        <v>0</v>
      </c>
      <c r="O1655" t="s">
        <v>108</v>
      </c>
      <c r="P1655" t="s">
        <v>72</v>
      </c>
      <c r="Q1655" t="s">
        <v>73</v>
      </c>
      <c r="R1655">
        <v>1</v>
      </c>
      <c r="S1655" t="s">
        <v>82</v>
      </c>
    </row>
    <row r="1656" spans="1:19" x14ac:dyDescent="0.3">
      <c r="A1656">
        <v>10379</v>
      </c>
      <c r="B1656" s="1">
        <v>41586</v>
      </c>
      <c r="C1656">
        <v>62</v>
      </c>
      <c r="D1656" t="s">
        <v>40</v>
      </c>
      <c r="E1656" t="s">
        <v>11</v>
      </c>
      <c r="F1656" t="s">
        <v>7</v>
      </c>
      <c r="G1656">
        <v>0</v>
      </c>
      <c r="H1656">
        <v>2</v>
      </c>
      <c r="I1656">
        <v>59247</v>
      </c>
      <c r="J1656" t="s">
        <v>41</v>
      </c>
      <c r="K1656">
        <v>5</v>
      </c>
      <c r="L1656" t="s">
        <v>35</v>
      </c>
      <c r="M1656">
        <v>6</v>
      </c>
      <c r="N1656">
        <v>0</v>
      </c>
      <c r="O1656" t="s">
        <v>107</v>
      </c>
      <c r="P1656" t="s">
        <v>72</v>
      </c>
      <c r="Q1656" t="s">
        <v>84</v>
      </c>
      <c r="R1656">
        <v>11</v>
      </c>
      <c r="S1656" t="s">
        <v>89</v>
      </c>
    </row>
    <row r="1657" spans="1:19" x14ac:dyDescent="0.3">
      <c r="A1657">
        <v>450</v>
      </c>
      <c r="B1657" s="1">
        <v>41467</v>
      </c>
      <c r="C1657">
        <v>66</v>
      </c>
      <c r="D1657" t="s">
        <v>40</v>
      </c>
      <c r="E1657" t="s">
        <v>11</v>
      </c>
      <c r="F1657" t="s">
        <v>8</v>
      </c>
      <c r="G1657">
        <v>0</v>
      </c>
      <c r="H1657">
        <v>1</v>
      </c>
      <c r="I1657">
        <v>42315</v>
      </c>
      <c r="J1657" t="s">
        <v>43</v>
      </c>
      <c r="K1657">
        <v>4</v>
      </c>
      <c r="L1657" t="s">
        <v>35</v>
      </c>
      <c r="M1657">
        <v>6</v>
      </c>
      <c r="N1657">
        <v>0</v>
      </c>
      <c r="O1657" t="s">
        <v>107</v>
      </c>
      <c r="P1657" t="s">
        <v>72</v>
      </c>
      <c r="Q1657" t="s">
        <v>75</v>
      </c>
      <c r="R1657">
        <v>7</v>
      </c>
      <c r="S1657" t="s">
        <v>83</v>
      </c>
    </row>
    <row r="1658" spans="1:19" x14ac:dyDescent="0.3">
      <c r="A1658">
        <v>8029</v>
      </c>
      <c r="B1658" s="1">
        <v>41758</v>
      </c>
      <c r="C1658">
        <v>36</v>
      </c>
      <c r="D1658" t="s">
        <v>48</v>
      </c>
      <c r="E1658" t="s">
        <v>11</v>
      </c>
      <c r="F1658" t="s">
        <v>7</v>
      </c>
      <c r="G1658">
        <v>0</v>
      </c>
      <c r="H1658">
        <v>0</v>
      </c>
      <c r="I1658">
        <v>90247</v>
      </c>
      <c r="J1658" t="s">
        <v>52</v>
      </c>
      <c r="K1658">
        <v>8</v>
      </c>
      <c r="L1658" t="s">
        <v>33</v>
      </c>
      <c r="M1658">
        <v>3</v>
      </c>
      <c r="N1658">
        <v>0</v>
      </c>
      <c r="O1658" t="s">
        <v>108</v>
      </c>
      <c r="P1658" t="s">
        <v>77</v>
      </c>
      <c r="Q1658" t="s">
        <v>79</v>
      </c>
      <c r="R1658">
        <v>4</v>
      </c>
      <c r="S1658" t="s">
        <v>86</v>
      </c>
    </row>
    <row r="1659" spans="1:19" x14ac:dyDescent="0.3">
      <c r="A1659">
        <v>1272</v>
      </c>
      <c r="B1659" s="1">
        <v>41203</v>
      </c>
      <c r="C1659">
        <v>59</v>
      </c>
      <c r="D1659" t="s">
        <v>44</v>
      </c>
      <c r="E1659" t="s">
        <v>11</v>
      </c>
      <c r="F1659" t="s">
        <v>7</v>
      </c>
      <c r="G1659">
        <v>0</v>
      </c>
      <c r="H1659">
        <v>1</v>
      </c>
      <c r="I1659">
        <v>55250</v>
      </c>
      <c r="J1659" t="s">
        <v>41</v>
      </c>
      <c r="K1659">
        <v>5</v>
      </c>
      <c r="L1659" t="s">
        <v>32</v>
      </c>
      <c r="M1659">
        <v>5</v>
      </c>
      <c r="N1659">
        <v>0</v>
      </c>
      <c r="O1659" t="s">
        <v>107</v>
      </c>
      <c r="P1659" t="s">
        <v>81</v>
      </c>
      <c r="Q1659" t="s">
        <v>84</v>
      </c>
      <c r="R1659">
        <v>10</v>
      </c>
      <c r="S1659" t="s">
        <v>90</v>
      </c>
    </row>
    <row r="1660" spans="1:19" x14ac:dyDescent="0.3">
      <c r="A1660">
        <v>437</v>
      </c>
      <c r="B1660" s="1">
        <v>41664</v>
      </c>
      <c r="C1660">
        <v>48</v>
      </c>
      <c r="D1660" t="s">
        <v>46</v>
      </c>
      <c r="E1660" t="s">
        <v>11</v>
      </c>
      <c r="F1660" t="s">
        <v>12</v>
      </c>
      <c r="G1660">
        <v>0</v>
      </c>
      <c r="H1660">
        <v>0</v>
      </c>
      <c r="I1660">
        <v>75012</v>
      </c>
      <c r="J1660" t="s">
        <v>51</v>
      </c>
      <c r="K1660">
        <v>7</v>
      </c>
      <c r="L1660" t="s">
        <v>32</v>
      </c>
      <c r="M1660">
        <v>5</v>
      </c>
      <c r="N1660">
        <v>0</v>
      </c>
      <c r="O1660" t="s">
        <v>108</v>
      </c>
      <c r="P1660" t="s">
        <v>77</v>
      </c>
      <c r="Q1660" t="s">
        <v>73</v>
      </c>
      <c r="R1660">
        <v>1</v>
      </c>
      <c r="S1660" t="s">
        <v>82</v>
      </c>
    </row>
    <row r="1661" spans="1:19" x14ac:dyDescent="0.3">
      <c r="A1661">
        <v>6255</v>
      </c>
      <c r="B1661" s="1">
        <v>41793</v>
      </c>
      <c r="C1661">
        <v>72</v>
      </c>
      <c r="D1661" t="s">
        <v>42</v>
      </c>
      <c r="E1661" t="s">
        <v>11</v>
      </c>
      <c r="F1661" t="s">
        <v>8</v>
      </c>
      <c r="G1661">
        <v>0</v>
      </c>
      <c r="H1661">
        <v>1</v>
      </c>
      <c r="I1661">
        <v>70545</v>
      </c>
      <c r="J1661" t="s">
        <v>45</v>
      </c>
      <c r="K1661">
        <v>6</v>
      </c>
      <c r="L1661" t="s">
        <v>33</v>
      </c>
      <c r="M1661">
        <v>3</v>
      </c>
      <c r="N1661">
        <v>0</v>
      </c>
      <c r="O1661" t="s">
        <v>107</v>
      </c>
      <c r="P1661" t="s">
        <v>77</v>
      </c>
      <c r="Q1661" t="s">
        <v>79</v>
      </c>
      <c r="R1661">
        <v>6</v>
      </c>
      <c r="S1661" t="s">
        <v>88</v>
      </c>
    </row>
    <row r="1662" spans="1:19" x14ac:dyDescent="0.3">
      <c r="A1662">
        <v>6543</v>
      </c>
      <c r="B1662" s="1">
        <v>41289</v>
      </c>
      <c r="C1662">
        <v>79</v>
      </c>
      <c r="D1662" t="s">
        <v>42</v>
      </c>
      <c r="E1662" t="s">
        <v>11</v>
      </c>
      <c r="F1662" t="s">
        <v>8</v>
      </c>
      <c r="G1662">
        <v>0</v>
      </c>
      <c r="H1662">
        <v>0</v>
      </c>
      <c r="I1662">
        <v>62847</v>
      </c>
      <c r="J1662" t="s">
        <v>45</v>
      </c>
      <c r="K1662">
        <v>6</v>
      </c>
      <c r="L1662" t="s">
        <v>32</v>
      </c>
      <c r="M1662">
        <v>5</v>
      </c>
      <c r="N1662">
        <v>0</v>
      </c>
      <c r="O1662" t="s">
        <v>108</v>
      </c>
      <c r="P1662" t="s">
        <v>72</v>
      </c>
      <c r="Q1662" t="s">
        <v>73</v>
      </c>
      <c r="R1662">
        <v>1</v>
      </c>
      <c r="S1662" t="s">
        <v>82</v>
      </c>
    </row>
    <row r="1663" spans="1:19" x14ac:dyDescent="0.3">
      <c r="A1663">
        <v>199</v>
      </c>
      <c r="B1663" s="1">
        <v>41294</v>
      </c>
      <c r="C1663">
        <v>62</v>
      </c>
      <c r="D1663" t="s">
        <v>40</v>
      </c>
      <c r="E1663" t="s">
        <v>11</v>
      </c>
      <c r="F1663" t="s">
        <v>7</v>
      </c>
      <c r="G1663">
        <v>0</v>
      </c>
      <c r="H1663">
        <v>0</v>
      </c>
      <c r="I1663">
        <v>45183</v>
      </c>
      <c r="J1663" t="s">
        <v>43</v>
      </c>
      <c r="K1663">
        <v>4</v>
      </c>
      <c r="L1663" t="s">
        <v>32</v>
      </c>
      <c r="M1663">
        <v>5</v>
      </c>
      <c r="N1663">
        <v>0</v>
      </c>
      <c r="O1663" t="s">
        <v>108</v>
      </c>
      <c r="P1663" t="s">
        <v>72</v>
      </c>
      <c r="Q1663" t="s">
        <v>73</v>
      </c>
      <c r="R1663">
        <v>1</v>
      </c>
      <c r="S1663" t="s">
        <v>82</v>
      </c>
    </row>
    <row r="1664" spans="1:19" x14ac:dyDescent="0.3">
      <c r="A1664">
        <v>5935</v>
      </c>
      <c r="B1664" s="1">
        <v>41267</v>
      </c>
      <c r="C1664">
        <v>68</v>
      </c>
      <c r="D1664" t="s">
        <v>40</v>
      </c>
      <c r="E1664" t="s">
        <v>11</v>
      </c>
      <c r="F1664" t="s">
        <v>7</v>
      </c>
      <c r="G1664">
        <v>0</v>
      </c>
      <c r="H1664">
        <v>1</v>
      </c>
      <c r="I1664">
        <v>55284</v>
      </c>
      <c r="J1664" t="s">
        <v>41</v>
      </c>
      <c r="K1664">
        <v>5</v>
      </c>
      <c r="L1664" t="s">
        <v>32</v>
      </c>
      <c r="M1664">
        <v>5</v>
      </c>
      <c r="N1664">
        <v>0</v>
      </c>
      <c r="O1664" t="s">
        <v>107</v>
      </c>
      <c r="P1664" t="s">
        <v>81</v>
      </c>
      <c r="Q1664" t="s">
        <v>84</v>
      </c>
      <c r="R1664">
        <v>12</v>
      </c>
      <c r="S1664" t="s">
        <v>85</v>
      </c>
    </row>
    <row r="1665" spans="1:19" x14ac:dyDescent="0.3">
      <c r="A1665">
        <v>115</v>
      </c>
      <c r="B1665" s="1">
        <v>41359</v>
      </c>
      <c r="C1665">
        <v>58</v>
      </c>
      <c r="D1665" t="s">
        <v>44</v>
      </c>
      <c r="E1665" t="s">
        <v>11</v>
      </c>
      <c r="F1665" t="s">
        <v>7</v>
      </c>
      <c r="G1665">
        <v>0</v>
      </c>
      <c r="H1665">
        <v>1</v>
      </c>
      <c r="I1665">
        <v>43456</v>
      </c>
      <c r="J1665" t="s">
        <v>43</v>
      </c>
      <c r="K1665">
        <v>4</v>
      </c>
      <c r="L1665" t="s">
        <v>36</v>
      </c>
      <c r="M1665">
        <v>1</v>
      </c>
      <c r="N1665">
        <v>0</v>
      </c>
      <c r="O1665" t="s">
        <v>107</v>
      </c>
      <c r="P1665" t="s">
        <v>72</v>
      </c>
      <c r="Q1665" t="s">
        <v>73</v>
      </c>
      <c r="R1665">
        <v>3</v>
      </c>
      <c r="S1665" t="s">
        <v>74</v>
      </c>
    </row>
    <row r="1666" spans="1:19" x14ac:dyDescent="0.3">
      <c r="A1666">
        <v>1446</v>
      </c>
      <c r="B1666" s="1">
        <v>41734</v>
      </c>
      <c r="C1666">
        <v>68</v>
      </c>
      <c r="D1666" t="s">
        <v>40</v>
      </c>
      <c r="E1666" t="s">
        <v>11</v>
      </c>
      <c r="F1666" t="s">
        <v>7</v>
      </c>
      <c r="G1666">
        <v>0</v>
      </c>
      <c r="H1666">
        <v>0</v>
      </c>
      <c r="I1666">
        <v>86424</v>
      </c>
      <c r="J1666" t="s">
        <v>52</v>
      </c>
      <c r="K1666">
        <v>8</v>
      </c>
      <c r="L1666" t="s">
        <v>33</v>
      </c>
      <c r="M1666">
        <v>3</v>
      </c>
      <c r="N1666">
        <v>0</v>
      </c>
      <c r="O1666" t="s">
        <v>108</v>
      </c>
      <c r="P1666" t="s">
        <v>77</v>
      </c>
      <c r="Q1666" t="s">
        <v>79</v>
      </c>
      <c r="R1666">
        <v>4</v>
      </c>
      <c r="S1666" t="s">
        <v>86</v>
      </c>
    </row>
    <row r="1667" spans="1:19" x14ac:dyDescent="0.3">
      <c r="A1667">
        <v>2930</v>
      </c>
      <c r="B1667" s="1">
        <v>41624</v>
      </c>
      <c r="C1667">
        <v>46</v>
      </c>
      <c r="D1667" t="s">
        <v>46</v>
      </c>
      <c r="E1667" t="s">
        <v>11</v>
      </c>
      <c r="F1667" t="s">
        <v>7</v>
      </c>
      <c r="G1667">
        <v>0</v>
      </c>
      <c r="H1667">
        <v>0</v>
      </c>
      <c r="I1667">
        <v>68092</v>
      </c>
      <c r="J1667" t="s">
        <v>45</v>
      </c>
      <c r="K1667">
        <v>6</v>
      </c>
      <c r="L1667" t="s">
        <v>37</v>
      </c>
      <c r="M1667">
        <v>2</v>
      </c>
      <c r="N1667">
        <v>0</v>
      </c>
      <c r="O1667" t="s">
        <v>108</v>
      </c>
      <c r="P1667" t="s">
        <v>72</v>
      </c>
      <c r="Q1667" t="s">
        <v>84</v>
      </c>
      <c r="R1667">
        <v>12</v>
      </c>
      <c r="S1667" t="s">
        <v>85</v>
      </c>
    </row>
    <row r="1668" spans="1:19" x14ac:dyDescent="0.3">
      <c r="A1668">
        <v>10505</v>
      </c>
      <c r="B1668" s="1">
        <v>41634</v>
      </c>
      <c r="C1668">
        <v>64</v>
      </c>
      <c r="D1668" t="s">
        <v>40</v>
      </c>
      <c r="E1668" t="s">
        <v>11</v>
      </c>
      <c r="F1668" t="s">
        <v>8</v>
      </c>
      <c r="G1668">
        <v>0</v>
      </c>
      <c r="H1668">
        <v>0</v>
      </c>
      <c r="I1668">
        <v>73113</v>
      </c>
      <c r="J1668" t="s">
        <v>51</v>
      </c>
      <c r="K1668">
        <v>7</v>
      </c>
      <c r="L1668" t="s">
        <v>35</v>
      </c>
      <c r="M1668">
        <v>6</v>
      </c>
      <c r="N1668">
        <v>0</v>
      </c>
      <c r="O1668" t="s">
        <v>108</v>
      </c>
      <c r="P1668" t="s">
        <v>72</v>
      </c>
      <c r="Q1668" t="s">
        <v>84</v>
      </c>
      <c r="R1668">
        <v>12</v>
      </c>
      <c r="S1668" t="s">
        <v>85</v>
      </c>
    </row>
    <row r="1669" spans="1:19" x14ac:dyDescent="0.3">
      <c r="A1669">
        <v>5871</v>
      </c>
      <c r="B1669" s="1">
        <v>41152</v>
      </c>
      <c r="C1669">
        <v>45</v>
      </c>
      <c r="D1669" t="s">
        <v>46</v>
      </c>
      <c r="E1669" t="s">
        <v>11</v>
      </c>
      <c r="F1669" t="s">
        <v>8</v>
      </c>
      <c r="G1669">
        <v>0</v>
      </c>
      <c r="H1669">
        <v>0</v>
      </c>
      <c r="I1669">
        <v>24401</v>
      </c>
      <c r="J1669" t="s">
        <v>47</v>
      </c>
      <c r="K1669">
        <v>3</v>
      </c>
      <c r="L1669" t="s">
        <v>34</v>
      </c>
      <c r="M1669">
        <v>7</v>
      </c>
      <c r="N1669">
        <v>0</v>
      </c>
      <c r="O1669" t="s">
        <v>108</v>
      </c>
      <c r="P1669" t="s">
        <v>81</v>
      </c>
      <c r="Q1669" t="s">
        <v>75</v>
      </c>
      <c r="R1669">
        <v>8</v>
      </c>
      <c r="S1669" t="s">
        <v>78</v>
      </c>
    </row>
    <row r="1670" spans="1:19" x14ac:dyDescent="0.3">
      <c r="A1670">
        <v>9209</v>
      </c>
      <c r="B1670" s="1">
        <v>41196</v>
      </c>
      <c r="C1670">
        <v>53</v>
      </c>
      <c r="D1670" t="s">
        <v>44</v>
      </c>
      <c r="E1670" t="s">
        <v>11</v>
      </c>
      <c r="F1670" t="s">
        <v>8</v>
      </c>
      <c r="G1670">
        <v>0</v>
      </c>
      <c r="H1670">
        <v>0</v>
      </c>
      <c r="I1670">
        <v>80573</v>
      </c>
      <c r="J1670" t="s">
        <v>51</v>
      </c>
      <c r="K1670">
        <v>7</v>
      </c>
      <c r="L1670" t="s">
        <v>35</v>
      </c>
      <c r="M1670">
        <v>6</v>
      </c>
      <c r="N1670">
        <v>0</v>
      </c>
      <c r="O1670" t="s">
        <v>108</v>
      </c>
      <c r="P1670" t="s">
        <v>81</v>
      </c>
      <c r="Q1670" t="s">
        <v>84</v>
      </c>
      <c r="R1670">
        <v>10</v>
      </c>
      <c r="S1670" t="s">
        <v>90</v>
      </c>
    </row>
    <row r="1671" spans="1:19" x14ac:dyDescent="0.3">
      <c r="A1671">
        <v>2611</v>
      </c>
      <c r="B1671" s="1">
        <v>41122</v>
      </c>
      <c r="C1671">
        <v>65</v>
      </c>
      <c r="D1671" t="s">
        <v>40</v>
      </c>
      <c r="E1671" t="s">
        <v>11</v>
      </c>
      <c r="F1671" t="s">
        <v>8</v>
      </c>
      <c r="G1671">
        <v>0</v>
      </c>
      <c r="H1671">
        <v>0</v>
      </c>
      <c r="I1671">
        <v>82576</v>
      </c>
      <c r="J1671" t="s">
        <v>51</v>
      </c>
      <c r="K1671">
        <v>7</v>
      </c>
      <c r="L1671" t="s">
        <v>35</v>
      </c>
      <c r="M1671">
        <v>6</v>
      </c>
      <c r="N1671">
        <v>0</v>
      </c>
      <c r="O1671" t="s">
        <v>108</v>
      </c>
      <c r="P1671" t="s">
        <v>81</v>
      </c>
      <c r="Q1671" t="s">
        <v>75</v>
      </c>
      <c r="R1671">
        <v>8</v>
      </c>
      <c r="S1671" t="s">
        <v>78</v>
      </c>
    </row>
    <row r="1672" spans="1:19" x14ac:dyDescent="0.3">
      <c r="A1672">
        <v>1970</v>
      </c>
      <c r="B1672" s="1">
        <v>41162</v>
      </c>
      <c r="C1672">
        <v>56</v>
      </c>
      <c r="D1672" t="s">
        <v>44</v>
      </c>
      <c r="E1672" t="s">
        <v>11</v>
      </c>
      <c r="F1672" t="s">
        <v>8</v>
      </c>
      <c r="G1672">
        <v>0</v>
      </c>
      <c r="H1672">
        <v>1</v>
      </c>
      <c r="I1672">
        <v>34053</v>
      </c>
      <c r="J1672" t="s">
        <v>47</v>
      </c>
      <c r="K1672">
        <v>3</v>
      </c>
      <c r="L1672" t="s">
        <v>33</v>
      </c>
      <c r="M1672">
        <v>3</v>
      </c>
      <c r="N1672">
        <v>0</v>
      </c>
      <c r="O1672" t="s">
        <v>107</v>
      </c>
      <c r="P1672" t="s">
        <v>81</v>
      </c>
      <c r="Q1672" t="s">
        <v>75</v>
      </c>
      <c r="R1672">
        <v>9</v>
      </c>
      <c r="S1672" t="s">
        <v>76</v>
      </c>
    </row>
    <row r="1673" spans="1:19" x14ac:dyDescent="0.3">
      <c r="A1673">
        <v>4550</v>
      </c>
      <c r="B1673" s="1">
        <v>41814</v>
      </c>
      <c r="C1673">
        <v>58</v>
      </c>
      <c r="D1673" t="s">
        <v>44</v>
      </c>
      <c r="E1673" t="s">
        <v>11</v>
      </c>
      <c r="F1673" t="s">
        <v>8</v>
      </c>
      <c r="G1673">
        <v>0</v>
      </c>
      <c r="H1673">
        <v>1</v>
      </c>
      <c r="I1673">
        <v>33564</v>
      </c>
      <c r="J1673" t="s">
        <v>47</v>
      </c>
      <c r="K1673">
        <v>3</v>
      </c>
      <c r="L1673" t="s">
        <v>32</v>
      </c>
      <c r="M1673">
        <v>5</v>
      </c>
      <c r="N1673">
        <v>0</v>
      </c>
      <c r="O1673" t="s">
        <v>107</v>
      </c>
      <c r="P1673" t="s">
        <v>77</v>
      </c>
      <c r="Q1673" t="s">
        <v>79</v>
      </c>
      <c r="R1673">
        <v>6</v>
      </c>
      <c r="S1673" t="s">
        <v>88</v>
      </c>
    </row>
    <row r="1674" spans="1:19" x14ac:dyDescent="0.3">
      <c r="A1674">
        <v>5985</v>
      </c>
      <c r="B1674" s="1">
        <v>41195</v>
      </c>
      <c r="C1674">
        <v>59</v>
      </c>
      <c r="D1674" t="s">
        <v>44</v>
      </c>
      <c r="E1674" t="s">
        <v>11</v>
      </c>
      <c r="F1674" t="s">
        <v>7</v>
      </c>
      <c r="G1674">
        <v>0</v>
      </c>
      <c r="H1674">
        <v>1</v>
      </c>
      <c r="I1674">
        <v>33168</v>
      </c>
      <c r="J1674" t="s">
        <v>47</v>
      </c>
      <c r="K1674">
        <v>3</v>
      </c>
      <c r="L1674" t="s">
        <v>36</v>
      </c>
      <c r="M1674">
        <v>1</v>
      </c>
      <c r="N1674">
        <v>0</v>
      </c>
      <c r="O1674" t="s">
        <v>107</v>
      </c>
      <c r="P1674" t="s">
        <v>81</v>
      </c>
      <c r="Q1674" t="s">
        <v>84</v>
      </c>
      <c r="R1674">
        <v>10</v>
      </c>
      <c r="S1674" t="s">
        <v>90</v>
      </c>
    </row>
    <row r="1675" spans="1:19" x14ac:dyDescent="0.3">
      <c r="A1675">
        <v>6072</v>
      </c>
      <c r="B1675" s="1">
        <v>41307</v>
      </c>
      <c r="C1675">
        <v>54</v>
      </c>
      <c r="D1675" t="s">
        <v>44</v>
      </c>
      <c r="E1675" t="s">
        <v>11</v>
      </c>
      <c r="F1675" t="s">
        <v>7</v>
      </c>
      <c r="G1675">
        <v>0</v>
      </c>
      <c r="H1675">
        <v>0</v>
      </c>
      <c r="I1675">
        <v>75345</v>
      </c>
      <c r="J1675" t="s">
        <v>51</v>
      </c>
      <c r="K1675">
        <v>7</v>
      </c>
      <c r="L1675" t="s">
        <v>33</v>
      </c>
      <c r="M1675">
        <v>3</v>
      </c>
      <c r="N1675">
        <v>0</v>
      </c>
      <c r="O1675" t="s">
        <v>108</v>
      </c>
      <c r="P1675" t="s">
        <v>72</v>
      </c>
      <c r="Q1675" t="s">
        <v>73</v>
      </c>
      <c r="R1675">
        <v>2</v>
      </c>
      <c r="S1675" t="s">
        <v>87</v>
      </c>
    </row>
    <row r="1676" spans="1:19" x14ac:dyDescent="0.3">
      <c r="A1676">
        <v>7451</v>
      </c>
      <c r="B1676" s="1">
        <v>41687</v>
      </c>
      <c r="C1676">
        <v>64</v>
      </c>
      <c r="D1676" t="s">
        <v>40</v>
      </c>
      <c r="E1676" t="s">
        <v>11</v>
      </c>
      <c r="F1676" t="s">
        <v>7</v>
      </c>
      <c r="G1676">
        <v>0</v>
      </c>
      <c r="H1676">
        <v>0</v>
      </c>
      <c r="I1676">
        <v>98777</v>
      </c>
      <c r="J1676" t="s">
        <v>55</v>
      </c>
      <c r="K1676">
        <v>9</v>
      </c>
      <c r="L1676" t="s">
        <v>33</v>
      </c>
      <c r="M1676">
        <v>3</v>
      </c>
      <c r="N1676">
        <v>0</v>
      </c>
      <c r="O1676" t="s">
        <v>108</v>
      </c>
      <c r="P1676" t="s">
        <v>77</v>
      </c>
      <c r="Q1676" t="s">
        <v>73</v>
      </c>
      <c r="R1676">
        <v>2</v>
      </c>
      <c r="S1676" t="s">
        <v>87</v>
      </c>
    </row>
    <row r="1677" spans="1:19" x14ac:dyDescent="0.3">
      <c r="A1677">
        <v>10617</v>
      </c>
      <c r="B1677" s="1">
        <v>41781</v>
      </c>
      <c r="C1677">
        <v>35</v>
      </c>
      <c r="D1677" t="s">
        <v>48</v>
      </c>
      <c r="E1677" t="s">
        <v>11</v>
      </c>
      <c r="F1677" t="s">
        <v>12</v>
      </c>
      <c r="G1677">
        <v>0</v>
      </c>
      <c r="H1677">
        <v>0</v>
      </c>
      <c r="I1677">
        <v>10979</v>
      </c>
      <c r="J1677" t="s">
        <v>49</v>
      </c>
      <c r="K1677">
        <v>1</v>
      </c>
      <c r="L1677" t="s">
        <v>32</v>
      </c>
      <c r="M1677">
        <v>5</v>
      </c>
      <c r="N1677">
        <v>0</v>
      </c>
      <c r="O1677" t="s">
        <v>108</v>
      </c>
      <c r="P1677" t="s">
        <v>77</v>
      </c>
      <c r="Q1677" t="s">
        <v>79</v>
      </c>
      <c r="R1677">
        <v>5</v>
      </c>
      <c r="S1677" t="s">
        <v>80</v>
      </c>
    </row>
    <row r="1678" spans="1:19" x14ac:dyDescent="0.3">
      <c r="A1678">
        <v>849</v>
      </c>
      <c r="B1678" s="1">
        <v>41445</v>
      </c>
      <c r="C1678">
        <v>71</v>
      </c>
      <c r="D1678" t="s">
        <v>42</v>
      </c>
      <c r="E1678" t="s">
        <v>11</v>
      </c>
      <c r="F1678" t="s">
        <v>8</v>
      </c>
      <c r="G1678">
        <v>0</v>
      </c>
      <c r="H1678">
        <v>1</v>
      </c>
      <c r="I1678">
        <v>56129</v>
      </c>
      <c r="J1678" t="s">
        <v>41</v>
      </c>
      <c r="K1678">
        <v>5</v>
      </c>
      <c r="L1678" t="s">
        <v>35</v>
      </c>
      <c r="M1678">
        <v>6</v>
      </c>
      <c r="N1678">
        <v>0</v>
      </c>
      <c r="O1678" t="s">
        <v>107</v>
      </c>
      <c r="P1678" t="s">
        <v>72</v>
      </c>
      <c r="Q1678" t="s">
        <v>79</v>
      </c>
      <c r="R1678">
        <v>6</v>
      </c>
      <c r="S1678" t="s">
        <v>88</v>
      </c>
    </row>
    <row r="1679" spans="1:19" x14ac:dyDescent="0.3">
      <c r="A1679">
        <v>5735</v>
      </c>
      <c r="B1679" s="1">
        <v>41683</v>
      </c>
      <c r="C1679">
        <v>33</v>
      </c>
      <c r="D1679" t="s">
        <v>48</v>
      </c>
      <c r="E1679" t="s">
        <v>11</v>
      </c>
      <c r="F1679" t="s">
        <v>7</v>
      </c>
      <c r="G1679">
        <v>0</v>
      </c>
      <c r="H1679">
        <v>0</v>
      </c>
      <c r="I1679">
        <v>90638</v>
      </c>
      <c r="J1679" t="s">
        <v>52</v>
      </c>
      <c r="K1679">
        <v>8</v>
      </c>
      <c r="L1679" t="s">
        <v>33</v>
      </c>
      <c r="M1679">
        <v>3</v>
      </c>
      <c r="N1679">
        <v>0</v>
      </c>
      <c r="O1679" t="s">
        <v>108</v>
      </c>
      <c r="P1679" t="s">
        <v>77</v>
      </c>
      <c r="Q1679" t="s">
        <v>73</v>
      </c>
      <c r="R1679">
        <v>2</v>
      </c>
      <c r="S1679" t="s">
        <v>87</v>
      </c>
    </row>
    <row r="1680" spans="1:19" x14ac:dyDescent="0.3">
      <c r="A1680">
        <v>590</v>
      </c>
      <c r="B1680" s="1">
        <v>41265</v>
      </c>
      <c r="C1680">
        <v>54</v>
      </c>
      <c r="D1680" t="s">
        <v>44</v>
      </c>
      <c r="E1680" t="s">
        <v>11</v>
      </c>
      <c r="F1680" t="s">
        <v>12</v>
      </c>
      <c r="G1680">
        <v>0</v>
      </c>
      <c r="H1680">
        <v>0</v>
      </c>
      <c r="I1680">
        <v>78579</v>
      </c>
      <c r="J1680" t="s">
        <v>51</v>
      </c>
      <c r="K1680">
        <v>7</v>
      </c>
      <c r="L1680" t="s">
        <v>32</v>
      </c>
      <c r="M1680">
        <v>5</v>
      </c>
      <c r="N1680">
        <v>0</v>
      </c>
      <c r="O1680" t="s">
        <v>108</v>
      </c>
      <c r="P1680" t="s">
        <v>81</v>
      </c>
      <c r="Q1680" t="s">
        <v>84</v>
      </c>
      <c r="R1680">
        <v>12</v>
      </c>
      <c r="S1680" t="s">
        <v>85</v>
      </c>
    </row>
    <row r="1681" spans="1:19" x14ac:dyDescent="0.3">
      <c r="A1681">
        <v>8732</v>
      </c>
      <c r="B1681" s="1">
        <v>41230</v>
      </c>
      <c r="C1681">
        <v>55</v>
      </c>
      <c r="D1681" t="s">
        <v>44</v>
      </c>
      <c r="E1681" t="s">
        <v>11</v>
      </c>
      <c r="F1681" t="s">
        <v>15</v>
      </c>
      <c r="G1681">
        <v>0</v>
      </c>
      <c r="H1681">
        <v>1</v>
      </c>
      <c r="I1681">
        <v>67369</v>
      </c>
      <c r="J1681" t="s">
        <v>45</v>
      </c>
      <c r="K1681">
        <v>6</v>
      </c>
      <c r="L1681" t="s">
        <v>35</v>
      </c>
      <c r="M1681">
        <v>6</v>
      </c>
      <c r="N1681">
        <v>0</v>
      </c>
      <c r="O1681" t="s">
        <v>107</v>
      </c>
      <c r="P1681" t="s">
        <v>81</v>
      </c>
      <c r="Q1681" t="s">
        <v>84</v>
      </c>
      <c r="R1681">
        <v>11</v>
      </c>
      <c r="S1681" t="s">
        <v>89</v>
      </c>
    </row>
    <row r="1682" spans="1:19" x14ac:dyDescent="0.3">
      <c r="A1682">
        <v>6283</v>
      </c>
      <c r="B1682" s="1">
        <v>41385</v>
      </c>
      <c r="C1682">
        <v>56</v>
      </c>
      <c r="D1682" t="s">
        <v>44</v>
      </c>
      <c r="E1682" t="s">
        <v>11</v>
      </c>
      <c r="F1682" t="s">
        <v>12</v>
      </c>
      <c r="G1682">
        <v>0</v>
      </c>
      <c r="H1682">
        <v>1</v>
      </c>
      <c r="I1682">
        <v>63841</v>
      </c>
      <c r="J1682" t="s">
        <v>45</v>
      </c>
      <c r="K1682">
        <v>6</v>
      </c>
      <c r="L1682" t="s">
        <v>35</v>
      </c>
      <c r="M1682">
        <v>6</v>
      </c>
      <c r="N1682">
        <v>0</v>
      </c>
      <c r="O1682" t="s">
        <v>107</v>
      </c>
      <c r="P1682" t="s">
        <v>72</v>
      </c>
      <c r="Q1682" t="s">
        <v>79</v>
      </c>
      <c r="R1682">
        <v>4</v>
      </c>
      <c r="S1682" t="s">
        <v>86</v>
      </c>
    </row>
    <row r="1683" spans="1:19" x14ac:dyDescent="0.3">
      <c r="A1683">
        <v>2995</v>
      </c>
      <c r="B1683" s="1">
        <v>41503</v>
      </c>
      <c r="C1683">
        <v>67</v>
      </c>
      <c r="D1683" t="s">
        <v>40</v>
      </c>
      <c r="E1683" t="s">
        <v>11</v>
      </c>
      <c r="F1683" t="s">
        <v>8</v>
      </c>
      <c r="G1683">
        <v>0</v>
      </c>
      <c r="H1683">
        <v>0</v>
      </c>
      <c r="I1683">
        <v>66636</v>
      </c>
      <c r="J1683" t="s">
        <v>45</v>
      </c>
      <c r="K1683">
        <v>6</v>
      </c>
      <c r="L1683" t="s">
        <v>35</v>
      </c>
      <c r="M1683">
        <v>6</v>
      </c>
      <c r="N1683">
        <v>0</v>
      </c>
      <c r="O1683" t="s">
        <v>108</v>
      </c>
      <c r="P1683" t="s">
        <v>72</v>
      </c>
      <c r="Q1683" t="s">
        <v>75</v>
      </c>
      <c r="R1683">
        <v>8</v>
      </c>
      <c r="S1683" t="s">
        <v>78</v>
      </c>
    </row>
    <row r="1684" spans="1:19" x14ac:dyDescent="0.3">
      <c r="A1684">
        <v>4174</v>
      </c>
      <c r="B1684" s="1">
        <v>41746</v>
      </c>
      <c r="C1684">
        <v>68</v>
      </c>
      <c r="D1684" t="s">
        <v>40</v>
      </c>
      <c r="E1684" t="s">
        <v>11</v>
      </c>
      <c r="F1684" t="s">
        <v>8</v>
      </c>
      <c r="G1684">
        <v>0</v>
      </c>
      <c r="H1684">
        <v>1</v>
      </c>
      <c r="I1684">
        <v>55249</v>
      </c>
      <c r="J1684" t="s">
        <v>41</v>
      </c>
      <c r="K1684">
        <v>5</v>
      </c>
      <c r="L1684" t="s">
        <v>35</v>
      </c>
      <c r="M1684">
        <v>6</v>
      </c>
      <c r="N1684">
        <v>0</v>
      </c>
      <c r="O1684" t="s">
        <v>107</v>
      </c>
      <c r="P1684" t="s">
        <v>77</v>
      </c>
      <c r="Q1684" t="s">
        <v>79</v>
      </c>
      <c r="R1684">
        <v>4</v>
      </c>
      <c r="S1684" t="s">
        <v>86</v>
      </c>
    </row>
    <row r="1685" spans="1:19" x14ac:dyDescent="0.3">
      <c r="A1685">
        <v>7718</v>
      </c>
      <c r="B1685" s="1">
        <v>41749</v>
      </c>
      <c r="C1685">
        <v>77</v>
      </c>
      <c r="D1685" t="s">
        <v>42</v>
      </c>
      <c r="E1685" t="s">
        <v>11</v>
      </c>
      <c r="F1685" t="s">
        <v>8</v>
      </c>
      <c r="G1685">
        <v>0</v>
      </c>
      <c r="H1685">
        <v>0</v>
      </c>
      <c r="I1685">
        <v>66000</v>
      </c>
      <c r="J1685" t="s">
        <v>45</v>
      </c>
      <c r="K1685">
        <v>6</v>
      </c>
      <c r="L1685" t="s">
        <v>32</v>
      </c>
      <c r="M1685">
        <v>5</v>
      </c>
      <c r="N1685">
        <v>0</v>
      </c>
      <c r="O1685" t="s">
        <v>108</v>
      </c>
      <c r="P1685" t="s">
        <v>77</v>
      </c>
      <c r="Q1685" t="s">
        <v>79</v>
      </c>
      <c r="R1685">
        <v>4</v>
      </c>
      <c r="S1685" t="s">
        <v>86</v>
      </c>
    </row>
    <row r="1686" spans="1:19" x14ac:dyDescent="0.3">
      <c r="A1686">
        <v>6049</v>
      </c>
      <c r="B1686" s="1">
        <v>41613</v>
      </c>
      <c r="C1686">
        <v>42</v>
      </c>
      <c r="D1686" t="s">
        <v>46</v>
      </c>
      <c r="E1686" t="s">
        <v>11</v>
      </c>
      <c r="F1686" t="s">
        <v>8</v>
      </c>
      <c r="G1686">
        <v>0</v>
      </c>
      <c r="H1686">
        <v>0</v>
      </c>
      <c r="I1686">
        <v>73450</v>
      </c>
      <c r="J1686" t="s">
        <v>51</v>
      </c>
      <c r="K1686">
        <v>7</v>
      </c>
      <c r="L1686" t="s">
        <v>35</v>
      </c>
      <c r="M1686">
        <v>6</v>
      </c>
      <c r="N1686">
        <v>0</v>
      </c>
      <c r="O1686" t="s">
        <v>108</v>
      </c>
      <c r="P1686" t="s">
        <v>72</v>
      </c>
      <c r="Q1686" t="s">
        <v>84</v>
      </c>
      <c r="R1686">
        <v>12</v>
      </c>
      <c r="S1686" t="s">
        <v>85</v>
      </c>
    </row>
    <row r="1687" spans="1:19" x14ac:dyDescent="0.3">
      <c r="A1687">
        <v>7488</v>
      </c>
      <c r="B1687" s="1">
        <v>41296</v>
      </c>
      <c r="C1687">
        <v>61</v>
      </c>
      <c r="D1687" t="s">
        <v>40</v>
      </c>
      <c r="E1687" t="s">
        <v>11</v>
      </c>
      <c r="F1687" t="s">
        <v>7</v>
      </c>
      <c r="G1687">
        <v>0</v>
      </c>
      <c r="H1687">
        <v>1</v>
      </c>
      <c r="I1687">
        <v>64191</v>
      </c>
      <c r="J1687" t="s">
        <v>45</v>
      </c>
      <c r="K1687">
        <v>6</v>
      </c>
      <c r="L1687" t="s">
        <v>33</v>
      </c>
      <c r="M1687">
        <v>3</v>
      </c>
      <c r="N1687">
        <v>0</v>
      </c>
      <c r="O1687" t="s">
        <v>107</v>
      </c>
      <c r="P1687" t="s">
        <v>72</v>
      </c>
      <c r="Q1687" t="s">
        <v>73</v>
      </c>
      <c r="R1687">
        <v>1</v>
      </c>
      <c r="S1687" t="s">
        <v>82</v>
      </c>
    </row>
    <row r="1688" spans="1:19" x14ac:dyDescent="0.3">
      <c r="A1688">
        <v>7384</v>
      </c>
      <c r="B1688" s="1">
        <v>41476</v>
      </c>
      <c r="C1688">
        <v>73</v>
      </c>
      <c r="D1688" t="s">
        <v>42</v>
      </c>
      <c r="E1688" t="s">
        <v>11</v>
      </c>
      <c r="F1688" t="s">
        <v>8</v>
      </c>
      <c r="G1688">
        <v>0</v>
      </c>
      <c r="H1688">
        <v>0</v>
      </c>
      <c r="I1688">
        <v>39767</v>
      </c>
      <c r="J1688" t="s">
        <v>43</v>
      </c>
      <c r="K1688">
        <v>4</v>
      </c>
      <c r="L1688" t="s">
        <v>33</v>
      </c>
      <c r="M1688">
        <v>3</v>
      </c>
      <c r="N1688">
        <v>0</v>
      </c>
      <c r="O1688" t="s">
        <v>108</v>
      </c>
      <c r="P1688" t="s">
        <v>72</v>
      </c>
      <c r="Q1688" t="s">
        <v>75</v>
      </c>
      <c r="R1688">
        <v>7</v>
      </c>
      <c r="S1688" t="s">
        <v>83</v>
      </c>
    </row>
    <row r="1689" spans="1:19" x14ac:dyDescent="0.3">
      <c r="A1689">
        <v>3551</v>
      </c>
      <c r="B1689" s="1">
        <v>41727</v>
      </c>
      <c r="C1689">
        <v>70</v>
      </c>
      <c r="D1689" t="s">
        <v>42</v>
      </c>
      <c r="E1689" t="s">
        <v>11</v>
      </c>
      <c r="F1689" t="s">
        <v>8</v>
      </c>
      <c r="G1689">
        <v>0</v>
      </c>
      <c r="H1689">
        <v>1</v>
      </c>
      <c r="I1689">
        <v>60033</v>
      </c>
      <c r="J1689" t="s">
        <v>45</v>
      </c>
      <c r="K1689">
        <v>6</v>
      </c>
      <c r="L1689" t="s">
        <v>33</v>
      </c>
      <c r="M1689">
        <v>3</v>
      </c>
      <c r="N1689">
        <v>0</v>
      </c>
      <c r="O1689" t="s">
        <v>107</v>
      </c>
      <c r="P1689" t="s">
        <v>77</v>
      </c>
      <c r="Q1689" t="s">
        <v>73</v>
      </c>
      <c r="R1689">
        <v>3</v>
      </c>
      <c r="S1689" t="s">
        <v>74</v>
      </c>
    </row>
    <row r="1690" spans="1:19" x14ac:dyDescent="0.3">
      <c r="A1690">
        <v>8427</v>
      </c>
      <c r="B1690" s="1">
        <v>41236</v>
      </c>
      <c r="C1690">
        <v>68</v>
      </c>
      <c r="D1690" t="s">
        <v>40</v>
      </c>
      <c r="E1690" t="s">
        <v>11</v>
      </c>
      <c r="F1690" t="s">
        <v>7</v>
      </c>
      <c r="G1690">
        <v>0</v>
      </c>
      <c r="H1690">
        <v>0</v>
      </c>
      <c r="I1690">
        <v>64857</v>
      </c>
      <c r="J1690" t="s">
        <v>45</v>
      </c>
      <c r="K1690">
        <v>6</v>
      </c>
      <c r="L1690" t="s">
        <v>35</v>
      </c>
      <c r="M1690">
        <v>6</v>
      </c>
      <c r="N1690">
        <v>0</v>
      </c>
      <c r="O1690" t="s">
        <v>108</v>
      </c>
      <c r="P1690" t="s">
        <v>81</v>
      </c>
      <c r="Q1690" t="s">
        <v>84</v>
      </c>
      <c r="R1690">
        <v>11</v>
      </c>
      <c r="S1690" t="s">
        <v>89</v>
      </c>
    </row>
    <row r="1691" spans="1:19" x14ac:dyDescent="0.3">
      <c r="A1691">
        <v>10260</v>
      </c>
      <c r="B1691" s="1">
        <v>41512</v>
      </c>
      <c r="C1691">
        <v>59</v>
      </c>
      <c r="D1691" t="s">
        <v>44</v>
      </c>
      <c r="E1691" t="s">
        <v>11</v>
      </c>
      <c r="F1691" t="s">
        <v>8</v>
      </c>
      <c r="G1691">
        <v>0</v>
      </c>
      <c r="H1691">
        <v>1</v>
      </c>
      <c r="I1691">
        <v>45143</v>
      </c>
      <c r="J1691" t="s">
        <v>43</v>
      </c>
      <c r="K1691">
        <v>4</v>
      </c>
      <c r="L1691" t="s">
        <v>35</v>
      </c>
      <c r="M1691">
        <v>6</v>
      </c>
      <c r="N1691">
        <v>0</v>
      </c>
      <c r="O1691" t="s">
        <v>107</v>
      </c>
      <c r="P1691" t="s">
        <v>72</v>
      </c>
      <c r="Q1691" t="s">
        <v>75</v>
      </c>
      <c r="R1691">
        <v>8</v>
      </c>
      <c r="S1691" t="s">
        <v>78</v>
      </c>
    </row>
    <row r="1692" spans="1:19" x14ac:dyDescent="0.3">
      <c r="A1692">
        <v>10377</v>
      </c>
      <c r="B1692" s="1">
        <v>41431</v>
      </c>
      <c r="C1692">
        <v>66</v>
      </c>
      <c r="D1692" t="s">
        <v>40</v>
      </c>
      <c r="E1692" t="s">
        <v>11</v>
      </c>
      <c r="F1692" t="s">
        <v>8</v>
      </c>
      <c r="G1692">
        <v>0</v>
      </c>
      <c r="H1692">
        <v>1</v>
      </c>
      <c r="I1692">
        <v>46692</v>
      </c>
      <c r="J1692" t="s">
        <v>43</v>
      </c>
      <c r="K1692">
        <v>4</v>
      </c>
      <c r="L1692" t="s">
        <v>32</v>
      </c>
      <c r="M1692">
        <v>5</v>
      </c>
      <c r="N1692">
        <v>0</v>
      </c>
      <c r="O1692" t="s">
        <v>107</v>
      </c>
      <c r="P1692" t="s">
        <v>72</v>
      </c>
      <c r="Q1692" t="s">
        <v>79</v>
      </c>
      <c r="R1692">
        <v>6</v>
      </c>
      <c r="S1692" t="s">
        <v>88</v>
      </c>
    </row>
    <row r="1693" spans="1:19" x14ac:dyDescent="0.3">
      <c r="A1693">
        <v>4246</v>
      </c>
      <c r="B1693" s="1">
        <v>41620</v>
      </c>
      <c r="C1693">
        <v>42</v>
      </c>
      <c r="D1693" t="s">
        <v>46</v>
      </c>
      <c r="E1693" t="s">
        <v>11</v>
      </c>
      <c r="F1693" t="s">
        <v>7</v>
      </c>
      <c r="G1693">
        <v>0</v>
      </c>
      <c r="H1693">
        <v>0</v>
      </c>
      <c r="I1693">
        <v>6560</v>
      </c>
      <c r="J1693" t="s">
        <v>49</v>
      </c>
      <c r="K1693">
        <v>1</v>
      </c>
      <c r="L1693" t="s">
        <v>37</v>
      </c>
      <c r="M1693">
        <v>2</v>
      </c>
      <c r="N1693">
        <v>0</v>
      </c>
      <c r="O1693" t="s">
        <v>108</v>
      </c>
      <c r="P1693" t="s">
        <v>72</v>
      </c>
      <c r="Q1693" t="s">
        <v>84</v>
      </c>
      <c r="R1693">
        <v>12</v>
      </c>
      <c r="S1693" t="s">
        <v>85</v>
      </c>
    </row>
    <row r="1694" spans="1:19" x14ac:dyDescent="0.3">
      <c r="A1694">
        <v>2674</v>
      </c>
      <c r="B1694" s="1">
        <v>41156</v>
      </c>
      <c r="C1694">
        <v>66</v>
      </c>
      <c r="D1694" t="s">
        <v>40</v>
      </c>
      <c r="E1694" t="s">
        <v>11</v>
      </c>
      <c r="F1694" t="s">
        <v>7</v>
      </c>
      <c r="G1694">
        <v>0</v>
      </c>
      <c r="H1694">
        <v>1</v>
      </c>
      <c r="I1694">
        <v>75154</v>
      </c>
      <c r="J1694" t="s">
        <v>51</v>
      </c>
      <c r="K1694">
        <v>7</v>
      </c>
      <c r="L1694" t="s">
        <v>35</v>
      </c>
      <c r="M1694">
        <v>6</v>
      </c>
      <c r="N1694">
        <v>0</v>
      </c>
      <c r="O1694" t="s">
        <v>107</v>
      </c>
      <c r="P1694" t="s">
        <v>81</v>
      </c>
      <c r="Q1694" t="s">
        <v>75</v>
      </c>
      <c r="R1694">
        <v>9</v>
      </c>
      <c r="S1694" t="s">
        <v>76</v>
      </c>
    </row>
    <row r="1695" spans="1:19" x14ac:dyDescent="0.3">
      <c r="A1695">
        <v>8773</v>
      </c>
      <c r="B1695" s="1">
        <v>41450</v>
      </c>
      <c r="C1695">
        <v>53</v>
      </c>
      <c r="D1695" t="s">
        <v>44</v>
      </c>
      <c r="E1695" t="s">
        <v>11</v>
      </c>
      <c r="F1695" t="s">
        <v>8</v>
      </c>
      <c r="G1695">
        <v>0</v>
      </c>
      <c r="H1695">
        <v>1</v>
      </c>
      <c r="I1695">
        <v>57420</v>
      </c>
      <c r="J1695" t="s">
        <v>41</v>
      </c>
      <c r="K1695">
        <v>5</v>
      </c>
      <c r="L1695" t="s">
        <v>33</v>
      </c>
      <c r="M1695">
        <v>3</v>
      </c>
      <c r="N1695">
        <v>0</v>
      </c>
      <c r="O1695" t="s">
        <v>107</v>
      </c>
      <c r="P1695" t="s">
        <v>72</v>
      </c>
      <c r="Q1695" t="s">
        <v>79</v>
      </c>
      <c r="R1695">
        <v>6</v>
      </c>
      <c r="S1695" t="s">
        <v>88</v>
      </c>
    </row>
    <row r="1696" spans="1:19" x14ac:dyDescent="0.3">
      <c r="A1696">
        <v>10475</v>
      </c>
      <c r="B1696" s="1">
        <v>41365</v>
      </c>
      <c r="C1696">
        <v>54</v>
      </c>
      <c r="D1696" t="s">
        <v>44</v>
      </c>
      <c r="E1696" t="s">
        <v>11</v>
      </c>
      <c r="F1696" t="s">
        <v>8</v>
      </c>
      <c r="G1696">
        <v>0</v>
      </c>
      <c r="H1696">
        <v>1</v>
      </c>
      <c r="I1696">
        <v>52247</v>
      </c>
      <c r="J1696" t="s">
        <v>41</v>
      </c>
      <c r="K1696">
        <v>5</v>
      </c>
      <c r="L1696" t="s">
        <v>32</v>
      </c>
      <c r="M1696">
        <v>5</v>
      </c>
      <c r="N1696">
        <v>0</v>
      </c>
      <c r="O1696" t="s">
        <v>107</v>
      </c>
      <c r="P1696" t="s">
        <v>72</v>
      </c>
      <c r="Q1696" t="s">
        <v>79</v>
      </c>
      <c r="R1696">
        <v>4</v>
      </c>
      <c r="S1696" t="s">
        <v>86</v>
      </c>
    </row>
    <row r="1697" spans="1:19" x14ac:dyDescent="0.3">
      <c r="A1697">
        <v>10420</v>
      </c>
      <c r="B1697" s="1">
        <v>41764</v>
      </c>
      <c r="C1697">
        <v>69</v>
      </c>
      <c r="D1697" t="s">
        <v>40</v>
      </c>
      <c r="E1697" t="s">
        <v>11</v>
      </c>
      <c r="F1697" t="s">
        <v>12</v>
      </c>
      <c r="G1697">
        <v>0</v>
      </c>
      <c r="H1697">
        <v>1</v>
      </c>
      <c r="I1697">
        <v>46390</v>
      </c>
      <c r="J1697" t="s">
        <v>43</v>
      </c>
      <c r="K1697">
        <v>4</v>
      </c>
      <c r="L1697" t="s">
        <v>32</v>
      </c>
      <c r="M1697">
        <v>5</v>
      </c>
      <c r="N1697">
        <v>0</v>
      </c>
      <c r="O1697" t="s">
        <v>107</v>
      </c>
      <c r="P1697" t="s">
        <v>77</v>
      </c>
      <c r="Q1697" t="s">
        <v>79</v>
      </c>
      <c r="R1697">
        <v>5</v>
      </c>
      <c r="S1697" t="s">
        <v>80</v>
      </c>
    </row>
    <row r="1698" spans="1:19" x14ac:dyDescent="0.3">
      <c r="A1698">
        <v>3421</v>
      </c>
      <c r="B1698" s="1">
        <v>41385</v>
      </c>
      <c r="C1698">
        <v>56</v>
      </c>
      <c r="D1698" t="s">
        <v>44</v>
      </c>
      <c r="E1698" t="s">
        <v>11</v>
      </c>
      <c r="F1698" t="s">
        <v>12</v>
      </c>
      <c r="G1698">
        <v>0</v>
      </c>
      <c r="H1698">
        <v>1</v>
      </c>
      <c r="I1698">
        <v>63841</v>
      </c>
      <c r="J1698" t="s">
        <v>45</v>
      </c>
      <c r="K1698">
        <v>6</v>
      </c>
      <c r="L1698" t="s">
        <v>35</v>
      </c>
      <c r="M1698">
        <v>6</v>
      </c>
      <c r="N1698">
        <v>0</v>
      </c>
      <c r="O1698" t="s">
        <v>107</v>
      </c>
      <c r="P1698" t="s">
        <v>72</v>
      </c>
      <c r="Q1698" t="s">
        <v>79</v>
      </c>
      <c r="R1698">
        <v>4</v>
      </c>
      <c r="S1698" t="s">
        <v>86</v>
      </c>
    </row>
    <row r="1699" spans="1:19" x14ac:dyDescent="0.3">
      <c r="A1699">
        <v>5491</v>
      </c>
      <c r="B1699" s="1">
        <v>41375</v>
      </c>
      <c r="C1699">
        <v>73</v>
      </c>
      <c r="D1699" t="s">
        <v>42</v>
      </c>
      <c r="E1699" t="s">
        <v>11</v>
      </c>
      <c r="F1699" t="s">
        <v>8</v>
      </c>
      <c r="G1699">
        <v>0</v>
      </c>
      <c r="H1699">
        <v>1</v>
      </c>
      <c r="I1699">
        <v>47352</v>
      </c>
      <c r="J1699" t="s">
        <v>43</v>
      </c>
      <c r="K1699">
        <v>4</v>
      </c>
      <c r="L1699" t="s">
        <v>35</v>
      </c>
      <c r="M1699">
        <v>6</v>
      </c>
      <c r="N1699">
        <v>0</v>
      </c>
      <c r="O1699" t="s">
        <v>107</v>
      </c>
      <c r="P1699" t="s">
        <v>72</v>
      </c>
      <c r="Q1699" t="s">
        <v>79</v>
      </c>
      <c r="R1699">
        <v>4</v>
      </c>
      <c r="S1699" t="s">
        <v>86</v>
      </c>
    </row>
    <row r="1700" spans="1:19" x14ac:dyDescent="0.3">
      <c r="A1700">
        <v>4530</v>
      </c>
      <c r="B1700" s="1">
        <v>41206</v>
      </c>
      <c r="C1700">
        <v>76</v>
      </c>
      <c r="D1700" t="s">
        <v>42</v>
      </c>
      <c r="E1700" t="s">
        <v>11</v>
      </c>
      <c r="F1700" t="s">
        <v>15</v>
      </c>
      <c r="G1700">
        <v>0</v>
      </c>
      <c r="H1700">
        <v>0</v>
      </c>
      <c r="I1700">
        <v>78427</v>
      </c>
      <c r="J1700" t="s">
        <v>51</v>
      </c>
      <c r="K1700">
        <v>7</v>
      </c>
      <c r="L1700" t="s">
        <v>32</v>
      </c>
      <c r="M1700">
        <v>5</v>
      </c>
      <c r="N1700">
        <v>0</v>
      </c>
      <c r="O1700" t="s">
        <v>108</v>
      </c>
      <c r="P1700" t="s">
        <v>81</v>
      </c>
      <c r="Q1700" t="s">
        <v>84</v>
      </c>
      <c r="R1700">
        <v>10</v>
      </c>
      <c r="S1700" t="s">
        <v>90</v>
      </c>
    </row>
    <row r="1701" spans="1:19" x14ac:dyDescent="0.3">
      <c r="A1701">
        <v>8233</v>
      </c>
      <c r="B1701" s="1">
        <v>41665</v>
      </c>
      <c r="C1701">
        <v>74</v>
      </c>
      <c r="D1701" t="s">
        <v>42</v>
      </c>
      <c r="E1701" t="s">
        <v>11</v>
      </c>
      <c r="F1701" t="s">
        <v>15</v>
      </c>
      <c r="G1701">
        <v>0</v>
      </c>
      <c r="H1701">
        <v>1</v>
      </c>
      <c r="I1701">
        <v>64866</v>
      </c>
      <c r="J1701" t="s">
        <v>45</v>
      </c>
      <c r="K1701">
        <v>6</v>
      </c>
      <c r="L1701" t="s">
        <v>33</v>
      </c>
      <c r="M1701">
        <v>3</v>
      </c>
      <c r="N1701">
        <v>0</v>
      </c>
      <c r="O1701" t="s">
        <v>107</v>
      </c>
      <c r="P1701" t="s">
        <v>77</v>
      </c>
      <c r="Q1701" t="s">
        <v>73</v>
      </c>
      <c r="R1701">
        <v>1</v>
      </c>
      <c r="S1701" t="s">
        <v>82</v>
      </c>
    </row>
    <row r="1702" spans="1:19" x14ac:dyDescent="0.3">
      <c r="A1702">
        <v>10524</v>
      </c>
      <c r="B1702" s="1">
        <v>41445</v>
      </c>
      <c r="C1702">
        <v>61</v>
      </c>
      <c r="D1702" t="s">
        <v>40</v>
      </c>
      <c r="E1702" t="s">
        <v>11</v>
      </c>
      <c r="F1702" t="s">
        <v>12</v>
      </c>
      <c r="G1702">
        <v>0</v>
      </c>
      <c r="H1702">
        <v>1</v>
      </c>
      <c r="I1702">
        <v>49476</v>
      </c>
      <c r="J1702" t="s">
        <v>41</v>
      </c>
      <c r="K1702">
        <v>5</v>
      </c>
      <c r="L1702" t="s">
        <v>33</v>
      </c>
      <c r="M1702">
        <v>3</v>
      </c>
      <c r="N1702">
        <v>0</v>
      </c>
      <c r="O1702" t="s">
        <v>107</v>
      </c>
      <c r="P1702" t="s">
        <v>72</v>
      </c>
      <c r="Q1702" t="s">
        <v>79</v>
      </c>
      <c r="R1702">
        <v>6</v>
      </c>
      <c r="S1702" t="s">
        <v>88</v>
      </c>
    </row>
    <row r="1703" spans="1:19" x14ac:dyDescent="0.3">
      <c r="A1703">
        <v>217</v>
      </c>
      <c r="B1703" s="1">
        <v>41236</v>
      </c>
      <c r="C1703">
        <v>68</v>
      </c>
      <c r="D1703" t="s">
        <v>40</v>
      </c>
      <c r="E1703" t="s">
        <v>11</v>
      </c>
      <c r="F1703" t="s">
        <v>7</v>
      </c>
      <c r="G1703">
        <v>0</v>
      </c>
      <c r="H1703">
        <v>0</v>
      </c>
      <c r="I1703">
        <v>64857</v>
      </c>
      <c r="J1703" t="s">
        <v>45</v>
      </c>
      <c r="K1703">
        <v>6</v>
      </c>
      <c r="L1703" t="s">
        <v>35</v>
      </c>
      <c r="M1703">
        <v>6</v>
      </c>
      <c r="N1703">
        <v>0</v>
      </c>
      <c r="O1703" t="s">
        <v>108</v>
      </c>
      <c r="P1703" t="s">
        <v>81</v>
      </c>
      <c r="Q1703" t="s">
        <v>84</v>
      </c>
      <c r="R1703">
        <v>11</v>
      </c>
      <c r="S1703" t="s">
        <v>89</v>
      </c>
    </row>
    <row r="1704" spans="1:19" x14ac:dyDescent="0.3">
      <c r="A1704">
        <v>5286</v>
      </c>
      <c r="B1704" s="1">
        <v>41575</v>
      </c>
      <c r="C1704">
        <v>37</v>
      </c>
      <c r="D1704" t="s">
        <v>48</v>
      </c>
      <c r="E1704" t="s">
        <v>11</v>
      </c>
      <c r="F1704" t="s">
        <v>7</v>
      </c>
      <c r="G1704">
        <v>0</v>
      </c>
      <c r="H1704">
        <v>0</v>
      </c>
      <c r="I1704">
        <v>41020</v>
      </c>
      <c r="J1704" t="s">
        <v>43</v>
      </c>
      <c r="K1704">
        <v>4</v>
      </c>
      <c r="L1704" t="s">
        <v>35</v>
      </c>
      <c r="M1704">
        <v>6</v>
      </c>
      <c r="N1704">
        <v>0</v>
      </c>
      <c r="O1704" t="s">
        <v>108</v>
      </c>
      <c r="P1704" t="s">
        <v>72</v>
      </c>
      <c r="Q1704" t="s">
        <v>84</v>
      </c>
      <c r="R1704">
        <v>10</v>
      </c>
      <c r="S1704" t="s">
        <v>90</v>
      </c>
    </row>
    <row r="1705" spans="1:19" x14ac:dyDescent="0.3">
      <c r="A1705">
        <v>9988</v>
      </c>
      <c r="B1705" s="1">
        <v>41336</v>
      </c>
      <c r="C1705">
        <v>48</v>
      </c>
      <c r="D1705" t="s">
        <v>46</v>
      </c>
      <c r="E1705" t="s">
        <v>11</v>
      </c>
      <c r="F1705" t="s">
        <v>7</v>
      </c>
      <c r="G1705">
        <v>0</v>
      </c>
      <c r="H1705">
        <v>1</v>
      </c>
      <c r="I1705">
        <v>70379</v>
      </c>
      <c r="J1705" t="s">
        <v>45</v>
      </c>
      <c r="K1705">
        <v>6</v>
      </c>
      <c r="L1705" t="s">
        <v>35</v>
      </c>
      <c r="M1705">
        <v>6</v>
      </c>
      <c r="N1705">
        <v>0</v>
      </c>
      <c r="O1705" t="s">
        <v>107</v>
      </c>
      <c r="P1705" t="s">
        <v>72</v>
      </c>
      <c r="Q1705" t="s">
        <v>73</v>
      </c>
      <c r="R1705">
        <v>3</v>
      </c>
      <c r="S1705" t="s">
        <v>74</v>
      </c>
    </row>
    <row r="1706" spans="1:19" x14ac:dyDescent="0.3">
      <c r="A1706">
        <v>2939</v>
      </c>
      <c r="B1706" s="1">
        <v>41812</v>
      </c>
      <c r="C1706">
        <v>54</v>
      </c>
      <c r="D1706" t="s">
        <v>44</v>
      </c>
      <c r="E1706" t="s">
        <v>11</v>
      </c>
      <c r="F1706" t="s">
        <v>8</v>
      </c>
      <c r="G1706">
        <v>0</v>
      </c>
      <c r="H1706">
        <v>0</v>
      </c>
      <c r="I1706">
        <v>79419</v>
      </c>
      <c r="J1706" t="s">
        <v>51</v>
      </c>
      <c r="K1706">
        <v>7</v>
      </c>
      <c r="L1706" t="s">
        <v>34</v>
      </c>
      <c r="M1706">
        <v>7</v>
      </c>
      <c r="N1706">
        <v>0</v>
      </c>
      <c r="O1706" t="s">
        <v>108</v>
      </c>
      <c r="P1706" t="s">
        <v>77</v>
      </c>
      <c r="Q1706" t="s">
        <v>79</v>
      </c>
      <c r="R1706">
        <v>6</v>
      </c>
      <c r="S1706" t="s">
        <v>88</v>
      </c>
    </row>
    <row r="1707" spans="1:19" x14ac:dyDescent="0.3">
      <c r="A1707">
        <v>2544</v>
      </c>
      <c r="B1707" s="1">
        <v>41559</v>
      </c>
      <c r="C1707">
        <v>73</v>
      </c>
      <c r="D1707" t="s">
        <v>42</v>
      </c>
      <c r="E1707" t="s">
        <v>11</v>
      </c>
      <c r="F1707" t="s">
        <v>12</v>
      </c>
      <c r="G1707">
        <v>0</v>
      </c>
      <c r="H1707">
        <v>1</v>
      </c>
      <c r="I1707">
        <v>57530</v>
      </c>
      <c r="J1707" t="s">
        <v>41</v>
      </c>
      <c r="K1707">
        <v>5</v>
      </c>
      <c r="L1707" t="s">
        <v>35</v>
      </c>
      <c r="M1707">
        <v>6</v>
      </c>
      <c r="N1707">
        <v>0</v>
      </c>
      <c r="O1707" t="s">
        <v>107</v>
      </c>
      <c r="P1707" t="s">
        <v>72</v>
      </c>
      <c r="Q1707" t="s">
        <v>84</v>
      </c>
      <c r="R1707">
        <v>10</v>
      </c>
      <c r="S1707" t="s">
        <v>90</v>
      </c>
    </row>
    <row r="1708" spans="1:19" x14ac:dyDescent="0.3">
      <c r="A1708">
        <v>7476</v>
      </c>
      <c r="B1708" s="1">
        <v>41245</v>
      </c>
      <c r="C1708">
        <v>60</v>
      </c>
      <c r="D1708" t="s">
        <v>40</v>
      </c>
      <c r="E1708" t="s">
        <v>11</v>
      </c>
      <c r="F1708" t="s">
        <v>7</v>
      </c>
      <c r="G1708">
        <v>0</v>
      </c>
      <c r="H1708">
        <v>1</v>
      </c>
      <c r="I1708">
        <v>63972</v>
      </c>
      <c r="J1708" t="s">
        <v>45</v>
      </c>
      <c r="K1708">
        <v>6</v>
      </c>
      <c r="L1708" t="s">
        <v>34</v>
      </c>
      <c r="M1708">
        <v>7</v>
      </c>
      <c r="N1708">
        <v>0</v>
      </c>
      <c r="O1708" t="s">
        <v>107</v>
      </c>
      <c r="P1708" t="s">
        <v>81</v>
      </c>
      <c r="Q1708" t="s">
        <v>84</v>
      </c>
      <c r="R1708">
        <v>12</v>
      </c>
      <c r="S1708" t="s">
        <v>85</v>
      </c>
    </row>
    <row r="1709" spans="1:19" x14ac:dyDescent="0.3">
      <c r="A1709">
        <v>5350</v>
      </c>
      <c r="B1709" s="1">
        <v>41683</v>
      </c>
      <c r="C1709">
        <v>33</v>
      </c>
      <c r="D1709" t="s">
        <v>48</v>
      </c>
      <c r="E1709" t="s">
        <v>11</v>
      </c>
      <c r="F1709" t="s">
        <v>7</v>
      </c>
      <c r="G1709">
        <v>0</v>
      </c>
      <c r="H1709">
        <v>0</v>
      </c>
      <c r="I1709">
        <v>90638</v>
      </c>
      <c r="J1709" t="s">
        <v>52</v>
      </c>
      <c r="K1709">
        <v>8</v>
      </c>
      <c r="L1709" t="s">
        <v>33</v>
      </c>
      <c r="M1709">
        <v>3</v>
      </c>
      <c r="N1709">
        <v>0</v>
      </c>
      <c r="O1709" t="s">
        <v>108</v>
      </c>
      <c r="P1709" t="s">
        <v>77</v>
      </c>
      <c r="Q1709" t="s">
        <v>73</v>
      </c>
      <c r="R1709">
        <v>2</v>
      </c>
      <c r="S1709" t="s">
        <v>87</v>
      </c>
    </row>
    <row r="1710" spans="1:19" x14ac:dyDescent="0.3">
      <c r="A1710">
        <v>6257</v>
      </c>
      <c r="B1710" s="1">
        <v>41297</v>
      </c>
      <c r="C1710">
        <v>48</v>
      </c>
      <c r="D1710" t="s">
        <v>46</v>
      </c>
      <c r="E1710" t="s">
        <v>11</v>
      </c>
      <c r="F1710" t="s">
        <v>7</v>
      </c>
      <c r="G1710">
        <v>0</v>
      </c>
      <c r="H1710">
        <v>1</v>
      </c>
      <c r="I1710">
        <v>60482</v>
      </c>
      <c r="J1710" t="s">
        <v>45</v>
      </c>
      <c r="K1710">
        <v>6</v>
      </c>
      <c r="L1710" t="s">
        <v>35</v>
      </c>
      <c r="M1710">
        <v>6</v>
      </c>
      <c r="N1710">
        <v>0</v>
      </c>
      <c r="O1710" t="s">
        <v>107</v>
      </c>
      <c r="P1710" t="s">
        <v>72</v>
      </c>
      <c r="Q1710" t="s">
        <v>73</v>
      </c>
      <c r="R1710">
        <v>1</v>
      </c>
      <c r="S1710" t="s">
        <v>82</v>
      </c>
    </row>
    <row r="1711" spans="1:19" x14ac:dyDescent="0.3">
      <c r="A1711">
        <v>9952</v>
      </c>
      <c r="B1711" s="1">
        <v>41619</v>
      </c>
      <c r="C1711">
        <v>77</v>
      </c>
      <c r="D1711" t="s">
        <v>42</v>
      </c>
      <c r="E1711" t="s">
        <v>11</v>
      </c>
      <c r="F1711" t="s">
        <v>8</v>
      </c>
      <c r="G1711">
        <v>0</v>
      </c>
      <c r="H1711">
        <v>0</v>
      </c>
      <c r="I1711">
        <v>78093</v>
      </c>
      <c r="J1711" t="s">
        <v>51</v>
      </c>
      <c r="K1711">
        <v>7</v>
      </c>
      <c r="L1711" t="s">
        <v>32</v>
      </c>
      <c r="M1711">
        <v>5</v>
      </c>
      <c r="N1711">
        <v>0</v>
      </c>
      <c r="O1711" t="s">
        <v>108</v>
      </c>
      <c r="P1711" t="s">
        <v>72</v>
      </c>
      <c r="Q1711" t="s">
        <v>84</v>
      </c>
      <c r="R1711">
        <v>12</v>
      </c>
      <c r="S1711" t="s">
        <v>85</v>
      </c>
    </row>
    <row r="1712" spans="1:19" x14ac:dyDescent="0.3">
      <c r="A1712">
        <v>5223</v>
      </c>
      <c r="B1712" s="1">
        <v>41752</v>
      </c>
      <c r="C1712">
        <v>58</v>
      </c>
      <c r="D1712" t="s">
        <v>44</v>
      </c>
      <c r="E1712" t="s">
        <v>11</v>
      </c>
      <c r="F1712" t="s">
        <v>8</v>
      </c>
      <c r="G1712">
        <v>0</v>
      </c>
      <c r="H1712">
        <v>1</v>
      </c>
      <c r="I1712">
        <v>45903</v>
      </c>
      <c r="J1712" t="s">
        <v>43</v>
      </c>
      <c r="K1712">
        <v>4</v>
      </c>
      <c r="L1712" t="s">
        <v>35</v>
      </c>
      <c r="M1712">
        <v>6</v>
      </c>
      <c r="N1712">
        <v>0</v>
      </c>
      <c r="O1712" t="s">
        <v>107</v>
      </c>
      <c r="P1712" t="s">
        <v>77</v>
      </c>
      <c r="Q1712" t="s">
        <v>79</v>
      </c>
      <c r="R1712">
        <v>4</v>
      </c>
      <c r="S1712" t="s">
        <v>86</v>
      </c>
    </row>
    <row r="1713" spans="1:19" x14ac:dyDescent="0.3">
      <c r="A1713">
        <v>2262</v>
      </c>
      <c r="B1713" s="1">
        <v>41512</v>
      </c>
      <c r="C1713">
        <v>59</v>
      </c>
      <c r="D1713" t="s">
        <v>44</v>
      </c>
      <c r="E1713" t="s">
        <v>11</v>
      </c>
      <c r="F1713" t="s">
        <v>8</v>
      </c>
      <c r="G1713">
        <v>0</v>
      </c>
      <c r="H1713">
        <v>1</v>
      </c>
      <c r="I1713">
        <v>45143</v>
      </c>
      <c r="J1713" t="s">
        <v>43</v>
      </c>
      <c r="K1713">
        <v>4</v>
      </c>
      <c r="L1713" t="s">
        <v>35</v>
      </c>
      <c r="M1713">
        <v>6</v>
      </c>
      <c r="N1713">
        <v>0</v>
      </c>
      <c r="O1713" t="s">
        <v>107</v>
      </c>
      <c r="P1713" t="s">
        <v>72</v>
      </c>
      <c r="Q1713" t="s">
        <v>75</v>
      </c>
      <c r="R1713">
        <v>8</v>
      </c>
      <c r="S1713" t="s">
        <v>78</v>
      </c>
    </row>
    <row r="1714" spans="1:19" x14ac:dyDescent="0.3">
      <c r="A1714">
        <v>2565</v>
      </c>
      <c r="B1714" s="1">
        <v>41426</v>
      </c>
      <c r="C1714">
        <v>69</v>
      </c>
      <c r="D1714" t="s">
        <v>40</v>
      </c>
      <c r="E1714" t="s">
        <v>11</v>
      </c>
      <c r="F1714" t="s">
        <v>12</v>
      </c>
      <c r="G1714">
        <v>0</v>
      </c>
      <c r="H1714">
        <v>0</v>
      </c>
      <c r="I1714">
        <v>70638</v>
      </c>
      <c r="J1714" t="s">
        <v>45</v>
      </c>
      <c r="K1714">
        <v>6</v>
      </c>
      <c r="L1714" t="s">
        <v>35</v>
      </c>
      <c r="M1714">
        <v>6</v>
      </c>
      <c r="N1714">
        <v>0</v>
      </c>
      <c r="O1714" t="s">
        <v>108</v>
      </c>
      <c r="P1714" t="s">
        <v>72</v>
      </c>
      <c r="Q1714" t="s">
        <v>79</v>
      </c>
      <c r="R1714">
        <v>6</v>
      </c>
      <c r="S1714" t="s">
        <v>88</v>
      </c>
    </row>
    <row r="1715" spans="1:19" x14ac:dyDescent="0.3">
      <c r="A1715">
        <v>10141</v>
      </c>
      <c r="B1715" s="1">
        <v>41404</v>
      </c>
      <c r="C1715">
        <v>64</v>
      </c>
      <c r="D1715" t="s">
        <v>40</v>
      </c>
      <c r="E1715" t="s">
        <v>11</v>
      </c>
      <c r="F1715" t="s">
        <v>12</v>
      </c>
      <c r="G1715">
        <v>0</v>
      </c>
      <c r="H1715">
        <v>0</v>
      </c>
      <c r="I1715">
        <v>39228</v>
      </c>
      <c r="J1715" t="s">
        <v>43</v>
      </c>
      <c r="K1715">
        <v>4</v>
      </c>
      <c r="L1715" t="s">
        <v>37</v>
      </c>
      <c r="M1715">
        <v>2</v>
      </c>
      <c r="N1715">
        <v>0</v>
      </c>
      <c r="O1715" t="s">
        <v>108</v>
      </c>
      <c r="P1715" t="s">
        <v>72</v>
      </c>
      <c r="Q1715" t="s">
        <v>79</v>
      </c>
      <c r="R1715">
        <v>5</v>
      </c>
      <c r="S1715" t="s">
        <v>80</v>
      </c>
    </row>
    <row r="1716" spans="1:19" x14ac:dyDescent="0.3">
      <c r="A1716">
        <v>2285</v>
      </c>
      <c r="B1716" s="1">
        <v>41422</v>
      </c>
      <c r="C1716">
        <v>70</v>
      </c>
      <c r="D1716" t="s">
        <v>42</v>
      </c>
      <c r="E1716" t="s">
        <v>11</v>
      </c>
      <c r="F1716" t="s">
        <v>8</v>
      </c>
      <c r="G1716">
        <v>0</v>
      </c>
      <c r="H1716">
        <v>1</v>
      </c>
      <c r="I1716">
        <v>36634</v>
      </c>
      <c r="J1716" t="s">
        <v>43</v>
      </c>
      <c r="K1716">
        <v>4</v>
      </c>
      <c r="L1716" t="s">
        <v>36</v>
      </c>
      <c r="M1716">
        <v>1</v>
      </c>
      <c r="N1716">
        <v>0</v>
      </c>
      <c r="O1716" t="s">
        <v>107</v>
      </c>
      <c r="P1716" t="s">
        <v>72</v>
      </c>
      <c r="Q1716" t="s">
        <v>79</v>
      </c>
      <c r="R1716">
        <v>5</v>
      </c>
      <c r="S1716" t="s">
        <v>80</v>
      </c>
    </row>
    <row r="1717" spans="1:19" x14ac:dyDescent="0.3">
      <c r="A1717">
        <v>1891</v>
      </c>
      <c r="B1717" s="1">
        <v>41129</v>
      </c>
      <c r="C1717">
        <v>44</v>
      </c>
      <c r="D1717" t="s">
        <v>46</v>
      </c>
      <c r="E1717" t="s">
        <v>11</v>
      </c>
      <c r="F1717" t="s">
        <v>12</v>
      </c>
      <c r="G1717">
        <v>0</v>
      </c>
      <c r="H1717">
        <v>0</v>
      </c>
      <c r="I1717">
        <v>78789</v>
      </c>
      <c r="J1717" t="s">
        <v>51</v>
      </c>
      <c r="K1717">
        <v>7</v>
      </c>
      <c r="L1717" t="s">
        <v>33</v>
      </c>
      <c r="M1717">
        <v>3</v>
      </c>
      <c r="N1717">
        <v>0</v>
      </c>
      <c r="O1717" t="s">
        <v>108</v>
      </c>
      <c r="P1717" t="s">
        <v>81</v>
      </c>
      <c r="Q1717" t="s">
        <v>75</v>
      </c>
      <c r="R1717">
        <v>8</v>
      </c>
      <c r="S1717" t="s">
        <v>78</v>
      </c>
    </row>
    <row r="1718" spans="1:19" x14ac:dyDescent="0.3">
      <c r="A1718">
        <v>6349</v>
      </c>
      <c r="B1718" s="1">
        <v>41461</v>
      </c>
      <c r="C1718">
        <v>37</v>
      </c>
      <c r="D1718" t="s">
        <v>48</v>
      </c>
      <c r="E1718" t="s">
        <v>11</v>
      </c>
      <c r="F1718" t="s">
        <v>12</v>
      </c>
      <c r="G1718">
        <v>0</v>
      </c>
      <c r="H1718">
        <v>0</v>
      </c>
      <c r="I1718">
        <v>61787</v>
      </c>
      <c r="J1718" t="s">
        <v>45</v>
      </c>
      <c r="K1718">
        <v>6</v>
      </c>
      <c r="L1718" t="s">
        <v>35</v>
      </c>
      <c r="M1718">
        <v>6</v>
      </c>
      <c r="N1718">
        <v>0</v>
      </c>
      <c r="O1718" t="s">
        <v>108</v>
      </c>
      <c r="P1718" t="s">
        <v>72</v>
      </c>
      <c r="Q1718" t="s">
        <v>75</v>
      </c>
      <c r="R1718">
        <v>7</v>
      </c>
      <c r="S1718" t="s">
        <v>83</v>
      </c>
    </row>
    <row r="1719" spans="1:19" x14ac:dyDescent="0.3">
      <c r="A1719">
        <v>4676</v>
      </c>
      <c r="B1719" s="1">
        <v>41703</v>
      </c>
      <c r="C1719">
        <v>73</v>
      </c>
      <c r="D1719" t="s">
        <v>42</v>
      </c>
      <c r="E1719" t="s">
        <v>11</v>
      </c>
      <c r="F1719" t="s">
        <v>15</v>
      </c>
      <c r="G1719">
        <v>0</v>
      </c>
      <c r="H1719">
        <v>2</v>
      </c>
      <c r="I1719">
        <v>73705</v>
      </c>
      <c r="J1719" t="s">
        <v>51</v>
      </c>
      <c r="K1719">
        <v>7</v>
      </c>
      <c r="L1719" t="s">
        <v>35</v>
      </c>
      <c r="M1719">
        <v>6</v>
      </c>
      <c r="N1719">
        <v>0</v>
      </c>
      <c r="O1719" t="s">
        <v>107</v>
      </c>
      <c r="P1719" t="s">
        <v>77</v>
      </c>
      <c r="Q1719" t="s">
        <v>73</v>
      </c>
      <c r="R1719">
        <v>3</v>
      </c>
      <c r="S1719" t="s">
        <v>74</v>
      </c>
    </row>
    <row r="1720" spans="1:19" x14ac:dyDescent="0.3">
      <c r="A1720">
        <v>1351</v>
      </c>
      <c r="B1720" s="1">
        <v>41172</v>
      </c>
      <c r="C1720">
        <v>68</v>
      </c>
      <c r="D1720" t="s">
        <v>40</v>
      </c>
      <c r="E1720" t="s">
        <v>11</v>
      </c>
      <c r="F1720" t="s">
        <v>8</v>
      </c>
      <c r="G1720">
        <v>0</v>
      </c>
      <c r="H1720">
        <v>1</v>
      </c>
      <c r="I1720">
        <v>58656</v>
      </c>
      <c r="J1720" t="s">
        <v>41</v>
      </c>
      <c r="K1720">
        <v>5</v>
      </c>
      <c r="L1720" t="s">
        <v>33</v>
      </c>
      <c r="M1720">
        <v>3</v>
      </c>
      <c r="N1720">
        <v>0</v>
      </c>
      <c r="O1720" t="s">
        <v>107</v>
      </c>
      <c r="P1720" t="s">
        <v>81</v>
      </c>
      <c r="Q1720" t="s">
        <v>75</v>
      </c>
      <c r="R1720">
        <v>9</v>
      </c>
      <c r="S1720" t="s">
        <v>76</v>
      </c>
    </row>
    <row r="1721" spans="1:19" x14ac:dyDescent="0.3">
      <c r="A1721">
        <v>6906</v>
      </c>
      <c r="B1721" s="1">
        <v>41428</v>
      </c>
      <c r="C1721">
        <v>71</v>
      </c>
      <c r="D1721" t="s">
        <v>42</v>
      </c>
      <c r="E1721" t="s">
        <v>11</v>
      </c>
      <c r="F1721" t="s">
        <v>15</v>
      </c>
      <c r="G1721">
        <v>0</v>
      </c>
      <c r="H1721">
        <v>0</v>
      </c>
      <c r="I1721">
        <v>84953</v>
      </c>
      <c r="J1721" t="s">
        <v>52</v>
      </c>
      <c r="K1721">
        <v>8</v>
      </c>
      <c r="L1721" t="s">
        <v>35</v>
      </c>
      <c r="M1721">
        <v>6</v>
      </c>
      <c r="N1721">
        <v>0</v>
      </c>
      <c r="O1721" t="s">
        <v>108</v>
      </c>
      <c r="P1721" t="s">
        <v>72</v>
      </c>
      <c r="Q1721" t="s">
        <v>79</v>
      </c>
      <c r="R1721">
        <v>6</v>
      </c>
      <c r="S1721" t="s">
        <v>88</v>
      </c>
    </row>
    <row r="1722" spans="1:19" x14ac:dyDescent="0.3">
      <c r="A1722">
        <v>3170</v>
      </c>
      <c r="B1722" s="1">
        <v>41517</v>
      </c>
      <c r="C1722">
        <v>67</v>
      </c>
      <c r="D1722" t="s">
        <v>40</v>
      </c>
      <c r="E1722" t="s">
        <v>11</v>
      </c>
      <c r="F1722" t="s">
        <v>8</v>
      </c>
      <c r="G1722">
        <v>0</v>
      </c>
      <c r="H1722">
        <v>0</v>
      </c>
      <c r="I1722">
        <v>68148</v>
      </c>
      <c r="J1722" t="s">
        <v>45</v>
      </c>
      <c r="K1722">
        <v>6</v>
      </c>
      <c r="L1722" t="s">
        <v>35</v>
      </c>
      <c r="M1722">
        <v>6</v>
      </c>
      <c r="N1722">
        <v>0</v>
      </c>
      <c r="O1722" t="s">
        <v>108</v>
      </c>
      <c r="P1722" t="s">
        <v>72</v>
      </c>
      <c r="Q1722" t="s">
        <v>75</v>
      </c>
      <c r="R1722">
        <v>8</v>
      </c>
      <c r="S1722" t="s">
        <v>78</v>
      </c>
    </row>
    <row r="1723" spans="1:19" x14ac:dyDescent="0.3">
      <c r="A1723">
        <v>2886</v>
      </c>
      <c r="B1723" s="1">
        <v>41498</v>
      </c>
      <c r="C1723">
        <v>53</v>
      </c>
      <c r="D1723" t="s">
        <v>44</v>
      </c>
      <c r="E1723" t="s">
        <v>11</v>
      </c>
      <c r="F1723" t="s">
        <v>12</v>
      </c>
      <c r="G1723">
        <v>0</v>
      </c>
      <c r="H1723">
        <v>1</v>
      </c>
      <c r="I1723">
        <v>74290</v>
      </c>
      <c r="J1723" t="s">
        <v>51</v>
      </c>
      <c r="K1723">
        <v>7</v>
      </c>
      <c r="L1723" t="s">
        <v>35</v>
      </c>
      <c r="M1723">
        <v>6</v>
      </c>
      <c r="N1723">
        <v>0</v>
      </c>
      <c r="O1723" t="s">
        <v>107</v>
      </c>
      <c r="P1723" t="s">
        <v>72</v>
      </c>
      <c r="Q1723" t="s">
        <v>75</v>
      </c>
      <c r="R1723">
        <v>8</v>
      </c>
      <c r="S1723" t="s">
        <v>78</v>
      </c>
    </row>
    <row r="1724" spans="1:19" x14ac:dyDescent="0.3">
      <c r="A1724">
        <v>5316</v>
      </c>
      <c r="B1724" s="1">
        <v>41459</v>
      </c>
      <c r="C1724">
        <v>48</v>
      </c>
      <c r="D1724" t="s">
        <v>46</v>
      </c>
      <c r="E1724" t="s">
        <v>11</v>
      </c>
      <c r="F1724" t="s">
        <v>8</v>
      </c>
      <c r="G1724">
        <v>0</v>
      </c>
      <c r="H1724">
        <v>0</v>
      </c>
      <c r="I1724">
        <v>21024</v>
      </c>
      <c r="J1724" t="s">
        <v>50</v>
      </c>
      <c r="K1724">
        <v>2</v>
      </c>
      <c r="L1724" t="s">
        <v>35</v>
      </c>
      <c r="M1724">
        <v>6</v>
      </c>
      <c r="N1724">
        <v>0</v>
      </c>
      <c r="O1724" t="s">
        <v>108</v>
      </c>
      <c r="P1724" t="s">
        <v>72</v>
      </c>
      <c r="Q1724" t="s">
        <v>75</v>
      </c>
      <c r="R1724">
        <v>7</v>
      </c>
      <c r="S1724" t="s">
        <v>83</v>
      </c>
    </row>
    <row r="1725" spans="1:19" x14ac:dyDescent="0.3">
      <c r="A1725">
        <v>3766</v>
      </c>
      <c r="B1725" s="1">
        <v>41137</v>
      </c>
      <c r="C1725">
        <v>65</v>
      </c>
      <c r="D1725" t="s">
        <v>40</v>
      </c>
      <c r="E1725" t="s">
        <v>11</v>
      </c>
      <c r="F1725" t="s">
        <v>15</v>
      </c>
      <c r="G1725">
        <v>0</v>
      </c>
      <c r="H1725">
        <v>0</v>
      </c>
      <c r="I1725">
        <v>33051</v>
      </c>
      <c r="J1725" t="s">
        <v>47</v>
      </c>
      <c r="K1725">
        <v>3</v>
      </c>
      <c r="L1725" t="s">
        <v>33</v>
      </c>
      <c r="M1725">
        <v>3</v>
      </c>
      <c r="N1725">
        <v>0</v>
      </c>
      <c r="O1725" t="s">
        <v>108</v>
      </c>
      <c r="P1725" t="s">
        <v>81</v>
      </c>
      <c r="Q1725" t="s">
        <v>75</v>
      </c>
      <c r="R1725">
        <v>8</v>
      </c>
      <c r="S1725" t="s">
        <v>78</v>
      </c>
    </row>
    <row r="1726" spans="1:19" x14ac:dyDescent="0.3">
      <c r="A1726">
        <v>6461</v>
      </c>
      <c r="B1726" s="1">
        <v>41413</v>
      </c>
      <c r="C1726">
        <v>55</v>
      </c>
      <c r="D1726" t="s">
        <v>44</v>
      </c>
      <c r="E1726" t="s">
        <v>11</v>
      </c>
      <c r="F1726" t="s">
        <v>7</v>
      </c>
      <c r="G1726">
        <v>0</v>
      </c>
      <c r="H1726">
        <v>1</v>
      </c>
      <c r="I1726">
        <v>62772</v>
      </c>
      <c r="J1726" t="s">
        <v>45</v>
      </c>
      <c r="K1726">
        <v>6</v>
      </c>
      <c r="L1726" t="s">
        <v>35</v>
      </c>
      <c r="M1726">
        <v>6</v>
      </c>
      <c r="N1726">
        <v>0</v>
      </c>
      <c r="O1726" t="s">
        <v>107</v>
      </c>
      <c r="P1726" t="s">
        <v>72</v>
      </c>
      <c r="Q1726" t="s">
        <v>79</v>
      </c>
      <c r="R1726">
        <v>5</v>
      </c>
      <c r="S1726" t="s">
        <v>80</v>
      </c>
    </row>
    <row r="1727" spans="1:19" x14ac:dyDescent="0.3">
      <c r="A1727">
        <v>3010</v>
      </c>
      <c r="B1727" s="1">
        <v>41761</v>
      </c>
      <c r="C1727">
        <v>35</v>
      </c>
      <c r="D1727" t="s">
        <v>48</v>
      </c>
      <c r="E1727" t="s">
        <v>11</v>
      </c>
      <c r="F1727" t="s">
        <v>8</v>
      </c>
      <c r="G1727">
        <v>0</v>
      </c>
      <c r="H1727">
        <v>0</v>
      </c>
      <c r="I1727">
        <v>88420</v>
      </c>
      <c r="J1727" t="s">
        <v>52</v>
      </c>
      <c r="K1727">
        <v>8</v>
      </c>
      <c r="L1727" t="s">
        <v>35</v>
      </c>
      <c r="M1727">
        <v>6</v>
      </c>
      <c r="N1727">
        <v>0</v>
      </c>
      <c r="O1727" t="s">
        <v>108</v>
      </c>
      <c r="P1727" t="s">
        <v>77</v>
      </c>
      <c r="Q1727" t="s">
        <v>79</v>
      </c>
      <c r="R1727">
        <v>5</v>
      </c>
      <c r="S1727" t="s">
        <v>80</v>
      </c>
    </row>
    <row r="1728" spans="1:19" x14ac:dyDescent="0.3">
      <c r="A1728">
        <v>6417</v>
      </c>
      <c r="B1728" s="1">
        <v>41196</v>
      </c>
      <c r="C1728">
        <v>53</v>
      </c>
      <c r="D1728" t="s">
        <v>44</v>
      </c>
      <c r="E1728" t="s">
        <v>11</v>
      </c>
      <c r="F1728" t="s">
        <v>8</v>
      </c>
      <c r="G1728">
        <v>0</v>
      </c>
      <c r="H1728">
        <v>0</v>
      </c>
      <c r="I1728">
        <v>80573</v>
      </c>
      <c r="J1728" t="s">
        <v>51</v>
      </c>
      <c r="K1728">
        <v>7</v>
      </c>
      <c r="L1728" t="s">
        <v>35</v>
      </c>
      <c r="M1728">
        <v>6</v>
      </c>
      <c r="N1728">
        <v>0</v>
      </c>
      <c r="O1728" t="s">
        <v>108</v>
      </c>
      <c r="P1728" t="s">
        <v>81</v>
      </c>
      <c r="Q1728" t="s">
        <v>84</v>
      </c>
      <c r="R1728">
        <v>10</v>
      </c>
      <c r="S1728" t="s">
        <v>90</v>
      </c>
    </row>
    <row r="1729" spans="1:19" x14ac:dyDescent="0.3">
      <c r="A1729">
        <v>4994</v>
      </c>
      <c r="B1729" s="1">
        <v>41548</v>
      </c>
      <c r="C1729">
        <v>81</v>
      </c>
      <c r="D1729" t="s">
        <v>53</v>
      </c>
      <c r="E1729" t="s">
        <v>11</v>
      </c>
      <c r="F1729" t="s">
        <v>7</v>
      </c>
      <c r="G1729">
        <v>0</v>
      </c>
      <c r="H1729">
        <v>0</v>
      </c>
      <c r="I1729">
        <v>77598</v>
      </c>
      <c r="J1729" t="s">
        <v>51</v>
      </c>
      <c r="K1729">
        <v>7</v>
      </c>
      <c r="L1729" t="s">
        <v>32</v>
      </c>
      <c r="M1729">
        <v>5</v>
      </c>
      <c r="N1729">
        <v>0</v>
      </c>
      <c r="O1729" t="s">
        <v>108</v>
      </c>
      <c r="P1729" t="s">
        <v>72</v>
      </c>
      <c r="Q1729" t="s">
        <v>84</v>
      </c>
      <c r="R1729">
        <v>10</v>
      </c>
      <c r="S1729" t="s">
        <v>90</v>
      </c>
    </row>
    <row r="1730" spans="1:19" x14ac:dyDescent="0.3">
      <c r="A1730">
        <v>4331</v>
      </c>
      <c r="B1730" s="1">
        <v>41662</v>
      </c>
      <c r="C1730">
        <v>46</v>
      </c>
      <c r="D1730" t="s">
        <v>46</v>
      </c>
      <c r="E1730" t="s">
        <v>11</v>
      </c>
      <c r="F1730" t="s">
        <v>8</v>
      </c>
      <c r="G1730">
        <v>0</v>
      </c>
      <c r="H1730">
        <v>0</v>
      </c>
      <c r="I1730">
        <v>85738</v>
      </c>
      <c r="J1730" t="s">
        <v>52</v>
      </c>
      <c r="K1730">
        <v>8</v>
      </c>
      <c r="L1730" t="s">
        <v>32</v>
      </c>
      <c r="M1730">
        <v>5</v>
      </c>
      <c r="N1730">
        <v>0</v>
      </c>
      <c r="O1730" t="s">
        <v>108</v>
      </c>
      <c r="P1730" t="s">
        <v>77</v>
      </c>
      <c r="Q1730" t="s">
        <v>73</v>
      </c>
      <c r="R1730">
        <v>1</v>
      </c>
      <c r="S1730" t="s">
        <v>82</v>
      </c>
    </row>
    <row r="1731" spans="1:19" x14ac:dyDescent="0.3">
      <c r="A1731">
        <v>6248</v>
      </c>
      <c r="B1731" s="1">
        <v>41564</v>
      </c>
      <c r="C1731">
        <v>77</v>
      </c>
      <c r="D1731" t="s">
        <v>42</v>
      </c>
      <c r="E1731" t="s">
        <v>11</v>
      </c>
      <c r="F1731" t="s">
        <v>7</v>
      </c>
      <c r="G1731">
        <v>0</v>
      </c>
      <c r="H1731">
        <v>0</v>
      </c>
      <c r="I1731">
        <v>91712</v>
      </c>
      <c r="J1731" t="s">
        <v>52</v>
      </c>
      <c r="K1731">
        <v>8</v>
      </c>
      <c r="L1731" t="s">
        <v>32</v>
      </c>
      <c r="M1731">
        <v>5</v>
      </c>
      <c r="N1731">
        <v>0</v>
      </c>
      <c r="O1731" t="s">
        <v>108</v>
      </c>
      <c r="P1731" t="s">
        <v>72</v>
      </c>
      <c r="Q1731" t="s">
        <v>84</v>
      </c>
      <c r="R1731">
        <v>10</v>
      </c>
      <c r="S1731" t="s">
        <v>90</v>
      </c>
    </row>
    <row r="1732" spans="1:19" x14ac:dyDescent="0.3">
      <c r="A1732">
        <v>9323</v>
      </c>
      <c r="B1732" s="1">
        <v>41159</v>
      </c>
      <c r="C1732">
        <v>75</v>
      </c>
      <c r="D1732" t="s">
        <v>42</v>
      </c>
      <c r="E1732" t="s">
        <v>11</v>
      </c>
      <c r="F1732" t="s">
        <v>8</v>
      </c>
      <c r="G1732">
        <v>0</v>
      </c>
      <c r="H1732">
        <v>1</v>
      </c>
      <c r="I1732">
        <v>49912</v>
      </c>
      <c r="J1732" t="s">
        <v>41</v>
      </c>
      <c r="K1732">
        <v>5</v>
      </c>
      <c r="L1732" t="s">
        <v>37</v>
      </c>
      <c r="M1732">
        <v>2</v>
      </c>
      <c r="N1732">
        <v>0</v>
      </c>
      <c r="O1732" t="s">
        <v>107</v>
      </c>
      <c r="P1732" t="s">
        <v>81</v>
      </c>
      <c r="Q1732" t="s">
        <v>75</v>
      </c>
      <c r="R1732">
        <v>9</v>
      </c>
      <c r="S1732" t="s">
        <v>76</v>
      </c>
    </row>
    <row r="1733" spans="1:19" x14ac:dyDescent="0.3">
      <c r="A1733">
        <v>10339</v>
      </c>
      <c r="B1733" s="1">
        <v>41448</v>
      </c>
      <c r="C1733">
        <v>70</v>
      </c>
      <c r="D1733" t="s">
        <v>42</v>
      </c>
      <c r="E1733" t="s">
        <v>11</v>
      </c>
      <c r="F1733" t="s">
        <v>8</v>
      </c>
      <c r="G1733">
        <v>0</v>
      </c>
      <c r="H1733">
        <v>1</v>
      </c>
      <c r="I1733">
        <v>52247</v>
      </c>
      <c r="J1733" t="s">
        <v>41</v>
      </c>
      <c r="K1733">
        <v>5</v>
      </c>
      <c r="L1733" t="s">
        <v>35</v>
      </c>
      <c r="M1733">
        <v>6</v>
      </c>
      <c r="N1733">
        <v>0</v>
      </c>
      <c r="O1733" t="s">
        <v>107</v>
      </c>
      <c r="P1733" t="s">
        <v>72</v>
      </c>
      <c r="Q1733" t="s">
        <v>79</v>
      </c>
      <c r="R1733">
        <v>6</v>
      </c>
      <c r="S1733" t="s">
        <v>88</v>
      </c>
    </row>
    <row r="1734" spans="1:19" x14ac:dyDescent="0.3">
      <c r="A1734">
        <v>5250</v>
      </c>
      <c r="B1734" s="1">
        <v>41577</v>
      </c>
      <c r="C1734">
        <v>81</v>
      </c>
      <c r="D1734" t="s">
        <v>53</v>
      </c>
      <c r="E1734" t="s">
        <v>11</v>
      </c>
      <c r="F1734" t="s">
        <v>15</v>
      </c>
      <c r="G1734">
        <v>0</v>
      </c>
      <c r="H1734">
        <v>0</v>
      </c>
      <c r="I1734">
        <v>52247</v>
      </c>
      <c r="J1734" t="s">
        <v>41</v>
      </c>
      <c r="K1734">
        <v>5</v>
      </c>
      <c r="L1734" t="s">
        <v>35</v>
      </c>
      <c r="M1734">
        <v>6</v>
      </c>
      <c r="N1734">
        <v>0</v>
      </c>
      <c r="O1734" t="s">
        <v>108</v>
      </c>
      <c r="P1734" t="s">
        <v>72</v>
      </c>
      <c r="Q1734" t="s">
        <v>84</v>
      </c>
      <c r="R1734">
        <v>10</v>
      </c>
      <c r="S1734" t="s">
        <v>90</v>
      </c>
    </row>
    <row r="1735" spans="1:19" x14ac:dyDescent="0.3">
      <c r="A1735">
        <v>1146</v>
      </c>
      <c r="B1735" s="1">
        <v>41159</v>
      </c>
      <c r="C1735">
        <v>75</v>
      </c>
      <c r="D1735" t="s">
        <v>42</v>
      </c>
      <c r="E1735" t="s">
        <v>11</v>
      </c>
      <c r="F1735" t="s">
        <v>8</v>
      </c>
      <c r="G1735">
        <v>0</v>
      </c>
      <c r="H1735">
        <v>1</v>
      </c>
      <c r="I1735">
        <v>49912</v>
      </c>
      <c r="J1735" t="s">
        <v>41</v>
      </c>
      <c r="K1735">
        <v>5</v>
      </c>
      <c r="L1735" t="s">
        <v>37</v>
      </c>
      <c r="M1735">
        <v>2</v>
      </c>
      <c r="N1735">
        <v>0</v>
      </c>
      <c r="O1735" t="s">
        <v>107</v>
      </c>
      <c r="P1735" t="s">
        <v>81</v>
      </c>
      <c r="Q1735" t="s">
        <v>75</v>
      </c>
      <c r="R1735">
        <v>9</v>
      </c>
      <c r="S1735" t="s">
        <v>76</v>
      </c>
    </row>
    <row r="1736" spans="1:19" x14ac:dyDescent="0.3">
      <c r="A1736">
        <v>3969</v>
      </c>
      <c r="B1736" s="1">
        <v>41579</v>
      </c>
      <c r="C1736">
        <v>50</v>
      </c>
      <c r="D1736" t="s">
        <v>44</v>
      </c>
      <c r="E1736" t="s">
        <v>11</v>
      </c>
      <c r="F1736" t="s">
        <v>8</v>
      </c>
      <c r="G1736">
        <v>0</v>
      </c>
      <c r="H1736">
        <v>1</v>
      </c>
      <c r="I1736">
        <v>43018</v>
      </c>
      <c r="J1736" t="s">
        <v>43</v>
      </c>
      <c r="K1736">
        <v>4</v>
      </c>
      <c r="L1736" t="s">
        <v>32</v>
      </c>
      <c r="M1736">
        <v>5</v>
      </c>
      <c r="N1736">
        <v>0</v>
      </c>
      <c r="O1736" t="s">
        <v>107</v>
      </c>
      <c r="P1736" t="s">
        <v>72</v>
      </c>
      <c r="Q1736" t="s">
        <v>84</v>
      </c>
      <c r="R1736">
        <v>11</v>
      </c>
      <c r="S1736" t="s">
        <v>89</v>
      </c>
    </row>
    <row r="1737" spans="1:19" x14ac:dyDescent="0.3">
      <c r="A1737">
        <v>9907</v>
      </c>
      <c r="B1737" s="1">
        <v>41612</v>
      </c>
      <c r="C1737">
        <v>55</v>
      </c>
      <c r="D1737" t="s">
        <v>44</v>
      </c>
      <c r="E1737" t="s">
        <v>11</v>
      </c>
      <c r="F1737" t="s">
        <v>8</v>
      </c>
      <c r="G1737">
        <v>0</v>
      </c>
      <c r="H1737">
        <v>1</v>
      </c>
      <c r="I1737">
        <v>66476</v>
      </c>
      <c r="J1737" t="s">
        <v>45</v>
      </c>
      <c r="K1737">
        <v>6</v>
      </c>
      <c r="L1737" t="s">
        <v>35</v>
      </c>
      <c r="M1737">
        <v>6</v>
      </c>
      <c r="N1737">
        <v>0</v>
      </c>
      <c r="O1737" t="s">
        <v>107</v>
      </c>
      <c r="P1737" t="s">
        <v>72</v>
      </c>
      <c r="Q1737" t="s">
        <v>84</v>
      </c>
      <c r="R1737">
        <v>12</v>
      </c>
      <c r="S1737" t="s">
        <v>85</v>
      </c>
    </row>
    <row r="1738" spans="1:19" x14ac:dyDescent="0.3">
      <c r="A1738">
        <v>6262</v>
      </c>
      <c r="B1738" s="1">
        <v>41374</v>
      </c>
      <c r="C1738">
        <v>62</v>
      </c>
      <c r="D1738" t="s">
        <v>40</v>
      </c>
      <c r="E1738" t="s">
        <v>11</v>
      </c>
      <c r="F1738" t="s">
        <v>7</v>
      </c>
      <c r="G1738">
        <v>0</v>
      </c>
      <c r="H1738">
        <v>0</v>
      </c>
      <c r="I1738">
        <v>72217</v>
      </c>
      <c r="J1738" t="s">
        <v>51</v>
      </c>
      <c r="K1738">
        <v>7</v>
      </c>
      <c r="L1738" t="s">
        <v>34</v>
      </c>
      <c r="M1738">
        <v>7</v>
      </c>
      <c r="N1738">
        <v>0</v>
      </c>
      <c r="O1738" t="s">
        <v>108</v>
      </c>
      <c r="P1738" t="s">
        <v>72</v>
      </c>
      <c r="Q1738" t="s">
        <v>79</v>
      </c>
      <c r="R1738">
        <v>4</v>
      </c>
      <c r="S1738" t="s">
        <v>86</v>
      </c>
    </row>
    <row r="1739" spans="1:19" x14ac:dyDescent="0.3">
      <c r="A1739">
        <v>3919</v>
      </c>
      <c r="B1739" s="1">
        <v>41344</v>
      </c>
      <c r="C1739">
        <v>48</v>
      </c>
      <c r="D1739" t="s">
        <v>46</v>
      </c>
      <c r="E1739" t="s">
        <v>11</v>
      </c>
      <c r="F1739" t="s">
        <v>7</v>
      </c>
      <c r="G1739">
        <v>0</v>
      </c>
      <c r="H1739">
        <v>0</v>
      </c>
      <c r="I1739">
        <v>72309</v>
      </c>
      <c r="J1739" t="s">
        <v>51</v>
      </c>
      <c r="K1739">
        <v>7</v>
      </c>
      <c r="L1739" t="s">
        <v>35</v>
      </c>
      <c r="M1739">
        <v>6</v>
      </c>
      <c r="N1739">
        <v>0</v>
      </c>
      <c r="O1739" t="s">
        <v>108</v>
      </c>
      <c r="P1739" t="s">
        <v>72</v>
      </c>
      <c r="Q1739" t="s">
        <v>73</v>
      </c>
      <c r="R1739">
        <v>3</v>
      </c>
      <c r="S1739" t="s">
        <v>74</v>
      </c>
    </row>
    <row r="1740" spans="1:19" x14ac:dyDescent="0.3">
      <c r="A1740">
        <v>4369</v>
      </c>
      <c r="B1740" s="1">
        <v>41649</v>
      </c>
      <c r="C1740">
        <v>67</v>
      </c>
      <c r="D1740" t="s">
        <v>40</v>
      </c>
      <c r="E1740" t="s">
        <v>11</v>
      </c>
      <c r="F1740" t="s">
        <v>17</v>
      </c>
      <c r="G1740">
        <v>0</v>
      </c>
      <c r="H1740">
        <v>0</v>
      </c>
      <c r="I1740">
        <v>65487</v>
      </c>
      <c r="J1740" t="s">
        <v>45</v>
      </c>
      <c r="K1740">
        <v>6</v>
      </c>
      <c r="L1740" t="s">
        <v>32</v>
      </c>
      <c r="M1740">
        <v>5</v>
      </c>
      <c r="N1740">
        <v>0</v>
      </c>
      <c r="O1740" t="s">
        <v>108</v>
      </c>
      <c r="P1740" t="s">
        <v>77</v>
      </c>
      <c r="Q1740" t="s">
        <v>73</v>
      </c>
      <c r="R1740">
        <v>1</v>
      </c>
      <c r="S1740" t="s">
        <v>82</v>
      </c>
    </row>
    <row r="1741" spans="1:19" x14ac:dyDescent="0.3">
      <c r="A1741">
        <v>2948</v>
      </c>
      <c r="B1741" s="1">
        <v>41699</v>
      </c>
      <c r="C1741">
        <v>70</v>
      </c>
      <c r="D1741" t="s">
        <v>42</v>
      </c>
      <c r="E1741" t="s">
        <v>11</v>
      </c>
      <c r="F1741" t="s">
        <v>12</v>
      </c>
      <c r="G1741">
        <v>0</v>
      </c>
      <c r="H1741">
        <v>1</v>
      </c>
      <c r="I1741">
        <v>62637</v>
      </c>
      <c r="J1741" t="s">
        <v>45</v>
      </c>
      <c r="K1741">
        <v>6</v>
      </c>
      <c r="L1741" t="s">
        <v>35</v>
      </c>
      <c r="M1741">
        <v>6</v>
      </c>
      <c r="N1741">
        <v>0</v>
      </c>
      <c r="O1741" t="s">
        <v>107</v>
      </c>
      <c r="P1741" t="s">
        <v>77</v>
      </c>
      <c r="Q1741" t="s">
        <v>73</v>
      </c>
      <c r="R1741">
        <v>3</v>
      </c>
      <c r="S1741" t="s">
        <v>74</v>
      </c>
    </row>
    <row r="1742" spans="1:19" x14ac:dyDescent="0.3">
      <c r="A1742">
        <v>1515</v>
      </c>
      <c r="B1742" s="1">
        <v>41661</v>
      </c>
      <c r="C1742">
        <v>49</v>
      </c>
      <c r="D1742" t="s">
        <v>46</v>
      </c>
      <c r="E1742" t="s">
        <v>11</v>
      </c>
      <c r="F1742" t="s">
        <v>8</v>
      </c>
      <c r="G1742">
        <v>0</v>
      </c>
      <c r="H1742">
        <v>1</v>
      </c>
      <c r="I1742">
        <v>34176</v>
      </c>
      <c r="J1742" t="s">
        <v>47</v>
      </c>
      <c r="K1742">
        <v>3</v>
      </c>
      <c r="L1742" t="s">
        <v>33</v>
      </c>
      <c r="M1742">
        <v>3</v>
      </c>
      <c r="N1742">
        <v>0</v>
      </c>
      <c r="O1742" t="s">
        <v>107</v>
      </c>
      <c r="P1742" t="s">
        <v>77</v>
      </c>
      <c r="Q1742" t="s">
        <v>73</v>
      </c>
      <c r="R1742">
        <v>1</v>
      </c>
      <c r="S1742" t="s">
        <v>82</v>
      </c>
    </row>
    <row r="1743" spans="1:19" x14ac:dyDescent="0.3">
      <c r="A1743">
        <v>3520</v>
      </c>
      <c r="B1743" s="1">
        <v>41360</v>
      </c>
      <c r="C1743">
        <v>34</v>
      </c>
      <c r="D1743" t="s">
        <v>48</v>
      </c>
      <c r="E1743" t="s">
        <v>11</v>
      </c>
      <c r="F1743" t="s">
        <v>7</v>
      </c>
      <c r="G1743">
        <v>0</v>
      </c>
      <c r="H1743">
        <v>0</v>
      </c>
      <c r="I1743">
        <v>91172</v>
      </c>
      <c r="J1743" t="s">
        <v>52</v>
      </c>
      <c r="K1743">
        <v>8</v>
      </c>
      <c r="L1743" t="s">
        <v>34</v>
      </c>
      <c r="M1743">
        <v>7</v>
      </c>
      <c r="N1743">
        <v>0</v>
      </c>
      <c r="O1743" t="s">
        <v>108</v>
      </c>
      <c r="P1743" t="s">
        <v>72</v>
      </c>
      <c r="Q1743" t="s">
        <v>73</v>
      </c>
      <c r="R1743">
        <v>3</v>
      </c>
      <c r="S1743" t="s">
        <v>74</v>
      </c>
    </row>
    <row r="1744" spans="1:19" x14ac:dyDescent="0.3">
      <c r="A1744">
        <v>1544</v>
      </c>
      <c r="B1744" s="1">
        <v>41265</v>
      </c>
      <c r="C1744">
        <v>57</v>
      </c>
      <c r="D1744" t="s">
        <v>44</v>
      </c>
      <c r="E1744" t="s">
        <v>11</v>
      </c>
      <c r="F1744" t="s">
        <v>12</v>
      </c>
      <c r="G1744">
        <v>0</v>
      </c>
      <c r="H1744">
        <v>0</v>
      </c>
      <c r="I1744">
        <v>81380</v>
      </c>
      <c r="J1744" t="s">
        <v>51</v>
      </c>
      <c r="K1744">
        <v>7</v>
      </c>
      <c r="L1744" t="s">
        <v>32</v>
      </c>
      <c r="M1744">
        <v>5</v>
      </c>
      <c r="N1744">
        <v>0</v>
      </c>
      <c r="O1744" t="s">
        <v>108</v>
      </c>
      <c r="P1744" t="s">
        <v>81</v>
      </c>
      <c r="Q1744" t="s">
        <v>84</v>
      </c>
      <c r="R1744">
        <v>12</v>
      </c>
      <c r="S1744" t="s">
        <v>85</v>
      </c>
    </row>
    <row r="1745" spans="1:19" x14ac:dyDescent="0.3">
      <c r="A1745">
        <v>10652</v>
      </c>
      <c r="B1745" s="1">
        <v>41649</v>
      </c>
      <c r="C1745">
        <v>67</v>
      </c>
      <c r="D1745" t="s">
        <v>40</v>
      </c>
      <c r="E1745" t="s">
        <v>11</v>
      </c>
      <c r="F1745" t="s">
        <v>8</v>
      </c>
      <c r="G1745">
        <v>0</v>
      </c>
      <c r="H1745">
        <v>0</v>
      </c>
      <c r="I1745">
        <v>65487</v>
      </c>
      <c r="J1745" t="s">
        <v>45</v>
      </c>
      <c r="K1745">
        <v>6</v>
      </c>
      <c r="L1745" t="s">
        <v>32</v>
      </c>
      <c r="M1745">
        <v>5</v>
      </c>
      <c r="N1745">
        <v>0</v>
      </c>
      <c r="O1745" t="s">
        <v>108</v>
      </c>
      <c r="P1745" t="s">
        <v>77</v>
      </c>
      <c r="Q1745" t="s">
        <v>73</v>
      </c>
      <c r="R1745">
        <v>1</v>
      </c>
      <c r="S1745" t="s">
        <v>82</v>
      </c>
    </row>
    <row r="1746" spans="1:19" x14ac:dyDescent="0.3">
      <c r="A1746">
        <v>4418</v>
      </c>
      <c r="B1746" s="1">
        <v>41330</v>
      </c>
      <c r="C1746">
        <v>41</v>
      </c>
      <c r="D1746" t="s">
        <v>46</v>
      </c>
      <c r="E1746" t="s">
        <v>11</v>
      </c>
      <c r="F1746" t="s">
        <v>7</v>
      </c>
      <c r="G1746">
        <v>0</v>
      </c>
      <c r="H1746">
        <v>0</v>
      </c>
      <c r="I1746">
        <v>89616</v>
      </c>
      <c r="J1746" t="s">
        <v>52</v>
      </c>
      <c r="K1746">
        <v>8</v>
      </c>
      <c r="L1746" t="s">
        <v>32</v>
      </c>
      <c r="M1746">
        <v>5</v>
      </c>
      <c r="N1746">
        <v>0</v>
      </c>
      <c r="O1746" t="s">
        <v>108</v>
      </c>
      <c r="P1746" t="s">
        <v>72</v>
      </c>
      <c r="Q1746" t="s">
        <v>73</v>
      </c>
      <c r="R1746">
        <v>2</v>
      </c>
      <c r="S1746" t="s">
        <v>87</v>
      </c>
    </row>
    <row r="1747" spans="1:19" x14ac:dyDescent="0.3">
      <c r="A1747">
        <v>7366</v>
      </c>
      <c r="B1747" s="1">
        <v>41459</v>
      </c>
      <c r="C1747">
        <v>42</v>
      </c>
      <c r="D1747" t="s">
        <v>46</v>
      </c>
      <c r="E1747" t="s">
        <v>11</v>
      </c>
      <c r="F1747" t="s">
        <v>7</v>
      </c>
      <c r="G1747">
        <v>0</v>
      </c>
      <c r="H1747">
        <v>0</v>
      </c>
      <c r="I1747">
        <v>75777</v>
      </c>
      <c r="J1747" t="s">
        <v>51</v>
      </c>
      <c r="K1747">
        <v>7</v>
      </c>
      <c r="L1747" t="s">
        <v>33</v>
      </c>
      <c r="M1747">
        <v>3</v>
      </c>
      <c r="N1747">
        <v>0</v>
      </c>
      <c r="O1747" t="s">
        <v>108</v>
      </c>
      <c r="P1747" t="s">
        <v>72</v>
      </c>
      <c r="Q1747" t="s">
        <v>75</v>
      </c>
      <c r="R1747">
        <v>7</v>
      </c>
      <c r="S1747" t="s">
        <v>83</v>
      </c>
    </row>
    <row r="1748" spans="1:19" x14ac:dyDescent="0.3">
      <c r="A1748">
        <v>9817</v>
      </c>
      <c r="B1748" s="1">
        <v>41142</v>
      </c>
      <c r="C1748">
        <v>54</v>
      </c>
      <c r="D1748" t="s">
        <v>44</v>
      </c>
      <c r="E1748" t="s">
        <v>11</v>
      </c>
      <c r="F1748" t="s">
        <v>7</v>
      </c>
      <c r="G1748">
        <v>0</v>
      </c>
      <c r="H1748">
        <v>0</v>
      </c>
      <c r="I1748">
        <v>44802</v>
      </c>
      <c r="J1748" t="s">
        <v>43</v>
      </c>
      <c r="K1748">
        <v>4</v>
      </c>
      <c r="L1748" t="s">
        <v>35</v>
      </c>
      <c r="M1748">
        <v>6</v>
      </c>
      <c r="N1748">
        <v>0</v>
      </c>
      <c r="O1748" t="s">
        <v>108</v>
      </c>
      <c r="P1748" t="s">
        <v>81</v>
      </c>
      <c r="Q1748" t="s">
        <v>75</v>
      </c>
      <c r="R1748">
        <v>8</v>
      </c>
      <c r="S1748" t="s">
        <v>78</v>
      </c>
    </row>
    <row r="1749" spans="1:19" x14ac:dyDescent="0.3">
      <c r="A1749">
        <v>8235</v>
      </c>
      <c r="B1749" s="1">
        <v>41663</v>
      </c>
      <c r="C1749">
        <v>68</v>
      </c>
      <c r="D1749" t="s">
        <v>40</v>
      </c>
      <c r="E1749" t="s">
        <v>11</v>
      </c>
      <c r="F1749" t="s">
        <v>8</v>
      </c>
      <c r="G1749">
        <v>0</v>
      </c>
      <c r="H1749">
        <v>1</v>
      </c>
      <c r="I1749">
        <v>69245</v>
      </c>
      <c r="J1749" t="s">
        <v>45</v>
      </c>
      <c r="K1749">
        <v>6</v>
      </c>
      <c r="L1749" t="s">
        <v>33</v>
      </c>
      <c r="M1749">
        <v>3</v>
      </c>
      <c r="N1749">
        <v>0</v>
      </c>
      <c r="O1749" t="s">
        <v>107</v>
      </c>
      <c r="P1749" t="s">
        <v>77</v>
      </c>
      <c r="Q1749" t="s">
        <v>73</v>
      </c>
      <c r="R1749">
        <v>1</v>
      </c>
      <c r="S1749" t="s">
        <v>82</v>
      </c>
    </row>
    <row r="1750" spans="1:19" x14ac:dyDescent="0.3">
      <c r="A1750">
        <v>6565</v>
      </c>
      <c r="B1750" s="1">
        <v>41361</v>
      </c>
      <c r="C1750">
        <v>75</v>
      </c>
      <c r="D1750" t="s">
        <v>42</v>
      </c>
      <c r="E1750" t="s">
        <v>11</v>
      </c>
      <c r="F1750" t="s">
        <v>10</v>
      </c>
      <c r="G1750">
        <v>0</v>
      </c>
      <c r="H1750">
        <v>1</v>
      </c>
      <c r="I1750">
        <v>76995</v>
      </c>
      <c r="J1750" t="s">
        <v>51</v>
      </c>
      <c r="K1750">
        <v>7</v>
      </c>
      <c r="L1750" t="s">
        <v>34</v>
      </c>
      <c r="M1750">
        <v>7</v>
      </c>
      <c r="N1750">
        <v>0</v>
      </c>
      <c r="O1750" t="s">
        <v>107</v>
      </c>
      <c r="P1750" t="s">
        <v>72</v>
      </c>
      <c r="Q1750" t="s">
        <v>73</v>
      </c>
      <c r="R1750">
        <v>3</v>
      </c>
      <c r="S1750" t="s">
        <v>74</v>
      </c>
    </row>
    <row r="1751" spans="1:19" x14ac:dyDescent="0.3">
      <c r="A1751">
        <v>8755</v>
      </c>
      <c r="B1751" s="1">
        <v>41325</v>
      </c>
      <c r="C1751">
        <v>78</v>
      </c>
      <c r="D1751" t="s">
        <v>42</v>
      </c>
      <c r="E1751" t="s">
        <v>11</v>
      </c>
      <c r="F1751" t="s">
        <v>10</v>
      </c>
      <c r="G1751">
        <v>0</v>
      </c>
      <c r="H1751">
        <v>0</v>
      </c>
      <c r="I1751">
        <v>68657</v>
      </c>
      <c r="J1751" t="s">
        <v>45</v>
      </c>
      <c r="K1751">
        <v>6</v>
      </c>
      <c r="L1751" t="s">
        <v>37</v>
      </c>
      <c r="M1751">
        <v>2</v>
      </c>
      <c r="N1751">
        <v>0</v>
      </c>
      <c r="O1751" t="s">
        <v>108</v>
      </c>
      <c r="P1751" t="s">
        <v>72</v>
      </c>
      <c r="Q1751" t="s">
        <v>73</v>
      </c>
      <c r="R1751">
        <v>2</v>
      </c>
      <c r="S1751" t="s">
        <v>87</v>
      </c>
    </row>
    <row r="1752" spans="1:19" x14ac:dyDescent="0.3">
      <c r="A1752">
        <v>4114</v>
      </c>
      <c r="B1752" s="1">
        <v>41132</v>
      </c>
      <c r="C1752">
        <v>60</v>
      </c>
      <c r="D1752" t="s">
        <v>40</v>
      </c>
      <c r="E1752" t="s">
        <v>11</v>
      </c>
      <c r="F1752" t="s">
        <v>10</v>
      </c>
      <c r="G1752">
        <v>0</v>
      </c>
      <c r="H1752">
        <v>0</v>
      </c>
      <c r="I1752">
        <v>79143</v>
      </c>
      <c r="J1752" t="s">
        <v>51</v>
      </c>
      <c r="K1752">
        <v>7</v>
      </c>
      <c r="L1752" t="s">
        <v>37</v>
      </c>
      <c r="M1752">
        <v>2</v>
      </c>
      <c r="N1752">
        <v>0</v>
      </c>
      <c r="O1752" t="s">
        <v>108</v>
      </c>
      <c r="P1752" t="s">
        <v>81</v>
      </c>
      <c r="Q1752" t="s">
        <v>75</v>
      </c>
      <c r="R1752">
        <v>8</v>
      </c>
      <c r="S1752" t="s">
        <v>78</v>
      </c>
    </row>
    <row r="1753" spans="1:19" x14ac:dyDescent="0.3">
      <c r="A1753">
        <v>1402</v>
      </c>
      <c r="B1753" s="1">
        <v>41163</v>
      </c>
      <c r="C1753">
        <v>70</v>
      </c>
      <c r="D1753" t="s">
        <v>42</v>
      </c>
      <c r="E1753" t="s">
        <v>11</v>
      </c>
      <c r="F1753" t="s">
        <v>10</v>
      </c>
      <c r="G1753">
        <v>0</v>
      </c>
      <c r="H1753">
        <v>0</v>
      </c>
      <c r="I1753">
        <v>66991</v>
      </c>
      <c r="J1753" t="s">
        <v>45</v>
      </c>
      <c r="K1753">
        <v>6</v>
      </c>
      <c r="L1753" t="s">
        <v>37</v>
      </c>
      <c r="M1753">
        <v>2</v>
      </c>
      <c r="N1753">
        <v>0</v>
      </c>
      <c r="O1753" t="s">
        <v>108</v>
      </c>
      <c r="P1753" t="s">
        <v>81</v>
      </c>
      <c r="Q1753" t="s">
        <v>75</v>
      </c>
      <c r="R1753">
        <v>9</v>
      </c>
      <c r="S1753" t="s">
        <v>76</v>
      </c>
    </row>
    <row r="1754" spans="1:19" x14ac:dyDescent="0.3">
      <c r="A1754">
        <v>1859</v>
      </c>
      <c r="B1754" s="1">
        <v>41148</v>
      </c>
      <c r="C1754">
        <v>52</v>
      </c>
      <c r="D1754" t="s">
        <v>44</v>
      </c>
      <c r="E1754" t="s">
        <v>11</v>
      </c>
      <c r="F1754" t="s">
        <v>10</v>
      </c>
      <c r="G1754">
        <v>0</v>
      </c>
      <c r="H1754">
        <v>0</v>
      </c>
      <c r="I1754">
        <v>75251</v>
      </c>
      <c r="J1754" t="s">
        <v>51</v>
      </c>
      <c r="K1754">
        <v>7</v>
      </c>
      <c r="L1754" t="s">
        <v>32</v>
      </c>
      <c r="M1754">
        <v>5</v>
      </c>
      <c r="N1754">
        <v>0</v>
      </c>
      <c r="O1754" t="s">
        <v>108</v>
      </c>
      <c r="P1754" t="s">
        <v>81</v>
      </c>
      <c r="Q1754" t="s">
        <v>75</v>
      </c>
      <c r="R1754">
        <v>8</v>
      </c>
      <c r="S1754" t="s">
        <v>78</v>
      </c>
    </row>
    <row r="1755" spans="1:19" x14ac:dyDescent="0.3">
      <c r="A1755">
        <v>10991</v>
      </c>
      <c r="B1755" s="1">
        <v>41250</v>
      </c>
      <c r="C1755">
        <v>64</v>
      </c>
      <c r="D1755" t="s">
        <v>40</v>
      </c>
      <c r="E1755" t="s">
        <v>11</v>
      </c>
      <c r="F1755" t="s">
        <v>10</v>
      </c>
      <c r="G1755">
        <v>0</v>
      </c>
      <c r="H1755">
        <v>0</v>
      </c>
      <c r="I1755">
        <v>89058</v>
      </c>
      <c r="J1755" t="s">
        <v>52</v>
      </c>
      <c r="K1755">
        <v>8</v>
      </c>
      <c r="L1755" t="s">
        <v>33</v>
      </c>
      <c r="M1755">
        <v>3</v>
      </c>
      <c r="N1755">
        <v>0</v>
      </c>
      <c r="O1755" t="s">
        <v>108</v>
      </c>
      <c r="P1755" t="s">
        <v>81</v>
      </c>
      <c r="Q1755" t="s">
        <v>84</v>
      </c>
      <c r="R1755">
        <v>12</v>
      </c>
      <c r="S1755" t="s">
        <v>85</v>
      </c>
    </row>
    <row r="1756" spans="1:19" x14ac:dyDescent="0.3">
      <c r="A1756">
        <v>4050</v>
      </c>
      <c r="B1756" s="1">
        <v>41811</v>
      </c>
      <c r="C1756">
        <v>58</v>
      </c>
      <c r="D1756" t="s">
        <v>44</v>
      </c>
      <c r="E1756" t="s">
        <v>11</v>
      </c>
      <c r="F1756" t="s">
        <v>10</v>
      </c>
      <c r="G1756">
        <v>0</v>
      </c>
      <c r="H1756">
        <v>0</v>
      </c>
      <c r="I1756">
        <v>49605</v>
      </c>
      <c r="J1756" t="s">
        <v>41</v>
      </c>
      <c r="K1756">
        <v>5</v>
      </c>
      <c r="L1756" t="s">
        <v>35</v>
      </c>
      <c r="M1756">
        <v>6</v>
      </c>
      <c r="N1756">
        <v>0</v>
      </c>
      <c r="O1756" t="s">
        <v>108</v>
      </c>
      <c r="P1756" t="s">
        <v>77</v>
      </c>
      <c r="Q1756" t="s">
        <v>79</v>
      </c>
      <c r="R1756">
        <v>6</v>
      </c>
      <c r="S1756" t="s">
        <v>88</v>
      </c>
    </row>
    <row r="1757" spans="1:19" x14ac:dyDescent="0.3">
      <c r="A1757">
        <v>3830</v>
      </c>
      <c r="B1757" s="1">
        <v>41753</v>
      </c>
      <c r="C1757">
        <v>71</v>
      </c>
      <c r="D1757" t="s">
        <v>42</v>
      </c>
      <c r="E1757" t="s">
        <v>11</v>
      </c>
      <c r="F1757" t="s">
        <v>10</v>
      </c>
      <c r="G1757">
        <v>0</v>
      </c>
      <c r="H1757">
        <v>2</v>
      </c>
      <c r="I1757">
        <v>59354</v>
      </c>
      <c r="J1757" t="s">
        <v>41</v>
      </c>
      <c r="K1757">
        <v>5</v>
      </c>
      <c r="L1757" t="s">
        <v>32</v>
      </c>
      <c r="M1757">
        <v>5</v>
      </c>
      <c r="N1757">
        <v>0</v>
      </c>
      <c r="O1757" t="s">
        <v>107</v>
      </c>
      <c r="P1757" t="s">
        <v>77</v>
      </c>
      <c r="Q1757" t="s">
        <v>79</v>
      </c>
      <c r="R1757">
        <v>4</v>
      </c>
      <c r="S1757" t="s">
        <v>86</v>
      </c>
    </row>
    <row r="1758" spans="1:19" x14ac:dyDescent="0.3">
      <c r="A1758">
        <v>10562</v>
      </c>
      <c r="B1758" s="1">
        <v>41545</v>
      </c>
      <c r="C1758">
        <v>78</v>
      </c>
      <c r="D1758" t="s">
        <v>42</v>
      </c>
      <c r="E1758" t="s">
        <v>11</v>
      </c>
      <c r="F1758" t="s">
        <v>10</v>
      </c>
      <c r="G1758">
        <v>0</v>
      </c>
      <c r="H1758">
        <v>0</v>
      </c>
      <c r="I1758">
        <v>66835</v>
      </c>
      <c r="J1758" t="s">
        <v>45</v>
      </c>
      <c r="K1758">
        <v>6</v>
      </c>
      <c r="L1758" t="s">
        <v>33</v>
      </c>
      <c r="M1758">
        <v>3</v>
      </c>
      <c r="N1758">
        <v>0</v>
      </c>
      <c r="O1758" t="s">
        <v>108</v>
      </c>
      <c r="P1758" t="s">
        <v>72</v>
      </c>
      <c r="Q1758" t="s">
        <v>75</v>
      </c>
      <c r="R1758">
        <v>9</v>
      </c>
      <c r="S1758" t="s">
        <v>76</v>
      </c>
    </row>
    <row r="1759" spans="1:19" x14ac:dyDescent="0.3">
      <c r="A1759">
        <v>6999</v>
      </c>
      <c r="B1759" s="1">
        <v>41772</v>
      </c>
      <c r="C1759">
        <v>44</v>
      </c>
      <c r="D1759" t="s">
        <v>46</v>
      </c>
      <c r="E1759" t="s">
        <v>11</v>
      </c>
      <c r="F1759" t="s">
        <v>10</v>
      </c>
      <c r="G1759">
        <v>0</v>
      </c>
      <c r="H1759">
        <v>0</v>
      </c>
      <c r="I1759">
        <v>69661</v>
      </c>
      <c r="J1759" t="s">
        <v>45</v>
      </c>
      <c r="K1759">
        <v>6</v>
      </c>
      <c r="L1759" t="s">
        <v>35</v>
      </c>
      <c r="M1759">
        <v>6</v>
      </c>
      <c r="N1759">
        <v>0</v>
      </c>
      <c r="O1759" t="s">
        <v>108</v>
      </c>
      <c r="P1759" t="s">
        <v>77</v>
      </c>
      <c r="Q1759" t="s">
        <v>79</v>
      </c>
      <c r="R1759">
        <v>5</v>
      </c>
      <c r="S1759" t="s">
        <v>80</v>
      </c>
    </row>
    <row r="1760" spans="1:19" x14ac:dyDescent="0.3">
      <c r="A1760">
        <v>6274</v>
      </c>
      <c r="B1760" s="1">
        <v>41593</v>
      </c>
      <c r="C1760">
        <v>76</v>
      </c>
      <c r="D1760" t="s">
        <v>42</v>
      </c>
      <c r="E1760" t="s">
        <v>11</v>
      </c>
      <c r="F1760" t="s">
        <v>10</v>
      </c>
      <c r="G1760">
        <v>0</v>
      </c>
      <c r="H1760">
        <v>0</v>
      </c>
      <c r="I1760">
        <v>83790</v>
      </c>
      <c r="J1760" t="s">
        <v>51</v>
      </c>
      <c r="K1760">
        <v>7</v>
      </c>
      <c r="L1760" t="s">
        <v>35</v>
      </c>
      <c r="M1760">
        <v>6</v>
      </c>
      <c r="N1760">
        <v>0</v>
      </c>
      <c r="O1760" t="s">
        <v>108</v>
      </c>
      <c r="P1760" t="s">
        <v>72</v>
      </c>
      <c r="Q1760" t="s">
        <v>84</v>
      </c>
      <c r="R1760">
        <v>11</v>
      </c>
      <c r="S1760" t="s">
        <v>89</v>
      </c>
    </row>
    <row r="1761" spans="1:19" x14ac:dyDescent="0.3">
      <c r="A1761">
        <v>9274</v>
      </c>
      <c r="B1761" s="1">
        <v>41361</v>
      </c>
      <c r="C1761">
        <v>63</v>
      </c>
      <c r="D1761" t="s">
        <v>40</v>
      </c>
      <c r="E1761" t="s">
        <v>11</v>
      </c>
      <c r="F1761" t="s">
        <v>10</v>
      </c>
      <c r="G1761">
        <v>0</v>
      </c>
      <c r="H1761">
        <v>0</v>
      </c>
      <c r="I1761">
        <v>80950</v>
      </c>
      <c r="J1761" t="s">
        <v>51</v>
      </c>
      <c r="K1761">
        <v>7</v>
      </c>
      <c r="L1761" t="s">
        <v>32</v>
      </c>
      <c r="M1761">
        <v>5</v>
      </c>
      <c r="N1761">
        <v>0</v>
      </c>
      <c r="O1761" t="s">
        <v>108</v>
      </c>
      <c r="P1761" t="s">
        <v>72</v>
      </c>
      <c r="Q1761" t="s">
        <v>73</v>
      </c>
      <c r="R1761">
        <v>3</v>
      </c>
      <c r="S1761" t="s">
        <v>74</v>
      </c>
    </row>
    <row r="1762" spans="1:19" x14ac:dyDescent="0.3">
      <c r="A1762">
        <v>4440</v>
      </c>
      <c r="B1762" s="1">
        <v>41527</v>
      </c>
      <c r="C1762">
        <v>60</v>
      </c>
      <c r="D1762" t="s">
        <v>40</v>
      </c>
      <c r="E1762" t="s">
        <v>11</v>
      </c>
      <c r="F1762" t="s">
        <v>10</v>
      </c>
      <c r="G1762">
        <v>0</v>
      </c>
      <c r="H1762">
        <v>1</v>
      </c>
      <c r="I1762">
        <v>64100</v>
      </c>
      <c r="J1762" t="s">
        <v>45</v>
      </c>
      <c r="K1762">
        <v>6</v>
      </c>
      <c r="L1762" t="s">
        <v>34</v>
      </c>
      <c r="M1762">
        <v>7</v>
      </c>
      <c r="N1762">
        <v>0</v>
      </c>
      <c r="O1762" t="s">
        <v>107</v>
      </c>
      <c r="P1762" t="s">
        <v>72</v>
      </c>
      <c r="Q1762" t="s">
        <v>75</v>
      </c>
      <c r="R1762">
        <v>9</v>
      </c>
      <c r="S1762" t="s">
        <v>76</v>
      </c>
    </row>
    <row r="1763" spans="1:19" x14ac:dyDescent="0.3">
      <c r="A1763">
        <v>6142</v>
      </c>
      <c r="B1763" s="1">
        <v>41506</v>
      </c>
      <c r="C1763">
        <v>81</v>
      </c>
      <c r="D1763" t="s">
        <v>53</v>
      </c>
      <c r="E1763" t="s">
        <v>11</v>
      </c>
      <c r="F1763" t="s">
        <v>10</v>
      </c>
      <c r="G1763">
        <v>0</v>
      </c>
      <c r="H1763">
        <v>0</v>
      </c>
      <c r="I1763">
        <v>65073</v>
      </c>
      <c r="J1763" t="s">
        <v>45</v>
      </c>
      <c r="K1763">
        <v>6</v>
      </c>
      <c r="L1763" t="s">
        <v>35</v>
      </c>
      <c r="M1763">
        <v>6</v>
      </c>
      <c r="N1763">
        <v>1</v>
      </c>
      <c r="O1763" t="s">
        <v>108</v>
      </c>
      <c r="P1763" t="s">
        <v>72</v>
      </c>
      <c r="Q1763" t="s">
        <v>75</v>
      </c>
      <c r="R1763">
        <v>8</v>
      </c>
      <c r="S1763" t="s">
        <v>78</v>
      </c>
    </row>
    <row r="1764" spans="1:19" x14ac:dyDescent="0.3">
      <c r="A1764">
        <v>7683</v>
      </c>
      <c r="B1764" s="1">
        <v>41695</v>
      </c>
      <c r="C1764">
        <v>56</v>
      </c>
      <c r="D1764" t="s">
        <v>44</v>
      </c>
      <c r="E1764" t="s">
        <v>11</v>
      </c>
      <c r="F1764" t="s">
        <v>10</v>
      </c>
      <c r="G1764">
        <v>0</v>
      </c>
      <c r="H1764">
        <v>1</v>
      </c>
      <c r="I1764">
        <v>70777</v>
      </c>
      <c r="J1764" t="s">
        <v>45</v>
      </c>
      <c r="K1764">
        <v>6</v>
      </c>
      <c r="L1764" t="s">
        <v>35</v>
      </c>
      <c r="M1764">
        <v>6</v>
      </c>
      <c r="N1764">
        <v>0</v>
      </c>
      <c r="O1764" t="s">
        <v>107</v>
      </c>
      <c r="P1764" t="s">
        <v>77</v>
      </c>
      <c r="Q1764" t="s">
        <v>73</v>
      </c>
      <c r="R1764">
        <v>2</v>
      </c>
      <c r="S1764" t="s">
        <v>87</v>
      </c>
    </row>
    <row r="1765" spans="1:19" x14ac:dyDescent="0.3">
      <c r="A1765">
        <v>1361</v>
      </c>
      <c r="B1765" s="1">
        <v>41429</v>
      </c>
      <c r="C1765">
        <v>50</v>
      </c>
      <c r="D1765" t="s">
        <v>44</v>
      </c>
      <c r="E1765" t="s">
        <v>11</v>
      </c>
      <c r="F1765" t="s">
        <v>10</v>
      </c>
      <c r="G1765">
        <v>0</v>
      </c>
      <c r="H1765">
        <v>0</v>
      </c>
      <c r="I1765">
        <v>82584</v>
      </c>
      <c r="J1765" t="s">
        <v>51</v>
      </c>
      <c r="K1765">
        <v>7</v>
      </c>
      <c r="L1765" t="s">
        <v>33</v>
      </c>
      <c r="M1765">
        <v>3</v>
      </c>
      <c r="N1765">
        <v>0</v>
      </c>
      <c r="O1765" t="s">
        <v>108</v>
      </c>
      <c r="P1765" t="s">
        <v>72</v>
      </c>
      <c r="Q1765" t="s">
        <v>79</v>
      </c>
      <c r="R1765">
        <v>6</v>
      </c>
      <c r="S1765" t="s">
        <v>88</v>
      </c>
    </row>
    <row r="1766" spans="1:19" x14ac:dyDescent="0.3">
      <c r="A1766">
        <v>5512</v>
      </c>
      <c r="B1766" s="1">
        <v>41782</v>
      </c>
      <c r="C1766">
        <v>47</v>
      </c>
      <c r="D1766" t="s">
        <v>46</v>
      </c>
      <c r="E1766" t="s">
        <v>11</v>
      </c>
      <c r="F1766" t="s">
        <v>10</v>
      </c>
      <c r="G1766">
        <v>0</v>
      </c>
      <c r="H1766">
        <v>1</v>
      </c>
      <c r="I1766">
        <v>55842</v>
      </c>
      <c r="J1766" t="s">
        <v>41</v>
      </c>
      <c r="K1766">
        <v>5</v>
      </c>
      <c r="L1766" t="s">
        <v>33</v>
      </c>
      <c r="M1766">
        <v>3</v>
      </c>
      <c r="N1766">
        <v>0</v>
      </c>
      <c r="O1766" t="s">
        <v>107</v>
      </c>
      <c r="P1766" t="s">
        <v>77</v>
      </c>
      <c r="Q1766" t="s">
        <v>79</v>
      </c>
      <c r="R1766">
        <v>5</v>
      </c>
      <c r="S1766" t="s">
        <v>80</v>
      </c>
    </row>
    <row r="1767" spans="1:19" x14ac:dyDescent="0.3">
      <c r="A1767">
        <v>3711</v>
      </c>
      <c r="B1767" s="1">
        <v>41699</v>
      </c>
      <c r="C1767">
        <v>80</v>
      </c>
      <c r="D1767" t="s">
        <v>53</v>
      </c>
      <c r="E1767" t="s">
        <v>11</v>
      </c>
      <c r="F1767" t="s">
        <v>10</v>
      </c>
      <c r="G1767">
        <v>0</v>
      </c>
      <c r="H1767">
        <v>0</v>
      </c>
      <c r="I1767">
        <v>80184</v>
      </c>
      <c r="J1767" t="s">
        <v>51</v>
      </c>
      <c r="K1767">
        <v>7</v>
      </c>
      <c r="L1767" t="s">
        <v>33</v>
      </c>
      <c r="M1767">
        <v>3</v>
      </c>
      <c r="N1767">
        <v>0</v>
      </c>
      <c r="O1767" t="s">
        <v>108</v>
      </c>
      <c r="P1767" t="s">
        <v>77</v>
      </c>
      <c r="Q1767" t="s">
        <v>73</v>
      </c>
      <c r="R1767">
        <v>3</v>
      </c>
      <c r="S1767" t="s">
        <v>74</v>
      </c>
    </row>
    <row r="1768" spans="1:19" x14ac:dyDescent="0.3">
      <c r="A1768">
        <v>713</v>
      </c>
      <c r="B1768" s="1">
        <v>41798</v>
      </c>
      <c r="C1768">
        <v>47</v>
      </c>
      <c r="D1768" t="s">
        <v>46</v>
      </c>
      <c r="E1768" t="s">
        <v>11</v>
      </c>
      <c r="F1768" t="s">
        <v>10</v>
      </c>
      <c r="G1768">
        <v>0</v>
      </c>
      <c r="H1768">
        <v>0</v>
      </c>
      <c r="I1768">
        <v>50353</v>
      </c>
      <c r="J1768" t="s">
        <v>41</v>
      </c>
      <c r="K1768">
        <v>5</v>
      </c>
      <c r="L1768" t="s">
        <v>35</v>
      </c>
      <c r="M1768">
        <v>6</v>
      </c>
      <c r="N1768">
        <v>0</v>
      </c>
      <c r="O1768" t="s">
        <v>108</v>
      </c>
      <c r="P1768" t="s">
        <v>77</v>
      </c>
      <c r="Q1768" t="s">
        <v>79</v>
      </c>
      <c r="R1768">
        <v>6</v>
      </c>
      <c r="S1768" t="s">
        <v>88</v>
      </c>
    </row>
    <row r="1769" spans="1:19" x14ac:dyDescent="0.3">
      <c r="A1769">
        <v>9504</v>
      </c>
      <c r="B1769" s="1">
        <v>41584</v>
      </c>
      <c r="C1769">
        <v>75</v>
      </c>
      <c r="D1769" t="s">
        <v>42</v>
      </c>
      <c r="E1769" t="s">
        <v>11</v>
      </c>
      <c r="F1769" t="s">
        <v>10</v>
      </c>
      <c r="G1769">
        <v>0</v>
      </c>
      <c r="H1769">
        <v>0</v>
      </c>
      <c r="I1769">
        <v>81698</v>
      </c>
      <c r="J1769" t="s">
        <v>51</v>
      </c>
      <c r="K1769">
        <v>7</v>
      </c>
      <c r="L1769" t="s">
        <v>37</v>
      </c>
      <c r="M1769">
        <v>2</v>
      </c>
      <c r="N1769">
        <v>0</v>
      </c>
      <c r="O1769" t="s">
        <v>108</v>
      </c>
      <c r="P1769" t="s">
        <v>72</v>
      </c>
      <c r="Q1769" t="s">
        <v>84</v>
      </c>
      <c r="R1769">
        <v>11</v>
      </c>
      <c r="S1769" t="s">
        <v>89</v>
      </c>
    </row>
    <row r="1770" spans="1:19" x14ac:dyDescent="0.3">
      <c r="A1770">
        <v>5123</v>
      </c>
      <c r="B1770" s="1">
        <v>41379</v>
      </c>
      <c r="C1770">
        <v>73</v>
      </c>
      <c r="D1770" t="s">
        <v>42</v>
      </c>
      <c r="E1770" t="s">
        <v>11</v>
      </c>
      <c r="F1770" t="s">
        <v>10</v>
      </c>
      <c r="G1770">
        <v>0</v>
      </c>
      <c r="H1770">
        <v>0</v>
      </c>
      <c r="I1770">
        <v>27450</v>
      </c>
      <c r="J1770" t="s">
        <v>47</v>
      </c>
      <c r="K1770">
        <v>3</v>
      </c>
      <c r="L1770" t="s">
        <v>32</v>
      </c>
      <c r="M1770">
        <v>5</v>
      </c>
      <c r="N1770">
        <v>0</v>
      </c>
      <c r="O1770" t="s">
        <v>108</v>
      </c>
      <c r="P1770" t="s">
        <v>72</v>
      </c>
      <c r="Q1770" t="s">
        <v>79</v>
      </c>
      <c r="R1770">
        <v>4</v>
      </c>
      <c r="S1770" t="s">
        <v>86</v>
      </c>
    </row>
    <row r="1771" spans="1:19" x14ac:dyDescent="0.3">
      <c r="A1771">
        <v>5057</v>
      </c>
      <c r="B1771" s="1">
        <v>41531</v>
      </c>
      <c r="C1771">
        <v>63</v>
      </c>
      <c r="D1771" t="s">
        <v>40</v>
      </c>
      <c r="E1771" t="s">
        <v>11</v>
      </c>
      <c r="F1771" t="s">
        <v>10</v>
      </c>
      <c r="G1771">
        <v>0</v>
      </c>
      <c r="H1771">
        <v>1</v>
      </c>
      <c r="I1771">
        <v>61794</v>
      </c>
      <c r="J1771" t="s">
        <v>45</v>
      </c>
      <c r="K1771">
        <v>6</v>
      </c>
      <c r="L1771" t="s">
        <v>35</v>
      </c>
      <c r="M1771">
        <v>6</v>
      </c>
      <c r="N1771">
        <v>0</v>
      </c>
      <c r="O1771" t="s">
        <v>107</v>
      </c>
      <c r="P1771" t="s">
        <v>72</v>
      </c>
      <c r="Q1771" t="s">
        <v>75</v>
      </c>
      <c r="R1771">
        <v>9</v>
      </c>
      <c r="S1771" t="s">
        <v>76</v>
      </c>
    </row>
    <row r="1772" spans="1:19" x14ac:dyDescent="0.3">
      <c r="A1772">
        <v>7627</v>
      </c>
      <c r="B1772" s="1">
        <v>41255</v>
      </c>
      <c r="C1772">
        <v>49</v>
      </c>
      <c r="D1772" t="s">
        <v>46</v>
      </c>
      <c r="E1772" t="s">
        <v>11</v>
      </c>
      <c r="F1772" t="s">
        <v>10</v>
      </c>
      <c r="G1772">
        <v>0</v>
      </c>
      <c r="H1772">
        <v>0</v>
      </c>
      <c r="I1772">
        <v>92163</v>
      </c>
      <c r="J1772" t="s">
        <v>52</v>
      </c>
      <c r="K1772">
        <v>8</v>
      </c>
      <c r="L1772" t="s">
        <v>33</v>
      </c>
      <c r="M1772">
        <v>3</v>
      </c>
      <c r="N1772">
        <v>0</v>
      </c>
      <c r="O1772" t="s">
        <v>108</v>
      </c>
      <c r="P1772" t="s">
        <v>81</v>
      </c>
      <c r="Q1772" t="s">
        <v>84</v>
      </c>
      <c r="R1772">
        <v>12</v>
      </c>
      <c r="S1772" t="s">
        <v>85</v>
      </c>
    </row>
    <row r="1773" spans="1:19" x14ac:dyDescent="0.3">
      <c r="A1773">
        <v>10862</v>
      </c>
      <c r="B1773" s="1">
        <v>41138</v>
      </c>
      <c r="C1773">
        <v>64</v>
      </c>
      <c r="D1773" t="s">
        <v>40</v>
      </c>
      <c r="E1773" t="s">
        <v>11</v>
      </c>
      <c r="F1773" t="s">
        <v>10</v>
      </c>
      <c r="G1773">
        <v>0</v>
      </c>
      <c r="H1773">
        <v>1</v>
      </c>
      <c r="I1773">
        <v>30522</v>
      </c>
      <c r="J1773" t="s">
        <v>47</v>
      </c>
      <c r="K1773">
        <v>3</v>
      </c>
      <c r="L1773" t="s">
        <v>37</v>
      </c>
      <c r="M1773">
        <v>2</v>
      </c>
      <c r="N1773">
        <v>0</v>
      </c>
      <c r="O1773" t="s">
        <v>107</v>
      </c>
      <c r="P1773" t="s">
        <v>81</v>
      </c>
      <c r="Q1773" t="s">
        <v>75</v>
      </c>
      <c r="R1773">
        <v>8</v>
      </c>
      <c r="S1773" t="s">
        <v>78</v>
      </c>
    </row>
    <row r="1774" spans="1:19" x14ac:dyDescent="0.3">
      <c r="A1774">
        <v>4679</v>
      </c>
      <c r="B1774" s="1">
        <v>41782</v>
      </c>
      <c r="C1774">
        <v>47</v>
      </c>
      <c r="D1774" t="s">
        <v>46</v>
      </c>
      <c r="E1774" t="s">
        <v>11</v>
      </c>
      <c r="F1774" t="s">
        <v>10</v>
      </c>
      <c r="G1774">
        <v>0</v>
      </c>
      <c r="H1774">
        <v>1</v>
      </c>
      <c r="I1774">
        <v>78710</v>
      </c>
      <c r="J1774" t="s">
        <v>51</v>
      </c>
      <c r="K1774">
        <v>7</v>
      </c>
      <c r="L1774" t="s">
        <v>32</v>
      </c>
      <c r="M1774">
        <v>5</v>
      </c>
      <c r="N1774">
        <v>0</v>
      </c>
      <c r="O1774" t="s">
        <v>107</v>
      </c>
      <c r="P1774" t="s">
        <v>77</v>
      </c>
      <c r="Q1774" t="s">
        <v>79</v>
      </c>
      <c r="R1774">
        <v>5</v>
      </c>
      <c r="S1774" t="s">
        <v>80</v>
      </c>
    </row>
    <row r="1775" spans="1:19" x14ac:dyDescent="0.3">
      <c r="A1775">
        <v>9239</v>
      </c>
      <c r="B1775" s="1">
        <v>41481</v>
      </c>
      <c r="C1775">
        <v>63</v>
      </c>
      <c r="D1775" t="s">
        <v>40</v>
      </c>
      <c r="E1775" t="s">
        <v>11</v>
      </c>
      <c r="F1775" t="s">
        <v>10</v>
      </c>
      <c r="G1775">
        <v>0</v>
      </c>
      <c r="H1775">
        <v>2</v>
      </c>
      <c r="I1775">
        <v>61923</v>
      </c>
      <c r="J1775" t="s">
        <v>45</v>
      </c>
      <c r="K1775">
        <v>6</v>
      </c>
      <c r="L1775" t="s">
        <v>34</v>
      </c>
      <c r="M1775">
        <v>7</v>
      </c>
      <c r="N1775">
        <v>0</v>
      </c>
      <c r="O1775" t="s">
        <v>107</v>
      </c>
      <c r="P1775" t="s">
        <v>72</v>
      </c>
      <c r="Q1775" t="s">
        <v>75</v>
      </c>
      <c r="R1775">
        <v>7</v>
      </c>
      <c r="S1775" t="s">
        <v>83</v>
      </c>
    </row>
    <row r="1776" spans="1:19" x14ac:dyDescent="0.3">
      <c r="A1776">
        <v>5114</v>
      </c>
      <c r="B1776" s="1">
        <v>41262</v>
      </c>
      <c r="C1776">
        <v>59</v>
      </c>
      <c r="D1776" t="s">
        <v>44</v>
      </c>
      <c r="E1776" t="s">
        <v>11</v>
      </c>
      <c r="F1776" t="s">
        <v>10</v>
      </c>
      <c r="G1776">
        <v>0</v>
      </c>
      <c r="H1776">
        <v>1</v>
      </c>
      <c r="I1776">
        <v>74806</v>
      </c>
      <c r="J1776" t="s">
        <v>51</v>
      </c>
      <c r="K1776">
        <v>7</v>
      </c>
      <c r="L1776" t="s">
        <v>37</v>
      </c>
      <c r="M1776">
        <v>2</v>
      </c>
      <c r="N1776">
        <v>0</v>
      </c>
      <c r="O1776" t="s">
        <v>107</v>
      </c>
      <c r="P1776" t="s">
        <v>81</v>
      </c>
      <c r="Q1776" t="s">
        <v>84</v>
      </c>
      <c r="R1776">
        <v>12</v>
      </c>
      <c r="S1776" t="s">
        <v>85</v>
      </c>
    </row>
    <row r="1777" spans="1:19" x14ac:dyDescent="0.3">
      <c r="A1777">
        <v>6406</v>
      </c>
      <c r="B1777" s="1">
        <v>41575</v>
      </c>
      <c r="C1777">
        <v>36</v>
      </c>
      <c r="D1777" t="s">
        <v>48</v>
      </c>
      <c r="E1777" t="s">
        <v>11</v>
      </c>
      <c r="F1777" t="s">
        <v>10</v>
      </c>
      <c r="G1777">
        <v>0</v>
      </c>
      <c r="H1777">
        <v>0</v>
      </c>
      <c r="I1777">
        <v>78285</v>
      </c>
      <c r="J1777" t="s">
        <v>51</v>
      </c>
      <c r="K1777">
        <v>7</v>
      </c>
      <c r="L1777" t="s">
        <v>33</v>
      </c>
      <c r="M1777">
        <v>3</v>
      </c>
      <c r="N1777">
        <v>0</v>
      </c>
      <c r="O1777" t="s">
        <v>108</v>
      </c>
      <c r="P1777" t="s">
        <v>72</v>
      </c>
      <c r="Q1777" t="s">
        <v>84</v>
      </c>
      <c r="R1777">
        <v>10</v>
      </c>
      <c r="S1777" t="s">
        <v>90</v>
      </c>
    </row>
    <row r="1778" spans="1:19" x14ac:dyDescent="0.3">
      <c r="A1778">
        <v>8786</v>
      </c>
      <c r="B1778" s="1">
        <v>41420</v>
      </c>
      <c r="C1778">
        <v>68</v>
      </c>
      <c r="D1778" t="s">
        <v>40</v>
      </c>
      <c r="E1778" t="s">
        <v>11</v>
      </c>
      <c r="F1778" t="s">
        <v>10</v>
      </c>
      <c r="G1778">
        <v>0</v>
      </c>
      <c r="H1778">
        <v>1</v>
      </c>
      <c r="I1778">
        <v>62058</v>
      </c>
      <c r="J1778" t="s">
        <v>45</v>
      </c>
      <c r="K1778">
        <v>6</v>
      </c>
      <c r="L1778" t="s">
        <v>32</v>
      </c>
      <c r="M1778">
        <v>5</v>
      </c>
      <c r="N1778">
        <v>0</v>
      </c>
      <c r="O1778" t="s">
        <v>107</v>
      </c>
      <c r="P1778" t="s">
        <v>72</v>
      </c>
      <c r="Q1778" t="s">
        <v>79</v>
      </c>
      <c r="R1778">
        <v>5</v>
      </c>
      <c r="S1778" t="s">
        <v>80</v>
      </c>
    </row>
    <row r="1779" spans="1:19" x14ac:dyDescent="0.3">
      <c r="A1779">
        <v>310</v>
      </c>
      <c r="B1779" s="1">
        <v>41621</v>
      </c>
      <c r="C1779">
        <v>54</v>
      </c>
      <c r="D1779" t="s">
        <v>44</v>
      </c>
      <c r="E1779" t="s">
        <v>11</v>
      </c>
      <c r="F1779" t="s">
        <v>10</v>
      </c>
      <c r="G1779">
        <v>0</v>
      </c>
      <c r="H1779">
        <v>1</v>
      </c>
      <c r="I1779">
        <v>61872</v>
      </c>
      <c r="J1779" t="s">
        <v>45</v>
      </c>
      <c r="K1779">
        <v>6</v>
      </c>
      <c r="L1779" t="s">
        <v>35</v>
      </c>
      <c r="M1779">
        <v>6</v>
      </c>
      <c r="N1779">
        <v>0</v>
      </c>
      <c r="O1779" t="s">
        <v>107</v>
      </c>
      <c r="P1779" t="s">
        <v>72</v>
      </c>
      <c r="Q1779" t="s">
        <v>84</v>
      </c>
      <c r="R1779">
        <v>12</v>
      </c>
      <c r="S1779" t="s">
        <v>85</v>
      </c>
    </row>
    <row r="1780" spans="1:19" x14ac:dyDescent="0.3">
      <c r="A1780">
        <v>4599</v>
      </c>
      <c r="B1780" s="1">
        <v>41582</v>
      </c>
      <c r="C1780">
        <v>48</v>
      </c>
      <c r="D1780" t="s">
        <v>46</v>
      </c>
      <c r="E1780" t="s">
        <v>11</v>
      </c>
      <c r="F1780" t="s">
        <v>10</v>
      </c>
      <c r="G1780">
        <v>0</v>
      </c>
      <c r="H1780">
        <v>2</v>
      </c>
      <c r="I1780">
        <v>49681</v>
      </c>
      <c r="J1780" t="s">
        <v>41</v>
      </c>
      <c r="K1780">
        <v>5</v>
      </c>
      <c r="L1780" t="s">
        <v>35</v>
      </c>
      <c r="M1780">
        <v>6</v>
      </c>
      <c r="N1780">
        <v>0</v>
      </c>
      <c r="O1780" t="s">
        <v>107</v>
      </c>
      <c r="P1780" t="s">
        <v>72</v>
      </c>
      <c r="Q1780" t="s">
        <v>84</v>
      </c>
      <c r="R1780">
        <v>11</v>
      </c>
      <c r="S1780" t="s">
        <v>89</v>
      </c>
    </row>
    <row r="1781" spans="1:19" x14ac:dyDescent="0.3">
      <c r="A1781">
        <v>7326</v>
      </c>
      <c r="B1781" s="1">
        <v>41721</v>
      </c>
      <c r="C1781">
        <v>53</v>
      </c>
      <c r="D1781" t="s">
        <v>44</v>
      </c>
      <c r="E1781" t="s">
        <v>11</v>
      </c>
      <c r="F1781" t="s">
        <v>10</v>
      </c>
      <c r="G1781">
        <v>0</v>
      </c>
      <c r="H1781">
        <v>1</v>
      </c>
      <c r="I1781">
        <v>56850</v>
      </c>
      <c r="J1781" t="s">
        <v>41</v>
      </c>
      <c r="K1781">
        <v>5</v>
      </c>
      <c r="L1781" t="s">
        <v>35</v>
      </c>
      <c r="M1781">
        <v>6</v>
      </c>
      <c r="N1781">
        <v>0</v>
      </c>
      <c r="O1781" t="s">
        <v>107</v>
      </c>
      <c r="P1781" t="s">
        <v>77</v>
      </c>
      <c r="Q1781" t="s">
        <v>73</v>
      </c>
      <c r="R1781">
        <v>3</v>
      </c>
      <c r="S1781" t="s">
        <v>74</v>
      </c>
    </row>
    <row r="1782" spans="1:19" x14ac:dyDescent="0.3">
      <c r="A1782">
        <v>3732</v>
      </c>
      <c r="B1782" s="1">
        <v>41309</v>
      </c>
      <c r="C1782">
        <v>69</v>
      </c>
      <c r="D1782" t="s">
        <v>40</v>
      </c>
      <c r="E1782" t="s">
        <v>11</v>
      </c>
      <c r="F1782" t="s">
        <v>10</v>
      </c>
      <c r="G1782">
        <v>0</v>
      </c>
      <c r="H1782">
        <v>1</v>
      </c>
      <c r="I1782">
        <v>52750</v>
      </c>
      <c r="J1782" t="s">
        <v>41</v>
      </c>
      <c r="K1782">
        <v>5</v>
      </c>
      <c r="L1782" t="s">
        <v>35</v>
      </c>
      <c r="M1782">
        <v>6</v>
      </c>
      <c r="N1782">
        <v>0</v>
      </c>
      <c r="O1782" t="s">
        <v>107</v>
      </c>
      <c r="P1782" t="s">
        <v>72</v>
      </c>
      <c r="Q1782" t="s">
        <v>73</v>
      </c>
      <c r="R1782">
        <v>2</v>
      </c>
      <c r="S1782" t="s">
        <v>87</v>
      </c>
    </row>
    <row r="1783" spans="1:19" x14ac:dyDescent="0.3">
      <c r="A1783">
        <v>4877</v>
      </c>
      <c r="B1783" s="1">
        <v>41702</v>
      </c>
      <c r="C1783">
        <v>51</v>
      </c>
      <c r="D1783" t="s">
        <v>44</v>
      </c>
      <c r="E1783" t="s">
        <v>11</v>
      </c>
      <c r="F1783" t="s">
        <v>10</v>
      </c>
      <c r="G1783">
        <v>0</v>
      </c>
      <c r="H1783">
        <v>1</v>
      </c>
      <c r="I1783">
        <v>38576</v>
      </c>
      <c r="J1783" t="s">
        <v>43</v>
      </c>
      <c r="K1783">
        <v>4</v>
      </c>
      <c r="L1783" t="s">
        <v>37</v>
      </c>
      <c r="M1783">
        <v>2</v>
      </c>
      <c r="N1783">
        <v>0</v>
      </c>
      <c r="O1783" t="s">
        <v>107</v>
      </c>
      <c r="P1783" t="s">
        <v>77</v>
      </c>
      <c r="Q1783" t="s">
        <v>73</v>
      </c>
      <c r="R1783">
        <v>3</v>
      </c>
      <c r="S1783" t="s">
        <v>74</v>
      </c>
    </row>
    <row r="1784" spans="1:19" x14ac:dyDescent="0.3">
      <c r="A1784">
        <v>8952</v>
      </c>
      <c r="B1784" s="1">
        <v>41218</v>
      </c>
      <c r="C1784">
        <v>71</v>
      </c>
      <c r="D1784" t="s">
        <v>42</v>
      </c>
      <c r="E1784" t="s">
        <v>11</v>
      </c>
      <c r="F1784" t="s">
        <v>10</v>
      </c>
      <c r="G1784">
        <v>0</v>
      </c>
      <c r="H1784">
        <v>1</v>
      </c>
      <c r="I1784">
        <v>65569</v>
      </c>
      <c r="J1784" t="s">
        <v>45</v>
      </c>
      <c r="K1784">
        <v>6</v>
      </c>
      <c r="L1784" t="s">
        <v>34</v>
      </c>
      <c r="M1784">
        <v>7</v>
      </c>
      <c r="N1784">
        <v>0</v>
      </c>
      <c r="O1784" t="s">
        <v>107</v>
      </c>
      <c r="P1784" t="s">
        <v>81</v>
      </c>
      <c r="Q1784" t="s">
        <v>84</v>
      </c>
      <c r="R1784">
        <v>11</v>
      </c>
      <c r="S1784" t="s">
        <v>89</v>
      </c>
    </row>
    <row r="1785" spans="1:19" x14ac:dyDescent="0.3">
      <c r="A1785">
        <v>10634</v>
      </c>
      <c r="B1785" s="1">
        <v>41748</v>
      </c>
      <c r="C1785">
        <v>73</v>
      </c>
      <c r="D1785" t="s">
        <v>42</v>
      </c>
      <c r="E1785" t="s">
        <v>11</v>
      </c>
      <c r="F1785" t="s">
        <v>10</v>
      </c>
      <c r="G1785">
        <v>0</v>
      </c>
      <c r="H1785">
        <v>0</v>
      </c>
      <c r="I1785">
        <v>59412</v>
      </c>
      <c r="J1785" t="s">
        <v>41</v>
      </c>
      <c r="K1785">
        <v>5</v>
      </c>
      <c r="L1785" t="s">
        <v>32</v>
      </c>
      <c r="M1785">
        <v>5</v>
      </c>
      <c r="N1785">
        <v>0</v>
      </c>
      <c r="O1785" t="s">
        <v>108</v>
      </c>
      <c r="P1785" t="s">
        <v>77</v>
      </c>
      <c r="Q1785" t="s">
        <v>79</v>
      </c>
      <c r="R1785">
        <v>4</v>
      </c>
      <c r="S1785" t="s">
        <v>86</v>
      </c>
    </row>
    <row r="1786" spans="1:19" x14ac:dyDescent="0.3">
      <c r="A1786">
        <v>4754</v>
      </c>
      <c r="B1786" s="1">
        <v>41542</v>
      </c>
      <c r="C1786">
        <v>58</v>
      </c>
      <c r="D1786" t="s">
        <v>44</v>
      </c>
      <c r="E1786" t="s">
        <v>11</v>
      </c>
      <c r="F1786" t="s">
        <v>10</v>
      </c>
      <c r="G1786">
        <v>0</v>
      </c>
      <c r="H1786">
        <v>1</v>
      </c>
      <c r="I1786">
        <v>33585</v>
      </c>
      <c r="J1786" t="s">
        <v>47</v>
      </c>
      <c r="K1786">
        <v>3</v>
      </c>
      <c r="L1786" t="s">
        <v>34</v>
      </c>
      <c r="M1786">
        <v>7</v>
      </c>
      <c r="N1786">
        <v>0</v>
      </c>
      <c r="O1786" t="s">
        <v>107</v>
      </c>
      <c r="P1786" t="s">
        <v>72</v>
      </c>
      <c r="Q1786" t="s">
        <v>75</v>
      </c>
      <c r="R1786">
        <v>9</v>
      </c>
      <c r="S1786" t="s">
        <v>76</v>
      </c>
    </row>
    <row r="1787" spans="1:19" x14ac:dyDescent="0.3">
      <c r="A1787">
        <v>1175</v>
      </c>
      <c r="B1787" s="1">
        <v>41537</v>
      </c>
      <c r="C1787">
        <v>41</v>
      </c>
      <c r="D1787" t="s">
        <v>46</v>
      </c>
      <c r="E1787" t="s">
        <v>11</v>
      </c>
      <c r="F1787" t="s">
        <v>10</v>
      </c>
      <c r="G1787">
        <v>0</v>
      </c>
      <c r="H1787">
        <v>0</v>
      </c>
      <c r="I1787">
        <v>36262</v>
      </c>
      <c r="J1787" t="s">
        <v>43</v>
      </c>
      <c r="K1787">
        <v>4</v>
      </c>
      <c r="L1787" t="s">
        <v>33</v>
      </c>
      <c r="M1787">
        <v>3</v>
      </c>
      <c r="N1787">
        <v>0</v>
      </c>
      <c r="O1787" t="s">
        <v>108</v>
      </c>
      <c r="P1787" t="s">
        <v>72</v>
      </c>
      <c r="Q1787" t="s">
        <v>75</v>
      </c>
      <c r="R1787">
        <v>9</v>
      </c>
      <c r="S1787" t="s">
        <v>76</v>
      </c>
    </row>
    <row r="1788" spans="1:19" x14ac:dyDescent="0.3">
      <c r="A1788">
        <v>3412</v>
      </c>
      <c r="B1788" s="1">
        <v>41289</v>
      </c>
      <c r="C1788">
        <v>73</v>
      </c>
      <c r="D1788" t="s">
        <v>42</v>
      </c>
      <c r="E1788" t="s">
        <v>11</v>
      </c>
      <c r="F1788" t="s">
        <v>10</v>
      </c>
      <c r="G1788">
        <v>0</v>
      </c>
      <c r="H1788">
        <v>1</v>
      </c>
      <c r="I1788">
        <v>67381</v>
      </c>
      <c r="J1788" t="s">
        <v>45</v>
      </c>
      <c r="K1788">
        <v>6</v>
      </c>
      <c r="L1788" t="s">
        <v>35</v>
      </c>
      <c r="M1788">
        <v>6</v>
      </c>
      <c r="N1788">
        <v>0</v>
      </c>
      <c r="O1788" t="s">
        <v>107</v>
      </c>
      <c r="P1788" t="s">
        <v>72</v>
      </c>
      <c r="Q1788" t="s">
        <v>73</v>
      </c>
      <c r="R1788">
        <v>1</v>
      </c>
      <c r="S1788" t="s">
        <v>82</v>
      </c>
    </row>
    <row r="1789" spans="1:19" x14ac:dyDescent="0.3">
      <c r="A1789">
        <v>2613</v>
      </c>
      <c r="B1789" s="1">
        <v>41732</v>
      </c>
      <c r="C1789">
        <v>64</v>
      </c>
      <c r="D1789" t="s">
        <v>40</v>
      </c>
      <c r="E1789" t="s">
        <v>11</v>
      </c>
      <c r="F1789" t="s">
        <v>10</v>
      </c>
      <c r="G1789">
        <v>0</v>
      </c>
      <c r="H1789">
        <v>1</v>
      </c>
      <c r="I1789">
        <v>54197</v>
      </c>
      <c r="J1789" t="s">
        <v>41</v>
      </c>
      <c r="K1789">
        <v>5</v>
      </c>
      <c r="L1789" t="s">
        <v>33</v>
      </c>
      <c r="M1789">
        <v>3</v>
      </c>
      <c r="N1789">
        <v>0</v>
      </c>
      <c r="O1789" t="s">
        <v>107</v>
      </c>
      <c r="P1789" t="s">
        <v>77</v>
      </c>
      <c r="Q1789" t="s">
        <v>79</v>
      </c>
      <c r="R1789">
        <v>4</v>
      </c>
      <c r="S1789" t="s">
        <v>86</v>
      </c>
    </row>
    <row r="1790" spans="1:19" x14ac:dyDescent="0.3">
      <c r="A1790">
        <v>1604</v>
      </c>
      <c r="B1790" s="1">
        <v>41591</v>
      </c>
      <c r="C1790">
        <v>64</v>
      </c>
      <c r="D1790" t="s">
        <v>40</v>
      </c>
      <c r="E1790" t="s">
        <v>11</v>
      </c>
      <c r="F1790" t="s">
        <v>10</v>
      </c>
      <c r="G1790">
        <v>0</v>
      </c>
      <c r="H1790">
        <v>1</v>
      </c>
      <c r="I1790">
        <v>47353</v>
      </c>
      <c r="J1790" t="s">
        <v>43</v>
      </c>
      <c r="K1790">
        <v>4</v>
      </c>
      <c r="L1790" t="s">
        <v>34</v>
      </c>
      <c r="M1790">
        <v>7</v>
      </c>
      <c r="N1790">
        <v>0</v>
      </c>
      <c r="O1790" t="s">
        <v>107</v>
      </c>
      <c r="P1790" t="s">
        <v>72</v>
      </c>
      <c r="Q1790" t="s">
        <v>84</v>
      </c>
      <c r="R1790">
        <v>11</v>
      </c>
      <c r="S1790" t="s">
        <v>89</v>
      </c>
    </row>
    <row r="1791" spans="1:19" x14ac:dyDescent="0.3">
      <c r="A1791">
        <v>3602</v>
      </c>
      <c r="B1791" s="1">
        <v>41639</v>
      </c>
      <c r="C1791">
        <v>66</v>
      </c>
      <c r="D1791" t="s">
        <v>40</v>
      </c>
      <c r="E1791" t="s">
        <v>11</v>
      </c>
      <c r="F1791" t="s">
        <v>10</v>
      </c>
      <c r="G1791">
        <v>0</v>
      </c>
      <c r="H1791">
        <v>1</v>
      </c>
      <c r="I1791">
        <v>51412</v>
      </c>
      <c r="J1791" t="s">
        <v>41</v>
      </c>
      <c r="K1791">
        <v>5</v>
      </c>
      <c r="L1791" t="s">
        <v>32</v>
      </c>
      <c r="M1791">
        <v>5</v>
      </c>
      <c r="N1791">
        <v>0</v>
      </c>
      <c r="O1791" t="s">
        <v>107</v>
      </c>
      <c r="P1791" t="s">
        <v>72</v>
      </c>
      <c r="Q1791" t="s">
        <v>84</v>
      </c>
      <c r="R1791">
        <v>12</v>
      </c>
      <c r="S1791" t="s">
        <v>85</v>
      </c>
    </row>
    <row r="1792" spans="1:19" x14ac:dyDescent="0.3">
      <c r="A1792">
        <v>1118</v>
      </c>
      <c r="B1792" s="1">
        <v>41325</v>
      </c>
      <c r="C1792">
        <v>68</v>
      </c>
      <c r="D1792" t="s">
        <v>40</v>
      </c>
      <c r="E1792" t="s">
        <v>11</v>
      </c>
      <c r="F1792" t="s">
        <v>10</v>
      </c>
      <c r="G1792">
        <v>0</v>
      </c>
      <c r="H1792">
        <v>1</v>
      </c>
      <c r="I1792">
        <v>50965</v>
      </c>
      <c r="J1792" t="s">
        <v>41</v>
      </c>
      <c r="K1792">
        <v>5</v>
      </c>
      <c r="L1792" t="s">
        <v>35</v>
      </c>
      <c r="M1792">
        <v>6</v>
      </c>
      <c r="N1792">
        <v>0</v>
      </c>
      <c r="O1792" t="s">
        <v>107</v>
      </c>
      <c r="P1792" t="s">
        <v>72</v>
      </c>
      <c r="Q1792" t="s">
        <v>73</v>
      </c>
      <c r="R1792">
        <v>2</v>
      </c>
      <c r="S1792" t="s">
        <v>87</v>
      </c>
    </row>
    <row r="1793" spans="1:19" x14ac:dyDescent="0.3">
      <c r="A1793">
        <v>8210</v>
      </c>
      <c r="B1793" s="1">
        <v>41501</v>
      </c>
      <c r="C1793">
        <v>49</v>
      </c>
      <c r="D1793" t="s">
        <v>46</v>
      </c>
      <c r="E1793" t="s">
        <v>11</v>
      </c>
      <c r="F1793" t="s">
        <v>10</v>
      </c>
      <c r="G1793">
        <v>0</v>
      </c>
      <c r="H1793">
        <v>1</v>
      </c>
      <c r="I1793">
        <v>54730</v>
      </c>
      <c r="J1793" t="s">
        <v>41</v>
      </c>
      <c r="K1793">
        <v>5</v>
      </c>
      <c r="L1793" t="s">
        <v>35</v>
      </c>
      <c r="M1793">
        <v>6</v>
      </c>
      <c r="N1793">
        <v>0</v>
      </c>
      <c r="O1793" t="s">
        <v>107</v>
      </c>
      <c r="P1793" t="s">
        <v>72</v>
      </c>
      <c r="Q1793" t="s">
        <v>75</v>
      </c>
      <c r="R1793">
        <v>8</v>
      </c>
      <c r="S1793" t="s">
        <v>78</v>
      </c>
    </row>
    <row r="1794" spans="1:19" x14ac:dyDescent="0.3">
      <c r="A1794">
        <v>9010</v>
      </c>
      <c r="B1794" s="1">
        <v>41315</v>
      </c>
      <c r="C1794">
        <v>52</v>
      </c>
      <c r="D1794" t="s">
        <v>44</v>
      </c>
      <c r="E1794" t="s">
        <v>11</v>
      </c>
      <c r="F1794" t="s">
        <v>10</v>
      </c>
      <c r="G1794">
        <v>0</v>
      </c>
      <c r="H1794">
        <v>0</v>
      </c>
      <c r="I1794">
        <v>83151</v>
      </c>
      <c r="J1794" t="s">
        <v>51</v>
      </c>
      <c r="K1794">
        <v>7</v>
      </c>
      <c r="L1794" t="s">
        <v>35</v>
      </c>
      <c r="M1794">
        <v>6</v>
      </c>
      <c r="N1794">
        <v>0</v>
      </c>
      <c r="O1794" t="s">
        <v>108</v>
      </c>
      <c r="P1794" t="s">
        <v>72</v>
      </c>
      <c r="Q1794" t="s">
        <v>73</v>
      </c>
      <c r="R1794">
        <v>2</v>
      </c>
      <c r="S1794" t="s">
        <v>87</v>
      </c>
    </row>
    <row r="1795" spans="1:19" x14ac:dyDescent="0.3">
      <c r="A1795">
        <v>1650</v>
      </c>
      <c r="B1795" s="1">
        <v>41386</v>
      </c>
      <c r="C1795">
        <v>64</v>
      </c>
      <c r="D1795" t="s">
        <v>40</v>
      </c>
      <c r="E1795" t="s">
        <v>11</v>
      </c>
      <c r="F1795" t="s">
        <v>10</v>
      </c>
      <c r="G1795">
        <v>0</v>
      </c>
      <c r="H1795">
        <v>0</v>
      </c>
      <c r="I1795">
        <v>81843</v>
      </c>
      <c r="J1795" t="s">
        <v>51</v>
      </c>
      <c r="K1795">
        <v>7</v>
      </c>
      <c r="L1795" t="s">
        <v>33</v>
      </c>
      <c r="M1795">
        <v>3</v>
      </c>
      <c r="N1795">
        <v>0</v>
      </c>
      <c r="O1795" t="s">
        <v>108</v>
      </c>
      <c r="P1795" t="s">
        <v>72</v>
      </c>
      <c r="Q1795" t="s">
        <v>79</v>
      </c>
      <c r="R1795">
        <v>4</v>
      </c>
      <c r="S1795" t="s">
        <v>86</v>
      </c>
    </row>
    <row r="1796" spans="1:19" x14ac:dyDescent="0.3">
      <c r="A1796">
        <v>9212</v>
      </c>
      <c r="B1796" s="1">
        <v>41319</v>
      </c>
      <c r="C1796">
        <v>62</v>
      </c>
      <c r="D1796" t="s">
        <v>40</v>
      </c>
      <c r="E1796" t="s">
        <v>11</v>
      </c>
      <c r="F1796" t="s">
        <v>10</v>
      </c>
      <c r="G1796">
        <v>0</v>
      </c>
      <c r="H1796">
        <v>1</v>
      </c>
      <c r="I1796">
        <v>72828</v>
      </c>
      <c r="J1796" t="s">
        <v>51</v>
      </c>
      <c r="K1796">
        <v>7</v>
      </c>
      <c r="L1796" t="s">
        <v>33</v>
      </c>
      <c r="M1796">
        <v>3</v>
      </c>
      <c r="N1796">
        <v>0</v>
      </c>
      <c r="O1796" t="s">
        <v>107</v>
      </c>
      <c r="P1796" t="s">
        <v>72</v>
      </c>
      <c r="Q1796" t="s">
        <v>73</v>
      </c>
      <c r="R1796">
        <v>2</v>
      </c>
      <c r="S1796" t="s">
        <v>87</v>
      </c>
    </row>
    <row r="1797" spans="1:19" x14ac:dyDescent="0.3">
      <c r="A1797">
        <v>9635</v>
      </c>
      <c r="B1797" s="1">
        <v>41749</v>
      </c>
      <c r="C1797">
        <v>41</v>
      </c>
      <c r="D1797" t="s">
        <v>46</v>
      </c>
      <c r="E1797" t="s">
        <v>11</v>
      </c>
      <c r="F1797" t="s">
        <v>10</v>
      </c>
      <c r="G1797">
        <v>0</v>
      </c>
      <c r="H1797">
        <v>0</v>
      </c>
      <c r="I1797">
        <v>35876</v>
      </c>
      <c r="J1797" t="s">
        <v>47</v>
      </c>
      <c r="K1797">
        <v>3</v>
      </c>
      <c r="L1797" t="s">
        <v>33</v>
      </c>
      <c r="M1797">
        <v>3</v>
      </c>
      <c r="N1797">
        <v>0</v>
      </c>
      <c r="O1797" t="s">
        <v>108</v>
      </c>
      <c r="P1797" t="s">
        <v>77</v>
      </c>
      <c r="Q1797" t="s">
        <v>79</v>
      </c>
      <c r="R1797">
        <v>4</v>
      </c>
      <c r="S1797" t="s">
        <v>86</v>
      </c>
    </row>
    <row r="1798" spans="1:19" x14ac:dyDescent="0.3">
      <c r="A1798">
        <v>5510</v>
      </c>
      <c r="B1798" s="1">
        <v>41234</v>
      </c>
      <c r="C1798">
        <v>47</v>
      </c>
      <c r="D1798" t="s">
        <v>46</v>
      </c>
      <c r="E1798" t="s">
        <v>11</v>
      </c>
      <c r="F1798" t="s">
        <v>10</v>
      </c>
      <c r="G1798">
        <v>0</v>
      </c>
      <c r="H1798">
        <v>1</v>
      </c>
      <c r="I1798">
        <v>43263</v>
      </c>
      <c r="J1798" t="s">
        <v>43</v>
      </c>
      <c r="K1798">
        <v>4</v>
      </c>
      <c r="L1798" t="s">
        <v>37</v>
      </c>
      <c r="M1798">
        <v>2</v>
      </c>
      <c r="N1798">
        <v>0</v>
      </c>
      <c r="O1798" t="s">
        <v>107</v>
      </c>
      <c r="P1798" t="s">
        <v>81</v>
      </c>
      <c r="Q1798" t="s">
        <v>84</v>
      </c>
      <c r="R1798">
        <v>11</v>
      </c>
      <c r="S1798" t="s">
        <v>89</v>
      </c>
    </row>
    <row r="1799" spans="1:19" x14ac:dyDescent="0.3">
      <c r="A1799">
        <v>4405</v>
      </c>
      <c r="B1799" s="1">
        <v>41485</v>
      </c>
      <c r="C1799">
        <v>68</v>
      </c>
      <c r="D1799" t="s">
        <v>40</v>
      </c>
      <c r="E1799" t="s">
        <v>11</v>
      </c>
      <c r="F1799" t="s">
        <v>10</v>
      </c>
      <c r="G1799">
        <v>0</v>
      </c>
      <c r="H1799">
        <v>2</v>
      </c>
      <c r="I1799">
        <v>63915</v>
      </c>
      <c r="J1799" t="s">
        <v>45</v>
      </c>
      <c r="K1799">
        <v>6</v>
      </c>
      <c r="L1799" t="s">
        <v>37</v>
      </c>
      <c r="M1799">
        <v>2</v>
      </c>
      <c r="N1799">
        <v>0</v>
      </c>
      <c r="O1799" t="s">
        <v>107</v>
      </c>
      <c r="P1799" t="s">
        <v>72</v>
      </c>
      <c r="Q1799" t="s">
        <v>75</v>
      </c>
      <c r="R1799">
        <v>7</v>
      </c>
      <c r="S1799" t="s">
        <v>83</v>
      </c>
    </row>
    <row r="1800" spans="1:19" x14ac:dyDescent="0.3">
      <c r="A1800">
        <v>8402</v>
      </c>
      <c r="B1800" s="1">
        <v>41625</v>
      </c>
      <c r="C1800">
        <v>71</v>
      </c>
      <c r="D1800" t="s">
        <v>42</v>
      </c>
      <c r="E1800" t="s">
        <v>11</v>
      </c>
      <c r="F1800" t="s">
        <v>10</v>
      </c>
      <c r="G1800">
        <v>0</v>
      </c>
      <c r="H1800">
        <v>1</v>
      </c>
      <c r="I1800">
        <v>67087</v>
      </c>
      <c r="J1800" t="s">
        <v>45</v>
      </c>
      <c r="K1800">
        <v>6</v>
      </c>
      <c r="L1800" t="s">
        <v>32</v>
      </c>
      <c r="M1800">
        <v>5</v>
      </c>
      <c r="N1800">
        <v>0</v>
      </c>
      <c r="O1800" t="s">
        <v>107</v>
      </c>
      <c r="P1800" t="s">
        <v>72</v>
      </c>
      <c r="Q1800" t="s">
        <v>84</v>
      </c>
      <c r="R1800">
        <v>12</v>
      </c>
      <c r="S1800" t="s">
        <v>85</v>
      </c>
    </row>
    <row r="1801" spans="1:19" x14ac:dyDescent="0.3">
      <c r="A1801">
        <v>3643</v>
      </c>
      <c r="B1801" s="1">
        <v>41718</v>
      </c>
      <c r="C1801">
        <v>50</v>
      </c>
      <c r="D1801" t="s">
        <v>44</v>
      </c>
      <c r="E1801" t="s">
        <v>11</v>
      </c>
      <c r="F1801" t="s">
        <v>10</v>
      </c>
      <c r="G1801">
        <v>0</v>
      </c>
      <c r="H1801">
        <v>0</v>
      </c>
      <c r="I1801">
        <v>63206</v>
      </c>
      <c r="J1801" t="s">
        <v>45</v>
      </c>
      <c r="K1801">
        <v>6</v>
      </c>
      <c r="L1801" t="s">
        <v>35</v>
      </c>
      <c r="M1801">
        <v>6</v>
      </c>
      <c r="N1801">
        <v>0</v>
      </c>
      <c r="O1801" t="s">
        <v>108</v>
      </c>
      <c r="P1801" t="s">
        <v>77</v>
      </c>
      <c r="Q1801" t="s">
        <v>73</v>
      </c>
      <c r="R1801">
        <v>3</v>
      </c>
      <c r="S1801" t="s">
        <v>74</v>
      </c>
    </row>
    <row r="1802" spans="1:19" x14ac:dyDescent="0.3">
      <c r="A1802">
        <v>879</v>
      </c>
      <c r="B1802" s="1">
        <v>41582</v>
      </c>
      <c r="C1802">
        <v>48</v>
      </c>
      <c r="D1802" t="s">
        <v>46</v>
      </c>
      <c r="E1802" t="s">
        <v>11</v>
      </c>
      <c r="F1802" t="s">
        <v>10</v>
      </c>
      <c r="G1802">
        <v>0</v>
      </c>
      <c r="H1802">
        <v>2</v>
      </c>
      <c r="I1802">
        <v>49681</v>
      </c>
      <c r="J1802" t="s">
        <v>41</v>
      </c>
      <c r="K1802">
        <v>5</v>
      </c>
      <c r="L1802" t="s">
        <v>35</v>
      </c>
      <c r="M1802">
        <v>6</v>
      </c>
      <c r="N1802">
        <v>0</v>
      </c>
      <c r="O1802" t="s">
        <v>107</v>
      </c>
      <c r="P1802" t="s">
        <v>72</v>
      </c>
      <c r="Q1802" t="s">
        <v>84</v>
      </c>
      <c r="R1802">
        <v>11</v>
      </c>
      <c r="S1802" t="s">
        <v>89</v>
      </c>
    </row>
    <row r="1803" spans="1:19" x14ac:dyDescent="0.3">
      <c r="A1803">
        <v>5272</v>
      </c>
      <c r="B1803" s="1">
        <v>41452</v>
      </c>
      <c r="C1803">
        <v>59</v>
      </c>
      <c r="D1803" t="s">
        <v>44</v>
      </c>
      <c r="E1803" t="s">
        <v>11</v>
      </c>
      <c r="F1803" t="s">
        <v>10</v>
      </c>
      <c r="G1803">
        <v>0</v>
      </c>
      <c r="H1803">
        <v>1</v>
      </c>
      <c r="I1803">
        <v>53843</v>
      </c>
      <c r="J1803" t="s">
        <v>41</v>
      </c>
      <c r="K1803">
        <v>5</v>
      </c>
      <c r="L1803" t="s">
        <v>35</v>
      </c>
      <c r="M1803">
        <v>6</v>
      </c>
      <c r="N1803">
        <v>0</v>
      </c>
      <c r="O1803" t="s">
        <v>107</v>
      </c>
      <c r="P1803" t="s">
        <v>72</v>
      </c>
      <c r="Q1803" t="s">
        <v>79</v>
      </c>
      <c r="R1803">
        <v>6</v>
      </c>
      <c r="S1803" t="s">
        <v>88</v>
      </c>
    </row>
    <row r="1804" spans="1:19" x14ac:dyDescent="0.3">
      <c r="A1804">
        <v>5453</v>
      </c>
      <c r="B1804" s="1">
        <v>41178</v>
      </c>
      <c r="C1804">
        <v>68</v>
      </c>
      <c r="D1804" t="s">
        <v>40</v>
      </c>
      <c r="E1804" t="s">
        <v>11</v>
      </c>
      <c r="F1804" t="s">
        <v>10</v>
      </c>
      <c r="G1804">
        <v>0</v>
      </c>
      <c r="H1804">
        <v>0</v>
      </c>
      <c r="I1804">
        <v>90226</v>
      </c>
      <c r="J1804" t="s">
        <v>52</v>
      </c>
      <c r="K1804">
        <v>8</v>
      </c>
      <c r="L1804" t="s">
        <v>33</v>
      </c>
      <c r="M1804">
        <v>3</v>
      </c>
      <c r="N1804">
        <v>0</v>
      </c>
      <c r="O1804" t="s">
        <v>108</v>
      </c>
      <c r="P1804" t="s">
        <v>81</v>
      </c>
      <c r="Q1804" t="s">
        <v>75</v>
      </c>
      <c r="R1804">
        <v>9</v>
      </c>
      <c r="S1804" t="s">
        <v>76</v>
      </c>
    </row>
    <row r="1805" spans="1:19" x14ac:dyDescent="0.3">
      <c r="A1805">
        <v>4480</v>
      </c>
      <c r="B1805" s="1">
        <v>41707</v>
      </c>
      <c r="C1805">
        <v>51</v>
      </c>
      <c r="D1805" t="s">
        <v>44</v>
      </c>
      <c r="E1805" t="s">
        <v>11</v>
      </c>
      <c r="F1805" t="s">
        <v>10</v>
      </c>
      <c r="G1805">
        <v>0</v>
      </c>
      <c r="H1805">
        <v>1</v>
      </c>
      <c r="I1805">
        <v>60432</v>
      </c>
      <c r="J1805" t="s">
        <v>45</v>
      </c>
      <c r="K1805">
        <v>6</v>
      </c>
      <c r="L1805" t="s">
        <v>35</v>
      </c>
      <c r="M1805">
        <v>6</v>
      </c>
      <c r="N1805">
        <v>0</v>
      </c>
      <c r="O1805" t="s">
        <v>107</v>
      </c>
      <c r="P1805" t="s">
        <v>77</v>
      </c>
      <c r="Q1805" t="s">
        <v>73</v>
      </c>
      <c r="R1805">
        <v>3</v>
      </c>
      <c r="S1805" t="s">
        <v>74</v>
      </c>
    </row>
    <row r="1806" spans="1:19" x14ac:dyDescent="0.3">
      <c r="A1806">
        <v>3298</v>
      </c>
      <c r="B1806" s="1">
        <v>41221</v>
      </c>
      <c r="C1806">
        <v>68</v>
      </c>
      <c r="D1806" t="s">
        <v>40</v>
      </c>
      <c r="E1806" t="s">
        <v>11</v>
      </c>
      <c r="F1806" t="s">
        <v>10</v>
      </c>
      <c r="G1806">
        <v>0</v>
      </c>
      <c r="H1806">
        <v>1</v>
      </c>
      <c r="I1806">
        <v>52973</v>
      </c>
      <c r="J1806" t="s">
        <v>41</v>
      </c>
      <c r="K1806">
        <v>5</v>
      </c>
      <c r="L1806" t="s">
        <v>34</v>
      </c>
      <c r="M1806">
        <v>7</v>
      </c>
      <c r="N1806">
        <v>0</v>
      </c>
      <c r="O1806" t="s">
        <v>107</v>
      </c>
      <c r="P1806" t="s">
        <v>81</v>
      </c>
      <c r="Q1806" t="s">
        <v>84</v>
      </c>
      <c r="R1806">
        <v>11</v>
      </c>
      <c r="S1806" t="s">
        <v>89</v>
      </c>
    </row>
    <row r="1807" spans="1:19" x14ac:dyDescent="0.3">
      <c r="A1807">
        <v>5177</v>
      </c>
      <c r="B1807" s="1">
        <v>41620</v>
      </c>
      <c r="C1807">
        <v>50</v>
      </c>
      <c r="D1807" t="s">
        <v>44</v>
      </c>
      <c r="E1807" t="s">
        <v>11</v>
      </c>
      <c r="F1807" t="s">
        <v>10</v>
      </c>
      <c r="G1807">
        <v>0</v>
      </c>
      <c r="H1807">
        <v>1</v>
      </c>
      <c r="I1807">
        <v>58494</v>
      </c>
      <c r="J1807" t="s">
        <v>41</v>
      </c>
      <c r="K1807">
        <v>5</v>
      </c>
      <c r="L1807" t="s">
        <v>32</v>
      </c>
      <c r="M1807">
        <v>5</v>
      </c>
      <c r="N1807">
        <v>0</v>
      </c>
      <c r="O1807" t="s">
        <v>107</v>
      </c>
      <c r="P1807" t="s">
        <v>72</v>
      </c>
      <c r="Q1807" t="s">
        <v>84</v>
      </c>
      <c r="R1807">
        <v>12</v>
      </c>
      <c r="S1807" t="s">
        <v>85</v>
      </c>
    </row>
    <row r="1808" spans="1:19" x14ac:dyDescent="0.3">
      <c r="A1808">
        <v>3690</v>
      </c>
      <c r="B1808" s="1">
        <v>41285</v>
      </c>
      <c r="C1808">
        <v>38</v>
      </c>
      <c r="D1808" t="s">
        <v>48</v>
      </c>
      <c r="E1808" t="s">
        <v>11</v>
      </c>
      <c r="F1808" t="s">
        <v>10</v>
      </c>
      <c r="G1808">
        <v>0</v>
      </c>
      <c r="H1808">
        <v>0</v>
      </c>
      <c r="I1808">
        <v>80141</v>
      </c>
      <c r="J1808" t="s">
        <v>51</v>
      </c>
      <c r="K1808">
        <v>7</v>
      </c>
      <c r="L1808" t="s">
        <v>33</v>
      </c>
      <c r="M1808">
        <v>3</v>
      </c>
      <c r="N1808">
        <v>0</v>
      </c>
      <c r="O1808" t="s">
        <v>108</v>
      </c>
      <c r="P1808" t="s">
        <v>72</v>
      </c>
      <c r="Q1808" t="s">
        <v>73</v>
      </c>
      <c r="R1808">
        <v>1</v>
      </c>
      <c r="S1808" t="s">
        <v>82</v>
      </c>
    </row>
    <row r="1809" spans="1:19" x14ac:dyDescent="0.3">
      <c r="A1809">
        <v>7832</v>
      </c>
      <c r="B1809" s="1">
        <v>41514</v>
      </c>
      <c r="C1809">
        <v>65</v>
      </c>
      <c r="D1809" t="s">
        <v>40</v>
      </c>
      <c r="E1809" t="s">
        <v>11</v>
      </c>
      <c r="F1809" t="s">
        <v>10</v>
      </c>
      <c r="G1809">
        <v>0</v>
      </c>
      <c r="H1809">
        <v>1</v>
      </c>
      <c r="I1809">
        <v>77520</v>
      </c>
      <c r="J1809" t="s">
        <v>51</v>
      </c>
      <c r="K1809">
        <v>7</v>
      </c>
      <c r="L1809" t="s">
        <v>33</v>
      </c>
      <c r="M1809">
        <v>3</v>
      </c>
      <c r="N1809">
        <v>0</v>
      </c>
      <c r="O1809" t="s">
        <v>107</v>
      </c>
      <c r="P1809" t="s">
        <v>72</v>
      </c>
      <c r="Q1809" t="s">
        <v>75</v>
      </c>
      <c r="R1809">
        <v>8</v>
      </c>
      <c r="S1809" t="s">
        <v>78</v>
      </c>
    </row>
    <row r="1810" spans="1:19" x14ac:dyDescent="0.3">
      <c r="A1810">
        <v>7881</v>
      </c>
      <c r="B1810" s="1">
        <v>41545</v>
      </c>
      <c r="C1810">
        <v>78</v>
      </c>
      <c r="D1810" t="s">
        <v>42</v>
      </c>
      <c r="E1810" t="s">
        <v>11</v>
      </c>
      <c r="F1810" t="s">
        <v>10</v>
      </c>
      <c r="G1810">
        <v>0</v>
      </c>
      <c r="H1810">
        <v>0</v>
      </c>
      <c r="I1810">
        <v>66835</v>
      </c>
      <c r="J1810" t="s">
        <v>45</v>
      </c>
      <c r="K1810">
        <v>6</v>
      </c>
      <c r="L1810" t="s">
        <v>33</v>
      </c>
      <c r="M1810">
        <v>3</v>
      </c>
      <c r="N1810">
        <v>0</v>
      </c>
      <c r="O1810" t="s">
        <v>108</v>
      </c>
      <c r="P1810" t="s">
        <v>72</v>
      </c>
      <c r="Q1810" t="s">
        <v>75</v>
      </c>
      <c r="R1810">
        <v>9</v>
      </c>
      <c r="S1810" t="s">
        <v>76</v>
      </c>
    </row>
    <row r="1811" spans="1:19" x14ac:dyDescent="0.3">
      <c r="A1811">
        <v>5534</v>
      </c>
      <c r="B1811" s="1">
        <v>41567</v>
      </c>
      <c r="C1811">
        <v>49</v>
      </c>
      <c r="D1811" t="s">
        <v>46</v>
      </c>
      <c r="E1811" t="s">
        <v>11</v>
      </c>
      <c r="F1811" t="s">
        <v>10</v>
      </c>
      <c r="G1811">
        <v>0</v>
      </c>
      <c r="H1811">
        <v>1</v>
      </c>
      <c r="I1811">
        <v>47808</v>
      </c>
      <c r="J1811" t="s">
        <v>43</v>
      </c>
      <c r="K1811">
        <v>4</v>
      </c>
      <c r="L1811" t="s">
        <v>33</v>
      </c>
      <c r="M1811">
        <v>3</v>
      </c>
      <c r="N1811">
        <v>0</v>
      </c>
      <c r="O1811" t="s">
        <v>107</v>
      </c>
      <c r="P1811" t="s">
        <v>72</v>
      </c>
      <c r="Q1811" t="s">
        <v>84</v>
      </c>
      <c r="R1811">
        <v>10</v>
      </c>
      <c r="S1811" t="s">
        <v>90</v>
      </c>
    </row>
    <row r="1812" spans="1:19" x14ac:dyDescent="0.3">
      <c r="A1812">
        <v>8093</v>
      </c>
      <c r="B1812" s="1">
        <v>41818</v>
      </c>
      <c r="C1812">
        <v>55</v>
      </c>
      <c r="D1812" t="s">
        <v>44</v>
      </c>
      <c r="E1812" t="s">
        <v>11</v>
      </c>
      <c r="F1812" t="s">
        <v>10</v>
      </c>
      <c r="G1812">
        <v>0</v>
      </c>
      <c r="H1812">
        <v>0</v>
      </c>
      <c r="I1812">
        <v>79734</v>
      </c>
      <c r="J1812" t="s">
        <v>51</v>
      </c>
      <c r="K1812">
        <v>7</v>
      </c>
      <c r="L1812" t="s">
        <v>35</v>
      </c>
      <c r="M1812">
        <v>6</v>
      </c>
      <c r="N1812">
        <v>0</v>
      </c>
      <c r="O1812" t="s">
        <v>108</v>
      </c>
      <c r="P1812" t="s">
        <v>77</v>
      </c>
      <c r="Q1812" t="s">
        <v>79</v>
      </c>
      <c r="R1812">
        <v>6</v>
      </c>
      <c r="S1812" t="s">
        <v>88</v>
      </c>
    </row>
    <row r="1813" spans="1:19" x14ac:dyDescent="0.3">
      <c r="A1813">
        <v>4687</v>
      </c>
      <c r="B1813" s="1">
        <v>41417</v>
      </c>
      <c r="C1813">
        <v>66</v>
      </c>
      <c r="D1813" t="s">
        <v>40</v>
      </c>
      <c r="E1813" t="s">
        <v>11</v>
      </c>
      <c r="F1813" t="s">
        <v>10</v>
      </c>
      <c r="G1813">
        <v>0</v>
      </c>
      <c r="H1813">
        <v>0</v>
      </c>
      <c r="I1813">
        <v>80739</v>
      </c>
      <c r="J1813" t="s">
        <v>51</v>
      </c>
      <c r="K1813">
        <v>7</v>
      </c>
      <c r="L1813" t="s">
        <v>34</v>
      </c>
      <c r="M1813">
        <v>7</v>
      </c>
      <c r="N1813">
        <v>0</v>
      </c>
      <c r="O1813" t="s">
        <v>108</v>
      </c>
      <c r="P1813" t="s">
        <v>72</v>
      </c>
      <c r="Q1813" t="s">
        <v>79</v>
      </c>
      <c r="R1813">
        <v>5</v>
      </c>
      <c r="S1813" t="s">
        <v>80</v>
      </c>
    </row>
    <row r="1814" spans="1:19" x14ac:dyDescent="0.3">
      <c r="A1814">
        <v>5896</v>
      </c>
      <c r="B1814" s="1">
        <v>41716</v>
      </c>
      <c r="C1814">
        <v>37</v>
      </c>
      <c r="D1814" t="s">
        <v>48</v>
      </c>
      <c r="E1814" t="s">
        <v>11</v>
      </c>
      <c r="F1814" t="s">
        <v>10</v>
      </c>
      <c r="G1814">
        <v>0</v>
      </c>
      <c r="H1814">
        <v>0</v>
      </c>
      <c r="I1814">
        <v>73395</v>
      </c>
      <c r="J1814" t="s">
        <v>51</v>
      </c>
      <c r="K1814">
        <v>7</v>
      </c>
      <c r="L1814" t="s">
        <v>34</v>
      </c>
      <c r="M1814">
        <v>7</v>
      </c>
      <c r="N1814">
        <v>0</v>
      </c>
      <c r="O1814" t="s">
        <v>108</v>
      </c>
      <c r="P1814" t="s">
        <v>77</v>
      </c>
      <c r="Q1814" t="s">
        <v>73</v>
      </c>
      <c r="R1814">
        <v>3</v>
      </c>
      <c r="S1814" t="s">
        <v>74</v>
      </c>
    </row>
    <row r="1815" spans="1:19" x14ac:dyDescent="0.3">
      <c r="A1815">
        <v>9291</v>
      </c>
      <c r="B1815" s="1">
        <v>41721</v>
      </c>
      <c r="C1815">
        <v>65</v>
      </c>
      <c r="D1815" t="s">
        <v>40</v>
      </c>
      <c r="E1815" t="s">
        <v>11</v>
      </c>
      <c r="F1815" t="s">
        <v>10</v>
      </c>
      <c r="G1815">
        <v>0</v>
      </c>
      <c r="H1815">
        <v>1</v>
      </c>
      <c r="I1815">
        <v>34242</v>
      </c>
      <c r="J1815" t="s">
        <v>47</v>
      </c>
      <c r="K1815">
        <v>3</v>
      </c>
      <c r="L1815" t="s">
        <v>33</v>
      </c>
      <c r="M1815">
        <v>3</v>
      </c>
      <c r="N1815">
        <v>0</v>
      </c>
      <c r="O1815" t="s">
        <v>107</v>
      </c>
      <c r="P1815" t="s">
        <v>77</v>
      </c>
      <c r="Q1815" t="s">
        <v>73</v>
      </c>
      <c r="R1815">
        <v>3</v>
      </c>
      <c r="S1815" t="s">
        <v>74</v>
      </c>
    </row>
    <row r="1816" spans="1:19" x14ac:dyDescent="0.3">
      <c r="A1816">
        <v>2495</v>
      </c>
      <c r="B1816" s="1">
        <v>41810</v>
      </c>
      <c r="C1816">
        <v>50</v>
      </c>
      <c r="D1816" t="s">
        <v>44</v>
      </c>
      <c r="E1816" t="s">
        <v>11</v>
      </c>
      <c r="F1816" t="s">
        <v>10</v>
      </c>
      <c r="G1816">
        <v>0</v>
      </c>
      <c r="H1816">
        <v>1</v>
      </c>
      <c r="I1816">
        <v>83891</v>
      </c>
      <c r="J1816" t="s">
        <v>51</v>
      </c>
      <c r="K1816">
        <v>7</v>
      </c>
      <c r="L1816" t="s">
        <v>33</v>
      </c>
      <c r="M1816">
        <v>3</v>
      </c>
      <c r="N1816">
        <v>0</v>
      </c>
      <c r="O1816" t="s">
        <v>107</v>
      </c>
      <c r="P1816" t="s">
        <v>77</v>
      </c>
      <c r="Q1816" t="s">
        <v>79</v>
      </c>
      <c r="R1816">
        <v>6</v>
      </c>
      <c r="S1816" t="s">
        <v>88</v>
      </c>
    </row>
    <row r="1817" spans="1:19" x14ac:dyDescent="0.3">
      <c r="A1817">
        <v>8925</v>
      </c>
      <c r="B1817" s="1">
        <v>41458</v>
      </c>
      <c r="C1817">
        <v>59</v>
      </c>
      <c r="D1817" t="s">
        <v>44</v>
      </c>
      <c r="E1817" t="s">
        <v>11</v>
      </c>
      <c r="F1817" t="s">
        <v>10</v>
      </c>
      <c r="G1817">
        <v>0</v>
      </c>
      <c r="H1817">
        <v>1</v>
      </c>
      <c r="I1817">
        <v>70053</v>
      </c>
      <c r="J1817" t="s">
        <v>45</v>
      </c>
      <c r="K1817">
        <v>6</v>
      </c>
      <c r="L1817" t="s">
        <v>32</v>
      </c>
      <c r="M1817">
        <v>5</v>
      </c>
      <c r="N1817">
        <v>0</v>
      </c>
      <c r="O1817" t="s">
        <v>107</v>
      </c>
      <c r="P1817" t="s">
        <v>72</v>
      </c>
      <c r="Q1817" t="s">
        <v>75</v>
      </c>
      <c r="R1817">
        <v>7</v>
      </c>
      <c r="S1817" t="s">
        <v>83</v>
      </c>
    </row>
    <row r="1818" spans="1:19" x14ac:dyDescent="0.3">
      <c r="A1818">
        <v>4470</v>
      </c>
      <c r="B1818" s="1">
        <v>41435</v>
      </c>
      <c r="C1818">
        <v>62</v>
      </c>
      <c r="D1818" t="s">
        <v>40</v>
      </c>
      <c r="E1818" t="s">
        <v>11</v>
      </c>
      <c r="F1818" t="s">
        <v>10</v>
      </c>
      <c r="G1818">
        <v>0</v>
      </c>
      <c r="H1818">
        <v>1</v>
      </c>
      <c r="I1818">
        <v>58646</v>
      </c>
      <c r="J1818" t="s">
        <v>41</v>
      </c>
      <c r="K1818">
        <v>5</v>
      </c>
      <c r="L1818" t="s">
        <v>37</v>
      </c>
      <c r="M1818">
        <v>2</v>
      </c>
      <c r="N1818">
        <v>0</v>
      </c>
      <c r="O1818" t="s">
        <v>107</v>
      </c>
      <c r="P1818" t="s">
        <v>72</v>
      </c>
      <c r="Q1818" t="s">
        <v>79</v>
      </c>
      <c r="R1818">
        <v>6</v>
      </c>
      <c r="S1818" t="s">
        <v>88</v>
      </c>
    </row>
    <row r="1819" spans="1:19" x14ac:dyDescent="0.3">
      <c r="A1819">
        <v>8212</v>
      </c>
      <c r="B1819" s="1">
        <v>41361</v>
      </c>
      <c r="C1819">
        <v>53</v>
      </c>
      <c r="D1819" t="s">
        <v>44</v>
      </c>
      <c r="E1819" t="s">
        <v>11</v>
      </c>
      <c r="F1819" t="s">
        <v>10</v>
      </c>
      <c r="G1819">
        <v>0</v>
      </c>
      <c r="H1819">
        <v>1</v>
      </c>
      <c r="I1819">
        <v>39791</v>
      </c>
      <c r="J1819" t="s">
        <v>43</v>
      </c>
      <c r="K1819">
        <v>4</v>
      </c>
      <c r="L1819" t="s">
        <v>35</v>
      </c>
      <c r="M1819">
        <v>6</v>
      </c>
      <c r="N1819">
        <v>0</v>
      </c>
      <c r="O1819" t="s">
        <v>107</v>
      </c>
      <c r="P1819" t="s">
        <v>72</v>
      </c>
      <c r="Q1819" t="s">
        <v>73</v>
      </c>
      <c r="R1819">
        <v>3</v>
      </c>
      <c r="S1819" t="s">
        <v>74</v>
      </c>
    </row>
    <row r="1820" spans="1:19" x14ac:dyDescent="0.3">
      <c r="A1820">
        <v>7861</v>
      </c>
      <c r="B1820" s="1">
        <v>41675</v>
      </c>
      <c r="C1820">
        <v>72</v>
      </c>
      <c r="D1820" t="s">
        <v>42</v>
      </c>
      <c r="E1820" t="s">
        <v>11</v>
      </c>
      <c r="F1820" t="s">
        <v>10</v>
      </c>
      <c r="G1820">
        <v>0</v>
      </c>
      <c r="H1820">
        <v>1</v>
      </c>
      <c r="I1820">
        <v>77027</v>
      </c>
      <c r="J1820" t="s">
        <v>51</v>
      </c>
      <c r="K1820">
        <v>7</v>
      </c>
      <c r="L1820" t="s">
        <v>33</v>
      </c>
      <c r="M1820">
        <v>3</v>
      </c>
      <c r="N1820">
        <v>0</v>
      </c>
      <c r="O1820" t="s">
        <v>107</v>
      </c>
      <c r="P1820" t="s">
        <v>77</v>
      </c>
      <c r="Q1820" t="s">
        <v>73</v>
      </c>
      <c r="R1820">
        <v>2</v>
      </c>
      <c r="S1820" t="s">
        <v>87</v>
      </c>
    </row>
    <row r="1821" spans="1:19" x14ac:dyDescent="0.3">
      <c r="A1821">
        <v>7901</v>
      </c>
      <c r="B1821" s="1">
        <v>41584</v>
      </c>
      <c r="C1821">
        <v>53</v>
      </c>
      <c r="D1821" t="s">
        <v>44</v>
      </c>
      <c r="E1821" t="s">
        <v>11</v>
      </c>
      <c r="F1821" t="s">
        <v>10</v>
      </c>
      <c r="G1821">
        <v>0</v>
      </c>
      <c r="H1821">
        <v>1</v>
      </c>
      <c r="I1821">
        <v>34109</v>
      </c>
      <c r="J1821" t="s">
        <v>47</v>
      </c>
      <c r="K1821">
        <v>3</v>
      </c>
      <c r="L1821" t="s">
        <v>32</v>
      </c>
      <c r="M1821">
        <v>5</v>
      </c>
      <c r="N1821">
        <v>0</v>
      </c>
      <c r="O1821" t="s">
        <v>107</v>
      </c>
      <c r="P1821" t="s">
        <v>72</v>
      </c>
      <c r="Q1821" t="s">
        <v>84</v>
      </c>
      <c r="R1821">
        <v>11</v>
      </c>
      <c r="S1821" t="s">
        <v>89</v>
      </c>
    </row>
    <row r="1822" spans="1:19" x14ac:dyDescent="0.3">
      <c r="A1822">
        <v>6183</v>
      </c>
      <c r="B1822" s="1">
        <v>41435</v>
      </c>
      <c r="C1822">
        <v>62</v>
      </c>
      <c r="D1822" t="s">
        <v>40</v>
      </c>
      <c r="E1822" t="s">
        <v>11</v>
      </c>
      <c r="F1822" t="s">
        <v>10</v>
      </c>
      <c r="G1822">
        <v>0</v>
      </c>
      <c r="H1822">
        <v>1</v>
      </c>
      <c r="I1822">
        <v>58646</v>
      </c>
      <c r="J1822" t="s">
        <v>41</v>
      </c>
      <c r="K1822">
        <v>5</v>
      </c>
      <c r="L1822" t="s">
        <v>37</v>
      </c>
      <c r="M1822">
        <v>2</v>
      </c>
      <c r="N1822">
        <v>0</v>
      </c>
      <c r="O1822" t="s">
        <v>107</v>
      </c>
      <c r="P1822" t="s">
        <v>72</v>
      </c>
      <c r="Q1822" t="s">
        <v>79</v>
      </c>
      <c r="R1822">
        <v>6</v>
      </c>
      <c r="S1822" t="s">
        <v>88</v>
      </c>
    </row>
    <row r="1823" spans="1:19" x14ac:dyDescent="0.3">
      <c r="A1823">
        <v>5991</v>
      </c>
      <c r="B1823" s="1">
        <v>41433</v>
      </c>
      <c r="C1823">
        <v>75</v>
      </c>
      <c r="D1823" t="s">
        <v>42</v>
      </c>
      <c r="E1823" t="s">
        <v>11</v>
      </c>
      <c r="F1823" t="s">
        <v>10</v>
      </c>
      <c r="G1823">
        <v>0</v>
      </c>
      <c r="H1823">
        <v>1</v>
      </c>
      <c r="I1823">
        <v>48150</v>
      </c>
      <c r="J1823" t="s">
        <v>41</v>
      </c>
      <c r="K1823">
        <v>5</v>
      </c>
      <c r="L1823" t="s">
        <v>33</v>
      </c>
      <c r="M1823">
        <v>3</v>
      </c>
      <c r="N1823">
        <v>0</v>
      </c>
      <c r="O1823" t="s">
        <v>107</v>
      </c>
      <c r="P1823" t="s">
        <v>72</v>
      </c>
      <c r="Q1823" t="s">
        <v>79</v>
      </c>
      <c r="R1823">
        <v>6</v>
      </c>
      <c r="S1823" t="s">
        <v>88</v>
      </c>
    </row>
    <row r="1824" spans="1:19" x14ac:dyDescent="0.3">
      <c r="A1824">
        <v>1916</v>
      </c>
      <c r="B1824" s="1">
        <v>41479</v>
      </c>
      <c r="C1824">
        <v>70</v>
      </c>
      <c r="D1824" t="s">
        <v>42</v>
      </c>
      <c r="E1824" t="s">
        <v>11</v>
      </c>
      <c r="F1824" t="s">
        <v>10</v>
      </c>
      <c r="G1824">
        <v>0</v>
      </c>
      <c r="H1824">
        <v>1</v>
      </c>
      <c r="I1824">
        <v>45736</v>
      </c>
      <c r="J1824" t="s">
        <v>43</v>
      </c>
      <c r="K1824">
        <v>4</v>
      </c>
      <c r="L1824" t="s">
        <v>34</v>
      </c>
      <c r="M1824">
        <v>7</v>
      </c>
      <c r="N1824">
        <v>0</v>
      </c>
      <c r="O1824" t="s">
        <v>107</v>
      </c>
      <c r="P1824" t="s">
        <v>72</v>
      </c>
      <c r="Q1824" t="s">
        <v>75</v>
      </c>
      <c r="R1824">
        <v>7</v>
      </c>
      <c r="S1824" t="s">
        <v>83</v>
      </c>
    </row>
    <row r="1825" spans="1:19" x14ac:dyDescent="0.3">
      <c r="A1825">
        <v>2666</v>
      </c>
      <c r="B1825" s="1">
        <v>41676</v>
      </c>
      <c r="C1825">
        <v>52</v>
      </c>
      <c r="D1825" t="s">
        <v>44</v>
      </c>
      <c r="E1825" t="s">
        <v>11</v>
      </c>
      <c r="F1825" t="s">
        <v>10</v>
      </c>
      <c r="G1825">
        <v>0</v>
      </c>
      <c r="H1825">
        <v>1</v>
      </c>
      <c r="I1825">
        <v>76234</v>
      </c>
      <c r="J1825" t="s">
        <v>51</v>
      </c>
      <c r="K1825">
        <v>7</v>
      </c>
      <c r="L1825" t="s">
        <v>33</v>
      </c>
      <c r="M1825">
        <v>3</v>
      </c>
      <c r="N1825">
        <v>0</v>
      </c>
      <c r="O1825" t="s">
        <v>107</v>
      </c>
      <c r="P1825" t="s">
        <v>77</v>
      </c>
      <c r="Q1825" t="s">
        <v>73</v>
      </c>
      <c r="R1825">
        <v>2</v>
      </c>
      <c r="S1825" t="s">
        <v>87</v>
      </c>
    </row>
    <row r="1826" spans="1:19" x14ac:dyDescent="0.3">
      <c r="A1826">
        <v>8180</v>
      </c>
      <c r="B1826" s="1">
        <v>41593</v>
      </c>
      <c r="C1826">
        <v>72</v>
      </c>
      <c r="D1826" t="s">
        <v>42</v>
      </c>
      <c r="E1826" t="s">
        <v>11</v>
      </c>
      <c r="F1826" t="s">
        <v>12</v>
      </c>
      <c r="G1826">
        <v>1</v>
      </c>
      <c r="H1826">
        <v>1</v>
      </c>
      <c r="I1826">
        <v>59354</v>
      </c>
      <c r="J1826" t="s">
        <v>41</v>
      </c>
      <c r="K1826">
        <v>5</v>
      </c>
      <c r="L1826" t="s">
        <v>32</v>
      </c>
      <c r="M1826">
        <v>5</v>
      </c>
      <c r="N1826">
        <v>0</v>
      </c>
      <c r="O1826" t="s">
        <v>110</v>
      </c>
      <c r="P1826" t="s">
        <v>72</v>
      </c>
      <c r="Q1826" t="s">
        <v>84</v>
      </c>
      <c r="R1826">
        <v>11</v>
      </c>
      <c r="S1826" t="s">
        <v>89</v>
      </c>
    </row>
    <row r="1827" spans="1:19" x14ac:dyDescent="0.3">
      <c r="A1827">
        <v>10738</v>
      </c>
      <c r="B1827" s="1">
        <v>41515</v>
      </c>
      <c r="C1827">
        <v>73</v>
      </c>
      <c r="D1827" t="s">
        <v>42</v>
      </c>
      <c r="E1827" t="s">
        <v>11</v>
      </c>
      <c r="F1827" t="s">
        <v>7</v>
      </c>
      <c r="G1827">
        <v>1</v>
      </c>
      <c r="H1827">
        <v>1</v>
      </c>
      <c r="I1827">
        <v>49389</v>
      </c>
      <c r="J1827" t="s">
        <v>41</v>
      </c>
      <c r="K1827">
        <v>5</v>
      </c>
      <c r="L1827" t="s">
        <v>32</v>
      </c>
      <c r="M1827">
        <v>5</v>
      </c>
      <c r="N1827">
        <v>0</v>
      </c>
      <c r="O1827" t="s">
        <v>110</v>
      </c>
      <c r="P1827" t="s">
        <v>72</v>
      </c>
      <c r="Q1827" t="s">
        <v>75</v>
      </c>
      <c r="R1827">
        <v>8</v>
      </c>
      <c r="S1827" t="s">
        <v>78</v>
      </c>
    </row>
    <row r="1828" spans="1:19" x14ac:dyDescent="0.3">
      <c r="A1828">
        <v>503</v>
      </c>
      <c r="B1828" s="1">
        <v>41345</v>
      </c>
      <c r="C1828">
        <v>39</v>
      </c>
      <c r="D1828" t="s">
        <v>48</v>
      </c>
      <c r="E1828" t="s">
        <v>11</v>
      </c>
      <c r="F1828" t="s">
        <v>10</v>
      </c>
      <c r="G1828">
        <v>1</v>
      </c>
      <c r="H1828">
        <v>0</v>
      </c>
      <c r="I1828">
        <v>20559</v>
      </c>
      <c r="J1828" t="s">
        <v>50</v>
      </c>
      <c r="K1828">
        <v>2</v>
      </c>
      <c r="L1828" t="s">
        <v>35</v>
      </c>
      <c r="M1828">
        <v>6</v>
      </c>
      <c r="N1828">
        <v>0</v>
      </c>
      <c r="O1828" t="s">
        <v>109</v>
      </c>
      <c r="P1828" t="s">
        <v>72</v>
      </c>
      <c r="Q1828" t="s">
        <v>73</v>
      </c>
      <c r="R1828">
        <v>3</v>
      </c>
      <c r="S1828" t="s">
        <v>74</v>
      </c>
    </row>
    <row r="1829" spans="1:19" x14ac:dyDescent="0.3">
      <c r="A1829">
        <v>2139</v>
      </c>
      <c r="B1829" s="1">
        <v>41549</v>
      </c>
      <c r="C1829">
        <v>49</v>
      </c>
      <c r="D1829" t="s">
        <v>46</v>
      </c>
      <c r="E1829" t="s">
        <v>11</v>
      </c>
      <c r="F1829" t="s">
        <v>10</v>
      </c>
      <c r="G1829">
        <v>1</v>
      </c>
      <c r="H1829">
        <v>0</v>
      </c>
      <c r="I1829">
        <v>7500</v>
      </c>
      <c r="J1829" t="s">
        <v>49</v>
      </c>
      <c r="K1829">
        <v>1</v>
      </c>
      <c r="L1829" t="s">
        <v>33</v>
      </c>
      <c r="M1829">
        <v>3</v>
      </c>
      <c r="N1829">
        <v>0</v>
      </c>
      <c r="O1829" t="s">
        <v>109</v>
      </c>
      <c r="P1829" t="s">
        <v>72</v>
      </c>
      <c r="Q1829" t="s">
        <v>84</v>
      </c>
      <c r="R1829">
        <v>10</v>
      </c>
      <c r="S1829" t="s">
        <v>90</v>
      </c>
    </row>
    <row r="1830" spans="1:19" x14ac:dyDescent="0.3">
      <c r="A1830">
        <v>273</v>
      </c>
      <c r="B1830" s="1">
        <v>41471</v>
      </c>
      <c r="C1830">
        <v>54</v>
      </c>
      <c r="D1830" t="s">
        <v>44</v>
      </c>
      <c r="E1830" t="s">
        <v>11</v>
      </c>
      <c r="F1830" t="s">
        <v>10</v>
      </c>
      <c r="G1830">
        <v>1</v>
      </c>
      <c r="H1830">
        <v>1</v>
      </c>
      <c r="I1830">
        <v>36138</v>
      </c>
      <c r="J1830" t="s">
        <v>43</v>
      </c>
      <c r="K1830">
        <v>4</v>
      </c>
      <c r="L1830" t="s">
        <v>32</v>
      </c>
      <c r="M1830">
        <v>5</v>
      </c>
      <c r="N1830">
        <v>0</v>
      </c>
      <c r="O1830" t="s">
        <v>110</v>
      </c>
      <c r="P1830" t="s">
        <v>72</v>
      </c>
      <c r="Q1830" t="s">
        <v>75</v>
      </c>
      <c r="R1830">
        <v>7</v>
      </c>
      <c r="S1830" t="s">
        <v>83</v>
      </c>
    </row>
    <row r="1831" spans="1:19" x14ac:dyDescent="0.3">
      <c r="A1831">
        <v>11178</v>
      </c>
      <c r="B1831" s="1">
        <v>41721</v>
      </c>
      <c r="C1831">
        <v>52</v>
      </c>
      <c r="D1831" t="s">
        <v>44</v>
      </c>
      <c r="E1831" t="s">
        <v>11</v>
      </c>
      <c r="F1831" t="s">
        <v>7</v>
      </c>
      <c r="G1831">
        <v>1</v>
      </c>
      <c r="H1831">
        <v>0</v>
      </c>
      <c r="I1831">
        <v>42394</v>
      </c>
      <c r="J1831" t="s">
        <v>43</v>
      </c>
      <c r="K1831">
        <v>4</v>
      </c>
      <c r="L1831" t="s">
        <v>35</v>
      </c>
      <c r="M1831">
        <v>6</v>
      </c>
      <c r="N1831">
        <v>0</v>
      </c>
      <c r="O1831" t="s">
        <v>109</v>
      </c>
      <c r="P1831" t="s">
        <v>77</v>
      </c>
      <c r="Q1831" t="s">
        <v>73</v>
      </c>
      <c r="R1831">
        <v>3</v>
      </c>
      <c r="S1831" t="s">
        <v>74</v>
      </c>
    </row>
    <row r="1832" spans="1:19" x14ac:dyDescent="0.3">
      <c r="A1832">
        <v>6205</v>
      </c>
      <c r="B1832" s="1">
        <v>41694</v>
      </c>
      <c r="C1832">
        <v>57</v>
      </c>
      <c r="D1832" t="s">
        <v>44</v>
      </c>
      <c r="E1832" t="s">
        <v>11</v>
      </c>
      <c r="F1832" t="s">
        <v>7</v>
      </c>
      <c r="G1832">
        <v>1</v>
      </c>
      <c r="H1832">
        <v>0</v>
      </c>
      <c r="I1832">
        <v>32557</v>
      </c>
      <c r="J1832" t="s">
        <v>47</v>
      </c>
      <c r="K1832">
        <v>3</v>
      </c>
      <c r="L1832" t="s">
        <v>33</v>
      </c>
      <c r="M1832">
        <v>3</v>
      </c>
      <c r="N1832">
        <v>0</v>
      </c>
      <c r="O1832" t="s">
        <v>109</v>
      </c>
      <c r="P1832" t="s">
        <v>77</v>
      </c>
      <c r="Q1832" t="s">
        <v>73</v>
      </c>
      <c r="R1832">
        <v>2</v>
      </c>
      <c r="S1832" t="s">
        <v>87</v>
      </c>
    </row>
    <row r="1833" spans="1:19" x14ac:dyDescent="0.3">
      <c r="A1833">
        <v>3381</v>
      </c>
      <c r="B1833" s="1">
        <v>41798</v>
      </c>
      <c r="C1833">
        <v>71</v>
      </c>
      <c r="D1833" t="s">
        <v>42</v>
      </c>
      <c r="E1833" t="s">
        <v>11</v>
      </c>
      <c r="F1833" t="s">
        <v>10</v>
      </c>
      <c r="G1833">
        <v>1</v>
      </c>
      <c r="H1833">
        <v>1</v>
      </c>
      <c r="I1833">
        <v>54348</v>
      </c>
      <c r="J1833" t="s">
        <v>41</v>
      </c>
      <c r="K1833">
        <v>5</v>
      </c>
      <c r="L1833" t="s">
        <v>32</v>
      </c>
      <c r="M1833">
        <v>5</v>
      </c>
      <c r="N1833">
        <v>0</v>
      </c>
      <c r="O1833" t="s">
        <v>110</v>
      </c>
      <c r="P1833" t="s">
        <v>77</v>
      </c>
      <c r="Q1833" t="s">
        <v>79</v>
      </c>
      <c r="R1833">
        <v>6</v>
      </c>
      <c r="S1833" t="s">
        <v>88</v>
      </c>
    </row>
    <row r="1834" spans="1:19" x14ac:dyDescent="0.3">
      <c r="A1834">
        <v>433</v>
      </c>
      <c r="B1834" s="1">
        <v>41343</v>
      </c>
      <c r="C1834">
        <v>66</v>
      </c>
      <c r="D1834" t="s">
        <v>40</v>
      </c>
      <c r="E1834" t="s">
        <v>11</v>
      </c>
      <c r="F1834" t="s">
        <v>16</v>
      </c>
      <c r="G1834">
        <v>1</v>
      </c>
      <c r="H1834">
        <v>1</v>
      </c>
      <c r="I1834">
        <v>61331</v>
      </c>
      <c r="J1834" t="s">
        <v>45</v>
      </c>
      <c r="K1834">
        <v>6</v>
      </c>
      <c r="L1834" t="s">
        <v>32</v>
      </c>
      <c r="M1834">
        <v>5</v>
      </c>
      <c r="N1834">
        <v>0</v>
      </c>
      <c r="O1834" t="s">
        <v>110</v>
      </c>
      <c r="P1834" t="s">
        <v>72</v>
      </c>
      <c r="Q1834" t="s">
        <v>73</v>
      </c>
      <c r="R1834">
        <v>3</v>
      </c>
      <c r="S1834" t="s">
        <v>74</v>
      </c>
    </row>
    <row r="1835" spans="1:19" x14ac:dyDescent="0.3">
      <c r="A1835">
        <v>10796</v>
      </c>
      <c r="B1835" s="1">
        <v>41661</v>
      </c>
      <c r="C1835">
        <v>40</v>
      </c>
      <c r="D1835" t="s">
        <v>46</v>
      </c>
      <c r="E1835" t="s">
        <v>11</v>
      </c>
      <c r="F1835" t="s">
        <v>10</v>
      </c>
      <c r="G1835">
        <v>1</v>
      </c>
      <c r="H1835">
        <v>0</v>
      </c>
      <c r="I1835">
        <v>30477</v>
      </c>
      <c r="J1835" t="s">
        <v>47</v>
      </c>
      <c r="K1835">
        <v>3</v>
      </c>
      <c r="L1835" t="s">
        <v>33</v>
      </c>
      <c r="M1835">
        <v>3</v>
      </c>
      <c r="N1835">
        <v>0</v>
      </c>
      <c r="O1835" t="s">
        <v>109</v>
      </c>
      <c r="P1835" t="s">
        <v>77</v>
      </c>
      <c r="Q1835" t="s">
        <v>73</v>
      </c>
      <c r="R1835">
        <v>1</v>
      </c>
      <c r="S1835" t="s">
        <v>82</v>
      </c>
    </row>
    <row r="1836" spans="1:19" x14ac:dyDescent="0.3">
      <c r="A1836">
        <v>5552</v>
      </c>
      <c r="B1836" s="1">
        <v>41407</v>
      </c>
      <c r="C1836">
        <v>61</v>
      </c>
      <c r="D1836" t="s">
        <v>40</v>
      </c>
      <c r="E1836" t="s">
        <v>11</v>
      </c>
      <c r="F1836" t="s">
        <v>12</v>
      </c>
      <c r="G1836">
        <v>1</v>
      </c>
      <c r="H1836">
        <v>1</v>
      </c>
      <c r="I1836">
        <v>48721</v>
      </c>
      <c r="J1836" t="s">
        <v>41</v>
      </c>
      <c r="K1836">
        <v>5</v>
      </c>
      <c r="L1836" t="s">
        <v>32</v>
      </c>
      <c r="M1836">
        <v>5</v>
      </c>
      <c r="N1836">
        <v>0</v>
      </c>
      <c r="O1836" t="s">
        <v>110</v>
      </c>
      <c r="P1836" t="s">
        <v>72</v>
      </c>
      <c r="Q1836" t="s">
        <v>79</v>
      </c>
      <c r="R1836">
        <v>5</v>
      </c>
      <c r="S1836" t="s">
        <v>80</v>
      </c>
    </row>
    <row r="1837" spans="1:19" x14ac:dyDescent="0.3">
      <c r="A1837">
        <v>2877</v>
      </c>
      <c r="B1837" s="1">
        <v>41295</v>
      </c>
      <c r="C1837">
        <v>50</v>
      </c>
      <c r="D1837" t="s">
        <v>44</v>
      </c>
      <c r="E1837" t="s">
        <v>11</v>
      </c>
      <c r="F1837" t="s">
        <v>8</v>
      </c>
      <c r="G1837">
        <v>1</v>
      </c>
      <c r="H1837">
        <v>1</v>
      </c>
      <c r="I1837">
        <v>46014</v>
      </c>
      <c r="J1837" t="s">
        <v>43</v>
      </c>
      <c r="K1837">
        <v>4</v>
      </c>
      <c r="L1837" t="s">
        <v>33</v>
      </c>
      <c r="M1837">
        <v>3</v>
      </c>
      <c r="N1837">
        <v>0</v>
      </c>
      <c r="O1837" t="s">
        <v>110</v>
      </c>
      <c r="P1837" t="s">
        <v>72</v>
      </c>
      <c r="Q1837" t="s">
        <v>73</v>
      </c>
      <c r="R1837">
        <v>1</v>
      </c>
      <c r="S1837" t="s">
        <v>82</v>
      </c>
    </row>
    <row r="1838" spans="1:19" x14ac:dyDescent="0.3">
      <c r="A1838">
        <v>2936</v>
      </c>
      <c r="B1838" s="1">
        <v>41612</v>
      </c>
      <c r="C1838">
        <v>42</v>
      </c>
      <c r="D1838" t="s">
        <v>46</v>
      </c>
      <c r="E1838" t="s">
        <v>11</v>
      </c>
      <c r="F1838" t="s">
        <v>8</v>
      </c>
      <c r="G1838">
        <v>1</v>
      </c>
      <c r="H1838">
        <v>0</v>
      </c>
      <c r="I1838">
        <v>23661</v>
      </c>
      <c r="J1838" t="s">
        <v>50</v>
      </c>
      <c r="K1838">
        <v>2</v>
      </c>
      <c r="L1838" t="s">
        <v>32</v>
      </c>
      <c r="M1838">
        <v>5</v>
      </c>
      <c r="N1838">
        <v>0</v>
      </c>
      <c r="O1838" t="s">
        <v>109</v>
      </c>
      <c r="P1838" t="s">
        <v>72</v>
      </c>
      <c r="Q1838" t="s">
        <v>84</v>
      </c>
      <c r="R1838">
        <v>12</v>
      </c>
      <c r="S1838" t="s">
        <v>85</v>
      </c>
    </row>
    <row r="1839" spans="1:19" x14ac:dyDescent="0.3">
      <c r="A1839">
        <v>10236</v>
      </c>
      <c r="B1839" s="1">
        <v>41533</v>
      </c>
      <c r="C1839">
        <v>49</v>
      </c>
      <c r="D1839" t="s">
        <v>46</v>
      </c>
      <c r="E1839" t="s">
        <v>11</v>
      </c>
      <c r="F1839" t="s">
        <v>7</v>
      </c>
      <c r="G1839">
        <v>1</v>
      </c>
      <c r="H1839">
        <v>0</v>
      </c>
      <c r="I1839">
        <v>31160</v>
      </c>
      <c r="J1839" t="s">
        <v>47</v>
      </c>
      <c r="K1839">
        <v>3</v>
      </c>
      <c r="L1839" t="s">
        <v>32</v>
      </c>
      <c r="M1839">
        <v>5</v>
      </c>
      <c r="N1839">
        <v>0</v>
      </c>
      <c r="O1839" t="s">
        <v>109</v>
      </c>
      <c r="P1839" t="s">
        <v>72</v>
      </c>
      <c r="Q1839" t="s">
        <v>75</v>
      </c>
      <c r="R1839">
        <v>9</v>
      </c>
      <c r="S1839" t="s">
        <v>76</v>
      </c>
    </row>
    <row r="1840" spans="1:19" x14ac:dyDescent="0.3">
      <c r="A1840">
        <v>4200</v>
      </c>
      <c r="B1840" s="1">
        <v>41807</v>
      </c>
      <c r="C1840">
        <v>54</v>
      </c>
      <c r="D1840" t="s">
        <v>44</v>
      </c>
      <c r="E1840" t="s">
        <v>11</v>
      </c>
      <c r="F1840" t="s">
        <v>10</v>
      </c>
      <c r="G1840">
        <v>1</v>
      </c>
      <c r="H1840">
        <v>0</v>
      </c>
      <c r="I1840">
        <v>44159</v>
      </c>
      <c r="J1840" t="s">
        <v>43</v>
      </c>
      <c r="K1840">
        <v>4</v>
      </c>
      <c r="L1840" t="s">
        <v>35</v>
      </c>
      <c r="M1840">
        <v>6</v>
      </c>
      <c r="N1840">
        <v>0</v>
      </c>
      <c r="O1840" t="s">
        <v>109</v>
      </c>
      <c r="P1840" t="s">
        <v>77</v>
      </c>
      <c r="Q1840" t="s">
        <v>79</v>
      </c>
      <c r="R1840">
        <v>6</v>
      </c>
      <c r="S1840" t="s">
        <v>88</v>
      </c>
    </row>
    <row r="1841" spans="1:19" x14ac:dyDescent="0.3">
      <c r="A1841">
        <v>2387</v>
      </c>
      <c r="B1841" s="1">
        <v>41308</v>
      </c>
      <c r="C1841">
        <v>72</v>
      </c>
      <c r="D1841" t="s">
        <v>42</v>
      </c>
      <c r="E1841" t="s">
        <v>11</v>
      </c>
      <c r="F1841" t="s">
        <v>8</v>
      </c>
      <c r="G1841">
        <v>1</v>
      </c>
      <c r="H1841">
        <v>1</v>
      </c>
      <c r="I1841">
        <v>43776</v>
      </c>
      <c r="J1841" t="s">
        <v>43</v>
      </c>
      <c r="K1841">
        <v>4</v>
      </c>
      <c r="L1841" t="s">
        <v>33</v>
      </c>
      <c r="M1841">
        <v>3</v>
      </c>
      <c r="N1841">
        <v>0</v>
      </c>
      <c r="O1841" t="s">
        <v>110</v>
      </c>
      <c r="P1841" t="s">
        <v>72</v>
      </c>
      <c r="Q1841" t="s">
        <v>73</v>
      </c>
      <c r="R1841">
        <v>2</v>
      </c>
      <c r="S1841" t="s">
        <v>87</v>
      </c>
    </row>
    <row r="1842" spans="1:19" x14ac:dyDescent="0.3">
      <c r="A1842">
        <v>6690</v>
      </c>
      <c r="B1842" s="1">
        <v>41347</v>
      </c>
      <c r="C1842">
        <v>58</v>
      </c>
      <c r="D1842" t="s">
        <v>44</v>
      </c>
      <c r="E1842" t="s">
        <v>11</v>
      </c>
      <c r="F1842" t="s">
        <v>10</v>
      </c>
      <c r="G1842">
        <v>1</v>
      </c>
      <c r="H1842">
        <v>1</v>
      </c>
      <c r="I1842">
        <v>38179</v>
      </c>
      <c r="J1842" t="s">
        <v>43</v>
      </c>
      <c r="K1842">
        <v>4</v>
      </c>
      <c r="L1842" t="s">
        <v>33</v>
      </c>
      <c r="M1842">
        <v>3</v>
      </c>
      <c r="N1842">
        <v>0</v>
      </c>
      <c r="O1842" t="s">
        <v>110</v>
      </c>
      <c r="P1842" t="s">
        <v>72</v>
      </c>
      <c r="Q1842" t="s">
        <v>73</v>
      </c>
      <c r="R1842">
        <v>3</v>
      </c>
      <c r="S1842" t="s">
        <v>74</v>
      </c>
    </row>
    <row r="1843" spans="1:19" x14ac:dyDescent="0.3">
      <c r="A1843">
        <v>5726</v>
      </c>
      <c r="B1843" s="1">
        <v>41718</v>
      </c>
      <c r="C1843">
        <v>41</v>
      </c>
      <c r="D1843" t="s">
        <v>46</v>
      </c>
      <c r="E1843" t="s">
        <v>11</v>
      </c>
      <c r="F1843" t="s">
        <v>7</v>
      </c>
      <c r="G1843">
        <v>1</v>
      </c>
      <c r="H1843">
        <v>0</v>
      </c>
      <c r="I1843">
        <v>31788</v>
      </c>
      <c r="J1843" t="s">
        <v>47</v>
      </c>
      <c r="K1843">
        <v>3</v>
      </c>
      <c r="L1843" t="s">
        <v>33</v>
      </c>
      <c r="M1843">
        <v>3</v>
      </c>
      <c r="N1843">
        <v>1</v>
      </c>
      <c r="O1843" t="s">
        <v>109</v>
      </c>
      <c r="P1843" t="s">
        <v>77</v>
      </c>
      <c r="Q1843" t="s">
        <v>73</v>
      </c>
      <c r="R1843">
        <v>3</v>
      </c>
      <c r="S1843" t="s">
        <v>74</v>
      </c>
    </row>
    <row r="1844" spans="1:19" x14ac:dyDescent="0.3">
      <c r="A1844">
        <v>8962</v>
      </c>
      <c r="B1844" s="1">
        <v>41746</v>
      </c>
      <c r="C1844">
        <v>49</v>
      </c>
      <c r="D1844" t="s">
        <v>46</v>
      </c>
      <c r="E1844" t="s">
        <v>11</v>
      </c>
      <c r="F1844" t="s">
        <v>10</v>
      </c>
      <c r="G1844">
        <v>1</v>
      </c>
      <c r="H1844">
        <v>1</v>
      </c>
      <c r="I1844">
        <v>44319</v>
      </c>
      <c r="J1844" t="s">
        <v>43</v>
      </c>
      <c r="K1844">
        <v>4</v>
      </c>
      <c r="L1844" t="s">
        <v>33</v>
      </c>
      <c r="M1844">
        <v>3</v>
      </c>
      <c r="N1844">
        <v>0</v>
      </c>
      <c r="O1844" t="s">
        <v>110</v>
      </c>
      <c r="P1844" t="s">
        <v>77</v>
      </c>
      <c r="Q1844" t="s">
        <v>79</v>
      </c>
      <c r="R1844">
        <v>4</v>
      </c>
      <c r="S1844" t="s">
        <v>86</v>
      </c>
    </row>
    <row r="1845" spans="1:19" x14ac:dyDescent="0.3">
      <c r="A1845">
        <v>8148</v>
      </c>
      <c r="B1845" s="1">
        <v>41282</v>
      </c>
      <c r="C1845">
        <v>68</v>
      </c>
      <c r="D1845" t="s">
        <v>40</v>
      </c>
      <c r="E1845" t="s">
        <v>11</v>
      </c>
      <c r="F1845" t="s">
        <v>8</v>
      </c>
      <c r="G1845">
        <v>1</v>
      </c>
      <c r="H1845">
        <v>1</v>
      </c>
      <c r="I1845">
        <v>50898</v>
      </c>
      <c r="J1845" t="s">
        <v>41</v>
      </c>
      <c r="K1845">
        <v>5</v>
      </c>
      <c r="L1845" t="s">
        <v>35</v>
      </c>
      <c r="M1845">
        <v>6</v>
      </c>
      <c r="N1845">
        <v>0</v>
      </c>
      <c r="O1845" t="s">
        <v>110</v>
      </c>
      <c r="P1845" t="s">
        <v>72</v>
      </c>
      <c r="Q1845" t="s">
        <v>73</v>
      </c>
      <c r="R1845">
        <v>1</v>
      </c>
      <c r="S1845" t="s">
        <v>82</v>
      </c>
    </row>
    <row r="1846" spans="1:19" x14ac:dyDescent="0.3">
      <c r="A1846">
        <v>9738</v>
      </c>
      <c r="B1846" s="1">
        <v>41287</v>
      </c>
      <c r="C1846">
        <v>38</v>
      </c>
      <c r="D1846" t="s">
        <v>48</v>
      </c>
      <c r="E1846" t="s">
        <v>11</v>
      </c>
      <c r="F1846" t="s">
        <v>8</v>
      </c>
      <c r="G1846">
        <v>1</v>
      </c>
      <c r="H1846">
        <v>0</v>
      </c>
      <c r="I1846">
        <v>42386</v>
      </c>
      <c r="J1846" t="s">
        <v>43</v>
      </c>
      <c r="K1846">
        <v>4</v>
      </c>
      <c r="L1846" t="s">
        <v>32</v>
      </c>
      <c r="M1846">
        <v>5</v>
      </c>
      <c r="N1846">
        <v>0</v>
      </c>
      <c r="O1846" t="s">
        <v>109</v>
      </c>
      <c r="P1846" t="s">
        <v>72</v>
      </c>
      <c r="Q1846" t="s">
        <v>73</v>
      </c>
      <c r="R1846">
        <v>1</v>
      </c>
      <c r="S1846" t="s">
        <v>82</v>
      </c>
    </row>
    <row r="1847" spans="1:19" x14ac:dyDescent="0.3">
      <c r="A1847">
        <v>231</v>
      </c>
      <c r="B1847" s="1">
        <v>41709</v>
      </c>
      <c r="C1847">
        <v>68</v>
      </c>
      <c r="D1847" t="s">
        <v>40</v>
      </c>
      <c r="E1847" t="s">
        <v>11</v>
      </c>
      <c r="F1847" t="s">
        <v>8</v>
      </c>
      <c r="G1847">
        <v>1</v>
      </c>
      <c r="H1847">
        <v>1</v>
      </c>
      <c r="I1847">
        <v>28839</v>
      </c>
      <c r="J1847" t="s">
        <v>47</v>
      </c>
      <c r="K1847">
        <v>3</v>
      </c>
      <c r="L1847" t="s">
        <v>35</v>
      </c>
      <c r="M1847">
        <v>6</v>
      </c>
      <c r="N1847">
        <v>0</v>
      </c>
      <c r="O1847" t="s">
        <v>110</v>
      </c>
      <c r="P1847" t="s">
        <v>77</v>
      </c>
      <c r="Q1847" t="s">
        <v>73</v>
      </c>
      <c r="R1847">
        <v>3</v>
      </c>
      <c r="S1847" t="s">
        <v>74</v>
      </c>
    </row>
    <row r="1848" spans="1:19" x14ac:dyDescent="0.3">
      <c r="A1848">
        <v>2521</v>
      </c>
      <c r="B1848" s="1">
        <v>41284</v>
      </c>
      <c r="C1848">
        <v>53</v>
      </c>
      <c r="D1848" t="s">
        <v>44</v>
      </c>
      <c r="E1848" t="s">
        <v>11</v>
      </c>
      <c r="F1848" t="s">
        <v>10</v>
      </c>
      <c r="G1848">
        <v>1</v>
      </c>
      <c r="H1848">
        <v>0</v>
      </c>
      <c r="I1848">
        <v>35178</v>
      </c>
      <c r="J1848" t="s">
        <v>47</v>
      </c>
      <c r="K1848">
        <v>3</v>
      </c>
      <c r="L1848" t="s">
        <v>33</v>
      </c>
      <c r="M1848">
        <v>3</v>
      </c>
      <c r="N1848">
        <v>0</v>
      </c>
      <c r="O1848" t="s">
        <v>109</v>
      </c>
      <c r="P1848" t="s">
        <v>72</v>
      </c>
      <c r="Q1848" t="s">
        <v>73</v>
      </c>
      <c r="R1848">
        <v>1</v>
      </c>
      <c r="S1848" t="s">
        <v>82</v>
      </c>
    </row>
    <row r="1849" spans="1:19" x14ac:dyDescent="0.3">
      <c r="A1849">
        <v>11030</v>
      </c>
      <c r="B1849" s="1">
        <v>41642</v>
      </c>
      <c r="C1849">
        <v>48</v>
      </c>
      <c r="D1849" t="s">
        <v>46</v>
      </c>
      <c r="E1849" t="s">
        <v>11</v>
      </c>
      <c r="F1849" t="s">
        <v>10</v>
      </c>
      <c r="G1849">
        <v>1</v>
      </c>
      <c r="H1849">
        <v>0</v>
      </c>
      <c r="I1849">
        <v>33181</v>
      </c>
      <c r="J1849" t="s">
        <v>47</v>
      </c>
      <c r="K1849">
        <v>3</v>
      </c>
      <c r="L1849" t="s">
        <v>35</v>
      </c>
      <c r="M1849">
        <v>6</v>
      </c>
      <c r="N1849">
        <v>0</v>
      </c>
      <c r="O1849" t="s">
        <v>109</v>
      </c>
      <c r="P1849" t="s">
        <v>77</v>
      </c>
      <c r="Q1849" t="s">
        <v>73</v>
      </c>
      <c r="R1849">
        <v>1</v>
      </c>
      <c r="S1849" t="s">
        <v>82</v>
      </c>
    </row>
    <row r="1850" spans="1:19" x14ac:dyDescent="0.3">
      <c r="A1850">
        <v>2557</v>
      </c>
      <c r="B1850" s="1">
        <v>41515</v>
      </c>
      <c r="C1850">
        <v>54</v>
      </c>
      <c r="D1850" t="s">
        <v>44</v>
      </c>
      <c r="E1850" t="s">
        <v>11</v>
      </c>
      <c r="F1850" t="s">
        <v>7</v>
      </c>
      <c r="G1850">
        <v>1</v>
      </c>
      <c r="H1850">
        <v>0</v>
      </c>
      <c r="I1850">
        <v>29548</v>
      </c>
      <c r="J1850" t="s">
        <v>47</v>
      </c>
      <c r="K1850">
        <v>3</v>
      </c>
      <c r="L1850" t="s">
        <v>32</v>
      </c>
      <c r="M1850">
        <v>5</v>
      </c>
      <c r="N1850">
        <v>0</v>
      </c>
      <c r="O1850" t="s">
        <v>109</v>
      </c>
      <c r="P1850" t="s">
        <v>72</v>
      </c>
      <c r="Q1850" t="s">
        <v>75</v>
      </c>
      <c r="R1850">
        <v>8</v>
      </c>
      <c r="S1850" t="s">
        <v>78</v>
      </c>
    </row>
    <row r="1851" spans="1:19" x14ac:dyDescent="0.3">
      <c r="A1851">
        <v>10703</v>
      </c>
      <c r="B1851" s="1">
        <v>41139</v>
      </c>
      <c r="C1851">
        <v>49</v>
      </c>
      <c r="D1851" t="s">
        <v>46</v>
      </c>
      <c r="E1851" t="s">
        <v>11</v>
      </c>
      <c r="F1851" t="s">
        <v>7</v>
      </c>
      <c r="G1851">
        <v>1</v>
      </c>
      <c r="H1851">
        <v>1</v>
      </c>
      <c r="I1851">
        <v>46098</v>
      </c>
      <c r="J1851" t="s">
        <v>43</v>
      </c>
      <c r="K1851">
        <v>4</v>
      </c>
      <c r="L1851" t="s">
        <v>35</v>
      </c>
      <c r="M1851">
        <v>6</v>
      </c>
      <c r="N1851">
        <v>0</v>
      </c>
      <c r="O1851" t="s">
        <v>110</v>
      </c>
      <c r="P1851" t="s">
        <v>81</v>
      </c>
      <c r="Q1851" t="s">
        <v>75</v>
      </c>
      <c r="R1851">
        <v>8</v>
      </c>
      <c r="S1851" t="s">
        <v>78</v>
      </c>
    </row>
    <row r="1852" spans="1:19" x14ac:dyDescent="0.3">
      <c r="A1852">
        <v>2724</v>
      </c>
      <c r="B1852" s="1">
        <v>41728</v>
      </c>
      <c r="C1852">
        <v>43</v>
      </c>
      <c r="D1852" t="s">
        <v>46</v>
      </c>
      <c r="E1852" t="s">
        <v>11</v>
      </c>
      <c r="F1852" t="s">
        <v>7</v>
      </c>
      <c r="G1852">
        <v>1</v>
      </c>
      <c r="H1852">
        <v>0</v>
      </c>
      <c r="I1852">
        <v>36143</v>
      </c>
      <c r="J1852" t="s">
        <v>43</v>
      </c>
      <c r="K1852">
        <v>4</v>
      </c>
      <c r="L1852" t="s">
        <v>32</v>
      </c>
      <c r="M1852">
        <v>5</v>
      </c>
      <c r="N1852">
        <v>0</v>
      </c>
      <c r="O1852" t="s">
        <v>109</v>
      </c>
      <c r="P1852" t="s">
        <v>77</v>
      </c>
      <c r="Q1852" t="s">
        <v>73</v>
      </c>
      <c r="R1852">
        <v>3</v>
      </c>
      <c r="S1852" t="s">
        <v>74</v>
      </c>
    </row>
    <row r="1853" spans="1:19" x14ac:dyDescent="0.3">
      <c r="A1853">
        <v>5642</v>
      </c>
      <c r="B1853" s="1">
        <v>41617</v>
      </c>
      <c r="C1853">
        <v>45</v>
      </c>
      <c r="D1853" t="s">
        <v>46</v>
      </c>
      <c r="E1853" t="s">
        <v>11</v>
      </c>
      <c r="F1853" t="s">
        <v>8</v>
      </c>
      <c r="G1853">
        <v>1</v>
      </c>
      <c r="H1853">
        <v>0</v>
      </c>
      <c r="I1853">
        <v>62499</v>
      </c>
      <c r="J1853" t="s">
        <v>45</v>
      </c>
      <c r="K1853">
        <v>6</v>
      </c>
      <c r="L1853" t="s">
        <v>36</v>
      </c>
      <c r="M1853">
        <v>1</v>
      </c>
      <c r="N1853">
        <v>0</v>
      </c>
      <c r="O1853" t="s">
        <v>109</v>
      </c>
      <c r="P1853" t="s">
        <v>72</v>
      </c>
      <c r="Q1853" t="s">
        <v>84</v>
      </c>
      <c r="R1853">
        <v>12</v>
      </c>
      <c r="S1853" t="s">
        <v>85</v>
      </c>
    </row>
    <row r="1854" spans="1:19" x14ac:dyDescent="0.3">
      <c r="A1854">
        <v>8581</v>
      </c>
      <c r="B1854" s="1">
        <v>41338</v>
      </c>
      <c r="C1854">
        <v>53</v>
      </c>
      <c r="D1854" t="s">
        <v>44</v>
      </c>
      <c r="E1854" t="s">
        <v>11</v>
      </c>
      <c r="F1854" t="s">
        <v>10</v>
      </c>
      <c r="G1854">
        <v>1</v>
      </c>
      <c r="H1854">
        <v>1</v>
      </c>
      <c r="I1854">
        <v>49505</v>
      </c>
      <c r="J1854" t="s">
        <v>41</v>
      </c>
      <c r="K1854">
        <v>5</v>
      </c>
      <c r="L1854" t="s">
        <v>37</v>
      </c>
      <c r="M1854">
        <v>2</v>
      </c>
      <c r="N1854">
        <v>0</v>
      </c>
      <c r="O1854" t="s">
        <v>110</v>
      </c>
      <c r="P1854" t="s">
        <v>72</v>
      </c>
      <c r="Q1854" t="s">
        <v>73</v>
      </c>
      <c r="R1854">
        <v>3</v>
      </c>
      <c r="S1854" t="s">
        <v>74</v>
      </c>
    </row>
    <row r="1855" spans="1:19" x14ac:dyDescent="0.3">
      <c r="A1855">
        <v>6528</v>
      </c>
      <c r="B1855" s="1">
        <v>41795</v>
      </c>
      <c r="C1855">
        <v>42</v>
      </c>
      <c r="D1855" t="s">
        <v>46</v>
      </c>
      <c r="E1855" t="s">
        <v>11</v>
      </c>
      <c r="F1855" t="s">
        <v>8</v>
      </c>
      <c r="G1855">
        <v>1</v>
      </c>
      <c r="H1855">
        <v>0</v>
      </c>
      <c r="I1855">
        <v>18492</v>
      </c>
      <c r="J1855" t="s">
        <v>50</v>
      </c>
      <c r="K1855">
        <v>2</v>
      </c>
      <c r="L1855" t="s">
        <v>35</v>
      </c>
      <c r="M1855">
        <v>6</v>
      </c>
      <c r="N1855">
        <v>0</v>
      </c>
      <c r="O1855" t="s">
        <v>109</v>
      </c>
      <c r="P1855" t="s">
        <v>77</v>
      </c>
      <c r="Q1855" t="s">
        <v>79</v>
      </c>
      <c r="R1855">
        <v>6</v>
      </c>
      <c r="S1855" t="s">
        <v>88</v>
      </c>
    </row>
    <row r="1856" spans="1:19" x14ac:dyDescent="0.3">
      <c r="A1856">
        <v>5954</v>
      </c>
      <c r="B1856" s="1">
        <v>41556</v>
      </c>
      <c r="C1856">
        <v>52</v>
      </c>
      <c r="D1856" t="s">
        <v>44</v>
      </c>
      <c r="E1856" t="s">
        <v>11</v>
      </c>
      <c r="F1856" t="s">
        <v>12</v>
      </c>
      <c r="G1856">
        <v>1</v>
      </c>
      <c r="H1856">
        <v>0</v>
      </c>
      <c r="I1856">
        <v>42618</v>
      </c>
      <c r="J1856" t="s">
        <v>43</v>
      </c>
      <c r="K1856">
        <v>4</v>
      </c>
      <c r="L1856" t="s">
        <v>34</v>
      </c>
      <c r="M1856">
        <v>7</v>
      </c>
      <c r="N1856">
        <v>0</v>
      </c>
      <c r="O1856" t="s">
        <v>109</v>
      </c>
      <c r="P1856" t="s">
        <v>72</v>
      </c>
      <c r="Q1856" t="s">
        <v>84</v>
      </c>
      <c r="R1856">
        <v>10</v>
      </c>
      <c r="S1856" t="s">
        <v>90</v>
      </c>
    </row>
    <row r="1857" spans="1:19" x14ac:dyDescent="0.3">
      <c r="A1857">
        <v>6471</v>
      </c>
      <c r="B1857" s="1">
        <v>41564</v>
      </c>
      <c r="C1857">
        <v>53</v>
      </c>
      <c r="D1857" t="s">
        <v>44</v>
      </c>
      <c r="E1857" t="s">
        <v>11</v>
      </c>
      <c r="F1857" t="s">
        <v>7</v>
      </c>
      <c r="G1857">
        <v>1</v>
      </c>
      <c r="H1857">
        <v>0</v>
      </c>
      <c r="I1857">
        <v>36230</v>
      </c>
      <c r="J1857" t="s">
        <v>43</v>
      </c>
      <c r="K1857">
        <v>4</v>
      </c>
      <c r="L1857" t="s">
        <v>33</v>
      </c>
      <c r="M1857">
        <v>3</v>
      </c>
      <c r="N1857">
        <v>0</v>
      </c>
      <c r="O1857" t="s">
        <v>109</v>
      </c>
      <c r="P1857" t="s">
        <v>72</v>
      </c>
      <c r="Q1857" t="s">
        <v>84</v>
      </c>
      <c r="R1857">
        <v>10</v>
      </c>
      <c r="S1857" t="s">
        <v>90</v>
      </c>
    </row>
    <row r="1858" spans="1:19" x14ac:dyDescent="0.3">
      <c r="A1858">
        <v>3225</v>
      </c>
      <c r="B1858" s="1">
        <v>41365</v>
      </c>
      <c r="C1858">
        <v>40</v>
      </c>
      <c r="D1858" t="s">
        <v>46</v>
      </c>
      <c r="E1858" t="s">
        <v>11</v>
      </c>
      <c r="F1858" t="s">
        <v>10</v>
      </c>
      <c r="G1858">
        <v>1</v>
      </c>
      <c r="H1858">
        <v>0</v>
      </c>
      <c r="I1858">
        <v>42207</v>
      </c>
      <c r="J1858" t="s">
        <v>43</v>
      </c>
      <c r="K1858">
        <v>4</v>
      </c>
      <c r="L1858" t="s">
        <v>35</v>
      </c>
      <c r="M1858">
        <v>6</v>
      </c>
      <c r="N1858">
        <v>0</v>
      </c>
      <c r="O1858" t="s">
        <v>109</v>
      </c>
      <c r="P1858" t="s">
        <v>72</v>
      </c>
      <c r="Q1858" t="s">
        <v>79</v>
      </c>
      <c r="R1858">
        <v>4</v>
      </c>
      <c r="S1858" t="s">
        <v>86</v>
      </c>
    </row>
    <row r="1859" spans="1:19" x14ac:dyDescent="0.3">
      <c r="A1859">
        <v>5300</v>
      </c>
      <c r="B1859" s="1">
        <v>41638</v>
      </c>
      <c r="C1859">
        <v>51</v>
      </c>
      <c r="D1859" t="s">
        <v>44</v>
      </c>
      <c r="E1859" t="s">
        <v>11</v>
      </c>
      <c r="F1859" t="s">
        <v>10</v>
      </c>
      <c r="G1859">
        <v>1</v>
      </c>
      <c r="H1859">
        <v>0</v>
      </c>
      <c r="I1859">
        <v>38961</v>
      </c>
      <c r="J1859" t="s">
        <v>43</v>
      </c>
      <c r="K1859">
        <v>4</v>
      </c>
      <c r="L1859" t="s">
        <v>32</v>
      </c>
      <c r="M1859">
        <v>5</v>
      </c>
      <c r="N1859">
        <v>0</v>
      </c>
      <c r="O1859" t="s">
        <v>109</v>
      </c>
      <c r="P1859" t="s">
        <v>72</v>
      </c>
      <c r="Q1859" t="s">
        <v>84</v>
      </c>
      <c r="R1859">
        <v>12</v>
      </c>
      <c r="S1859" t="s">
        <v>85</v>
      </c>
    </row>
    <row r="1860" spans="1:19" x14ac:dyDescent="0.3">
      <c r="A1860">
        <v>5154</v>
      </c>
      <c r="B1860" s="1">
        <v>41497</v>
      </c>
      <c r="C1860">
        <v>52</v>
      </c>
      <c r="D1860" t="s">
        <v>44</v>
      </c>
      <c r="E1860" t="s">
        <v>11</v>
      </c>
      <c r="F1860" t="s">
        <v>12</v>
      </c>
      <c r="G1860">
        <v>1</v>
      </c>
      <c r="H1860">
        <v>0</v>
      </c>
      <c r="I1860">
        <v>37760</v>
      </c>
      <c r="J1860" t="s">
        <v>43</v>
      </c>
      <c r="K1860">
        <v>4</v>
      </c>
      <c r="L1860" t="s">
        <v>32</v>
      </c>
      <c r="M1860">
        <v>5</v>
      </c>
      <c r="N1860">
        <v>0</v>
      </c>
      <c r="O1860" t="s">
        <v>109</v>
      </c>
      <c r="P1860" t="s">
        <v>72</v>
      </c>
      <c r="Q1860" t="s">
        <v>75</v>
      </c>
      <c r="R1860">
        <v>8</v>
      </c>
      <c r="S1860" t="s">
        <v>78</v>
      </c>
    </row>
    <row r="1861" spans="1:19" x14ac:dyDescent="0.3">
      <c r="A1861">
        <v>4769</v>
      </c>
      <c r="B1861" s="1">
        <v>41808</v>
      </c>
      <c r="C1861">
        <v>47</v>
      </c>
      <c r="D1861" t="s">
        <v>46</v>
      </c>
      <c r="E1861" t="s">
        <v>11</v>
      </c>
      <c r="F1861" t="s">
        <v>8</v>
      </c>
      <c r="G1861">
        <v>1</v>
      </c>
      <c r="H1861">
        <v>1</v>
      </c>
      <c r="I1861">
        <v>57954</v>
      </c>
      <c r="J1861" t="s">
        <v>41</v>
      </c>
      <c r="K1861">
        <v>5</v>
      </c>
      <c r="L1861" t="s">
        <v>32</v>
      </c>
      <c r="M1861">
        <v>5</v>
      </c>
      <c r="N1861">
        <v>0</v>
      </c>
      <c r="O1861" t="s">
        <v>110</v>
      </c>
      <c r="P1861" t="s">
        <v>77</v>
      </c>
      <c r="Q1861" t="s">
        <v>79</v>
      </c>
      <c r="R1861">
        <v>6</v>
      </c>
      <c r="S1861" t="s">
        <v>88</v>
      </c>
    </row>
    <row r="1862" spans="1:19" x14ac:dyDescent="0.3">
      <c r="A1862">
        <v>304</v>
      </c>
      <c r="B1862" s="1">
        <v>41631</v>
      </c>
      <c r="C1862">
        <v>43</v>
      </c>
      <c r="D1862" t="s">
        <v>46</v>
      </c>
      <c r="E1862" t="s">
        <v>11</v>
      </c>
      <c r="F1862" t="s">
        <v>7</v>
      </c>
      <c r="G1862">
        <v>1</v>
      </c>
      <c r="H1862">
        <v>0</v>
      </c>
      <c r="I1862">
        <v>22944</v>
      </c>
      <c r="J1862" t="s">
        <v>50</v>
      </c>
      <c r="K1862">
        <v>2</v>
      </c>
      <c r="L1862" t="s">
        <v>35</v>
      </c>
      <c r="M1862">
        <v>6</v>
      </c>
      <c r="N1862">
        <v>0</v>
      </c>
      <c r="O1862" t="s">
        <v>109</v>
      </c>
      <c r="P1862" t="s">
        <v>72</v>
      </c>
      <c r="Q1862" t="s">
        <v>84</v>
      </c>
      <c r="R1862">
        <v>12</v>
      </c>
      <c r="S1862" t="s">
        <v>85</v>
      </c>
    </row>
    <row r="1863" spans="1:19" x14ac:dyDescent="0.3">
      <c r="A1863">
        <v>2256</v>
      </c>
      <c r="B1863" s="1">
        <v>41727</v>
      </c>
      <c r="C1863">
        <v>51</v>
      </c>
      <c r="D1863" t="s">
        <v>44</v>
      </c>
      <c r="E1863" t="s">
        <v>11</v>
      </c>
      <c r="F1863" t="s">
        <v>10</v>
      </c>
      <c r="G1863">
        <v>1</v>
      </c>
      <c r="H1863">
        <v>1</v>
      </c>
      <c r="I1863">
        <v>27159</v>
      </c>
      <c r="J1863" t="s">
        <v>47</v>
      </c>
      <c r="K1863">
        <v>3</v>
      </c>
      <c r="L1863" t="s">
        <v>32</v>
      </c>
      <c r="M1863">
        <v>5</v>
      </c>
      <c r="N1863">
        <v>0</v>
      </c>
      <c r="O1863" t="s">
        <v>110</v>
      </c>
      <c r="P1863" t="s">
        <v>77</v>
      </c>
      <c r="Q1863" t="s">
        <v>73</v>
      </c>
      <c r="R1863">
        <v>3</v>
      </c>
      <c r="S1863" t="s">
        <v>74</v>
      </c>
    </row>
    <row r="1864" spans="1:19" x14ac:dyDescent="0.3">
      <c r="A1864">
        <v>891</v>
      </c>
      <c r="B1864" s="1">
        <v>41524</v>
      </c>
      <c r="C1864">
        <v>73</v>
      </c>
      <c r="D1864" t="s">
        <v>42</v>
      </c>
      <c r="E1864" t="s">
        <v>11</v>
      </c>
      <c r="F1864" t="s">
        <v>8</v>
      </c>
      <c r="G1864">
        <v>1</v>
      </c>
      <c r="H1864">
        <v>1</v>
      </c>
      <c r="I1864">
        <v>29298</v>
      </c>
      <c r="J1864" t="s">
        <v>47</v>
      </c>
      <c r="K1864">
        <v>3</v>
      </c>
      <c r="L1864" t="s">
        <v>32</v>
      </c>
      <c r="M1864">
        <v>5</v>
      </c>
      <c r="N1864">
        <v>0</v>
      </c>
      <c r="O1864" t="s">
        <v>110</v>
      </c>
      <c r="P1864" t="s">
        <v>72</v>
      </c>
      <c r="Q1864" t="s">
        <v>75</v>
      </c>
      <c r="R1864">
        <v>9</v>
      </c>
      <c r="S1864" t="s">
        <v>76</v>
      </c>
    </row>
    <row r="1865" spans="1:19" x14ac:dyDescent="0.3">
      <c r="A1865">
        <v>7369</v>
      </c>
      <c r="B1865" s="1">
        <v>41549</v>
      </c>
      <c r="C1865">
        <v>43</v>
      </c>
      <c r="D1865" t="s">
        <v>46</v>
      </c>
      <c r="E1865" t="s">
        <v>11</v>
      </c>
      <c r="F1865" t="s">
        <v>10</v>
      </c>
      <c r="G1865">
        <v>1</v>
      </c>
      <c r="H1865">
        <v>0</v>
      </c>
      <c r="I1865">
        <v>36959</v>
      </c>
      <c r="J1865" t="s">
        <v>43</v>
      </c>
      <c r="K1865">
        <v>4</v>
      </c>
      <c r="L1865" t="s">
        <v>32</v>
      </c>
      <c r="M1865">
        <v>5</v>
      </c>
      <c r="N1865">
        <v>0</v>
      </c>
      <c r="O1865" t="s">
        <v>109</v>
      </c>
      <c r="P1865" t="s">
        <v>72</v>
      </c>
      <c r="Q1865" t="s">
        <v>84</v>
      </c>
      <c r="R1865">
        <v>10</v>
      </c>
      <c r="S1865" t="s">
        <v>90</v>
      </c>
    </row>
    <row r="1866" spans="1:19" x14ac:dyDescent="0.3">
      <c r="A1866">
        <v>5253</v>
      </c>
      <c r="B1866" s="1">
        <v>41464</v>
      </c>
      <c r="C1866">
        <v>68</v>
      </c>
      <c r="D1866" t="s">
        <v>40</v>
      </c>
      <c r="E1866" t="s">
        <v>11</v>
      </c>
      <c r="F1866" t="s">
        <v>8</v>
      </c>
      <c r="G1866">
        <v>1</v>
      </c>
      <c r="H1866">
        <v>1</v>
      </c>
      <c r="I1866">
        <v>54603</v>
      </c>
      <c r="J1866" t="s">
        <v>41</v>
      </c>
      <c r="K1866">
        <v>5</v>
      </c>
      <c r="L1866" t="s">
        <v>35</v>
      </c>
      <c r="M1866">
        <v>6</v>
      </c>
      <c r="N1866">
        <v>0</v>
      </c>
      <c r="O1866" t="s">
        <v>110</v>
      </c>
      <c r="P1866" t="s">
        <v>72</v>
      </c>
      <c r="Q1866" t="s">
        <v>75</v>
      </c>
      <c r="R1866">
        <v>7</v>
      </c>
      <c r="S1866" t="s">
        <v>83</v>
      </c>
    </row>
    <row r="1867" spans="1:19" x14ac:dyDescent="0.3">
      <c r="A1867">
        <v>4992</v>
      </c>
      <c r="B1867" s="1">
        <v>41536</v>
      </c>
      <c r="C1867">
        <v>49</v>
      </c>
      <c r="D1867" t="s">
        <v>46</v>
      </c>
      <c r="E1867" t="s">
        <v>11</v>
      </c>
      <c r="F1867" t="s">
        <v>8</v>
      </c>
      <c r="G1867">
        <v>1</v>
      </c>
      <c r="H1867">
        <v>0</v>
      </c>
      <c r="I1867">
        <v>17459</v>
      </c>
      <c r="J1867" t="s">
        <v>50</v>
      </c>
      <c r="K1867">
        <v>2</v>
      </c>
      <c r="L1867" t="s">
        <v>33</v>
      </c>
      <c r="M1867">
        <v>3</v>
      </c>
      <c r="N1867">
        <v>0</v>
      </c>
      <c r="O1867" t="s">
        <v>109</v>
      </c>
      <c r="P1867" t="s">
        <v>72</v>
      </c>
      <c r="Q1867" t="s">
        <v>75</v>
      </c>
      <c r="R1867">
        <v>9</v>
      </c>
      <c r="S1867" t="s">
        <v>76</v>
      </c>
    </row>
    <row r="1868" spans="1:19" x14ac:dyDescent="0.3">
      <c r="A1868">
        <v>7444</v>
      </c>
      <c r="B1868" s="1">
        <v>41566</v>
      </c>
      <c r="C1868">
        <v>55</v>
      </c>
      <c r="D1868" t="s">
        <v>44</v>
      </c>
      <c r="E1868" t="s">
        <v>11</v>
      </c>
      <c r="F1868" t="s">
        <v>10</v>
      </c>
      <c r="G1868">
        <v>1</v>
      </c>
      <c r="H1868">
        <v>1</v>
      </c>
      <c r="I1868">
        <v>42169</v>
      </c>
      <c r="J1868" t="s">
        <v>43</v>
      </c>
      <c r="K1868">
        <v>4</v>
      </c>
      <c r="L1868" t="s">
        <v>33</v>
      </c>
      <c r="M1868">
        <v>3</v>
      </c>
      <c r="N1868">
        <v>0</v>
      </c>
      <c r="O1868" t="s">
        <v>110</v>
      </c>
      <c r="P1868" t="s">
        <v>72</v>
      </c>
      <c r="Q1868" t="s">
        <v>84</v>
      </c>
      <c r="R1868">
        <v>10</v>
      </c>
      <c r="S1868" t="s">
        <v>90</v>
      </c>
    </row>
    <row r="1869" spans="1:19" x14ac:dyDescent="0.3">
      <c r="A1869">
        <v>1177</v>
      </c>
      <c r="B1869" s="1">
        <v>41300</v>
      </c>
      <c r="C1869">
        <v>58</v>
      </c>
      <c r="D1869" t="s">
        <v>44</v>
      </c>
      <c r="E1869" t="s">
        <v>11</v>
      </c>
      <c r="F1869" t="s">
        <v>8</v>
      </c>
      <c r="G1869">
        <v>1</v>
      </c>
      <c r="H1869">
        <v>1</v>
      </c>
      <c r="I1869">
        <v>49618</v>
      </c>
      <c r="J1869" t="s">
        <v>41</v>
      </c>
      <c r="K1869">
        <v>5</v>
      </c>
      <c r="L1869" t="s">
        <v>35</v>
      </c>
      <c r="M1869">
        <v>6</v>
      </c>
      <c r="N1869">
        <v>0</v>
      </c>
      <c r="O1869" t="s">
        <v>110</v>
      </c>
      <c r="P1869" t="s">
        <v>72</v>
      </c>
      <c r="Q1869" t="s">
        <v>73</v>
      </c>
      <c r="R1869">
        <v>1</v>
      </c>
      <c r="S1869" t="s">
        <v>82</v>
      </c>
    </row>
    <row r="1870" spans="1:19" x14ac:dyDescent="0.3">
      <c r="A1870">
        <v>7141</v>
      </c>
      <c r="B1870" s="1">
        <v>41272</v>
      </c>
      <c r="C1870">
        <v>38</v>
      </c>
      <c r="D1870" t="s">
        <v>48</v>
      </c>
      <c r="E1870" t="s">
        <v>11</v>
      </c>
      <c r="F1870" t="s">
        <v>7</v>
      </c>
      <c r="G1870">
        <v>1</v>
      </c>
      <c r="H1870">
        <v>0</v>
      </c>
      <c r="I1870">
        <v>21888</v>
      </c>
      <c r="J1870" t="s">
        <v>50</v>
      </c>
      <c r="K1870">
        <v>2</v>
      </c>
      <c r="L1870" t="s">
        <v>33</v>
      </c>
      <c r="M1870">
        <v>3</v>
      </c>
      <c r="N1870">
        <v>0</v>
      </c>
      <c r="O1870" t="s">
        <v>109</v>
      </c>
      <c r="P1870" t="s">
        <v>81</v>
      </c>
      <c r="Q1870" t="s">
        <v>84</v>
      </c>
      <c r="R1870">
        <v>12</v>
      </c>
      <c r="S1870" t="s">
        <v>85</v>
      </c>
    </row>
    <row r="1871" spans="1:19" x14ac:dyDescent="0.3">
      <c r="A1871">
        <v>3376</v>
      </c>
      <c r="B1871" s="1">
        <v>41621</v>
      </c>
      <c r="C1871">
        <v>54</v>
      </c>
      <c r="D1871" t="s">
        <v>44</v>
      </c>
      <c r="E1871" t="s">
        <v>11</v>
      </c>
      <c r="F1871" t="s">
        <v>12</v>
      </c>
      <c r="G1871">
        <v>1</v>
      </c>
      <c r="H1871">
        <v>0</v>
      </c>
      <c r="I1871">
        <v>55282</v>
      </c>
      <c r="J1871" t="s">
        <v>41</v>
      </c>
      <c r="K1871">
        <v>5</v>
      </c>
      <c r="L1871" t="s">
        <v>33</v>
      </c>
      <c r="M1871">
        <v>3</v>
      </c>
      <c r="N1871">
        <v>0</v>
      </c>
      <c r="O1871" t="s">
        <v>109</v>
      </c>
      <c r="P1871" t="s">
        <v>72</v>
      </c>
      <c r="Q1871" t="s">
        <v>84</v>
      </c>
      <c r="R1871">
        <v>12</v>
      </c>
      <c r="S1871" t="s">
        <v>85</v>
      </c>
    </row>
    <row r="1872" spans="1:19" x14ac:dyDescent="0.3">
      <c r="A1872">
        <v>6379</v>
      </c>
      <c r="B1872" s="1">
        <v>41423</v>
      </c>
      <c r="C1872">
        <v>75</v>
      </c>
      <c r="D1872" t="s">
        <v>42</v>
      </c>
      <c r="E1872" t="s">
        <v>11</v>
      </c>
      <c r="F1872" t="s">
        <v>15</v>
      </c>
      <c r="G1872">
        <v>1</v>
      </c>
      <c r="H1872">
        <v>1</v>
      </c>
      <c r="I1872">
        <v>47570</v>
      </c>
      <c r="J1872" t="s">
        <v>43</v>
      </c>
      <c r="K1872">
        <v>4</v>
      </c>
      <c r="L1872" t="s">
        <v>37</v>
      </c>
      <c r="M1872">
        <v>2</v>
      </c>
      <c r="N1872">
        <v>0</v>
      </c>
      <c r="O1872" t="s">
        <v>110</v>
      </c>
      <c r="P1872" t="s">
        <v>72</v>
      </c>
      <c r="Q1872" t="s">
        <v>79</v>
      </c>
      <c r="R1872">
        <v>5</v>
      </c>
      <c r="S1872" t="s">
        <v>80</v>
      </c>
    </row>
    <row r="1873" spans="1:19" x14ac:dyDescent="0.3">
      <c r="A1873">
        <v>968</v>
      </c>
      <c r="B1873" s="1">
        <v>41634</v>
      </c>
      <c r="C1873">
        <v>56</v>
      </c>
      <c r="D1873" t="s">
        <v>44</v>
      </c>
      <c r="E1873" t="s">
        <v>11</v>
      </c>
      <c r="F1873" t="s">
        <v>12</v>
      </c>
      <c r="G1873">
        <v>1</v>
      </c>
      <c r="H1873">
        <v>0</v>
      </c>
      <c r="I1873">
        <v>41335</v>
      </c>
      <c r="J1873" t="s">
        <v>43</v>
      </c>
      <c r="K1873">
        <v>4</v>
      </c>
      <c r="L1873" t="s">
        <v>33</v>
      </c>
      <c r="M1873">
        <v>3</v>
      </c>
      <c r="N1873">
        <v>0</v>
      </c>
      <c r="O1873" t="s">
        <v>109</v>
      </c>
      <c r="P1873" t="s">
        <v>72</v>
      </c>
      <c r="Q1873" t="s">
        <v>84</v>
      </c>
      <c r="R1873">
        <v>12</v>
      </c>
      <c r="S1873" t="s">
        <v>85</v>
      </c>
    </row>
    <row r="1874" spans="1:19" x14ac:dyDescent="0.3">
      <c r="A1874">
        <v>4301</v>
      </c>
      <c r="B1874" s="1">
        <v>41284</v>
      </c>
      <c r="C1874">
        <v>53</v>
      </c>
      <c r="D1874" t="s">
        <v>44</v>
      </c>
      <c r="E1874" t="s">
        <v>11</v>
      </c>
      <c r="F1874" t="s">
        <v>10</v>
      </c>
      <c r="G1874">
        <v>1</v>
      </c>
      <c r="H1874">
        <v>0</v>
      </c>
      <c r="I1874">
        <v>35178</v>
      </c>
      <c r="J1874" t="s">
        <v>47</v>
      </c>
      <c r="K1874">
        <v>3</v>
      </c>
      <c r="L1874" t="s">
        <v>33</v>
      </c>
      <c r="M1874">
        <v>3</v>
      </c>
      <c r="N1874">
        <v>0</v>
      </c>
      <c r="O1874" t="s">
        <v>109</v>
      </c>
      <c r="P1874" t="s">
        <v>72</v>
      </c>
      <c r="Q1874" t="s">
        <v>73</v>
      </c>
      <c r="R1874">
        <v>1</v>
      </c>
      <c r="S1874" t="s">
        <v>82</v>
      </c>
    </row>
    <row r="1875" spans="1:19" x14ac:dyDescent="0.3">
      <c r="A1875">
        <v>7458</v>
      </c>
      <c r="B1875" s="1">
        <v>41339</v>
      </c>
      <c r="C1875">
        <v>68</v>
      </c>
      <c r="D1875" t="s">
        <v>40</v>
      </c>
      <c r="E1875" t="s">
        <v>11</v>
      </c>
      <c r="F1875" t="s">
        <v>8</v>
      </c>
      <c r="G1875">
        <v>1</v>
      </c>
      <c r="H1875">
        <v>1</v>
      </c>
      <c r="I1875">
        <v>34941</v>
      </c>
      <c r="J1875" t="s">
        <v>47</v>
      </c>
      <c r="K1875">
        <v>3</v>
      </c>
      <c r="L1875" t="s">
        <v>33</v>
      </c>
      <c r="M1875">
        <v>3</v>
      </c>
      <c r="N1875">
        <v>0</v>
      </c>
      <c r="O1875" t="s">
        <v>110</v>
      </c>
      <c r="P1875" t="s">
        <v>72</v>
      </c>
      <c r="Q1875" t="s">
        <v>73</v>
      </c>
      <c r="R1875">
        <v>3</v>
      </c>
      <c r="S1875" t="s">
        <v>74</v>
      </c>
    </row>
    <row r="1876" spans="1:19" x14ac:dyDescent="0.3">
      <c r="A1876">
        <v>10470</v>
      </c>
      <c r="B1876" s="1">
        <v>41348</v>
      </c>
      <c r="C1876">
        <v>45</v>
      </c>
      <c r="D1876" t="s">
        <v>46</v>
      </c>
      <c r="E1876" t="s">
        <v>11</v>
      </c>
      <c r="F1876" t="s">
        <v>10</v>
      </c>
      <c r="G1876">
        <v>1</v>
      </c>
      <c r="H1876">
        <v>0</v>
      </c>
      <c r="I1876">
        <v>40662</v>
      </c>
      <c r="J1876" t="s">
        <v>43</v>
      </c>
      <c r="K1876">
        <v>4</v>
      </c>
      <c r="L1876" t="s">
        <v>36</v>
      </c>
      <c r="M1876">
        <v>1</v>
      </c>
      <c r="N1876">
        <v>0</v>
      </c>
      <c r="O1876" t="s">
        <v>109</v>
      </c>
      <c r="P1876" t="s">
        <v>72</v>
      </c>
      <c r="Q1876" t="s">
        <v>73</v>
      </c>
      <c r="R1876">
        <v>3</v>
      </c>
      <c r="S1876" t="s">
        <v>74</v>
      </c>
    </row>
    <row r="1877" spans="1:19" x14ac:dyDescent="0.3">
      <c r="A1877">
        <v>2461</v>
      </c>
      <c r="B1877" s="1">
        <v>41626</v>
      </c>
      <c r="C1877">
        <v>69</v>
      </c>
      <c r="D1877" t="s">
        <v>40</v>
      </c>
      <c r="E1877" t="s">
        <v>11</v>
      </c>
      <c r="F1877" t="s">
        <v>7</v>
      </c>
      <c r="G1877">
        <v>1</v>
      </c>
      <c r="H1877">
        <v>1</v>
      </c>
      <c r="I1877">
        <v>51124</v>
      </c>
      <c r="J1877" t="s">
        <v>41</v>
      </c>
      <c r="K1877">
        <v>5</v>
      </c>
      <c r="L1877" t="s">
        <v>35</v>
      </c>
      <c r="M1877">
        <v>6</v>
      </c>
      <c r="N1877">
        <v>0</v>
      </c>
      <c r="O1877" t="s">
        <v>110</v>
      </c>
      <c r="P1877" t="s">
        <v>72</v>
      </c>
      <c r="Q1877" t="s">
        <v>84</v>
      </c>
      <c r="R1877">
        <v>12</v>
      </c>
      <c r="S1877" t="s">
        <v>85</v>
      </c>
    </row>
    <row r="1878" spans="1:19" x14ac:dyDescent="0.3">
      <c r="A1878">
        <v>1135</v>
      </c>
      <c r="B1878" s="1">
        <v>41685</v>
      </c>
      <c r="C1878">
        <v>64</v>
      </c>
      <c r="D1878" t="s">
        <v>40</v>
      </c>
      <c r="E1878" t="s">
        <v>11</v>
      </c>
      <c r="F1878" t="s">
        <v>8</v>
      </c>
      <c r="G1878">
        <v>1</v>
      </c>
      <c r="H1878">
        <v>1</v>
      </c>
      <c r="I1878">
        <v>17144</v>
      </c>
      <c r="J1878" t="s">
        <v>50</v>
      </c>
      <c r="K1878">
        <v>2</v>
      </c>
      <c r="L1878" t="s">
        <v>34</v>
      </c>
      <c r="M1878">
        <v>7</v>
      </c>
      <c r="N1878">
        <v>0</v>
      </c>
      <c r="O1878" t="s">
        <v>110</v>
      </c>
      <c r="P1878" t="s">
        <v>77</v>
      </c>
      <c r="Q1878" t="s">
        <v>73</v>
      </c>
      <c r="R1878">
        <v>2</v>
      </c>
      <c r="S1878" t="s">
        <v>87</v>
      </c>
    </row>
    <row r="1879" spans="1:19" x14ac:dyDescent="0.3">
      <c r="A1879">
        <v>10846</v>
      </c>
      <c r="B1879" s="1">
        <v>41788</v>
      </c>
      <c r="C1879">
        <v>46</v>
      </c>
      <c r="D1879" t="s">
        <v>46</v>
      </c>
      <c r="E1879" t="s">
        <v>11</v>
      </c>
      <c r="F1879" t="s">
        <v>10</v>
      </c>
      <c r="G1879">
        <v>1</v>
      </c>
      <c r="H1879">
        <v>0</v>
      </c>
      <c r="I1879">
        <v>43783</v>
      </c>
      <c r="J1879" t="s">
        <v>43</v>
      </c>
      <c r="K1879">
        <v>4</v>
      </c>
      <c r="L1879" t="s">
        <v>33</v>
      </c>
      <c r="M1879">
        <v>3</v>
      </c>
      <c r="N1879">
        <v>0</v>
      </c>
      <c r="O1879" t="s">
        <v>109</v>
      </c>
      <c r="P1879" t="s">
        <v>77</v>
      </c>
      <c r="Q1879" t="s">
        <v>79</v>
      </c>
      <c r="R1879">
        <v>5</v>
      </c>
      <c r="S1879" t="s">
        <v>80</v>
      </c>
    </row>
    <row r="1880" spans="1:19" x14ac:dyDescent="0.3">
      <c r="A1880">
        <v>6141</v>
      </c>
      <c r="B1880" s="1">
        <v>41389</v>
      </c>
      <c r="C1880">
        <v>52</v>
      </c>
      <c r="D1880" t="s">
        <v>44</v>
      </c>
      <c r="E1880" t="s">
        <v>11</v>
      </c>
      <c r="F1880" t="s">
        <v>7</v>
      </c>
      <c r="G1880">
        <v>1</v>
      </c>
      <c r="H1880">
        <v>0</v>
      </c>
      <c r="I1880">
        <v>49494</v>
      </c>
      <c r="J1880" t="s">
        <v>41</v>
      </c>
      <c r="K1880">
        <v>5</v>
      </c>
      <c r="L1880" t="s">
        <v>32</v>
      </c>
      <c r="M1880">
        <v>5</v>
      </c>
      <c r="N1880">
        <v>0</v>
      </c>
      <c r="O1880" t="s">
        <v>109</v>
      </c>
      <c r="P1880" t="s">
        <v>72</v>
      </c>
      <c r="Q1880" t="s">
        <v>79</v>
      </c>
      <c r="R1880">
        <v>4</v>
      </c>
      <c r="S1880" t="s">
        <v>86</v>
      </c>
    </row>
    <row r="1881" spans="1:19" x14ac:dyDescent="0.3">
      <c r="A1881">
        <v>807</v>
      </c>
      <c r="B1881" s="1">
        <v>41685</v>
      </c>
      <c r="C1881">
        <v>55</v>
      </c>
      <c r="D1881" t="s">
        <v>44</v>
      </c>
      <c r="E1881" t="s">
        <v>11</v>
      </c>
      <c r="F1881" t="s">
        <v>8</v>
      </c>
      <c r="G1881">
        <v>1</v>
      </c>
      <c r="H1881">
        <v>1</v>
      </c>
      <c r="I1881">
        <v>44602</v>
      </c>
      <c r="J1881" t="s">
        <v>43</v>
      </c>
      <c r="K1881">
        <v>4</v>
      </c>
      <c r="L1881" t="s">
        <v>32</v>
      </c>
      <c r="M1881">
        <v>5</v>
      </c>
      <c r="N1881">
        <v>0</v>
      </c>
      <c r="O1881" t="s">
        <v>110</v>
      </c>
      <c r="P1881" t="s">
        <v>77</v>
      </c>
      <c r="Q1881" t="s">
        <v>73</v>
      </c>
      <c r="R1881">
        <v>2</v>
      </c>
      <c r="S1881" t="s">
        <v>87</v>
      </c>
    </row>
    <row r="1882" spans="1:19" x14ac:dyDescent="0.3">
      <c r="A1882">
        <v>7631</v>
      </c>
      <c r="B1882" s="1">
        <v>41553</v>
      </c>
      <c r="C1882">
        <v>46</v>
      </c>
      <c r="D1882" t="s">
        <v>46</v>
      </c>
      <c r="E1882" t="s">
        <v>11</v>
      </c>
      <c r="F1882" t="s">
        <v>8</v>
      </c>
      <c r="G1882">
        <v>1</v>
      </c>
      <c r="H1882">
        <v>0</v>
      </c>
      <c r="I1882">
        <v>61346</v>
      </c>
      <c r="J1882" t="s">
        <v>45</v>
      </c>
      <c r="K1882">
        <v>6</v>
      </c>
      <c r="L1882" t="s">
        <v>32</v>
      </c>
      <c r="M1882">
        <v>5</v>
      </c>
      <c r="N1882">
        <v>0</v>
      </c>
      <c r="O1882" t="s">
        <v>109</v>
      </c>
      <c r="P1882" t="s">
        <v>72</v>
      </c>
      <c r="Q1882" t="s">
        <v>84</v>
      </c>
      <c r="R1882">
        <v>10</v>
      </c>
      <c r="S1882" t="s">
        <v>90</v>
      </c>
    </row>
    <row r="1883" spans="1:19" x14ac:dyDescent="0.3">
      <c r="A1883">
        <v>773</v>
      </c>
      <c r="B1883" s="1">
        <v>41455</v>
      </c>
      <c r="C1883">
        <v>53</v>
      </c>
      <c r="D1883" t="s">
        <v>44</v>
      </c>
      <c r="E1883" t="s">
        <v>11</v>
      </c>
      <c r="F1883" t="s">
        <v>12</v>
      </c>
      <c r="G1883">
        <v>1</v>
      </c>
      <c r="H1883">
        <v>1</v>
      </c>
      <c r="I1883">
        <v>42835</v>
      </c>
      <c r="J1883" t="s">
        <v>43</v>
      </c>
      <c r="K1883">
        <v>4</v>
      </c>
      <c r="L1883" t="s">
        <v>35</v>
      </c>
      <c r="M1883">
        <v>6</v>
      </c>
      <c r="N1883">
        <v>0</v>
      </c>
      <c r="O1883" t="s">
        <v>110</v>
      </c>
      <c r="P1883" t="s">
        <v>72</v>
      </c>
      <c r="Q1883" t="s">
        <v>79</v>
      </c>
      <c r="R1883">
        <v>6</v>
      </c>
      <c r="S1883" t="s">
        <v>88</v>
      </c>
    </row>
    <row r="1884" spans="1:19" x14ac:dyDescent="0.3">
      <c r="A1884">
        <v>7108</v>
      </c>
      <c r="B1884" s="1">
        <v>41160</v>
      </c>
      <c r="C1884">
        <v>59</v>
      </c>
      <c r="D1884" t="s">
        <v>44</v>
      </c>
      <c r="E1884" t="s">
        <v>11</v>
      </c>
      <c r="F1884" t="s">
        <v>15</v>
      </c>
      <c r="G1884">
        <v>1</v>
      </c>
      <c r="H1884">
        <v>1</v>
      </c>
      <c r="I1884">
        <v>51390</v>
      </c>
      <c r="J1884" t="s">
        <v>41</v>
      </c>
      <c r="K1884">
        <v>5</v>
      </c>
      <c r="L1884" t="s">
        <v>32</v>
      </c>
      <c r="M1884">
        <v>5</v>
      </c>
      <c r="N1884">
        <v>0</v>
      </c>
      <c r="O1884" t="s">
        <v>110</v>
      </c>
      <c r="P1884" t="s">
        <v>81</v>
      </c>
      <c r="Q1884" t="s">
        <v>75</v>
      </c>
      <c r="R1884">
        <v>9</v>
      </c>
      <c r="S1884" t="s">
        <v>76</v>
      </c>
    </row>
    <row r="1885" spans="1:19" x14ac:dyDescent="0.3">
      <c r="A1885">
        <v>1048</v>
      </c>
      <c r="B1885" s="1">
        <v>41469</v>
      </c>
      <c r="C1885">
        <v>52</v>
      </c>
      <c r="D1885" t="s">
        <v>44</v>
      </c>
      <c r="E1885" t="s">
        <v>11</v>
      </c>
      <c r="F1885" t="s">
        <v>10</v>
      </c>
      <c r="G1885">
        <v>1</v>
      </c>
      <c r="H1885">
        <v>0</v>
      </c>
      <c r="I1885">
        <v>35641</v>
      </c>
      <c r="J1885" t="s">
        <v>47</v>
      </c>
      <c r="K1885">
        <v>3</v>
      </c>
      <c r="L1885" t="s">
        <v>33</v>
      </c>
      <c r="M1885">
        <v>3</v>
      </c>
      <c r="N1885">
        <v>0</v>
      </c>
      <c r="O1885" t="s">
        <v>109</v>
      </c>
      <c r="P1885" t="s">
        <v>72</v>
      </c>
      <c r="Q1885" t="s">
        <v>75</v>
      </c>
      <c r="R1885">
        <v>7</v>
      </c>
      <c r="S1885" t="s">
        <v>83</v>
      </c>
    </row>
    <row r="1886" spans="1:19" x14ac:dyDescent="0.3">
      <c r="A1886">
        <v>4487</v>
      </c>
      <c r="B1886" s="1">
        <v>41298</v>
      </c>
      <c r="C1886">
        <v>55</v>
      </c>
      <c r="D1886" t="s">
        <v>44</v>
      </c>
      <c r="E1886" t="s">
        <v>11</v>
      </c>
      <c r="F1886" t="s">
        <v>7</v>
      </c>
      <c r="G1886">
        <v>1</v>
      </c>
      <c r="H1886">
        <v>0</v>
      </c>
      <c r="I1886">
        <v>39858</v>
      </c>
      <c r="J1886" t="s">
        <v>43</v>
      </c>
      <c r="K1886">
        <v>4</v>
      </c>
      <c r="L1886" t="s">
        <v>35</v>
      </c>
      <c r="M1886">
        <v>6</v>
      </c>
      <c r="N1886">
        <v>0</v>
      </c>
      <c r="O1886" t="s">
        <v>109</v>
      </c>
      <c r="P1886" t="s">
        <v>72</v>
      </c>
      <c r="Q1886" t="s">
        <v>73</v>
      </c>
      <c r="R1886">
        <v>1</v>
      </c>
      <c r="S1886" t="s">
        <v>82</v>
      </c>
    </row>
    <row r="1887" spans="1:19" x14ac:dyDescent="0.3">
      <c r="A1887">
        <v>5320</v>
      </c>
      <c r="B1887" s="1">
        <v>41303</v>
      </c>
      <c r="C1887">
        <v>51</v>
      </c>
      <c r="D1887" t="s">
        <v>44</v>
      </c>
      <c r="E1887" t="s">
        <v>11</v>
      </c>
      <c r="F1887" t="s">
        <v>12</v>
      </c>
      <c r="G1887">
        <v>1</v>
      </c>
      <c r="H1887">
        <v>1</v>
      </c>
      <c r="I1887">
        <v>44051</v>
      </c>
      <c r="J1887" t="s">
        <v>43</v>
      </c>
      <c r="K1887">
        <v>4</v>
      </c>
      <c r="L1887" t="s">
        <v>33</v>
      </c>
      <c r="M1887">
        <v>3</v>
      </c>
      <c r="N1887">
        <v>0</v>
      </c>
      <c r="O1887" t="s">
        <v>110</v>
      </c>
      <c r="P1887" t="s">
        <v>72</v>
      </c>
      <c r="Q1887" t="s">
        <v>73</v>
      </c>
      <c r="R1887">
        <v>1</v>
      </c>
      <c r="S1887" t="s">
        <v>82</v>
      </c>
    </row>
    <row r="1888" spans="1:19" x14ac:dyDescent="0.3">
      <c r="A1888">
        <v>8146</v>
      </c>
      <c r="B1888" s="1">
        <v>41770</v>
      </c>
      <c r="C1888">
        <v>48</v>
      </c>
      <c r="D1888" t="s">
        <v>46</v>
      </c>
      <c r="E1888" t="s">
        <v>11</v>
      </c>
      <c r="F1888" t="s">
        <v>8</v>
      </c>
      <c r="G1888">
        <v>1</v>
      </c>
      <c r="H1888">
        <v>1</v>
      </c>
      <c r="I1888">
        <v>46106</v>
      </c>
      <c r="J1888" t="s">
        <v>43</v>
      </c>
      <c r="K1888">
        <v>4</v>
      </c>
      <c r="L1888" t="s">
        <v>35</v>
      </c>
      <c r="M1888">
        <v>6</v>
      </c>
      <c r="N1888">
        <v>0</v>
      </c>
      <c r="O1888" t="s">
        <v>110</v>
      </c>
      <c r="P1888" t="s">
        <v>77</v>
      </c>
      <c r="Q1888" t="s">
        <v>79</v>
      </c>
      <c r="R1888">
        <v>5</v>
      </c>
      <c r="S1888" t="s">
        <v>80</v>
      </c>
    </row>
    <row r="1889" spans="1:19" x14ac:dyDescent="0.3">
      <c r="A1889">
        <v>3547</v>
      </c>
      <c r="B1889" s="1">
        <v>41273</v>
      </c>
      <c r="C1889">
        <v>55</v>
      </c>
      <c r="D1889" t="s">
        <v>44</v>
      </c>
      <c r="E1889" t="s">
        <v>11</v>
      </c>
      <c r="F1889" t="s">
        <v>8</v>
      </c>
      <c r="G1889">
        <v>1</v>
      </c>
      <c r="H1889">
        <v>0</v>
      </c>
      <c r="I1889">
        <v>41021</v>
      </c>
      <c r="J1889" t="s">
        <v>43</v>
      </c>
      <c r="K1889">
        <v>4</v>
      </c>
      <c r="L1889" t="s">
        <v>33</v>
      </c>
      <c r="M1889">
        <v>3</v>
      </c>
      <c r="N1889">
        <v>0</v>
      </c>
      <c r="O1889" t="s">
        <v>109</v>
      </c>
      <c r="P1889" t="s">
        <v>81</v>
      </c>
      <c r="Q1889" t="s">
        <v>84</v>
      </c>
      <c r="R1889">
        <v>12</v>
      </c>
      <c r="S1889" t="s">
        <v>85</v>
      </c>
    </row>
    <row r="1890" spans="1:19" x14ac:dyDescent="0.3">
      <c r="A1890">
        <v>6634</v>
      </c>
      <c r="B1890" s="1">
        <v>41493</v>
      </c>
      <c r="C1890">
        <v>45</v>
      </c>
      <c r="D1890" t="s">
        <v>46</v>
      </c>
      <c r="E1890" t="s">
        <v>11</v>
      </c>
      <c r="F1890" t="s">
        <v>12</v>
      </c>
      <c r="G1890">
        <v>1</v>
      </c>
      <c r="H1890">
        <v>0</v>
      </c>
      <c r="I1890">
        <v>33462</v>
      </c>
      <c r="J1890" t="s">
        <v>47</v>
      </c>
      <c r="K1890">
        <v>3</v>
      </c>
      <c r="L1890" t="s">
        <v>35</v>
      </c>
      <c r="M1890">
        <v>6</v>
      </c>
      <c r="N1890">
        <v>0</v>
      </c>
      <c r="O1890" t="s">
        <v>109</v>
      </c>
      <c r="P1890" t="s">
        <v>72</v>
      </c>
      <c r="Q1890" t="s">
        <v>75</v>
      </c>
      <c r="R1890">
        <v>8</v>
      </c>
      <c r="S1890" t="s">
        <v>78</v>
      </c>
    </row>
    <row r="1891" spans="1:19" x14ac:dyDescent="0.3">
      <c r="A1891">
        <v>7378</v>
      </c>
      <c r="B1891" s="1">
        <v>41152</v>
      </c>
      <c r="C1891">
        <v>43</v>
      </c>
      <c r="D1891" t="s">
        <v>46</v>
      </c>
      <c r="E1891" t="s">
        <v>11</v>
      </c>
      <c r="F1891" t="s">
        <v>8</v>
      </c>
      <c r="G1891">
        <v>1</v>
      </c>
      <c r="H1891">
        <v>0</v>
      </c>
      <c r="I1891">
        <v>42021</v>
      </c>
      <c r="J1891" t="s">
        <v>43</v>
      </c>
      <c r="K1891">
        <v>4</v>
      </c>
      <c r="L1891" t="s">
        <v>32</v>
      </c>
      <c r="M1891">
        <v>5</v>
      </c>
      <c r="N1891">
        <v>0</v>
      </c>
      <c r="O1891" t="s">
        <v>109</v>
      </c>
      <c r="P1891" t="s">
        <v>81</v>
      </c>
      <c r="Q1891" t="s">
        <v>75</v>
      </c>
      <c r="R1891">
        <v>8</v>
      </c>
      <c r="S1891" t="s">
        <v>78</v>
      </c>
    </row>
    <row r="1892" spans="1:19" x14ac:dyDescent="0.3">
      <c r="A1892">
        <v>5313</v>
      </c>
      <c r="B1892" s="1">
        <v>41747</v>
      </c>
      <c r="C1892">
        <v>53</v>
      </c>
      <c r="D1892" t="s">
        <v>44</v>
      </c>
      <c r="E1892" t="s">
        <v>11</v>
      </c>
      <c r="F1892" t="s">
        <v>10</v>
      </c>
      <c r="G1892">
        <v>1</v>
      </c>
      <c r="H1892">
        <v>1</v>
      </c>
      <c r="I1892">
        <v>38196</v>
      </c>
      <c r="J1892" t="s">
        <v>43</v>
      </c>
      <c r="K1892">
        <v>4</v>
      </c>
      <c r="L1892" t="s">
        <v>33</v>
      </c>
      <c r="M1892">
        <v>3</v>
      </c>
      <c r="N1892">
        <v>0</v>
      </c>
      <c r="O1892" t="s">
        <v>110</v>
      </c>
      <c r="P1892" t="s">
        <v>77</v>
      </c>
      <c r="Q1892" t="s">
        <v>79</v>
      </c>
      <c r="R1892">
        <v>4</v>
      </c>
      <c r="S1892" t="s">
        <v>86</v>
      </c>
    </row>
    <row r="1893" spans="1:19" x14ac:dyDescent="0.3">
      <c r="A1893">
        <v>67</v>
      </c>
      <c r="B1893" s="1">
        <v>41535</v>
      </c>
      <c r="C1893">
        <v>52</v>
      </c>
      <c r="D1893" t="s">
        <v>44</v>
      </c>
      <c r="E1893" t="s">
        <v>11</v>
      </c>
      <c r="F1893" t="s">
        <v>7</v>
      </c>
      <c r="G1893">
        <v>1</v>
      </c>
      <c r="H1893">
        <v>1</v>
      </c>
      <c r="I1893">
        <v>46423</v>
      </c>
      <c r="J1893" t="s">
        <v>43</v>
      </c>
      <c r="K1893">
        <v>4</v>
      </c>
      <c r="L1893" t="s">
        <v>37</v>
      </c>
      <c r="M1893">
        <v>2</v>
      </c>
      <c r="N1893">
        <v>0</v>
      </c>
      <c r="O1893" t="s">
        <v>110</v>
      </c>
      <c r="P1893" t="s">
        <v>72</v>
      </c>
      <c r="Q1893" t="s">
        <v>75</v>
      </c>
      <c r="R1893">
        <v>9</v>
      </c>
      <c r="S1893" t="s">
        <v>76</v>
      </c>
    </row>
    <row r="1894" spans="1:19" x14ac:dyDescent="0.3">
      <c r="A1894">
        <v>5731</v>
      </c>
      <c r="B1894" s="1">
        <v>41369</v>
      </c>
      <c r="C1894">
        <v>41</v>
      </c>
      <c r="D1894" t="s">
        <v>46</v>
      </c>
      <c r="E1894" t="s">
        <v>11</v>
      </c>
      <c r="F1894" t="s">
        <v>10</v>
      </c>
      <c r="G1894">
        <v>1</v>
      </c>
      <c r="H1894">
        <v>0</v>
      </c>
      <c r="I1894">
        <v>27100</v>
      </c>
      <c r="J1894" t="s">
        <v>47</v>
      </c>
      <c r="K1894">
        <v>3</v>
      </c>
      <c r="L1894" t="s">
        <v>35</v>
      </c>
      <c r="M1894">
        <v>6</v>
      </c>
      <c r="N1894">
        <v>0</v>
      </c>
      <c r="O1894" t="s">
        <v>109</v>
      </c>
      <c r="P1894" t="s">
        <v>72</v>
      </c>
      <c r="Q1894" t="s">
        <v>79</v>
      </c>
      <c r="R1894">
        <v>4</v>
      </c>
      <c r="S1894" t="s">
        <v>86</v>
      </c>
    </row>
    <row r="1895" spans="1:19" x14ac:dyDescent="0.3">
      <c r="A1895">
        <v>4491</v>
      </c>
      <c r="B1895" s="1">
        <v>41183</v>
      </c>
      <c r="C1895">
        <v>75</v>
      </c>
      <c r="D1895" t="s">
        <v>42</v>
      </c>
      <c r="E1895" t="s">
        <v>11</v>
      </c>
      <c r="F1895" t="s">
        <v>10</v>
      </c>
      <c r="G1895">
        <v>1</v>
      </c>
      <c r="H1895">
        <v>1</v>
      </c>
      <c r="I1895">
        <v>62845</v>
      </c>
      <c r="J1895" t="s">
        <v>45</v>
      </c>
      <c r="K1895">
        <v>6</v>
      </c>
      <c r="L1895" t="s">
        <v>37</v>
      </c>
      <c r="M1895">
        <v>2</v>
      </c>
      <c r="N1895">
        <v>0</v>
      </c>
      <c r="O1895" t="s">
        <v>110</v>
      </c>
      <c r="P1895" t="s">
        <v>81</v>
      </c>
      <c r="Q1895" t="s">
        <v>84</v>
      </c>
      <c r="R1895">
        <v>10</v>
      </c>
      <c r="S1895" t="s">
        <v>90</v>
      </c>
    </row>
    <row r="1896" spans="1:19" x14ac:dyDescent="0.3">
      <c r="A1896">
        <v>10855</v>
      </c>
      <c r="B1896" s="1">
        <v>41661</v>
      </c>
      <c r="C1896">
        <v>56</v>
      </c>
      <c r="D1896" t="s">
        <v>44</v>
      </c>
      <c r="E1896" t="s">
        <v>11</v>
      </c>
      <c r="F1896" t="s">
        <v>7</v>
      </c>
      <c r="G1896">
        <v>1</v>
      </c>
      <c r="H1896">
        <v>0</v>
      </c>
      <c r="I1896">
        <v>50014</v>
      </c>
      <c r="J1896" t="s">
        <v>41</v>
      </c>
      <c r="K1896">
        <v>5</v>
      </c>
      <c r="L1896" t="s">
        <v>33</v>
      </c>
      <c r="M1896">
        <v>3</v>
      </c>
      <c r="N1896">
        <v>0</v>
      </c>
      <c r="O1896" t="s">
        <v>109</v>
      </c>
      <c r="P1896" t="s">
        <v>77</v>
      </c>
      <c r="Q1896" t="s">
        <v>73</v>
      </c>
      <c r="R1896">
        <v>1</v>
      </c>
      <c r="S1896" t="s">
        <v>82</v>
      </c>
    </row>
    <row r="1897" spans="1:19" x14ac:dyDescent="0.3">
      <c r="A1897">
        <v>1109</v>
      </c>
      <c r="B1897" s="1">
        <v>41387</v>
      </c>
      <c r="C1897">
        <v>42</v>
      </c>
      <c r="D1897" t="s">
        <v>46</v>
      </c>
      <c r="E1897" t="s">
        <v>11</v>
      </c>
      <c r="F1897" t="s">
        <v>8</v>
      </c>
      <c r="G1897">
        <v>1</v>
      </c>
      <c r="H1897">
        <v>0</v>
      </c>
      <c r="I1897">
        <v>27590</v>
      </c>
      <c r="J1897" t="s">
        <v>47</v>
      </c>
      <c r="K1897">
        <v>3</v>
      </c>
      <c r="L1897" t="s">
        <v>32</v>
      </c>
      <c r="M1897">
        <v>5</v>
      </c>
      <c r="N1897">
        <v>0</v>
      </c>
      <c r="O1897" t="s">
        <v>109</v>
      </c>
      <c r="P1897" t="s">
        <v>72</v>
      </c>
      <c r="Q1897" t="s">
        <v>79</v>
      </c>
      <c r="R1897">
        <v>4</v>
      </c>
      <c r="S1897" t="s">
        <v>86</v>
      </c>
    </row>
    <row r="1898" spans="1:19" x14ac:dyDescent="0.3">
      <c r="A1898">
        <v>675</v>
      </c>
      <c r="B1898" s="1">
        <v>41411</v>
      </c>
      <c r="C1898">
        <v>51</v>
      </c>
      <c r="D1898" t="s">
        <v>44</v>
      </c>
      <c r="E1898" t="s">
        <v>11</v>
      </c>
      <c r="F1898" t="s">
        <v>12</v>
      </c>
      <c r="G1898">
        <v>1</v>
      </c>
      <c r="H1898">
        <v>1</v>
      </c>
      <c r="I1898">
        <v>52034</v>
      </c>
      <c r="J1898" t="s">
        <v>41</v>
      </c>
      <c r="K1898">
        <v>5</v>
      </c>
      <c r="L1898" t="s">
        <v>35</v>
      </c>
      <c r="M1898">
        <v>6</v>
      </c>
      <c r="N1898">
        <v>0</v>
      </c>
      <c r="O1898" t="s">
        <v>110</v>
      </c>
      <c r="P1898" t="s">
        <v>72</v>
      </c>
      <c r="Q1898" t="s">
        <v>79</v>
      </c>
      <c r="R1898">
        <v>5</v>
      </c>
      <c r="S1898" t="s">
        <v>80</v>
      </c>
    </row>
    <row r="1899" spans="1:19" x14ac:dyDescent="0.3">
      <c r="A1899">
        <v>4961</v>
      </c>
      <c r="B1899" s="1">
        <v>41660</v>
      </c>
      <c r="C1899">
        <v>50</v>
      </c>
      <c r="D1899" t="s">
        <v>44</v>
      </c>
      <c r="E1899" t="s">
        <v>11</v>
      </c>
      <c r="F1899" t="s">
        <v>8</v>
      </c>
      <c r="G1899">
        <v>1</v>
      </c>
      <c r="H1899">
        <v>0</v>
      </c>
      <c r="I1899">
        <v>21255</v>
      </c>
      <c r="J1899" t="s">
        <v>50</v>
      </c>
      <c r="K1899">
        <v>2</v>
      </c>
      <c r="L1899" t="s">
        <v>32</v>
      </c>
      <c r="M1899">
        <v>5</v>
      </c>
      <c r="N1899">
        <v>0</v>
      </c>
      <c r="O1899" t="s">
        <v>109</v>
      </c>
      <c r="P1899" t="s">
        <v>77</v>
      </c>
      <c r="Q1899" t="s">
        <v>73</v>
      </c>
      <c r="R1899">
        <v>1</v>
      </c>
      <c r="S1899" t="s">
        <v>82</v>
      </c>
    </row>
    <row r="1900" spans="1:19" x14ac:dyDescent="0.3">
      <c r="A1900">
        <v>10660</v>
      </c>
      <c r="B1900" s="1">
        <v>41651</v>
      </c>
      <c r="C1900">
        <v>67</v>
      </c>
      <c r="D1900" t="s">
        <v>40</v>
      </c>
      <c r="E1900" t="s">
        <v>11</v>
      </c>
      <c r="F1900" t="s">
        <v>10</v>
      </c>
      <c r="G1900">
        <v>1</v>
      </c>
      <c r="H1900">
        <v>1</v>
      </c>
      <c r="I1900">
        <v>66726</v>
      </c>
      <c r="J1900" t="s">
        <v>45</v>
      </c>
      <c r="K1900">
        <v>6</v>
      </c>
      <c r="L1900" t="s">
        <v>35</v>
      </c>
      <c r="M1900">
        <v>6</v>
      </c>
      <c r="N1900">
        <v>0</v>
      </c>
      <c r="O1900" t="s">
        <v>110</v>
      </c>
      <c r="P1900" t="s">
        <v>77</v>
      </c>
      <c r="Q1900" t="s">
        <v>73</v>
      </c>
      <c r="R1900">
        <v>1</v>
      </c>
      <c r="S1900" t="s">
        <v>82</v>
      </c>
    </row>
    <row r="1901" spans="1:19" x14ac:dyDescent="0.3">
      <c r="A1901">
        <v>5907</v>
      </c>
      <c r="B1901" s="1">
        <v>41216</v>
      </c>
      <c r="C1901">
        <v>72</v>
      </c>
      <c r="D1901" t="s">
        <v>42</v>
      </c>
      <c r="E1901" t="s">
        <v>11</v>
      </c>
      <c r="F1901" t="s">
        <v>10</v>
      </c>
      <c r="G1901">
        <v>1</v>
      </c>
      <c r="H1901">
        <v>1</v>
      </c>
      <c r="I1901">
        <v>33444</v>
      </c>
      <c r="J1901" t="s">
        <v>47</v>
      </c>
      <c r="K1901">
        <v>3</v>
      </c>
      <c r="L1901" t="s">
        <v>33</v>
      </c>
      <c r="M1901">
        <v>3</v>
      </c>
      <c r="N1901">
        <v>0</v>
      </c>
      <c r="O1901" t="s">
        <v>110</v>
      </c>
      <c r="P1901" t="s">
        <v>81</v>
      </c>
      <c r="Q1901" t="s">
        <v>84</v>
      </c>
      <c r="R1901">
        <v>11</v>
      </c>
      <c r="S1901" t="s">
        <v>89</v>
      </c>
    </row>
    <row r="1902" spans="1:19" x14ac:dyDescent="0.3">
      <c r="A1902">
        <v>2245</v>
      </c>
      <c r="B1902" s="1">
        <v>41386</v>
      </c>
      <c r="C1902">
        <v>55</v>
      </c>
      <c r="D1902" t="s">
        <v>44</v>
      </c>
      <c r="E1902" t="s">
        <v>11</v>
      </c>
      <c r="F1902" t="s">
        <v>10</v>
      </c>
      <c r="G1902">
        <v>1</v>
      </c>
      <c r="H1902">
        <v>1</v>
      </c>
      <c r="I1902">
        <v>43641</v>
      </c>
      <c r="J1902" t="s">
        <v>43</v>
      </c>
      <c r="K1902">
        <v>4</v>
      </c>
      <c r="L1902" t="s">
        <v>32</v>
      </c>
      <c r="M1902">
        <v>5</v>
      </c>
      <c r="N1902">
        <v>0</v>
      </c>
      <c r="O1902" t="s">
        <v>110</v>
      </c>
      <c r="P1902" t="s">
        <v>72</v>
      </c>
      <c r="Q1902" t="s">
        <v>79</v>
      </c>
      <c r="R1902">
        <v>4</v>
      </c>
      <c r="S1902" t="s">
        <v>86</v>
      </c>
    </row>
    <row r="1903" spans="1:19" x14ac:dyDescent="0.3">
      <c r="A1903">
        <v>6606</v>
      </c>
      <c r="B1903" s="1">
        <v>41364</v>
      </c>
      <c r="C1903">
        <v>55</v>
      </c>
      <c r="D1903" t="s">
        <v>44</v>
      </c>
      <c r="E1903" t="s">
        <v>11</v>
      </c>
      <c r="F1903" t="s">
        <v>10</v>
      </c>
      <c r="G1903">
        <v>1</v>
      </c>
      <c r="H1903">
        <v>0</v>
      </c>
      <c r="I1903">
        <v>70091</v>
      </c>
      <c r="J1903" t="s">
        <v>45</v>
      </c>
      <c r="K1903">
        <v>6</v>
      </c>
      <c r="L1903" t="s">
        <v>33</v>
      </c>
      <c r="M1903">
        <v>3</v>
      </c>
      <c r="N1903">
        <v>0</v>
      </c>
      <c r="O1903" t="s">
        <v>109</v>
      </c>
      <c r="P1903" t="s">
        <v>72</v>
      </c>
      <c r="Q1903" t="s">
        <v>73</v>
      </c>
      <c r="R1903">
        <v>3</v>
      </c>
      <c r="S1903" t="s">
        <v>74</v>
      </c>
    </row>
    <row r="1904" spans="1:19" x14ac:dyDescent="0.3">
      <c r="A1904">
        <v>833</v>
      </c>
      <c r="B1904" s="1">
        <v>41728</v>
      </c>
      <c r="C1904">
        <v>69</v>
      </c>
      <c r="D1904" t="s">
        <v>40</v>
      </c>
      <c r="E1904" t="s">
        <v>11</v>
      </c>
      <c r="F1904" t="s">
        <v>10</v>
      </c>
      <c r="G1904">
        <v>1</v>
      </c>
      <c r="H1904">
        <v>1</v>
      </c>
      <c r="I1904">
        <v>38452</v>
      </c>
      <c r="J1904" t="s">
        <v>43</v>
      </c>
      <c r="K1904">
        <v>4</v>
      </c>
      <c r="L1904" t="s">
        <v>35</v>
      </c>
      <c r="M1904">
        <v>6</v>
      </c>
      <c r="N1904">
        <v>0</v>
      </c>
      <c r="O1904" t="s">
        <v>110</v>
      </c>
      <c r="P1904" t="s">
        <v>77</v>
      </c>
      <c r="Q1904" t="s">
        <v>73</v>
      </c>
      <c r="R1904">
        <v>3</v>
      </c>
      <c r="S1904" t="s">
        <v>74</v>
      </c>
    </row>
    <row r="1905" spans="1:19" x14ac:dyDescent="0.3">
      <c r="A1905">
        <v>635</v>
      </c>
      <c r="B1905" s="1">
        <v>41352</v>
      </c>
      <c r="C1905">
        <v>58</v>
      </c>
      <c r="D1905" t="s">
        <v>44</v>
      </c>
      <c r="E1905" t="s">
        <v>11</v>
      </c>
      <c r="F1905" t="s">
        <v>10</v>
      </c>
      <c r="G1905">
        <v>1</v>
      </c>
      <c r="H1905">
        <v>1</v>
      </c>
      <c r="I1905">
        <v>57183</v>
      </c>
      <c r="J1905" t="s">
        <v>41</v>
      </c>
      <c r="K1905">
        <v>5</v>
      </c>
      <c r="L1905" t="s">
        <v>32</v>
      </c>
      <c r="M1905">
        <v>5</v>
      </c>
      <c r="N1905">
        <v>0</v>
      </c>
      <c r="O1905" t="s">
        <v>110</v>
      </c>
      <c r="P1905" t="s">
        <v>72</v>
      </c>
      <c r="Q1905" t="s">
        <v>73</v>
      </c>
      <c r="R1905">
        <v>3</v>
      </c>
      <c r="S1905" t="s">
        <v>74</v>
      </c>
    </row>
    <row r="1906" spans="1:19" x14ac:dyDescent="0.3">
      <c r="A1906">
        <v>7527</v>
      </c>
      <c r="B1906" s="1">
        <v>41234</v>
      </c>
      <c r="C1906">
        <v>56</v>
      </c>
      <c r="D1906" t="s">
        <v>44</v>
      </c>
      <c r="E1906" t="s">
        <v>11</v>
      </c>
      <c r="F1906" t="s">
        <v>12</v>
      </c>
      <c r="G1906">
        <v>1</v>
      </c>
      <c r="H1906">
        <v>0</v>
      </c>
      <c r="I1906">
        <v>23748</v>
      </c>
      <c r="J1906" t="s">
        <v>50</v>
      </c>
      <c r="K1906">
        <v>2</v>
      </c>
      <c r="L1906" t="s">
        <v>34</v>
      </c>
      <c r="M1906">
        <v>7</v>
      </c>
      <c r="N1906">
        <v>0</v>
      </c>
      <c r="O1906" t="s">
        <v>109</v>
      </c>
      <c r="P1906" t="s">
        <v>81</v>
      </c>
      <c r="Q1906" t="s">
        <v>84</v>
      </c>
      <c r="R1906">
        <v>11</v>
      </c>
      <c r="S1906" t="s">
        <v>89</v>
      </c>
    </row>
    <row r="1907" spans="1:19" x14ac:dyDescent="0.3">
      <c r="A1907">
        <v>2296</v>
      </c>
      <c r="B1907" s="1">
        <v>41624</v>
      </c>
      <c r="C1907">
        <v>49</v>
      </c>
      <c r="D1907" t="s">
        <v>46</v>
      </c>
      <c r="E1907" t="s">
        <v>11</v>
      </c>
      <c r="F1907" t="s">
        <v>10</v>
      </c>
      <c r="G1907">
        <v>1</v>
      </c>
      <c r="H1907">
        <v>0</v>
      </c>
      <c r="I1907">
        <v>37368</v>
      </c>
      <c r="J1907" t="s">
        <v>43</v>
      </c>
      <c r="K1907">
        <v>4</v>
      </c>
      <c r="L1907" t="s">
        <v>37</v>
      </c>
      <c r="M1907">
        <v>2</v>
      </c>
      <c r="N1907">
        <v>0</v>
      </c>
      <c r="O1907" t="s">
        <v>109</v>
      </c>
      <c r="P1907" t="s">
        <v>72</v>
      </c>
      <c r="Q1907" t="s">
        <v>84</v>
      </c>
      <c r="R1907">
        <v>12</v>
      </c>
      <c r="S1907" t="s">
        <v>85</v>
      </c>
    </row>
    <row r="1908" spans="1:19" x14ac:dyDescent="0.3">
      <c r="A1908">
        <v>5336</v>
      </c>
      <c r="B1908" s="1">
        <v>41429</v>
      </c>
      <c r="C1908">
        <v>53</v>
      </c>
      <c r="D1908" t="s">
        <v>44</v>
      </c>
      <c r="E1908" t="s">
        <v>11</v>
      </c>
      <c r="F1908" t="s">
        <v>8</v>
      </c>
      <c r="G1908">
        <v>1</v>
      </c>
      <c r="H1908">
        <v>0</v>
      </c>
      <c r="I1908">
        <v>157733</v>
      </c>
      <c r="J1908" t="s">
        <v>56</v>
      </c>
      <c r="K1908">
        <v>11</v>
      </c>
      <c r="L1908" t="s">
        <v>32</v>
      </c>
      <c r="M1908">
        <v>5</v>
      </c>
      <c r="N1908">
        <v>0</v>
      </c>
      <c r="O1908" t="s">
        <v>109</v>
      </c>
      <c r="P1908" t="s">
        <v>72</v>
      </c>
      <c r="Q1908" t="s">
        <v>79</v>
      </c>
      <c r="R1908">
        <v>6</v>
      </c>
      <c r="S1908" t="s">
        <v>88</v>
      </c>
    </row>
    <row r="1909" spans="1:19" x14ac:dyDescent="0.3">
      <c r="A1909">
        <v>2535</v>
      </c>
      <c r="B1909" s="1">
        <v>41139</v>
      </c>
      <c r="C1909">
        <v>46</v>
      </c>
      <c r="D1909" t="s">
        <v>46</v>
      </c>
      <c r="E1909" t="s">
        <v>11</v>
      </c>
      <c r="F1909" t="s">
        <v>10</v>
      </c>
      <c r="G1909">
        <v>1</v>
      </c>
      <c r="H1909">
        <v>0</v>
      </c>
      <c r="I1909">
        <v>88097</v>
      </c>
      <c r="J1909" t="s">
        <v>52</v>
      </c>
      <c r="K1909">
        <v>8</v>
      </c>
      <c r="L1909" t="s">
        <v>33</v>
      </c>
      <c r="M1909">
        <v>3</v>
      </c>
      <c r="N1909">
        <v>0</v>
      </c>
      <c r="O1909" t="s">
        <v>109</v>
      </c>
      <c r="P1909" t="s">
        <v>81</v>
      </c>
      <c r="Q1909" t="s">
        <v>75</v>
      </c>
      <c r="R1909">
        <v>8</v>
      </c>
      <c r="S1909" t="s">
        <v>78</v>
      </c>
    </row>
    <row r="1910" spans="1:19" x14ac:dyDescent="0.3">
      <c r="A1910">
        <v>873</v>
      </c>
      <c r="B1910" s="1">
        <v>41183</v>
      </c>
      <c r="C1910">
        <v>75</v>
      </c>
      <c r="D1910" t="s">
        <v>42</v>
      </c>
      <c r="E1910" t="s">
        <v>11</v>
      </c>
      <c r="F1910" t="s">
        <v>10</v>
      </c>
      <c r="G1910">
        <v>1</v>
      </c>
      <c r="H1910">
        <v>1</v>
      </c>
      <c r="I1910">
        <v>62845</v>
      </c>
      <c r="J1910" t="s">
        <v>45</v>
      </c>
      <c r="K1910">
        <v>6</v>
      </c>
      <c r="L1910" t="s">
        <v>37</v>
      </c>
      <c r="M1910">
        <v>2</v>
      </c>
      <c r="N1910">
        <v>0</v>
      </c>
      <c r="O1910" t="s">
        <v>110</v>
      </c>
      <c r="P1910" t="s">
        <v>81</v>
      </c>
      <c r="Q1910" t="s">
        <v>84</v>
      </c>
      <c r="R1910">
        <v>10</v>
      </c>
      <c r="S1910" t="s">
        <v>90</v>
      </c>
    </row>
    <row r="1911" spans="1:19" x14ac:dyDescent="0.3">
      <c r="A1911">
        <v>7275</v>
      </c>
      <c r="B1911" s="1">
        <v>41551</v>
      </c>
      <c r="C1911">
        <v>53</v>
      </c>
      <c r="D1911" t="s">
        <v>44</v>
      </c>
      <c r="E1911" t="s">
        <v>11</v>
      </c>
      <c r="F1911" t="s">
        <v>7</v>
      </c>
      <c r="G1911">
        <v>1</v>
      </c>
      <c r="H1911">
        <v>1</v>
      </c>
      <c r="I1911">
        <v>33316</v>
      </c>
      <c r="J1911" t="s">
        <v>47</v>
      </c>
      <c r="K1911">
        <v>3</v>
      </c>
      <c r="L1911" t="s">
        <v>32</v>
      </c>
      <c r="M1911">
        <v>5</v>
      </c>
      <c r="N1911">
        <v>0</v>
      </c>
      <c r="O1911" t="s">
        <v>110</v>
      </c>
      <c r="P1911" t="s">
        <v>72</v>
      </c>
      <c r="Q1911" t="s">
        <v>84</v>
      </c>
      <c r="R1911">
        <v>10</v>
      </c>
      <c r="S1911" t="s">
        <v>90</v>
      </c>
    </row>
    <row r="1912" spans="1:19" x14ac:dyDescent="0.3">
      <c r="A1912">
        <v>4096</v>
      </c>
      <c r="B1912" s="1">
        <v>41634</v>
      </c>
      <c r="C1912">
        <v>56</v>
      </c>
      <c r="D1912" t="s">
        <v>44</v>
      </c>
      <c r="E1912" t="s">
        <v>11</v>
      </c>
      <c r="F1912" t="s">
        <v>12</v>
      </c>
      <c r="G1912">
        <v>1</v>
      </c>
      <c r="H1912">
        <v>0</v>
      </c>
      <c r="I1912">
        <v>41335</v>
      </c>
      <c r="J1912" t="s">
        <v>43</v>
      </c>
      <c r="K1912">
        <v>4</v>
      </c>
      <c r="L1912" t="s">
        <v>33</v>
      </c>
      <c r="M1912">
        <v>3</v>
      </c>
      <c r="N1912">
        <v>0</v>
      </c>
      <c r="O1912" t="s">
        <v>109</v>
      </c>
      <c r="P1912" t="s">
        <v>72</v>
      </c>
      <c r="Q1912" t="s">
        <v>84</v>
      </c>
      <c r="R1912">
        <v>12</v>
      </c>
      <c r="S1912" t="s">
        <v>85</v>
      </c>
    </row>
    <row r="1913" spans="1:19" x14ac:dyDescent="0.3">
      <c r="A1913">
        <v>8216</v>
      </c>
      <c r="B1913" s="1">
        <v>41558</v>
      </c>
      <c r="C1913">
        <v>52</v>
      </c>
      <c r="D1913" t="s">
        <v>44</v>
      </c>
      <c r="E1913" t="s">
        <v>11</v>
      </c>
      <c r="F1913" t="s">
        <v>10</v>
      </c>
      <c r="G1913">
        <v>1</v>
      </c>
      <c r="H1913">
        <v>1</v>
      </c>
      <c r="I1913">
        <v>53761</v>
      </c>
      <c r="J1913" t="s">
        <v>41</v>
      </c>
      <c r="K1913">
        <v>5</v>
      </c>
      <c r="L1913" t="s">
        <v>37</v>
      </c>
      <c r="M1913">
        <v>2</v>
      </c>
      <c r="N1913">
        <v>0</v>
      </c>
      <c r="O1913" t="s">
        <v>110</v>
      </c>
      <c r="P1913" t="s">
        <v>72</v>
      </c>
      <c r="Q1913" t="s">
        <v>84</v>
      </c>
      <c r="R1913">
        <v>10</v>
      </c>
      <c r="S1913" t="s">
        <v>90</v>
      </c>
    </row>
    <row r="1914" spans="1:19" x14ac:dyDescent="0.3">
      <c r="A1914">
        <v>6613</v>
      </c>
      <c r="B1914" s="1">
        <v>41194</v>
      </c>
      <c r="C1914">
        <v>54</v>
      </c>
      <c r="D1914" t="s">
        <v>44</v>
      </c>
      <c r="E1914" t="s">
        <v>11</v>
      </c>
      <c r="F1914" t="s">
        <v>10</v>
      </c>
      <c r="G1914">
        <v>1</v>
      </c>
      <c r="H1914">
        <v>0</v>
      </c>
      <c r="I1914">
        <v>44511</v>
      </c>
      <c r="J1914" t="s">
        <v>43</v>
      </c>
      <c r="K1914">
        <v>4</v>
      </c>
      <c r="L1914" t="s">
        <v>32</v>
      </c>
      <c r="M1914">
        <v>5</v>
      </c>
      <c r="N1914">
        <v>0</v>
      </c>
      <c r="O1914" t="s">
        <v>109</v>
      </c>
      <c r="P1914" t="s">
        <v>81</v>
      </c>
      <c r="Q1914" t="s">
        <v>84</v>
      </c>
      <c r="R1914">
        <v>10</v>
      </c>
      <c r="S1914" t="s">
        <v>90</v>
      </c>
    </row>
    <row r="1915" spans="1:19" x14ac:dyDescent="0.3">
      <c r="A1915">
        <v>361</v>
      </c>
      <c r="B1915" s="1">
        <v>41688</v>
      </c>
      <c r="C1915">
        <v>55</v>
      </c>
      <c r="D1915" t="s">
        <v>44</v>
      </c>
      <c r="E1915" t="s">
        <v>11</v>
      </c>
      <c r="F1915" t="s">
        <v>10</v>
      </c>
      <c r="G1915">
        <v>1</v>
      </c>
      <c r="H1915">
        <v>1</v>
      </c>
      <c r="I1915">
        <v>43142</v>
      </c>
      <c r="J1915" t="s">
        <v>43</v>
      </c>
      <c r="K1915">
        <v>4</v>
      </c>
      <c r="L1915" t="s">
        <v>35</v>
      </c>
      <c r="M1915">
        <v>6</v>
      </c>
      <c r="N1915">
        <v>0</v>
      </c>
      <c r="O1915" t="s">
        <v>110</v>
      </c>
      <c r="P1915" t="s">
        <v>77</v>
      </c>
      <c r="Q1915" t="s">
        <v>73</v>
      </c>
      <c r="R1915">
        <v>2</v>
      </c>
      <c r="S1915" t="s">
        <v>87</v>
      </c>
    </row>
    <row r="1916" spans="1:19" x14ac:dyDescent="0.3">
      <c r="A1916">
        <v>7152</v>
      </c>
      <c r="B1916" s="1">
        <v>41369</v>
      </c>
      <c r="C1916">
        <v>41</v>
      </c>
      <c r="D1916" t="s">
        <v>46</v>
      </c>
      <c r="E1916" t="s">
        <v>11</v>
      </c>
      <c r="F1916" t="s">
        <v>10</v>
      </c>
      <c r="G1916">
        <v>1</v>
      </c>
      <c r="H1916">
        <v>0</v>
      </c>
      <c r="I1916">
        <v>27100</v>
      </c>
      <c r="J1916" t="s">
        <v>47</v>
      </c>
      <c r="K1916">
        <v>3</v>
      </c>
      <c r="L1916" t="s">
        <v>35</v>
      </c>
      <c r="M1916">
        <v>6</v>
      </c>
      <c r="N1916">
        <v>0</v>
      </c>
      <c r="O1916" t="s">
        <v>109</v>
      </c>
      <c r="P1916" t="s">
        <v>72</v>
      </c>
      <c r="Q1916" t="s">
        <v>79</v>
      </c>
      <c r="R1916">
        <v>4</v>
      </c>
      <c r="S1916" t="s">
        <v>86</v>
      </c>
    </row>
    <row r="1917" spans="1:19" x14ac:dyDescent="0.3">
      <c r="A1917">
        <v>1183</v>
      </c>
      <c r="B1917" s="1">
        <v>41538</v>
      </c>
      <c r="C1917">
        <v>75</v>
      </c>
      <c r="D1917" t="s">
        <v>42</v>
      </c>
      <c r="E1917" t="s">
        <v>11</v>
      </c>
      <c r="F1917" t="s">
        <v>10</v>
      </c>
      <c r="G1917">
        <v>1</v>
      </c>
      <c r="H1917">
        <v>1</v>
      </c>
      <c r="I1917">
        <v>36408</v>
      </c>
      <c r="J1917" t="s">
        <v>43</v>
      </c>
      <c r="K1917">
        <v>4</v>
      </c>
      <c r="L1917" t="s">
        <v>33</v>
      </c>
      <c r="M1917">
        <v>3</v>
      </c>
      <c r="N1917">
        <v>0</v>
      </c>
      <c r="O1917" t="s">
        <v>110</v>
      </c>
      <c r="P1917" t="s">
        <v>72</v>
      </c>
      <c r="Q1917" t="s">
        <v>75</v>
      </c>
      <c r="R1917">
        <v>9</v>
      </c>
      <c r="S1917" t="s">
        <v>76</v>
      </c>
    </row>
    <row r="1918" spans="1:19" x14ac:dyDescent="0.3">
      <c r="A1918">
        <v>5074</v>
      </c>
      <c r="B1918" s="1">
        <v>41463</v>
      </c>
      <c r="C1918">
        <v>38</v>
      </c>
      <c r="D1918" t="s">
        <v>48</v>
      </c>
      <c r="E1918" t="s">
        <v>11</v>
      </c>
      <c r="F1918" t="s">
        <v>10</v>
      </c>
      <c r="G1918">
        <v>1</v>
      </c>
      <c r="H1918">
        <v>0</v>
      </c>
      <c r="I1918">
        <v>28072</v>
      </c>
      <c r="J1918" t="s">
        <v>47</v>
      </c>
      <c r="K1918">
        <v>3</v>
      </c>
      <c r="L1918" t="s">
        <v>33</v>
      </c>
      <c r="M1918">
        <v>3</v>
      </c>
      <c r="N1918">
        <v>0</v>
      </c>
      <c r="O1918" t="s">
        <v>109</v>
      </c>
      <c r="P1918" t="s">
        <v>72</v>
      </c>
      <c r="Q1918" t="s">
        <v>75</v>
      </c>
      <c r="R1918">
        <v>7</v>
      </c>
      <c r="S1918" t="s">
        <v>83</v>
      </c>
    </row>
    <row r="1919" spans="1:19" x14ac:dyDescent="0.3">
      <c r="A1919">
        <v>5763</v>
      </c>
      <c r="B1919" s="1">
        <v>41588</v>
      </c>
      <c r="C1919">
        <v>52</v>
      </c>
      <c r="D1919" t="s">
        <v>44</v>
      </c>
      <c r="E1919" t="s">
        <v>11</v>
      </c>
      <c r="F1919" t="s">
        <v>8</v>
      </c>
      <c r="G1919">
        <v>1</v>
      </c>
      <c r="H1919">
        <v>0</v>
      </c>
      <c r="I1919">
        <v>49854</v>
      </c>
      <c r="J1919" t="s">
        <v>41</v>
      </c>
      <c r="K1919">
        <v>5</v>
      </c>
      <c r="L1919" t="s">
        <v>35</v>
      </c>
      <c r="M1919">
        <v>6</v>
      </c>
      <c r="N1919">
        <v>0</v>
      </c>
      <c r="O1919" t="s">
        <v>109</v>
      </c>
      <c r="P1919" t="s">
        <v>72</v>
      </c>
      <c r="Q1919" t="s">
        <v>84</v>
      </c>
      <c r="R1919">
        <v>11</v>
      </c>
      <c r="S1919" t="s">
        <v>89</v>
      </c>
    </row>
    <row r="1920" spans="1:19" x14ac:dyDescent="0.3">
      <c r="A1920">
        <v>4093</v>
      </c>
      <c r="B1920" s="1">
        <v>41316</v>
      </c>
      <c r="C1920">
        <v>49</v>
      </c>
      <c r="D1920" t="s">
        <v>46</v>
      </c>
      <c r="E1920" t="s">
        <v>11</v>
      </c>
      <c r="F1920" t="s">
        <v>8</v>
      </c>
      <c r="G1920">
        <v>1</v>
      </c>
      <c r="H1920">
        <v>1</v>
      </c>
      <c r="I1920">
        <v>53253</v>
      </c>
      <c r="J1920" t="s">
        <v>41</v>
      </c>
      <c r="K1920">
        <v>5</v>
      </c>
      <c r="L1920" t="s">
        <v>35</v>
      </c>
      <c r="M1920">
        <v>6</v>
      </c>
      <c r="N1920">
        <v>0</v>
      </c>
      <c r="O1920" t="s">
        <v>110</v>
      </c>
      <c r="P1920" t="s">
        <v>72</v>
      </c>
      <c r="Q1920" t="s">
        <v>73</v>
      </c>
      <c r="R1920">
        <v>2</v>
      </c>
      <c r="S1920" t="s">
        <v>87</v>
      </c>
    </row>
    <row r="1921" spans="1:19" x14ac:dyDescent="0.3">
      <c r="A1921">
        <v>3594</v>
      </c>
      <c r="B1921" s="1">
        <v>41218</v>
      </c>
      <c r="C1921">
        <v>51</v>
      </c>
      <c r="D1921" t="s">
        <v>44</v>
      </c>
      <c r="E1921" t="s">
        <v>11</v>
      </c>
      <c r="F1921" t="s">
        <v>10</v>
      </c>
      <c r="G1921">
        <v>1</v>
      </c>
      <c r="H1921">
        <v>1</v>
      </c>
      <c r="I1921">
        <v>54108</v>
      </c>
      <c r="J1921" t="s">
        <v>41</v>
      </c>
      <c r="K1921">
        <v>5</v>
      </c>
      <c r="L1921" t="s">
        <v>35</v>
      </c>
      <c r="M1921">
        <v>6</v>
      </c>
      <c r="N1921">
        <v>0</v>
      </c>
      <c r="O1921" t="s">
        <v>110</v>
      </c>
      <c r="P1921" t="s">
        <v>81</v>
      </c>
      <c r="Q1921" t="s">
        <v>84</v>
      </c>
      <c r="R1921">
        <v>11</v>
      </c>
      <c r="S1921" t="s">
        <v>89</v>
      </c>
    </row>
    <row r="1922" spans="1:19" x14ac:dyDescent="0.3">
      <c r="A1922">
        <v>851</v>
      </c>
      <c r="B1922" s="1">
        <v>41464</v>
      </c>
      <c r="C1922">
        <v>52</v>
      </c>
      <c r="D1922" t="s">
        <v>44</v>
      </c>
      <c r="E1922" t="s">
        <v>11</v>
      </c>
      <c r="F1922" t="s">
        <v>10</v>
      </c>
      <c r="G1922">
        <v>1</v>
      </c>
      <c r="H1922">
        <v>1</v>
      </c>
      <c r="I1922">
        <v>57136</v>
      </c>
      <c r="J1922" t="s">
        <v>41</v>
      </c>
      <c r="K1922">
        <v>5</v>
      </c>
      <c r="L1922" t="s">
        <v>32</v>
      </c>
      <c r="M1922">
        <v>5</v>
      </c>
      <c r="N1922">
        <v>0</v>
      </c>
      <c r="O1922" t="s">
        <v>110</v>
      </c>
      <c r="P1922" t="s">
        <v>72</v>
      </c>
      <c r="Q1922" t="s">
        <v>75</v>
      </c>
      <c r="R1922">
        <v>7</v>
      </c>
      <c r="S1922" t="s">
        <v>83</v>
      </c>
    </row>
    <row r="1923" spans="1:19" x14ac:dyDescent="0.3">
      <c r="A1923">
        <v>9</v>
      </c>
      <c r="B1923" s="1">
        <v>41139</v>
      </c>
      <c r="C1923">
        <v>49</v>
      </c>
      <c r="D1923" t="s">
        <v>46</v>
      </c>
      <c r="E1923" t="s">
        <v>11</v>
      </c>
      <c r="F1923" t="s">
        <v>7</v>
      </c>
      <c r="G1923">
        <v>1</v>
      </c>
      <c r="H1923">
        <v>1</v>
      </c>
      <c r="I1923">
        <v>46098</v>
      </c>
      <c r="J1923" t="s">
        <v>43</v>
      </c>
      <c r="K1923">
        <v>4</v>
      </c>
      <c r="L1923" t="s">
        <v>35</v>
      </c>
      <c r="M1923">
        <v>6</v>
      </c>
      <c r="N1923">
        <v>0</v>
      </c>
      <c r="O1923" t="s">
        <v>110</v>
      </c>
      <c r="P1923" t="s">
        <v>81</v>
      </c>
      <c r="Q1923" t="s">
        <v>75</v>
      </c>
      <c r="R1923">
        <v>8</v>
      </c>
      <c r="S1923" t="s">
        <v>78</v>
      </c>
    </row>
    <row r="1924" spans="1:19" x14ac:dyDescent="0.3">
      <c r="A1924">
        <v>10380</v>
      </c>
      <c r="B1924" s="1">
        <v>41537</v>
      </c>
      <c r="C1924">
        <v>52</v>
      </c>
      <c r="D1924" t="s">
        <v>44</v>
      </c>
      <c r="E1924" t="s">
        <v>11</v>
      </c>
      <c r="F1924" t="s">
        <v>10</v>
      </c>
      <c r="G1924">
        <v>1</v>
      </c>
      <c r="H1924">
        <v>0</v>
      </c>
      <c r="I1924">
        <v>37787</v>
      </c>
      <c r="J1924" t="s">
        <v>43</v>
      </c>
      <c r="K1924">
        <v>4</v>
      </c>
      <c r="L1924" t="s">
        <v>32</v>
      </c>
      <c r="M1924">
        <v>5</v>
      </c>
      <c r="N1924">
        <v>0</v>
      </c>
      <c r="O1924" t="s">
        <v>109</v>
      </c>
      <c r="P1924" t="s">
        <v>72</v>
      </c>
      <c r="Q1924" t="s">
        <v>75</v>
      </c>
      <c r="R1924">
        <v>9</v>
      </c>
      <c r="S1924" t="s">
        <v>76</v>
      </c>
    </row>
    <row r="1925" spans="1:19" x14ac:dyDescent="0.3">
      <c r="A1925">
        <v>2804</v>
      </c>
      <c r="B1925" s="1">
        <v>41139</v>
      </c>
      <c r="C1925">
        <v>49</v>
      </c>
      <c r="D1925" t="s">
        <v>46</v>
      </c>
      <c r="E1925" t="s">
        <v>11</v>
      </c>
      <c r="F1925" t="s">
        <v>7</v>
      </c>
      <c r="G1925">
        <v>1</v>
      </c>
      <c r="H1925">
        <v>1</v>
      </c>
      <c r="I1925">
        <v>46098</v>
      </c>
      <c r="J1925" t="s">
        <v>43</v>
      </c>
      <c r="K1925">
        <v>4</v>
      </c>
      <c r="L1925" t="s">
        <v>35</v>
      </c>
      <c r="M1925">
        <v>6</v>
      </c>
      <c r="N1925">
        <v>0</v>
      </c>
      <c r="O1925" t="s">
        <v>110</v>
      </c>
      <c r="P1925" t="s">
        <v>81</v>
      </c>
      <c r="Q1925" t="s">
        <v>75</v>
      </c>
      <c r="R1925">
        <v>8</v>
      </c>
      <c r="S1925" t="s">
        <v>78</v>
      </c>
    </row>
    <row r="1926" spans="1:19" x14ac:dyDescent="0.3">
      <c r="A1926">
        <v>8920</v>
      </c>
      <c r="B1926" s="1">
        <v>41286</v>
      </c>
      <c r="C1926">
        <v>57</v>
      </c>
      <c r="D1926" t="s">
        <v>44</v>
      </c>
      <c r="E1926" t="s">
        <v>11</v>
      </c>
      <c r="F1926" t="s">
        <v>7</v>
      </c>
      <c r="G1926">
        <v>1</v>
      </c>
      <c r="H1926">
        <v>0</v>
      </c>
      <c r="I1926">
        <v>59235</v>
      </c>
      <c r="J1926" t="s">
        <v>41</v>
      </c>
      <c r="K1926">
        <v>5</v>
      </c>
      <c r="L1926" t="s">
        <v>37</v>
      </c>
      <c r="M1926">
        <v>2</v>
      </c>
      <c r="N1926">
        <v>0</v>
      </c>
      <c r="O1926" t="s">
        <v>109</v>
      </c>
      <c r="P1926" t="s">
        <v>72</v>
      </c>
      <c r="Q1926" t="s">
        <v>73</v>
      </c>
      <c r="R1926">
        <v>1</v>
      </c>
      <c r="S1926" t="s">
        <v>82</v>
      </c>
    </row>
    <row r="1927" spans="1:19" x14ac:dyDescent="0.3">
      <c r="A1927">
        <v>3852</v>
      </c>
      <c r="B1927" s="1">
        <v>41341</v>
      </c>
      <c r="C1927">
        <v>63</v>
      </c>
      <c r="D1927" t="s">
        <v>40</v>
      </c>
      <c r="E1927" t="s">
        <v>11</v>
      </c>
      <c r="F1927" t="s">
        <v>8</v>
      </c>
      <c r="G1927">
        <v>1</v>
      </c>
      <c r="H1927">
        <v>1</v>
      </c>
      <c r="I1927">
        <v>74881</v>
      </c>
      <c r="J1927" t="s">
        <v>51</v>
      </c>
      <c r="K1927">
        <v>7</v>
      </c>
      <c r="L1927" t="s">
        <v>32</v>
      </c>
      <c r="M1927">
        <v>5</v>
      </c>
      <c r="N1927">
        <v>0</v>
      </c>
      <c r="O1927" t="s">
        <v>110</v>
      </c>
      <c r="P1927" t="s">
        <v>72</v>
      </c>
      <c r="Q1927" t="s">
        <v>73</v>
      </c>
      <c r="R1927">
        <v>3</v>
      </c>
      <c r="S1927" t="s">
        <v>74</v>
      </c>
    </row>
    <row r="1928" spans="1:19" x14ac:dyDescent="0.3">
      <c r="A1928">
        <v>10212</v>
      </c>
      <c r="B1928" s="1">
        <v>41287</v>
      </c>
      <c r="C1928">
        <v>38</v>
      </c>
      <c r="D1928" t="s">
        <v>48</v>
      </c>
      <c r="E1928" t="s">
        <v>11</v>
      </c>
      <c r="F1928" t="s">
        <v>8</v>
      </c>
      <c r="G1928">
        <v>1</v>
      </c>
      <c r="H1928">
        <v>0</v>
      </c>
      <c r="I1928">
        <v>42386</v>
      </c>
      <c r="J1928" t="s">
        <v>43</v>
      </c>
      <c r="K1928">
        <v>4</v>
      </c>
      <c r="L1928" t="s">
        <v>32</v>
      </c>
      <c r="M1928">
        <v>5</v>
      </c>
      <c r="N1928">
        <v>0</v>
      </c>
      <c r="O1928" t="s">
        <v>109</v>
      </c>
      <c r="P1928" t="s">
        <v>72</v>
      </c>
      <c r="Q1928" t="s">
        <v>73</v>
      </c>
      <c r="R1928">
        <v>1</v>
      </c>
      <c r="S1928" t="s">
        <v>82</v>
      </c>
    </row>
    <row r="1929" spans="1:19" x14ac:dyDescent="0.3">
      <c r="A1929">
        <v>7791</v>
      </c>
      <c r="B1929" s="1">
        <v>41532</v>
      </c>
      <c r="C1929">
        <v>57</v>
      </c>
      <c r="D1929" t="s">
        <v>44</v>
      </c>
      <c r="E1929" t="s">
        <v>11</v>
      </c>
      <c r="F1929" t="s">
        <v>10</v>
      </c>
      <c r="G1929">
        <v>1</v>
      </c>
      <c r="H1929">
        <v>1</v>
      </c>
      <c r="I1929">
        <v>37054</v>
      </c>
      <c r="J1929" t="s">
        <v>43</v>
      </c>
      <c r="K1929">
        <v>4</v>
      </c>
      <c r="L1929" t="s">
        <v>35</v>
      </c>
      <c r="M1929">
        <v>6</v>
      </c>
      <c r="N1929">
        <v>0</v>
      </c>
      <c r="O1929" t="s">
        <v>110</v>
      </c>
      <c r="P1929" t="s">
        <v>72</v>
      </c>
      <c r="Q1929" t="s">
        <v>75</v>
      </c>
      <c r="R1929">
        <v>9</v>
      </c>
      <c r="S1929" t="s">
        <v>76</v>
      </c>
    </row>
    <row r="1930" spans="1:19" x14ac:dyDescent="0.3">
      <c r="A1930">
        <v>955</v>
      </c>
      <c r="B1930" s="1">
        <v>41210</v>
      </c>
      <c r="C1930">
        <v>62</v>
      </c>
      <c r="D1930" t="s">
        <v>40</v>
      </c>
      <c r="E1930" t="s">
        <v>11</v>
      </c>
      <c r="F1930" t="s">
        <v>8</v>
      </c>
      <c r="G1930">
        <v>1</v>
      </c>
      <c r="H1930">
        <v>1</v>
      </c>
      <c r="I1930">
        <v>47175</v>
      </c>
      <c r="J1930" t="s">
        <v>43</v>
      </c>
      <c r="K1930">
        <v>4</v>
      </c>
      <c r="L1930" t="s">
        <v>35</v>
      </c>
      <c r="M1930">
        <v>6</v>
      </c>
      <c r="N1930">
        <v>0</v>
      </c>
      <c r="O1930" t="s">
        <v>110</v>
      </c>
      <c r="P1930" t="s">
        <v>81</v>
      </c>
      <c r="Q1930" t="s">
        <v>84</v>
      </c>
      <c r="R1930">
        <v>10</v>
      </c>
      <c r="S1930" t="s">
        <v>90</v>
      </c>
    </row>
    <row r="1931" spans="1:19" x14ac:dyDescent="0.3">
      <c r="A1931">
        <v>8135</v>
      </c>
      <c r="B1931" s="1">
        <v>41575</v>
      </c>
      <c r="C1931">
        <v>38</v>
      </c>
      <c r="D1931" t="s">
        <v>48</v>
      </c>
      <c r="E1931" t="s">
        <v>11</v>
      </c>
      <c r="F1931" t="s">
        <v>10</v>
      </c>
      <c r="G1931">
        <v>1</v>
      </c>
      <c r="H1931">
        <v>0</v>
      </c>
      <c r="I1931">
        <v>27161</v>
      </c>
      <c r="J1931" t="s">
        <v>47</v>
      </c>
      <c r="K1931">
        <v>3</v>
      </c>
      <c r="L1931" t="s">
        <v>32</v>
      </c>
      <c r="M1931">
        <v>5</v>
      </c>
      <c r="N1931">
        <v>0</v>
      </c>
      <c r="O1931" t="s">
        <v>109</v>
      </c>
      <c r="P1931" t="s">
        <v>72</v>
      </c>
      <c r="Q1931" t="s">
        <v>84</v>
      </c>
      <c r="R1931">
        <v>10</v>
      </c>
      <c r="S1931" t="s">
        <v>90</v>
      </c>
    </row>
    <row r="1932" spans="1:19" x14ac:dyDescent="0.3">
      <c r="A1932">
        <v>4764</v>
      </c>
      <c r="B1932" s="1">
        <v>41140</v>
      </c>
      <c r="C1932">
        <v>72</v>
      </c>
      <c r="D1932" t="s">
        <v>42</v>
      </c>
      <c r="E1932" t="s">
        <v>11</v>
      </c>
      <c r="F1932" t="s">
        <v>8</v>
      </c>
      <c r="G1932">
        <v>1</v>
      </c>
      <c r="H1932">
        <v>1</v>
      </c>
      <c r="I1932">
        <v>40442</v>
      </c>
      <c r="J1932" t="s">
        <v>43</v>
      </c>
      <c r="K1932">
        <v>4</v>
      </c>
      <c r="L1932" t="s">
        <v>32</v>
      </c>
      <c r="M1932">
        <v>5</v>
      </c>
      <c r="N1932">
        <v>0</v>
      </c>
      <c r="O1932" t="s">
        <v>110</v>
      </c>
      <c r="P1932" t="s">
        <v>81</v>
      </c>
      <c r="Q1932" t="s">
        <v>75</v>
      </c>
      <c r="R1932">
        <v>8</v>
      </c>
      <c r="S1932" t="s">
        <v>78</v>
      </c>
    </row>
    <row r="1933" spans="1:19" x14ac:dyDescent="0.3">
      <c r="A1933">
        <v>24</v>
      </c>
      <c r="B1933" s="1">
        <v>41685</v>
      </c>
      <c r="C1933">
        <v>64</v>
      </c>
      <c r="D1933" t="s">
        <v>40</v>
      </c>
      <c r="E1933" t="s">
        <v>11</v>
      </c>
      <c r="F1933" t="s">
        <v>8</v>
      </c>
      <c r="G1933">
        <v>1</v>
      </c>
      <c r="H1933">
        <v>1</v>
      </c>
      <c r="I1933">
        <v>17144</v>
      </c>
      <c r="J1933" t="s">
        <v>50</v>
      </c>
      <c r="K1933">
        <v>2</v>
      </c>
      <c r="L1933" t="s">
        <v>34</v>
      </c>
      <c r="M1933">
        <v>7</v>
      </c>
      <c r="N1933">
        <v>0</v>
      </c>
      <c r="O1933" t="s">
        <v>110</v>
      </c>
      <c r="P1933" t="s">
        <v>77</v>
      </c>
      <c r="Q1933" t="s">
        <v>73</v>
      </c>
      <c r="R1933">
        <v>2</v>
      </c>
      <c r="S1933" t="s">
        <v>87</v>
      </c>
    </row>
    <row r="1934" spans="1:19" x14ac:dyDescent="0.3">
      <c r="A1934">
        <v>2814</v>
      </c>
      <c r="B1934" s="1">
        <v>41452</v>
      </c>
      <c r="C1934">
        <v>48</v>
      </c>
      <c r="D1934" t="s">
        <v>46</v>
      </c>
      <c r="E1934" t="s">
        <v>11</v>
      </c>
      <c r="F1934" t="s">
        <v>8</v>
      </c>
      <c r="G1934">
        <v>1</v>
      </c>
      <c r="H1934">
        <v>0</v>
      </c>
      <c r="I1934">
        <v>30560</v>
      </c>
      <c r="J1934" t="s">
        <v>47</v>
      </c>
      <c r="K1934">
        <v>3</v>
      </c>
      <c r="L1934" t="s">
        <v>37</v>
      </c>
      <c r="M1934">
        <v>2</v>
      </c>
      <c r="N1934">
        <v>0</v>
      </c>
      <c r="O1934" t="s">
        <v>109</v>
      </c>
      <c r="P1934" t="s">
        <v>72</v>
      </c>
      <c r="Q1934" t="s">
        <v>79</v>
      </c>
      <c r="R1934">
        <v>6</v>
      </c>
      <c r="S1934" t="s">
        <v>88</v>
      </c>
    </row>
    <row r="1935" spans="1:19" x14ac:dyDescent="0.3">
      <c r="A1935">
        <v>6866</v>
      </c>
      <c r="B1935" s="1">
        <v>41721</v>
      </c>
      <c r="C1935">
        <v>55</v>
      </c>
      <c r="D1935" t="s">
        <v>44</v>
      </c>
      <c r="E1935" t="s">
        <v>11</v>
      </c>
      <c r="F1935" t="s">
        <v>8</v>
      </c>
      <c r="G1935">
        <v>1</v>
      </c>
      <c r="H1935">
        <v>1</v>
      </c>
      <c r="I1935">
        <v>35924</v>
      </c>
      <c r="J1935" t="s">
        <v>47</v>
      </c>
      <c r="K1935">
        <v>3</v>
      </c>
      <c r="L1935" t="s">
        <v>32</v>
      </c>
      <c r="M1935">
        <v>5</v>
      </c>
      <c r="N1935">
        <v>0</v>
      </c>
      <c r="O1935" t="s">
        <v>110</v>
      </c>
      <c r="P1935" t="s">
        <v>77</v>
      </c>
      <c r="Q1935" t="s">
        <v>73</v>
      </c>
      <c r="R1935">
        <v>3</v>
      </c>
      <c r="S1935" t="s">
        <v>74</v>
      </c>
    </row>
    <row r="1936" spans="1:19" x14ac:dyDescent="0.3">
      <c r="A1936">
        <v>1834</v>
      </c>
      <c r="B1936" s="1">
        <v>41706</v>
      </c>
      <c r="C1936">
        <v>46</v>
      </c>
      <c r="D1936" t="s">
        <v>46</v>
      </c>
      <c r="E1936" t="s">
        <v>11</v>
      </c>
      <c r="F1936" t="s">
        <v>7</v>
      </c>
      <c r="G1936">
        <v>1</v>
      </c>
      <c r="H1936">
        <v>0</v>
      </c>
      <c r="I1936">
        <v>35544</v>
      </c>
      <c r="J1936" t="s">
        <v>47</v>
      </c>
      <c r="K1936">
        <v>3</v>
      </c>
      <c r="L1936" t="s">
        <v>35</v>
      </c>
      <c r="M1936">
        <v>6</v>
      </c>
      <c r="N1936">
        <v>0</v>
      </c>
      <c r="O1936" t="s">
        <v>109</v>
      </c>
      <c r="P1936" t="s">
        <v>77</v>
      </c>
      <c r="Q1936" t="s">
        <v>73</v>
      </c>
      <c r="R1936">
        <v>3</v>
      </c>
      <c r="S1936" t="s">
        <v>74</v>
      </c>
    </row>
    <row r="1937" spans="1:19" x14ac:dyDescent="0.3">
      <c r="A1937">
        <v>3565</v>
      </c>
      <c r="B1937" s="1">
        <v>41728</v>
      </c>
      <c r="C1937">
        <v>69</v>
      </c>
      <c r="D1937" t="s">
        <v>40</v>
      </c>
      <c r="E1937" t="s">
        <v>11</v>
      </c>
      <c r="F1937" t="s">
        <v>10</v>
      </c>
      <c r="G1937">
        <v>1</v>
      </c>
      <c r="H1937">
        <v>1</v>
      </c>
      <c r="I1937">
        <v>38452</v>
      </c>
      <c r="J1937" t="s">
        <v>43</v>
      </c>
      <c r="K1937">
        <v>4</v>
      </c>
      <c r="L1937" t="s">
        <v>35</v>
      </c>
      <c r="M1937">
        <v>6</v>
      </c>
      <c r="N1937">
        <v>0</v>
      </c>
      <c r="O1937" t="s">
        <v>110</v>
      </c>
      <c r="P1937" t="s">
        <v>77</v>
      </c>
      <c r="Q1937" t="s">
        <v>73</v>
      </c>
      <c r="R1937">
        <v>3</v>
      </c>
      <c r="S1937" t="s">
        <v>74</v>
      </c>
    </row>
    <row r="1938" spans="1:19" x14ac:dyDescent="0.3">
      <c r="A1938">
        <v>2634</v>
      </c>
      <c r="B1938" s="1">
        <v>41747</v>
      </c>
      <c r="C1938">
        <v>45</v>
      </c>
      <c r="D1938" t="s">
        <v>46</v>
      </c>
      <c r="E1938" t="s">
        <v>11</v>
      </c>
      <c r="F1938" t="s">
        <v>7</v>
      </c>
      <c r="G1938">
        <v>1</v>
      </c>
      <c r="H1938">
        <v>0</v>
      </c>
      <c r="I1938">
        <v>16653</v>
      </c>
      <c r="J1938" t="s">
        <v>50</v>
      </c>
      <c r="K1938">
        <v>2</v>
      </c>
      <c r="L1938" t="s">
        <v>33</v>
      </c>
      <c r="M1938">
        <v>3</v>
      </c>
      <c r="N1938">
        <v>0</v>
      </c>
      <c r="O1938" t="s">
        <v>109</v>
      </c>
      <c r="P1938" t="s">
        <v>77</v>
      </c>
      <c r="Q1938" t="s">
        <v>79</v>
      </c>
      <c r="R1938">
        <v>4</v>
      </c>
      <c r="S1938" t="s">
        <v>86</v>
      </c>
    </row>
    <row r="1939" spans="1:19" x14ac:dyDescent="0.3">
      <c r="A1939">
        <v>1000</v>
      </c>
      <c r="B1939" s="1">
        <v>41341</v>
      </c>
      <c r="C1939">
        <v>63</v>
      </c>
      <c r="D1939" t="s">
        <v>40</v>
      </c>
      <c r="E1939" t="s">
        <v>11</v>
      </c>
      <c r="F1939" t="s">
        <v>8</v>
      </c>
      <c r="G1939">
        <v>1</v>
      </c>
      <c r="H1939">
        <v>1</v>
      </c>
      <c r="I1939">
        <v>74881</v>
      </c>
      <c r="J1939" t="s">
        <v>51</v>
      </c>
      <c r="K1939">
        <v>7</v>
      </c>
      <c r="L1939" t="s">
        <v>32</v>
      </c>
      <c r="M1939">
        <v>5</v>
      </c>
      <c r="N1939">
        <v>0</v>
      </c>
      <c r="O1939" t="s">
        <v>110</v>
      </c>
      <c r="P1939" t="s">
        <v>72</v>
      </c>
      <c r="Q1939" t="s">
        <v>73</v>
      </c>
      <c r="R1939">
        <v>3</v>
      </c>
      <c r="S1939" t="s">
        <v>74</v>
      </c>
    </row>
    <row r="1940" spans="1:19" x14ac:dyDescent="0.3">
      <c r="A1940">
        <v>3524</v>
      </c>
      <c r="B1940" s="1">
        <v>41490</v>
      </c>
      <c r="C1940">
        <v>53</v>
      </c>
      <c r="D1940" t="s">
        <v>44</v>
      </c>
      <c r="E1940" t="s">
        <v>11</v>
      </c>
      <c r="F1940" t="s">
        <v>7</v>
      </c>
      <c r="G1940">
        <v>1</v>
      </c>
      <c r="H1940">
        <v>0</v>
      </c>
      <c r="I1940">
        <v>39763</v>
      </c>
      <c r="J1940" t="s">
        <v>43</v>
      </c>
      <c r="K1940">
        <v>4</v>
      </c>
      <c r="L1940" t="s">
        <v>33</v>
      </c>
      <c r="M1940">
        <v>3</v>
      </c>
      <c r="N1940">
        <v>0</v>
      </c>
      <c r="O1940" t="s">
        <v>109</v>
      </c>
      <c r="P1940" t="s">
        <v>72</v>
      </c>
      <c r="Q1940" t="s">
        <v>75</v>
      </c>
      <c r="R1940">
        <v>8</v>
      </c>
      <c r="S1940" t="s">
        <v>78</v>
      </c>
    </row>
    <row r="1941" spans="1:19" x14ac:dyDescent="0.3">
      <c r="A1941">
        <v>10691</v>
      </c>
      <c r="B1941" s="1">
        <v>41439</v>
      </c>
      <c r="C1941">
        <v>64</v>
      </c>
      <c r="D1941" t="s">
        <v>40</v>
      </c>
      <c r="E1941" t="s">
        <v>11</v>
      </c>
      <c r="F1941" t="s">
        <v>10</v>
      </c>
      <c r="G1941">
        <v>1</v>
      </c>
      <c r="H1941">
        <v>1</v>
      </c>
      <c r="I1941">
        <v>28520</v>
      </c>
      <c r="J1941" t="s">
        <v>47</v>
      </c>
      <c r="K1941">
        <v>3</v>
      </c>
      <c r="L1941" t="s">
        <v>32</v>
      </c>
      <c r="M1941">
        <v>5</v>
      </c>
      <c r="N1941">
        <v>0</v>
      </c>
      <c r="O1941" t="s">
        <v>110</v>
      </c>
      <c r="P1941" t="s">
        <v>72</v>
      </c>
      <c r="Q1941" t="s">
        <v>79</v>
      </c>
      <c r="R1941">
        <v>6</v>
      </c>
      <c r="S1941" t="s">
        <v>88</v>
      </c>
    </row>
    <row r="1942" spans="1:19" x14ac:dyDescent="0.3">
      <c r="A1942">
        <v>2952</v>
      </c>
      <c r="B1942" s="1">
        <v>41745</v>
      </c>
      <c r="C1942">
        <v>47</v>
      </c>
      <c r="D1942" t="s">
        <v>46</v>
      </c>
      <c r="E1942" t="s">
        <v>11</v>
      </c>
      <c r="F1942" t="s">
        <v>7</v>
      </c>
      <c r="G1942">
        <v>1</v>
      </c>
      <c r="H1942">
        <v>0</v>
      </c>
      <c r="I1942">
        <v>36273</v>
      </c>
      <c r="J1942" t="s">
        <v>43</v>
      </c>
      <c r="K1942">
        <v>4</v>
      </c>
      <c r="L1942" t="s">
        <v>35</v>
      </c>
      <c r="M1942">
        <v>6</v>
      </c>
      <c r="N1942">
        <v>0</v>
      </c>
      <c r="O1942" t="s">
        <v>109</v>
      </c>
      <c r="P1942" t="s">
        <v>77</v>
      </c>
      <c r="Q1942" t="s">
        <v>79</v>
      </c>
      <c r="R1942">
        <v>4</v>
      </c>
      <c r="S1942" t="s">
        <v>86</v>
      </c>
    </row>
    <row r="1943" spans="1:19" x14ac:dyDescent="0.3">
      <c r="A1943">
        <v>6289</v>
      </c>
      <c r="B1943" s="1">
        <v>41392</v>
      </c>
      <c r="C1943">
        <v>73</v>
      </c>
      <c r="D1943" t="s">
        <v>42</v>
      </c>
      <c r="E1943" t="s">
        <v>11</v>
      </c>
      <c r="F1943" t="s">
        <v>8</v>
      </c>
      <c r="G1943">
        <v>1</v>
      </c>
      <c r="H1943">
        <v>1</v>
      </c>
      <c r="I1943">
        <v>59385</v>
      </c>
      <c r="J1943" t="s">
        <v>41</v>
      </c>
      <c r="K1943">
        <v>5</v>
      </c>
      <c r="L1943" t="s">
        <v>35</v>
      </c>
      <c r="M1943">
        <v>6</v>
      </c>
      <c r="N1943">
        <v>0</v>
      </c>
      <c r="O1943" t="s">
        <v>110</v>
      </c>
      <c r="P1943" t="s">
        <v>72</v>
      </c>
      <c r="Q1943" t="s">
        <v>79</v>
      </c>
      <c r="R1943">
        <v>4</v>
      </c>
      <c r="S1943" t="s">
        <v>86</v>
      </c>
    </row>
    <row r="1944" spans="1:19" x14ac:dyDescent="0.3">
      <c r="A1944">
        <v>5684</v>
      </c>
      <c r="B1944" s="1">
        <v>41558</v>
      </c>
      <c r="C1944">
        <v>53</v>
      </c>
      <c r="D1944" t="s">
        <v>44</v>
      </c>
      <c r="E1944" t="s">
        <v>11</v>
      </c>
      <c r="F1944" t="s">
        <v>12</v>
      </c>
      <c r="G1944">
        <v>1</v>
      </c>
      <c r="H1944">
        <v>1</v>
      </c>
      <c r="I1944">
        <v>44635</v>
      </c>
      <c r="J1944" t="s">
        <v>43</v>
      </c>
      <c r="K1944">
        <v>4</v>
      </c>
      <c r="L1944" t="s">
        <v>33</v>
      </c>
      <c r="M1944">
        <v>3</v>
      </c>
      <c r="N1944">
        <v>0</v>
      </c>
      <c r="O1944" t="s">
        <v>110</v>
      </c>
      <c r="P1944" t="s">
        <v>72</v>
      </c>
      <c r="Q1944" t="s">
        <v>84</v>
      </c>
      <c r="R1944">
        <v>10</v>
      </c>
      <c r="S1944" t="s">
        <v>90</v>
      </c>
    </row>
    <row r="1945" spans="1:19" x14ac:dyDescent="0.3">
      <c r="A1945">
        <v>8334</v>
      </c>
      <c r="B1945" s="1">
        <v>41551</v>
      </c>
      <c r="C1945">
        <v>53</v>
      </c>
      <c r="D1945" t="s">
        <v>44</v>
      </c>
      <c r="E1945" t="s">
        <v>11</v>
      </c>
      <c r="F1945" t="s">
        <v>7</v>
      </c>
      <c r="G1945">
        <v>1</v>
      </c>
      <c r="H1945">
        <v>1</v>
      </c>
      <c r="I1945">
        <v>33316</v>
      </c>
      <c r="J1945" t="s">
        <v>47</v>
      </c>
      <c r="K1945">
        <v>3</v>
      </c>
      <c r="L1945" t="s">
        <v>32</v>
      </c>
      <c r="M1945">
        <v>5</v>
      </c>
      <c r="N1945">
        <v>0</v>
      </c>
      <c r="O1945" t="s">
        <v>110</v>
      </c>
      <c r="P1945" t="s">
        <v>72</v>
      </c>
      <c r="Q1945" t="s">
        <v>84</v>
      </c>
      <c r="R1945">
        <v>10</v>
      </c>
      <c r="S1945" t="s">
        <v>90</v>
      </c>
    </row>
    <row r="1946" spans="1:19" x14ac:dyDescent="0.3">
      <c r="A1946">
        <v>1087</v>
      </c>
      <c r="B1946" s="1">
        <v>41416</v>
      </c>
      <c r="C1946">
        <v>49</v>
      </c>
      <c r="D1946" t="s">
        <v>46</v>
      </c>
      <c r="E1946" t="s">
        <v>11</v>
      </c>
      <c r="F1946" t="s">
        <v>8</v>
      </c>
      <c r="G1946">
        <v>1</v>
      </c>
      <c r="H1946">
        <v>0</v>
      </c>
      <c r="I1946">
        <v>22669</v>
      </c>
      <c r="J1946" t="s">
        <v>50</v>
      </c>
      <c r="K1946">
        <v>2</v>
      </c>
      <c r="L1946" t="s">
        <v>33</v>
      </c>
      <c r="M1946">
        <v>3</v>
      </c>
      <c r="N1946">
        <v>0</v>
      </c>
      <c r="O1946" t="s">
        <v>109</v>
      </c>
      <c r="P1946" t="s">
        <v>72</v>
      </c>
      <c r="Q1946" t="s">
        <v>79</v>
      </c>
      <c r="R1946">
        <v>5</v>
      </c>
      <c r="S1946" t="s">
        <v>80</v>
      </c>
    </row>
    <row r="1947" spans="1:19" x14ac:dyDescent="0.3">
      <c r="A1947">
        <v>7419</v>
      </c>
      <c r="B1947" s="1">
        <v>41752</v>
      </c>
      <c r="C1947">
        <v>56</v>
      </c>
      <c r="D1947" t="s">
        <v>44</v>
      </c>
      <c r="E1947" t="s">
        <v>11</v>
      </c>
      <c r="F1947" t="s">
        <v>12</v>
      </c>
      <c r="G1947">
        <v>1</v>
      </c>
      <c r="H1947">
        <v>0</v>
      </c>
      <c r="I1947">
        <v>27071</v>
      </c>
      <c r="J1947" t="s">
        <v>47</v>
      </c>
      <c r="K1947">
        <v>3</v>
      </c>
      <c r="L1947" t="s">
        <v>35</v>
      </c>
      <c r="M1947">
        <v>6</v>
      </c>
      <c r="N1947">
        <v>0</v>
      </c>
      <c r="O1947" t="s">
        <v>109</v>
      </c>
      <c r="P1947" t="s">
        <v>77</v>
      </c>
      <c r="Q1947" t="s">
        <v>79</v>
      </c>
      <c r="R1947">
        <v>4</v>
      </c>
      <c r="S1947" t="s">
        <v>86</v>
      </c>
    </row>
    <row r="1948" spans="1:19" x14ac:dyDescent="0.3">
      <c r="A1948">
        <v>8527</v>
      </c>
      <c r="B1948" s="1">
        <v>41615</v>
      </c>
      <c r="C1948">
        <v>59</v>
      </c>
      <c r="D1948" t="s">
        <v>44</v>
      </c>
      <c r="E1948" t="s">
        <v>11</v>
      </c>
      <c r="F1948" t="s">
        <v>8</v>
      </c>
      <c r="G1948">
        <v>1</v>
      </c>
      <c r="H1948">
        <v>1</v>
      </c>
      <c r="I1948">
        <v>65735</v>
      </c>
      <c r="J1948" t="s">
        <v>45</v>
      </c>
      <c r="K1948">
        <v>6</v>
      </c>
      <c r="L1948" t="s">
        <v>32</v>
      </c>
      <c r="M1948">
        <v>5</v>
      </c>
      <c r="N1948">
        <v>0</v>
      </c>
      <c r="O1948" t="s">
        <v>110</v>
      </c>
      <c r="P1948" t="s">
        <v>72</v>
      </c>
      <c r="Q1948" t="s">
        <v>84</v>
      </c>
      <c r="R1948">
        <v>12</v>
      </c>
      <c r="S1948" t="s">
        <v>85</v>
      </c>
    </row>
    <row r="1949" spans="1:19" x14ac:dyDescent="0.3">
      <c r="A1949">
        <v>4227</v>
      </c>
      <c r="B1949" s="1">
        <v>41523</v>
      </c>
      <c r="C1949">
        <v>56</v>
      </c>
      <c r="D1949" t="s">
        <v>44</v>
      </c>
      <c r="E1949" t="s">
        <v>11</v>
      </c>
      <c r="F1949" t="s">
        <v>8</v>
      </c>
      <c r="G1949">
        <v>1</v>
      </c>
      <c r="H1949">
        <v>1</v>
      </c>
      <c r="I1949">
        <v>32889</v>
      </c>
      <c r="J1949" t="s">
        <v>47</v>
      </c>
      <c r="K1949">
        <v>3</v>
      </c>
      <c r="L1949" t="s">
        <v>35</v>
      </c>
      <c r="M1949">
        <v>6</v>
      </c>
      <c r="N1949">
        <v>0</v>
      </c>
      <c r="O1949" t="s">
        <v>110</v>
      </c>
      <c r="P1949" t="s">
        <v>72</v>
      </c>
      <c r="Q1949" t="s">
        <v>75</v>
      </c>
      <c r="R1949">
        <v>9</v>
      </c>
      <c r="S1949" t="s">
        <v>76</v>
      </c>
    </row>
    <row r="1950" spans="1:19" x14ac:dyDescent="0.3">
      <c r="A1950">
        <v>8486</v>
      </c>
      <c r="B1950" s="1">
        <v>41183</v>
      </c>
      <c r="C1950">
        <v>53</v>
      </c>
      <c r="D1950" t="s">
        <v>44</v>
      </c>
      <c r="E1950" t="s">
        <v>11</v>
      </c>
      <c r="F1950" t="s">
        <v>8</v>
      </c>
      <c r="G1950">
        <v>1</v>
      </c>
      <c r="H1950">
        <v>0</v>
      </c>
      <c r="I1950">
        <v>30538</v>
      </c>
      <c r="J1950" t="s">
        <v>47</v>
      </c>
      <c r="K1950">
        <v>3</v>
      </c>
      <c r="L1950" t="s">
        <v>33</v>
      </c>
      <c r="M1950">
        <v>3</v>
      </c>
      <c r="N1950">
        <v>0</v>
      </c>
      <c r="O1950" t="s">
        <v>109</v>
      </c>
      <c r="P1950" t="s">
        <v>81</v>
      </c>
      <c r="Q1950" t="s">
        <v>84</v>
      </c>
      <c r="R1950">
        <v>10</v>
      </c>
      <c r="S1950" t="s">
        <v>90</v>
      </c>
    </row>
    <row r="1951" spans="1:19" x14ac:dyDescent="0.3">
      <c r="A1951">
        <v>5623</v>
      </c>
      <c r="B1951" s="1">
        <v>41543</v>
      </c>
      <c r="C1951">
        <v>44</v>
      </c>
      <c r="D1951" t="s">
        <v>46</v>
      </c>
      <c r="E1951" t="s">
        <v>11</v>
      </c>
      <c r="F1951" t="s">
        <v>10</v>
      </c>
      <c r="G1951">
        <v>1</v>
      </c>
      <c r="H1951">
        <v>0</v>
      </c>
      <c r="I1951">
        <v>31535</v>
      </c>
      <c r="J1951" t="s">
        <v>47</v>
      </c>
      <c r="K1951">
        <v>3</v>
      </c>
      <c r="L1951" t="s">
        <v>34</v>
      </c>
      <c r="M1951">
        <v>7</v>
      </c>
      <c r="N1951">
        <v>0</v>
      </c>
      <c r="O1951" t="s">
        <v>109</v>
      </c>
      <c r="P1951" t="s">
        <v>72</v>
      </c>
      <c r="Q1951" t="s">
        <v>75</v>
      </c>
      <c r="R1951">
        <v>9</v>
      </c>
      <c r="S1951" t="s">
        <v>76</v>
      </c>
    </row>
    <row r="1952" spans="1:19" x14ac:dyDescent="0.3">
      <c r="A1952">
        <v>3112</v>
      </c>
      <c r="B1952" s="1">
        <v>41522</v>
      </c>
      <c r="C1952">
        <v>47</v>
      </c>
      <c r="D1952" t="s">
        <v>46</v>
      </c>
      <c r="E1952" t="s">
        <v>11</v>
      </c>
      <c r="F1952" t="s">
        <v>10</v>
      </c>
      <c r="G1952">
        <v>1</v>
      </c>
      <c r="H1952">
        <v>0</v>
      </c>
      <c r="I1952">
        <v>22701</v>
      </c>
      <c r="J1952" t="s">
        <v>50</v>
      </c>
      <c r="K1952">
        <v>2</v>
      </c>
      <c r="L1952" t="s">
        <v>37</v>
      </c>
      <c r="M1952">
        <v>2</v>
      </c>
      <c r="N1952">
        <v>0</v>
      </c>
      <c r="O1952" t="s">
        <v>109</v>
      </c>
      <c r="P1952" t="s">
        <v>72</v>
      </c>
      <c r="Q1952" t="s">
        <v>75</v>
      </c>
      <c r="R1952">
        <v>9</v>
      </c>
      <c r="S1952" t="s">
        <v>76</v>
      </c>
    </row>
    <row r="1953" spans="1:19" x14ac:dyDescent="0.3">
      <c r="A1953">
        <v>1518</v>
      </c>
      <c r="B1953" s="1">
        <v>41442</v>
      </c>
      <c r="C1953">
        <v>59</v>
      </c>
      <c r="D1953" t="s">
        <v>44</v>
      </c>
      <c r="E1953" t="s">
        <v>11</v>
      </c>
      <c r="F1953" t="s">
        <v>10</v>
      </c>
      <c r="G1953">
        <v>1</v>
      </c>
      <c r="H1953">
        <v>1</v>
      </c>
      <c r="I1953">
        <v>62694</v>
      </c>
      <c r="J1953" t="s">
        <v>45</v>
      </c>
      <c r="K1953">
        <v>6</v>
      </c>
      <c r="L1953" t="s">
        <v>33</v>
      </c>
      <c r="M1953">
        <v>3</v>
      </c>
      <c r="N1953">
        <v>0</v>
      </c>
      <c r="O1953" t="s">
        <v>110</v>
      </c>
      <c r="P1953" t="s">
        <v>72</v>
      </c>
      <c r="Q1953" t="s">
        <v>79</v>
      </c>
      <c r="R1953">
        <v>6</v>
      </c>
      <c r="S1953" t="s">
        <v>88</v>
      </c>
    </row>
    <row r="1954" spans="1:19" x14ac:dyDescent="0.3">
      <c r="A1954">
        <v>1458</v>
      </c>
      <c r="B1954" s="1">
        <v>41646</v>
      </c>
      <c r="C1954">
        <v>42</v>
      </c>
      <c r="D1954" t="s">
        <v>46</v>
      </c>
      <c r="E1954" t="s">
        <v>11</v>
      </c>
      <c r="F1954" t="s">
        <v>10</v>
      </c>
      <c r="G1954">
        <v>1</v>
      </c>
      <c r="H1954">
        <v>0</v>
      </c>
      <c r="I1954">
        <v>21059</v>
      </c>
      <c r="J1954" t="s">
        <v>50</v>
      </c>
      <c r="K1954">
        <v>2</v>
      </c>
      <c r="L1954" t="s">
        <v>32</v>
      </c>
      <c r="M1954">
        <v>5</v>
      </c>
      <c r="N1954">
        <v>0</v>
      </c>
      <c r="O1954" t="s">
        <v>109</v>
      </c>
      <c r="P1954" t="s">
        <v>77</v>
      </c>
      <c r="Q1954" t="s">
        <v>73</v>
      </c>
      <c r="R1954">
        <v>1</v>
      </c>
      <c r="S1954" t="s">
        <v>82</v>
      </c>
    </row>
    <row r="1955" spans="1:19" x14ac:dyDescent="0.3">
      <c r="A1955">
        <v>5015</v>
      </c>
      <c r="B1955" s="1">
        <v>41166</v>
      </c>
      <c r="C1955">
        <v>48</v>
      </c>
      <c r="D1955" t="s">
        <v>46</v>
      </c>
      <c r="E1955" t="s">
        <v>11</v>
      </c>
      <c r="F1955" t="s">
        <v>10</v>
      </c>
      <c r="G1955">
        <v>1</v>
      </c>
      <c r="H1955">
        <v>0</v>
      </c>
      <c r="I1955">
        <v>34529</v>
      </c>
      <c r="J1955" t="s">
        <v>47</v>
      </c>
      <c r="K1955">
        <v>3</v>
      </c>
      <c r="L1955" t="s">
        <v>34</v>
      </c>
      <c r="M1955">
        <v>7</v>
      </c>
      <c r="N1955">
        <v>0</v>
      </c>
      <c r="O1955" t="s">
        <v>109</v>
      </c>
      <c r="P1955" t="s">
        <v>81</v>
      </c>
      <c r="Q1955" t="s">
        <v>75</v>
      </c>
      <c r="R1955">
        <v>9</v>
      </c>
      <c r="S1955" t="s">
        <v>76</v>
      </c>
    </row>
    <row r="1956" spans="1:19" x14ac:dyDescent="0.3">
      <c r="A1956">
        <v>10913</v>
      </c>
      <c r="B1956" s="1">
        <v>41248</v>
      </c>
      <c r="C1956">
        <v>40</v>
      </c>
      <c r="D1956" t="s">
        <v>46</v>
      </c>
      <c r="E1956" t="s">
        <v>11</v>
      </c>
      <c r="F1956" t="s">
        <v>7</v>
      </c>
      <c r="G1956">
        <v>1</v>
      </c>
      <c r="H1956">
        <v>0</v>
      </c>
      <c r="I1956">
        <v>31385</v>
      </c>
      <c r="J1956" t="s">
        <v>47</v>
      </c>
      <c r="K1956">
        <v>3</v>
      </c>
      <c r="L1956" t="s">
        <v>32</v>
      </c>
      <c r="M1956">
        <v>5</v>
      </c>
      <c r="N1956">
        <v>0</v>
      </c>
      <c r="O1956" t="s">
        <v>109</v>
      </c>
      <c r="P1956" t="s">
        <v>81</v>
      </c>
      <c r="Q1956" t="s">
        <v>84</v>
      </c>
      <c r="R1956">
        <v>12</v>
      </c>
      <c r="S1956" t="s">
        <v>85</v>
      </c>
    </row>
    <row r="1957" spans="1:19" x14ac:dyDescent="0.3">
      <c r="A1957">
        <v>9923</v>
      </c>
      <c r="B1957" s="1">
        <v>41535</v>
      </c>
      <c r="C1957">
        <v>52</v>
      </c>
      <c r="D1957" t="s">
        <v>44</v>
      </c>
      <c r="E1957" t="s">
        <v>11</v>
      </c>
      <c r="F1957" t="s">
        <v>7</v>
      </c>
      <c r="G1957">
        <v>1</v>
      </c>
      <c r="H1957">
        <v>1</v>
      </c>
      <c r="I1957">
        <v>46423</v>
      </c>
      <c r="J1957" t="s">
        <v>43</v>
      </c>
      <c r="K1957">
        <v>4</v>
      </c>
      <c r="L1957" t="s">
        <v>37</v>
      </c>
      <c r="M1957">
        <v>2</v>
      </c>
      <c r="N1957">
        <v>0</v>
      </c>
      <c r="O1957" t="s">
        <v>110</v>
      </c>
      <c r="P1957" t="s">
        <v>72</v>
      </c>
      <c r="Q1957" t="s">
        <v>75</v>
      </c>
      <c r="R1957">
        <v>9</v>
      </c>
      <c r="S1957" t="s">
        <v>76</v>
      </c>
    </row>
    <row r="1958" spans="1:19" x14ac:dyDescent="0.3">
      <c r="A1958">
        <v>6214</v>
      </c>
      <c r="B1958" s="1">
        <v>41369</v>
      </c>
      <c r="C1958">
        <v>42</v>
      </c>
      <c r="D1958" t="s">
        <v>46</v>
      </c>
      <c r="E1958" t="s">
        <v>11</v>
      </c>
      <c r="F1958" t="s">
        <v>10</v>
      </c>
      <c r="G1958">
        <v>1</v>
      </c>
      <c r="H1958">
        <v>0</v>
      </c>
      <c r="I1958">
        <v>43815</v>
      </c>
      <c r="J1958" t="s">
        <v>43</v>
      </c>
      <c r="K1958">
        <v>4</v>
      </c>
      <c r="L1958" t="s">
        <v>32</v>
      </c>
      <c r="M1958">
        <v>5</v>
      </c>
      <c r="N1958">
        <v>0</v>
      </c>
      <c r="O1958" t="s">
        <v>109</v>
      </c>
      <c r="P1958" t="s">
        <v>72</v>
      </c>
      <c r="Q1958" t="s">
        <v>79</v>
      </c>
      <c r="R1958">
        <v>4</v>
      </c>
      <c r="S1958" t="s">
        <v>86</v>
      </c>
    </row>
    <row r="1959" spans="1:19" x14ac:dyDescent="0.3">
      <c r="A1959">
        <v>9423</v>
      </c>
      <c r="B1959" s="1">
        <v>41693</v>
      </c>
      <c r="C1959">
        <v>45</v>
      </c>
      <c r="D1959" t="s">
        <v>46</v>
      </c>
      <c r="E1959" t="s">
        <v>11</v>
      </c>
      <c r="F1959" t="s">
        <v>10</v>
      </c>
      <c r="G1959">
        <v>1</v>
      </c>
      <c r="H1959">
        <v>0</v>
      </c>
      <c r="I1959">
        <v>32765</v>
      </c>
      <c r="J1959" t="s">
        <v>47</v>
      </c>
      <c r="K1959">
        <v>3</v>
      </c>
      <c r="L1959" t="s">
        <v>32</v>
      </c>
      <c r="M1959">
        <v>5</v>
      </c>
      <c r="N1959">
        <v>0</v>
      </c>
      <c r="O1959" t="s">
        <v>109</v>
      </c>
      <c r="P1959" t="s">
        <v>77</v>
      </c>
      <c r="Q1959" t="s">
        <v>73</v>
      </c>
      <c r="R1959">
        <v>2</v>
      </c>
      <c r="S1959" t="s">
        <v>87</v>
      </c>
    </row>
    <row r="1960" spans="1:19" x14ac:dyDescent="0.3">
      <c r="A1960">
        <v>5454</v>
      </c>
      <c r="B1960" s="1">
        <v>41609</v>
      </c>
      <c r="C1960">
        <v>45</v>
      </c>
      <c r="D1960" t="s">
        <v>46</v>
      </c>
      <c r="E1960" t="s">
        <v>11</v>
      </c>
      <c r="F1960" t="s">
        <v>10</v>
      </c>
      <c r="G1960">
        <v>1</v>
      </c>
      <c r="H1960">
        <v>0</v>
      </c>
      <c r="I1960">
        <v>45057</v>
      </c>
      <c r="J1960" t="s">
        <v>43</v>
      </c>
      <c r="K1960">
        <v>4</v>
      </c>
      <c r="L1960" t="s">
        <v>35</v>
      </c>
      <c r="M1960">
        <v>6</v>
      </c>
      <c r="N1960">
        <v>0</v>
      </c>
      <c r="O1960" t="s">
        <v>109</v>
      </c>
      <c r="P1960" t="s">
        <v>72</v>
      </c>
      <c r="Q1960" t="s">
        <v>84</v>
      </c>
      <c r="R1960">
        <v>12</v>
      </c>
      <c r="S1960" t="s">
        <v>85</v>
      </c>
    </row>
    <row r="1961" spans="1:19" x14ac:dyDescent="0.3">
      <c r="A1961">
        <v>10509</v>
      </c>
      <c r="B1961" s="1">
        <v>41792</v>
      </c>
      <c r="C1961">
        <v>69</v>
      </c>
      <c r="D1961" t="s">
        <v>40</v>
      </c>
      <c r="E1961" t="s">
        <v>11</v>
      </c>
      <c r="F1961" t="s">
        <v>7</v>
      </c>
      <c r="G1961">
        <v>1</v>
      </c>
      <c r="H1961">
        <v>1</v>
      </c>
      <c r="I1961">
        <v>36927</v>
      </c>
      <c r="J1961" t="s">
        <v>43</v>
      </c>
      <c r="K1961">
        <v>4</v>
      </c>
      <c r="L1961" t="s">
        <v>32</v>
      </c>
      <c r="M1961">
        <v>5</v>
      </c>
      <c r="N1961">
        <v>0</v>
      </c>
      <c r="O1961" t="s">
        <v>110</v>
      </c>
      <c r="P1961" t="s">
        <v>77</v>
      </c>
      <c r="Q1961" t="s">
        <v>79</v>
      </c>
      <c r="R1961">
        <v>6</v>
      </c>
      <c r="S1961" t="s">
        <v>88</v>
      </c>
    </row>
    <row r="1962" spans="1:19" x14ac:dyDescent="0.3">
      <c r="A1962">
        <v>7187</v>
      </c>
      <c r="B1962" s="1">
        <v>41412</v>
      </c>
      <c r="C1962">
        <v>55</v>
      </c>
      <c r="D1962" t="s">
        <v>44</v>
      </c>
      <c r="E1962" t="s">
        <v>11</v>
      </c>
      <c r="F1962" t="s">
        <v>8</v>
      </c>
      <c r="G1962">
        <v>1</v>
      </c>
      <c r="H1962">
        <v>1</v>
      </c>
      <c r="I1962">
        <v>52247</v>
      </c>
      <c r="J1962" t="s">
        <v>41</v>
      </c>
      <c r="K1962">
        <v>5</v>
      </c>
      <c r="L1962" t="s">
        <v>32</v>
      </c>
      <c r="M1962">
        <v>5</v>
      </c>
      <c r="N1962">
        <v>0</v>
      </c>
      <c r="O1962" t="s">
        <v>110</v>
      </c>
      <c r="P1962" t="s">
        <v>72</v>
      </c>
      <c r="Q1962" t="s">
        <v>79</v>
      </c>
      <c r="R1962">
        <v>5</v>
      </c>
      <c r="S1962" t="s">
        <v>80</v>
      </c>
    </row>
    <row r="1963" spans="1:19" x14ac:dyDescent="0.3">
      <c r="A1963">
        <v>6958</v>
      </c>
      <c r="B1963" s="1">
        <v>41460</v>
      </c>
      <c r="C1963">
        <v>47</v>
      </c>
      <c r="D1963" t="s">
        <v>46</v>
      </c>
      <c r="E1963" t="s">
        <v>11</v>
      </c>
      <c r="F1963" t="s">
        <v>10</v>
      </c>
      <c r="G1963">
        <v>1</v>
      </c>
      <c r="H1963">
        <v>0</v>
      </c>
      <c r="I1963">
        <v>27889</v>
      </c>
      <c r="J1963" t="s">
        <v>47</v>
      </c>
      <c r="K1963">
        <v>3</v>
      </c>
      <c r="L1963" t="s">
        <v>32</v>
      </c>
      <c r="M1963">
        <v>5</v>
      </c>
      <c r="N1963">
        <v>0</v>
      </c>
      <c r="O1963" t="s">
        <v>109</v>
      </c>
      <c r="P1963" t="s">
        <v>72</v>
      </c>
      <c r="Q1963" t="s">
        <v>75</v>
      </c>
      <c r="R1963">
        <v>7</v>
      </c>
      <c r="S1963" t="s">
        <v>83</v>
      </c>
    </row>
    <row r="1964" spans="1:19" x14ac:dyDescent="0.3">
      <c r="A1964">
        <v>4865</v>
      </c>
      <c r="B1964" s="1">
        <v>41517</v>
      </c>
      <c r="C1964">
        <v>50</v>
      </c>
      <c r="D1964" t="s">
        <v>44</v>
      </c>
      <c r="E1964" t="s">
        <v>11</v>
      </c>
      <c r="F1964" t="s">
        <v>12</v>
      </c>
      <c r="G1964">
        <v>1</v>
      </c>
      <c r="H1964">
        <v>1</v>
      </c>
      <c r="I1964">
        <v>53367</v>
      </c>
      <c r="J1964" t="s">
        <v>41</v>
      </c>
      <c r="K1964">
        <v>5</v>
      </c>
      <c r="L1964" t="s">
        <v>37</v>
      </c>
      <c r="M1964">
        <v>2</v>
      </c>
      <c r="N1964">
        <v>0</v>
      </c>
      <c r="O1964" t="s">
        <v>110</v>
      </c>
      <c r="P1964" t="s">
        <v>72</v>
      </c>
      <c r="Q1964" t="s">
        <v>75</v>
      </c>
      <c r="R1964">
        <v>8</v>
      </c>
      <c r="S1964" t="s">
        <v>78</v>
      </c>
    </row>
    <row r="1965" spans="1:19" x14ac:dyDescent="0.3">
      <c r="A1965">
        <v>1103</v>
      </c>
      <c r="B1965" s="1">
        <v>41181</v>
      </c>
      <c r="C1965">
        <v>48</v>
      </c>
      <c r="D1965" t="s">
        <v>46</v>
      </c>
      <c r="E1965" t="s">
        <v>11</v>
      </c>
      <c r="F1965" t="s">
        <v>10</v>
      </c>
      <c r="G1965">
        <v>1</v>
      </c>
      <c r="H1965">
        <v>0</v>
      </c>
      <c r="I1965">
        <v>81929</v>
      </c>
      <c r="J1965" t="s">
        <v>51</v>
      </c>
      <c r="K1965">
        <v>7</v>
      </c>
      <c r="L1965" t="s">
        <v>32</v>
      </c>
      <c r="M1965">
        <v>5</v>
      </c>
      <c r="N1965">
        <v>0</v>
      </c>
      <c r="O1965" t="s">
        <v>109</v>
      </c>
      <c r="P1965" t="s">
        <v>81</v>
      </c>
      <c r="Q1965" t="s">
        <v>75</v>
      </c>
      <c r="R1965">
        <v>9</v>
      </c>
      <c r="S1965" t="s">
        <v>76</v>
      </c>
    </row>
    <row r="1966" spans="1:19" x14ac:dyDescent="0.3">
      <c r="A1966">
        <v>1055</v>
      </c>
      <c r="B1966" s="1">
        <v>41718</v>
      </c>
      <c r="C1966">
        <v>48</v>
      </c>
      <c r="D1966" t="s">
        <v>46</v>
      </c>
      <c r="E1966" t="s">
        <v>11</v>
      </c>
      <c r="F1966" t="s">
        <v>10</v>
      </c>
      <c r="G1966">
        <v>1</v>
      </c>
      <c r="H1966">
        <v>1</v>
      </c>
      <c r="I1966">
        <v>53204</v>
      </c>
      <c r="J1966" t="s">
        <v>41</v>
      </c>
      <c r="K1966">
        <v>5</v>
      </c>
      <c r="L1966" t="s">
        <v>32</v>
      </c>
      <c r="M1966">
        <v>5</v>
      </c>
      <c r="N1966">
        <v>0</v>
      </c>
      <c r="O1966" t="s">
        <v>110</v>
      </c>
      <c r="P1966" t="s">
        <v>77</v>
      </c>
      <c r="Q1966" t="s">
        <v>73</v>
      </c>
      <c r="R1966">
        <v>3</v>
      </c>
      <c r="S1966" t="s">
        <v>74</v>
      </c>
    </row>
    <row r="1967" spans="1:19" x14ac:dyDescent="0.3">
      <c r="A1967">
        <v>8832</v>
      </c>
      <c r="B1967" s="1">
        <v>41164</v>
      </c>
      <c r="C1967">
        <v>48</v>
      </c>
      <c r="D1967" t="s">
        <v>46</v>
      </c>
      <c r="E1967" t="s">
        <v>11</v>
      </c>
      <c r="F1967" t="s">
        <v>8</v>
      </c>
      <c r="G1967">
        <v>1</v>
      </c>
      <c r="H1967">
        <v>0</v>
      </c>
      <c r="I1967">
        <v>37509</v>
      </c>
      <c r="J1967" t="s">
        <v>43</v>
      </c>
      <c r="K1967">
        <v>4</v>
      </c>
      <c r="L1967" t="s">
        <v>33</v>
      </c>
      <c r="M1967">
        <v>3</v>
      </c>
      <c r="N1967">
        <v>0</v>
      </c>
      <c r="O1967" t="s">
        <v>109</v>
      </c>
      <c r="P1967" t="s">
        <v>81</v>
      </c>
      <c r="Q1967" t="s">
        <v>75</v>
      </c>
      <c r="R1967">
        <v>9</v>
      </c>
      <c r="S1967" t="s">
        <v>76</v>
      </c>
    </row>
    <row r="1968" spans="1:19" x14ac:dyDescent="0.3">
      <c r="A1968">
        <v>2715</v>
      </c>
      <c r="B1968" s="1">
        <v>41127</v>
      </c>
      <c r="C1968">
        <v>58</v>
      </c>
      <c r="D1968" t="s">
        <v>44</v>
      </c>
      <c r="E1968" t="s">
        <v>11</v>
      </c>
      <c r="F1968" t="s">
        <v>12</v>
      </c>
      <c r="G1968">
        <v>1</v>
      </c>
      <c r="H1968">
        <v>1</v>
      </c>
      <c r="I1968">
        <v>29435</v>
      </c>
      <c r="J1968" t="s">
        <v>47</v>
      </c>
      <c r="K1968">
        <v>3</v>
      </c>
      <c r="L1968" t="s">
        <v>33</v>
      </c>
      <c r="M1968">
        <v>3</v>
      </c>
      <c r="N1968">
        <v>0</v>
      </c>
      <c r="O1968" t="s">
        <v>110</v>
      </c>
      <c r="P1968" t="s">
        <v>81</v>
      </c>
      <c r="Q1968" t="s">
        <v>75</v>
      </c>
      <c r="R1968">
        <v>8</v>
      </c>
      <c r="S1968" t="s">
        <v>78</v>
      </c>
    </row>
    <row r="1969" spans="1:19" x14ac:dyDescent="0.3">
      <c r="A1969">
        <v>1100</v>
      </c>
      <c r="B1969" s="1">
        <v>41722</v>
      </c>
      <c r="C1969">
        <v>64</v>
      </c>
      <c r="D1969" t="s">
        <v>40</v>
      </c>
      <c r="E1969" t="s">
        <v>11</v>
      </c>
      <c r="F1969" t="s">
        <v>8</v>
      </c>
      <c r="G1969">
        <v>1</v>
      </c>
      <c r="H1969">
        <v>2</v>
      </c>
      <c r="I1969">
        <v>41275</v>
      </c>
      <c r="J1969" t="s">
        <v>43</v>
      </c>
      <c r="K1969">
        <v>4</v>
      </c>
      <c r="L1969" t="s">
        <v>32</v>
      </c>
      <c r="M1969">
        <v>5</v>
      </c>
      <c r="N1969">
        <v>0</v>
      </c>
      <c r="O1969" t="s">
        <v>110</v>
      </c>
      <c r="P1969" t="s">
        <v>77</v>
      </c>
      <c r="Q1969" t="s">
        <v>73</v>
      </c>
      <c r="R1969">
        <v>3</v>
      </c>
      <c r="S1969" t="s">
        <v>74</v>
      </c>
    </row>
    <row r="1970" spans="1:19" x14ac:dyDescent="0.3">
      <c r="A1970">
        <v>6950</v>
      </c>
      <c r="B1970" s="1">
        <v>41623</v>
      </c>
      <c r="C1970">
        <v>66</v>
      </c>
      <c r="D1970" t="s">
        <v>40</v>
      </c>
      <c r="E1970" t="s">
        <v>11</v>
      </c>
      <c r="F1970" t="s">
        <v>10</v>
      </c>
      <c r="G1970">
        <v>1</v>
      </c>
      <c r="H1970">
        <v>1</v>
      </c>
      <c r="I1970">
        <v>49572</v>
      </c>
      <c r="J1970" t="s">
        <v>41</v>
      </c>
      <c r="K1970">
        <v>5</v>
      </c>
      <c r="L1970" t="s">
        <v>33</v>
      </c>
      <c r="M1970">
        <v>3</v>
      </c>
      <c r="N1970">
        <v>0</v>
      </c>
      <c r="O1970" t="s">
        <v>110</v>
      </c>
      <c r="P1970" t="s">
        <v>72</v>
      </c>
      <c r="Q1970" t="s">
        <v>84</v>
      </c>
      <c r="R1970">
        <v>12</v>
      </c>
      <c r="S1970" t="s">
        <v>85</v>
      </c>
    </row>
    <row r="1971" spans="1:19" x14ac:dyDescent="0.3">
      <c r="A1971">
        <v>2711</v>
      </c>
      <c r="B1971" s="1">
        <v>41452</v>
      </c>
      <c r="C1971">
        <v>48</v>
      </c>
      <c r="D1971" t="s">
        <v>46</v>
      </c>
      <c r="E1971" t="s">
        <v>11</v>
      </c>
      <c r="F1971" t="s">
        <v>8</v>
      </c>
      <c r="G1971">
        <v>1</v>
      </c>
      <c r="H1971">
        <v>0</v>
      </c>
      <c r="I1971">
        <v>30560</v>
      </c>
      <c r="J1971" t="s">
        <v>47</v>
      </c>
      <c r="K1971">
        <v>3</v>
      </c>
      <c r="L1971" t="s">
        <v>37</v>
      </c>
      <c r="M1971">
        <v>2</v>
      </c>
      <c r="N1971">
        <v>0</v>
      </c>
      <c r="O1971" t="s">
        <v>109</v>
      </c>
      <c r="P1971" t="s">
        <v>72</v>
      </c>
      <c r="Q1971" t="s">
        <v>79</v>
      </c>
      <c r="R1971">
        <v>6</v>
      </c>
      <c r="S1971" t="s">
        <v>88</v>
      </c>
    </row>
    <row r="1972" spans="1:19" x14ac:dyDescent="0.3">
      <c r="A1972">
        <v>2980</v>
      </c>
      <c r="B1972" s="1">
        <v>41355</v>
      </c>
      <c r="C1972">
        <v>72</v>
      </c>
      <c r="D1972" t="s">
        <v>42</v>
      </c>
      <c r="E1972" t="s">
        <v>11</v>
      </c>
      <c r="F1972" t="s">
        <v>7</v>
      </c>
      <c r="G1972">
        <v>1</v>
      </c>
      <c r="H1972">
        <v>1</v>
      </c>
      <c r="I1972">
        <v>8820</v>
      </c>
      <c r="J1972" t="s">
        <v>49</v>
      </c>
      <c r="K1972">
        <v>1</v>
      </c>
      <c r="L1972" t="s">
        <v>32</v>
      </c>
      <c r="M1972">
        <v>5</v>
      </c>
      <c r="N1972">
        <v>0</v>
      </c>
      <c r="O1972" t="s">
        <v>110</v>
      </c>
      <c r="P1972" t="s">
        <v>72</v>
      </c>
      <c r="Q1972" t="s">
        <v>73</v>
      </c>
      <c r="R1972">
        <v>3</v>
      </c>
      <c r="S1972" t="s">
        <v>74</v>
      </c>
    </row>
    <row r="1973" spans="1:19" x14ac:dyDescent="0.3">
      <c r="A1973">
        <v>6983</v>
      </c>
      <c r="B1973" s="1">
        <v>41760</v>
      </c>
      <c r="C1973">
        <v>74</v>
      </c>
      <c r="D1973" t="s">
        <v>42</v>
      </c>
      <c r="E1973" t="s">
        <v>11</v>
      </c>
      <c r="F1973" t="s">
        <v>12</v>
      </c>
      <c r="G1973">
        <v>1</v>
      </c>
      <c r="H1973">
        <v>1</v>
      </c>
      <c r="I1973">
        <v>38054</v>
      </c>
      <c r="J1973" t="s">
        <v>43</v>
      </c>
      <c r="K1973">
        <v>4</v>
      </c>
      <c r="L1973" t="s">
        <v>33</v>
      </c>
      <c r="M1973">
        <v>3</v>
      </c>
      <c r="N1973">
        <v>0</v>
      </c>
      <c r="O1973" t="s">
        <v>110</v>
      </c>
      <c r="P1973" t="s">
        <v>77</v>
      </c>
      <c r="Q1973" t="s">
        <v>79</v>
      </c>
      <c r="R1973">
        <v>5</v>
      </c>
      <c r="S1973" t="s">
        <v>80</v>
      </c>
    </row>
    <row r="1974" spans="1:19" x14ac:dyDescent="0.3">
      <c r="A1974">
        <v>9246</v>
      </c>
      <c r="B1974" s="1">
        <v>41196</v>
      </c>
      <c r="C1974">
        <v>39</v>
      </c>
      <c r="D1974" t="s">
        <v>48</v>
      </c>
      <c r="E1974" t="s">
        <v>11</v>
      </c>
      <c r="F1974" t="s">
        <v>8</v>
      </c>
      <c r="G1974">
        <v>1</v>
      </c>
      <c r="H1974">
        <v>0</v>
      </c>
      <c r="I1974">
        <v>40101</v>
      </c>
      <c r="J1974" t="s">
        <v>43</v>
      </c>
      <c r="K1974">
        <v>4</v>
      </c>
      <c r="L1974" t="s">
        <v>35</v>
      </c>
      <c r="M1974">
        <v>6</v>
      </c>
      <c r="N1974">
        <v>0</v>
      </c>
      <c r="O1974" t="s">
        <v>109</v>
      </c>
      <c r="P1974" t="s">
        <v>81</v>
      </c>
      <c r="Q1974" t="s">
        <v>84</v>
      </c>
      <c r="R1974">
        <v>10</v>
      </c>
      <c r="S1974" t="s">
        <v>90</v>
      </c>
    </row>
    <row r="1975" spans="1:19" x14ac:dyDescent="0.3">
      <c r="A1975">
        <v>1448</v>
      </c>
      <c r="B1975" s="1">
        <v>41815</v>
      </c>
      <c r="C1975">
        <v>61</v>
      </c>
      <c r="D1975" t="s">
        <v>40</v>
      </c>
      <c r="E1975" t="s">
        <v>11</v>
      </c>
      <c r="F1975" t="s">
        <v>10</v>
      </c>
      <c r="G1975">
        <v>1</v>
      </c>
      <c r="H1975">
        <v>2</v>
      </c>
      <c r="I1975">
        <v>33562</v>
      </c>
      <c r="J1975" t="s">
        <v>47</v>
      </c>
      <c r="K1975">
        <v>3</v>
      </c>
      <c r="L1975" t="s">
        <v>32</v>
      </c>
      <c r="M1975">
        <v>5</v>
      </c>
      <c r="N1975">
        <v>0</v>
      </c>
      <c r="O1975" t="s">
        <v>110</v>
      </c>
      <c r="P1975" t="s">
        <v>77</v>
      </c>
      <c r="Q1975" t="s">
        <v>79</v>
      </c>
      <c r="R1975">
        <v>6</v>
      </c>
      <c r="S1975" t="s">
        <v>88</v>
      </c>
    </row>
    <row r="1976" spans="1:19" x14ac:dyDescent="0.3">
      <c r="A1976">
        <v>8442</v>
      </c>
      <c r="B1976" s="1">
        <v>41521</v>
      </c>
      <c r="C1976">
        <v>39</v>
      </c>
      <c r="D1976" t="s">
        <v>48</v>
      </c>
      <c r="E1976" t="s">
        <v>11</v>
      </c>
      <c r="F1976" t="s">
        <v>10</v>
      </c>
      <c r="G1976">
        <v>2</v>
      </c>
      <c r="H1976">
        <v>0</v>
      </c>
      <c r="I1976">
        <v>19510</v>
      </c>
      <c r="J1976" t="s">
        <v>50</v>
      </c>
      <c r="K1976">
        <v>2</v>
      </c>
      <c r="L1976" t="s">
        <v>35</v>
      </c>
      <c r="M1976">
        <v>6</v>
      </c>
      <c r="N1976">
        <v>0</v>
      </c>
      <c r="O1976" t="s">
        <v>109</v>
      </c>
      <c r="P1976" t="s">
        <v>72</v>
      </c>
      <c r="Q1976" t="s">
        <v>75</v>
      </c>
      <c r="R1976">
        <v>9</v>
      </c>
      <c r="S1976" t="s">
        <v>76</v>
      </c>
    </row>
    <row r="1977" spans="1:19" x14ac:dyDescent="0.3">
      <c r="A1977">
        <v>2795</v>
      </c>
      <c r="B1977" s="1">
        <v>41456</v>
      </c>
      <c r="C1977">
        <v>66</v>
      </c>
      <c r="D1977" t="s">
        <v>40</v>
      </c>
      <c r="E1977" t="s">
        <v>11</v>
      </c>
      <c r="F1977" t="s">
        <v>7</v>
      </c>
      <c r="G1977">
        <v>2</v>
      </c>
      <c r="H1977">
        <v>1</v>
      </c>
      <c r="I1977">
        <v>30523</v>
      </c>
      <c r="J1977" t="s">
        <v>47</v>
      </c>
      <c r="K1977">
        <v>3</v>
      </c>
      <c r="L1977" t="s">
        <v>36</v>
      </c>
      <c r="M1977">
        <v>1</v>
      </c>
      <c r="N1977">
        <v>0</v>
      </c>
      <c r="O1977" t="s">
        <v>110</v>
      </c>
      <c r="P1977" t="s">
        <v>72</v>
      </c>
      <c r="Q1977" t="s">
        <v>75</v>
      </c>
      <c r="R1977">
        <v>7</v>
      </c>
      <c r="S1977" t="s">
        <v>83</v>
      </c>
    </row>
    <row r="1978" spans="1:19" x14ac:dyDescent="0.3">
      <c r="A1978">
        <v>8953</v>
      </c>
      <c r="B1978" s="1">
        <v>41400</v>
      </c>
      <c r="C1978">
        <v>59</v>
      </c>
      <c r="D1978" t="s">
        <v>44</v>
      </c>
      <c r="E1978" t="s">
        <v>11</v>
      </c>
      <c r="F1978" t="s">
        <v>7</v>
      </c>
      <c r="G1978">
        <v>2</v>
      </c>
      <c r="H1978">
        <v>1</v>
      </c>
      <c r="I1978">
        <v>35791</v>
      </c>
      <c r="J1978" t="s">
        <v>47</v>
      </c>
      <c r="K1978">
        <v>3</v>
      </c>
      <c r="L1978" t="s">
        <v>34</v>
      </c>
      <c r="M1978">
        <v>7</v>
      </c>
      <c r="N1978">
        <v>0</v>
      </c>
      <c r="O1978" t="s">
        <v>110</v>
      </c>
      <c r="P1978" t="s">
        <v>72</v>
      </c>
      <c r="Q1978" t="s">
        <v>79</v>
      </c>
      <c r="R1978">
        <v>5</v>
      </c>
      <c r="S1978" t="s">
        <v>80</v>
      </c>
    </row>
    <row r="1979" spans="1:19" x14ac:dyDescent="0.3">
      <c r="A1979">
        <v>11171</v>
      </c>
      <c r="B1979" s="1">
        <v>41558</v>
      </c>
      <c r="C1979">
        <v>59</v>
      </c>
      <c r="D1979" t="s">
        <v>44</v>
      </c>
      <c r="E1979" t="s">
        <v>11</v>
      </c>
      <c r="F1979" t="s">
        <v>10</v>
      </c>
      <c r="G1979">
        <v>2</v>
      </c>
      <c r="H1979">
        <v>1</v>
      </c>
      <c r="I1979">
        <v>56962</v>
      </c>
      <c r="J1979" t="s">
        <v>41</v>
      </c>
      <c r="K1979">
        <v>5</v>
      </c>
      <c r="L1979" t="s">
        <v>32</v>
      </c>
      <c r="M1979">
        <v>5</v>
      </c>
      <c r="N1979">
        <v>0</v>
      </c>
      <c r="O1979" t="s">
        <v>110</v>
      </c>
      <c r="P1979" t="s">
        <v>72</v>
      </c>
      <c r="Q1979" t="s">
        <v>84</v>
      </c>
      <c r="R1979">
        <v>10</v>
      </c>
      <c r="S1979" t="s">
        <v>90</v>
      </c>
    </row>
    <row r="1980" spans="1:19" x14ac:dyDescent="0.3">
      <c r="A1980">
        <v>4259</v>
      </c>
      <c r="B1980" s="1">
        <v>41541</v>
      </c>
      <c r="C1980">
        <v>38</v>
      </c>
      <c r="D1980" t="s">
        <v>48</v>
      </c>
      <c r="E1980" t="s">
        <v>11</v>
      </c>
      <c r="F1980" t="s">
        <v>7</v>
      </c>
      <c r="G1980">
        <v>2</v>
      </c>
      <c r="H1980">
        <v>0</v>
      </c>
      <c r="I1980">
        <v>19485</v>
      </c>
      <c r="J1980" t="s">
        <v>50</v>
      </c>
      <c r="K1980">
        <v>2</v>
      </c>
      <c r="L1980" t="s">
        <v>35</v>
      </c>
      <c r="M1980">
        <v>6</v>
      </c>
      <c r="N1980">
        <v>0</v>
      </c>
      <c r="O1980" t="s">
        <v>109</v>
      </c>
      <c r="P1980" t="s">
        <v>72</v>
      </c>
      <c r="Q1980" t="s">
        <v>75</v>
      </c>
      <c r="R1980">
        <v>9</v>
      </c>
      <c r="S1980" t="s">
        <v>76</v>
      </c>
    </row>
    <row r="1981" spans="1:19" x14ac:dyDescent="0.3">
      <c r="A1981">
        <v>1600</v>
      </c>
      <c r="B1981" s="1">
        <v>41558</v>
      </c>
      <c r="C1981">
        <v>59</v>
      </c>
      <c r="D1981" t="s">
        <v>44</v>
      </c>
      <c r="E1981" t="s">
        <v>11</v>
      </c>
      <c r="F1981" t="s">
        <v>10</v>
      </c>
      <c r="G1981">
        <v>2</v>
      </c>
      <c r="H1981">
        <v>1</v>
      </c>
      <c r="I1981">
        <v>56962</v>
      </c>
      <c r="J1981" t="s">
        <v>41</v>
      </c>
      <c r="K1981">
        <v>5</v>
      </c>
      <c r="L1981" t="s">
        <v>32</v>
      </c>
      <c r="M1981">
        <v>5</v>
      </c>
      <c r="N1981">
        <v>0</v>
      </c>
      <c r="O1981" t="s">
        <v>110</v>
      </c>
      <c r="P1981" t="s">
        <v>72</v>
      </c>
      <c r="Q1981" t="s">
        <v>84</v>
      </c>
      <c r="R1981">
        <v>10</v>
      </c>
      <c r="S1981" t="s">
        <v>90</v>
      </c>
    </row>
    <row r="1982" spans="1:19" x14ac:dyDescent="0.3">
      <c r="A1982">
        <v>10258</v>
      </c>
      <c r="B1982" s="1">
        <v>41400</v>
      </c>
      <c r="C1982">
        <v>59</v>
      </c>
      <c r="D1982" t="s">
        <v>44</v>
      </c>
      <c r="E1982" t="s">
        <v>11</v>
      </c>
      <c r="F1982" t="s">
        <v>7</v>
      </c>
      <c r="G1982">
        <v>2</v>
      </c>
      <c r="H1982">
        <v>1</v>
      </c>
      <c r="I1982">
        <v>35791</v>
      </c>
      <c r="J1982" t="s">
        <v>47</v>
      </c>
      <c r="K1982">
        <v>3</v>
      </c>
      <c r="L1982" t="s">
        <v>34</v>
      </c>
      <c r="M1982">
        <v>7</v>
      </c>
      <c r="N1982">
        <v>0</v>
      </c>
      <c r="O1982" t="s">
        <v>110</v>
      </c>
      <c r="P1982" t="s">
        <v>72</v>
      </c>
      <c r="Q1982" t="s">
        <v>79</v>
      </c>
      <c r="R1982">
        <v>5</v>
      </c>
      <c r="S1982" t="s">
        <v>80</v>
      </c>
    </row>
    <row r="1983" spans="1:19" x14ac:dyDescent="0.3">
      <c r="A1983">
        <v>6710</v>
      </c>
      <c r="B1983" s="1">
        <v>41230</v>
      </c>
      <c r="C1983">
        <v>73</v>
      </c>
      <c r="D1983" t="s">
        <v>42</v>
      </c>
      <c r="E1983" t="s">
        <v>11</v>
      </c>
      <c r="F1983" t="s">
        <v>7</v>
      </c>
      <c r="G1983">
        <v>2</v>
      </c>
      <c r="H1983">
        <v>1</v>
      </c>
      <c r="I1983">
        <v>58217</v>
      </c>
      <c r="J1983" t="s">
        <v>41</v>
      </c>
      <c r="K1983">
        <v>5</v>
      </c>
      <c r="L1983" t="s">
        <v>35</v>
      </c>
      <c r="M1983">
        <v>6</v>
      </c>
      <c r="N1983">
        <v>0</v>
      </c>
      <c r="O1983" t="s">
        <v>110</v>
      </c>
      <c r="P1983" t="s">
        <v>81</v>
      </c>
      <c r="Q1983" t="s">
        <v>84</v>
      </c>
      <c r="R1983">
        <v>11</v>
      </c>
      <c r="S1983" t="s">
        <v>89</v>
      </c>
    </row>
    <row r="1984" spans="1:19" x14ac:dyDescent="0.3">
      <c r="A1984">
        <v>7007</v>
      </c>
      <c r="B1984" s="1">
        <v>41730</v>
      </c>
      <c r="C1984">
        <v>56</v>
      </c>
      <c r="D1984" t="s">
        <v>44</v>
      </c>
      <c r="E1984" t="s">
        <v>11</v>
      </c>
      <c r="F1984" t="s">
        <v>10</v>
      </c>
      <c r="G1984">
        <v>2</v>
      </c>
      <c r="H1984">
        <v>0</v>
      </c>
      <c r="I1984">
        <v>29543</v>
      </c>
      <c r="J1984" t="s">
        <v>47</v>
      </c>
      <c r="K1984">
        <v>3</v>
      </c>
      <c r="L1984" t="s">
        <v>32</v>
      </c>
      <c r="M1984">
        <v>5</v>
      </c>
      <c r="N1984">
        <v>0</v>
      </c>
      <c r="O1984" t="s">
        <v>109</v>
      </c>
      <c r="P1984" t="s">
        <v>77</v>
      </c>
      <c r="Q1984" t="s">
        <v>79</v>
      </c>
      <c r="R1984">
        <v>4</v>
      </c>
      <c r="S1984" t="s">
        <v>86</v>
      </c>
    </row>
    <row r="1985" spans="1:19" x14ac:dyDescent="0.3">
      <c r="A1985">
        <v>2278</v>
      </c>
      <c r="B1985" s="1">
        <v>41216</v>
      </c>
      <c r="C1985">
        <v>39</v>
      </c>
      <c r="D1985" t="s">
        <v>48</v>
      </c>
      <c r="E1985" t="s">
        <v>14</v>
      </c>
      <c r="F1985" t="s">
        <v>7</v>
      </c>
      <c r="G1985">
        <v>1</v>
      </c>
      <c r="H1985">
        <v>0</v>
      </c>
      <c r="I1985">
        <v>33812</v>
      </c>
      <c r="J1985" t="s">
        <v>47</v>
      </c>
      <c r="K1985">
        <v>3</v>
      </c>
      <c r="L1985" t="s">
        <v>35</v>
      </c>
      <c r="M1985">
        <v>6</v>
      </c>
      <c r="N1985">
        <v>0</v>
      </c>
      <c r="O1985" t="s">
        <v>109</v>
      </c>
      <c r="P1985" t="s">
        <v>81</v>
      </c>
      <c r="Q1985" t="s">
        <v>84</v>
      </c>
      <c r="R1985">
        <v>11</v>
      </c>
      <c r="S1985" t="s">
        <v>89</v>
      </c>
    </row>
    <row r="1986" spans="1:19" x14ac:dyDescent="0.3">
      <c r="A1986">
        <v>9369</v>
      </c>
      <c r="B1986" s="1">
        <v>41717</v>
      </c>
      <c r="C1986">
        <v>45</v>
      </c>
      <c r="D1986" t="s">
        <v>46</v>
      </c>
      <c r="E1986" t="s">
        <v>14</v>
      </c>
      <c r="F1986" t="s">
        <v>7</v>
      </c>
      <c r="G1986">
        <v>0</v>
      </c>
      <c r="H1986">
        <v>1</v>
      </c>
      <c r="I1986">
        <v>88194</v>
      </c>
      <c r="J1986" t="s">
        <v>52</v>
      </c>
      <c r="K1986">
        <v>8</v>
      </c>
      <c r="L1986" t="s">
        <v>33</v>
      </c>
      <c r="M1986">
        <v>3</v>
      </c>
      <c r="N1986">
        <v>0</v>
      </c>
      <c r="O1986" t="s">
        <v>107</v>
      </c>
      <c r="P1986" t="s">
        <v>77</v>
      </c>
      <c r="Q1986" t="s">
        <v>73</v>
      </c>
      <c r="R1986">
        <v>3</v>
      </c>
      <c r="S1986" t="s">
        <v>74</v>
      </c>
    </row>
    <row r="1987" spans="1:19" x14ac:dyDescent="0.3">
      <c r="A1987">
        <v>10401</v>
      </c>
      <c r="B1987" s="1">
        <v>41521</v>
      </c>
      <c r="C1987">
        <v>48</v>
      </c>
      <c r="D1987" t="s">
        <v>46</v>
      </c>
      <c r="E1987" t="s">
        <v>14</v>
      </c>
      <c r="F1987" t="s">
        <v>8</v>
      </c>
      <c r="G1987">
        <v>0</v>
      </c>
      <c r="H1987">
        <v>0</v>
      </c>
      <c r="I1987">
        <v>26326</v>
      </c>
      <c r="J1987" t="s">
        <v>47</v>
      </c>
      <c r="K1987">
        <v>3</v>
      </c>
      <c r="L1987" t="s">
        <v>33</v>
      </c>
      <c r="M1987">
        <v>3</v>
      </c>
      <c r="N1987">
        <v>1</v>
      </c>
      <c r="O1987" t="s">
        <v>108</v>
      </c>
      <c r="P1987" t="s">
        <v>72</v>
      </c>
      <c r="Q1987" t="s">
        <v>75</v>
      </c>
      <c r="R1987">
        <v>9</v>
      </c>
      <c r="S1987" t="s">
        <v>76</v>
      </c>
    </row>
    <row r="1988" spans="1:19" x14ac:dyDescent="0.3">
      <c r="A1988">
        <v>1473</v>
      </c>
      <c r="B1988" s="1">
        <v>41478</v>
      </c>
      <c r="C1988">
        <v>64</v>
      </c>
      <c r="D1988" t="s">
        <v>40</v>
      </c>
      <c r="E1988" t="s">
        <v>14</v>
      </c>
      <c r="F1988" t="s">
        <v>7</v>
      </c>
      <c r="G1988">
        <v>0</v>
      </c>
      <c r="H1988">
        <v>1</v>
      </c>
      <c r="I1988">
        <v>47823</v>
      </c>
      <c r="J1988" t="s">
        <v>43</v>
      </c>
      <c r="K1988">
        <v>4</v>
      </c>
      <c r="L1988" t="s">
        <v>36</v>
      </c>
      <c r="M1988">
        <v>1</v>
      </c>
      <c r="N1988">
        <v>0</v>
      </c>
      <c r="O1988" t="s">
        <v>107</v>
      </c>
      <c r="P1988" t="s">
        <v>72</v>
      </c>
      <c r="Q1988" t="s">
        <v>75</v>
      </c>
      <c r="R1988">
        <v>7</v>
      </c>
      <c r="S1988" t="s">
        <v>83</v>
      </c>
    </row>
    <row r="1989" spans="1:19" x14ac:dyDescent="0.3">
      <c r="A1989">
        <v>5234</v>
      </c>
      <c r="B1989" s="1">
        <v>41466</v>
      </c>
      <c r="C1989">
        <v>57</v>
      </c>
      <c r="D1989" t="s">
        <v>44</v>
      </c>
      <c r="E1989" t="s">
        <v>14</v>
      </c>
      <c r="F1989" t="s">
        <v>8</v>
      </c>
      <c r="G1989">
        <v>1</v>
      </c>
      <c r="H1989">
        <v>1</v>
      </c>
      <c r="I1989">
        <v>30753</v>
      </c>
      <c r="J1989" t="s">
        <v>47</v>
      </c>
      <c r="K1989">
        <v>3</v>
      </c>
      <c r="L1989" t="s">
        <v>35</v>
      </c>
      <c r="M1989">
        <v>6</v>
      </c>
      <c r="N1989">
        <v>0</v>
      </c>
      <c r="O1989" t="s">
        <v>110</v>
      </c>
      <c r="P1989" t="s">
        <v>72</v>
      </c>
      <c r="Q1989" t="s">
        <v>75</v>
      </c>
      <c r="R1989">
        <v>7</v>
      </c>
      <c r="S1989" t="s">
        <v>83</v>
      </c>
    </row>
    <row r="1990" spans="1:19" x14ac:dyDescent="0.3">
      <c r="A1990">
        <v>1491</v>
      </c>
      <c r="B1990" s="1">
        <v>41323</v>
      </c>
      <c r="C1990">
        <v>59</v>
      </c>
      <c r="D1990" t="s">
        <v>44</v>
      </c>
      <c r="E1990" t="s">
        <v>14</v>
      </c>
      <c r="F1990" t="s">
        <v>8</v>
      </c>
      <c r="G1990">
        <v>0</v>
      </c>
      <c r="H1990">
        <v>0</v>
      </c>
      <c r="I1990">
        <v>71488</v>
      </c>
      <c r="J1990" t="s">
        <v>45</v>
      </c>
      <c r="K1990">
        <v>6</v>
      </c>
      <c r="L1990" t="s">
        <v>35</v>
      </c>
      <c r="M1990">
        <v>6</v>
      </c>
      <c r="N1990">
        <v>0</v>
      </c>
      <c r="O1990" t="s">
        <v>108</v>
      </c>
      <c r="P1990" t="s">
        <v>72</v>
      </c>
      <c r="Q1990" t="s">
        <v>73</v>
      </c>
      <c r="R1990">
        <v>2</v>
      </c>
      <c r="S1990" t="s">
        <v>87</v>
      </c>
    </row>
    <row r="1991" spans="1:19" x14ac:dyDescent="0.3">
      <c r="A1991">
        <v>7798</v>
      </c>
      <c r="B1991" s="1">
        <v>41257</v>
      </c>
      <c r="C1991">
        <v>52</v>
      </c>
      <c r="D1991" t="s">
        <v>44</v>
      </c>
      <c r="E1991" t="s">
        <v>14</v>
      </c>
      <c r="F1991" t="s">
        <v>8</v>
      </c>
      <c r="G1991">
        <v>0</v>
      </c>
      <c r="H1991">
        <v>1</v>
      </c>
      <c r="I1991">
        <v>46344</v>
      </c>
      <c r="J1991" t="s">
        <v>43</v>
      </c>
      <c r="K1991">
        <v>4</v>
      </c>
      <c r="L1991" t="s">
        <v>33</v>
      </c>
      <c r="M1991">
        <v>3</v>
      </c>
      <c r="N1991">
        <v>0</v>
      </c>
      <c r="O1991" t="s">
        <v>107</v>
      </c>
      <c r="P1991" t="s">
        <v>81</v>
      </c>
      <c r="Q1991" t="s">
        <v>84</v>
      </c>
      <c r="R1991">
        <v>12</v>
      </c>
      <c r="S1991" t="s">
        <v>85</v>
      </c>
    </row>
    <row r="1992" spans="1:19" x14ac:dyDescent="0.3">
      <c r="A1992">
        <v>7829</v>
      </c>
      <c r="B1992" s="1">
        <v>41543</v>
      </c>
      <c r="C1992">
        <v>24</v>
      </c>
      <c r="D1992" t="s">
        <v>54</v>
      </c>
      <c r="E1992" t="s">
        <v>14</v>
      </c>
      <c r="F1992" t="s">
        <v>12</v>
      </c>
      <c r="G1992">
        <v>1</v>
      </c>
      <c r="H1992">
        <v>0</v>
      </c>
      <c r="I1992">
        <v>36640</v>
      </c>
      <c r="J1992" t="s">
        <v>43</v>
      </c>
      <c r="K1992">
        <v>4</v>
      </c>
      <c r="L1992" t="s">
        <v>34</v>
      </c>
      <c r="M1992">
        <v>7</v>
      </c>
      <c r="N1992">
        <v>1</v>
      </c>
      <c r="O1992" t="s">
        <v>109</v>
      </c>
      <c r="P1992" t="s">
        <v>72</v>
      </c>
      <c r="Q1992" t="s">
        <v>75</v>
      </c>
      <c r="R1992">
        <v>9</v>
      </c>
      <c r="S1992" t="s">
        <v>76</v>
      </c>
    </row>
    <row r="1993" spans="1:19" x14ac:dyDescent="0.3">
      <c r="A1993">
        <v>7264</v>
      </c>
      <c r="B1993" s="1">
        <v>41771</v>
      </c>
      <c r="C1993">
        <v>46</v>
      </c>
      <c r="D1993" t="s">
        <v>46</v>
      </c>
      <c r="E1993" t="s">
        <v>14</v>
      </c>
      <c r="F1993" t="s">
        <v>7</v>
      </c>
      <c r="G1993">
        <v>2</v>
      </c>
      <c r="H1993">
        <v>1</v>
      </c>
      <c r="I1993">
        <v>52195</v>
      </c>
      <c r="J1993" t="s">
        <v>41</v>
      </c>
      <c r="K1993">
        <v>5</v>
      </c>
      <c r="L1993" t="s">
        <v>37</v>
      </c>
      <c r="M1993">
        <v>2</v>
      </c>
      <c r="N1993">
        <v>0</v>
      </c>
      <c r="O1993" t="s">
        <v>110</v>
      </c>
      <c r="P1993" t="s">
        <v>77</v>
      </c>
      <c r="Q1993" t="s">
        <v>79</v>
      </c>
      <c r="R1993">
        <v>5</v>
      </c>
      <c r="S1993" t="s">
        <v>80</v>
      </c>
    </row>
    <row r="1994" spans="1:19" x14ac:dyDescent="0.3">
      <c r="A1994">
        <v>1755</v>
      </c>
      <c r="B1994" s="1">
        <v>41740</v>
      </c>
      <c r="C1994">
        <v>36</v>
      </c>
      <c r="D1994" t="s">
        <v>48</v>
      </c>
      <c r="E1994" t="s">
        <v>14</v>
      </c>
      <c r="F1994" t="s">
        <v>8</v>
      </c>
      <c r="G1994">
        <v>1</v>
      </c>
      <c r="H1994">
        <v>0</v>
      </c>
      <c r="I1994">
        <v>45204</v>
      </c>
      <c r="J1994" t="s">
        <v>43</v>
      </c>
      <c r="K1994">
        <v>4</v>
      </c>
      <c r="L1994" t="s">
        <v>34</v>
      </c>
      <c r="M1994">
        <v>7</v>
      </c>
      <c r="N1994">
        <v>0</v>
      </c>
      <c r="O1994" t="s">
        <v>109</v>
      </c>
      <c r="P1994" t="s">
        <v>77</v>
      </c>
      <c r="Q1994" t="s">
        <v>79</v>
      </c>
      <c r="R1994">
        <v>4</v>
      </c>
      <c r="S1994" t="s">
        <v>86</v>
      </c>
    </row>
    <row r="1995" spans="1:19" x14ac:dyDescent="0.3">
      <c r="A1995">
        <v>5341</v>
      </c>
      <c r="B1995" s="1">
        <v>41279</v>
      </c>
      <c r="C1995">
        <v>62</v>
      </c>
      <c r="D1995" t="s">
        <v>40</v>
      </c>
      <c r="E1995" t="s">
        <v>14</v>
      </c>
      <c r="F1995" t="s">
        <v>12</v>
      </c>
      <c r="G1995">
        <v>0</v>
      </c>
      <c r="H1995">
        <v>1</v>
      </c>
      <c r="I1995">
        <v>81975</v>
      </c>
      <c r="J1995" t="s">
        <v>51</v>
      </c>
      <c r="K1995">
        <v>7</v>
      </c>
      <c r="L1995" t="s">
        <v>37</v>
      </c>
      <c r="M1995">
        <v>2</v>
      </c>
      <c r="N1995">
        <v>0</v>
      </c>
      <c r="O1995" t="s">
        <v>107</v>
      </c>
      <c r="P1995" t="s">
        <v>72</v>
      </c>
      <c r="Q1995" t="s">
        <v>73</v>
      </c>
      <c r="R1995">
        <v>1</v>
      </c>
      <c r="S1995" t="s">
        <v>82</v>
      </c>
    </row>
    <row r="1996" spans="1:19" x14ac:dyDescent="0.3">
      <c r="A1996">
        <v>11004</v>
      </c>
      <c r="B1996" s="1">
        <v>41776</v>
      </c>
      <c r="C1996">
        <v>31</v>
      </c>
      <c r="D1996" t="s">
        <v>48</v>
      </c>
      <c r="E1996" t="s">
        <v>14</v>
      </c>
      <c r="F1996" t="s">
        <v>7</v>
      </c>
      <c r="G1996">
        <v>0</v>
      </c>
      <c r="H1996">
        <v>1</v>
      </c>
      <c r="I1996">
        <v>60182</v>
      </c>
      <c r="J1996" t="s">
        <v>45</v>
      </c>
      <c r="K1996">
        <v>6</v>
      </c>
      <c r="L1996" t="s">
        <v>33</v>
      </c>
      <c r="M1996">
        <v>3</v>
      </c>
      <c r="N1996">
        <v>0</v>
      </c>
      <c r="O1996" t="s">
        <v>107</v>
      </c>
      <c r="P1996" t="s">
        <v>77</v>
      </c>
      <c r="Q1996" t="s">
        <v>79</v>
      </c>
      <c r="R1996">
        <v>5</v>
      </c>
      <c r="S1996" t="s">
        <v>80</v>
      </c>
    </row>
    <row r="1997" spans="1:19" x14ac:dyDescent="0.3">
      <c r="A1997">
        <v>2227</v>
      </c>
      <c r="B1997" s="1">
        <v>41174</v>
      </c>
      <c r="C1997">
        <v>66</v>
      </c>
      <c r="D1997" t="s">
        <v>40</v>
      </c>
      <c r="E1997" t="s">
        <v>14</v>
      </c>
      <c r="F1997" t="s">
        <v>8</v>
      </c>
      <c r="G1997">
        <v>0</v>
      </c>
      <c r="H1997">
        <v>0</v>
      </c>
      <c r="I1997">
        <v>26490</v>
      </c>
      <c r="J1997" t="s">
        <v>47</v>
      </c>
      <c r="K1997">
        <v>3</v>
      </c>
      <c r="L1997" t="s">
        <v>34</v>
      </c>
      <c r="M1997">
        <v>7</v>
      </c>
      <c r="N1997">
        <v>0</v>
      </c>
      <c r="O1997" t="s">
        <v>108</v>
      </c>
      <c r="P1997" t="s">
        <v>81</v>
      </c>
      <c r="Q1997" t="s">
        <v>75</v>
      </c>
      <c r="R1997">
        <v>9</v>
      </c>
      <c r="S1997" t="s">
        <v>76</v>
      </c>
    </row>
    <row r="1998" spans="1:19" x14ac:dyDescent="0.3">
      <c r="A1998">
        <v>9262</v>
      </c>
      <c r="B1998" s="1">
        <v>41459</v>
      </c>
      <c r="C1998">
        <v>40</v>
      </c>
      <c r="D1998" t="s">
        <v>46</v>
      </c>
      <c r="E1998" t="s">
        <v>14</v>
      </c>
      <c r="F1998" t="s">
        <v>8</v>
      </c>
      <c r="G1998">
        <v>0</v>
      </c>
      <c r="H1998">
        <v>0</v>
      </c>
      <c r="I1998">
        <v>32414</v>
      </c>
      <c r="J1998" t="s">
        <v>47</v>
      </c>
      <c r="K1998">
        <v>3</v>
      </c>
      <c r="L1998" t="s">
        <v>33</v>
      </c>
      <c r="M1998">
        <v>3</v>
      </c>
      <c r="N1998">
        <v>0</v>
      </c>
      <c r="O1998" t="s">
        <v>108</v>
      </c>
      <c r="P1998" t="s">
        <v>72</v>
      </c>
      <c r="Q1998" t="s">
        <v>75</v>
      </c>
      <c r="R1998">
        <v>7</v>
      </c>
      <c r="S1998" t="s">
        <v>83</v>
      </c>
    </row>
    <row r="1999" spans="1:19" x14ac:dyDescent="0.3">
      <c r="A1999">
        <v>2874</v>
      </c>
      <c r="B1999" s="1">
        <v>41340</v>
      </c>
      <c r="C1999">
        <v>36</v>
      </c>
      <c r="D1999" t="s">
        <v>48</v>
      </c>
      <c r="E1999" t="s">
        <v>14</v>
      </c>
      <c r="F1999" t="s">
        <v>12</v>
      </c>
      <c r="G1999">
        <v>1</v>
      </c>
      <c r="H1999">
        <v>0</v>
      </c>
      <c r="I1999">
        <v>35388</v>
      </c>
      <c r="J1999" t="s">
        <v>47</v>
      </c>
      <c r="K1999">
        <v>3</v>
      </c>
      <c r="L1999" t="s">
        <v>33</v>
      </c>
      <c r="M1999">
        <v>3</v>
      </c>
      <c r="N1999">
        <v>0</v>
      </c>
      <c r="O1999" t="s">
        <v>109</v>
      </c>
      <c r="P1999" t="s">
        <v>72</v>
      </c>
      <c r="Q1999" t="s">
        <v>73</v>
      </c>
      <c r="R1999">
        <v>3</v>
      </c>
      <c r="S1999" t="s">
        <v>74</v>
      </c>
    </row>
    <row r="2000" spans="1:19" x14ac:dyDescent="0.3">
      <c r="A2000">
        <v>5596</v>
      </c>
      <c r="B2000" s="1">
        <v>41559</v>
      </c>
      <c r="C2000">
        <v>68</v>
      </c>
      <c r="D2000" t="s">
        <v>40</v>
      </c>
      <c r="E2000" t="s">
        <v>14</v>
      </c>
      <c r="F2000" t="s">
        <v>8</v>
      </c>
      <c r="G2000">
        <v>0</v>
      </c>
      <c r="H2000">
        <v>1</v>
      </c>
      <c r="I2000">
        <v>58821</v>
      </c>
      <c r="J2000" t="s">
        <v>41</v>
      </c>
      <c r="K2000">
        <v>5</v>
      </c>
      <c r="L2000" t="s">
        <v>32</v>
      </c>
      <c r="M2000">
        <v>5</v>
      </c>
      <c r="N2000">
        <v>0</v>
      </c>
      <c r="O2000" t="s">
        <v>107</v>
      </c>
      <c r="P2000" t="s">
        <v>72</v>
      </c>
      <c r="Q2000" t="s">
        <v>84</v>
      </c>
      <c r="R2000">
        <v>10</v>
      </c>
      <c r="S2000" t="s">
        <v>90</v>
      </c>
    </row>
    <row r="2001" spans="1:19" x14ac:dyDescent="0.3">
      <c r="A2001">
        <v>8213</v>
      </c>
      <c r="B2001" s="1">
        <v>41222</v>
      </c>
      <c r="C2001">
        <v>44</v>
      </c>
      <c r="D2001" t="s">
        <v>46</v>
      </c>
      <c r="E2001" t="s">
        <v>14</v>
      </c>
      <c r="F2001" t="s">
        <v>8</v>
      </c>
      <c r="G2001">
        <v>1</v>
      </c>
      <c r="H2001">
        <v>0</v>
      </c>
      <c r="I2001">
        <v>14515</v>
      </c>
      <c r="J2001" t="s">
        <v>50</v>
      </c>
      <c r="K2001">
        <v>2</v>
      </c>
      <c r="L2001" t="s">
        <v>35</v>
      </c>
      <c r="M2001">
        <v>6</v>
      </c>
      <c r="N2001">
        <v>0</v>
      </c>
      <c r="O2001" t="s">
        <v>109</v>
      </c>
      <c r="P2001" t="s">
        <v>81</v>
      </c>
      <c r="Q2001" t="s">
        <v>84</v>
      </c>
      <c r="R2001">
        <v>11</v>
      </c>
      <c r="S2001" t="s">
        <v>89</v>
      </c>
    </row>
    <row r="2002" spans="1:19" x14ac:dyDescent="0.3">
      <c r="A2002">
        <v>2488</v>
      </c>
      <c r="B2002" s="1">
        <v>41356</v>
      </c>
      <c r="C2002">
        <v>68</v>
      </c>
      <c r="D2002" t="s">
        <v>40</v>
      </c>
      <c r="E2002" t="s">
        <v>14</v>
      </c>
      <c r="F2002" t="s">
        <v>12</v>
      </c>
      <c r="G2002">
        <v>1</v>
      </c>
      <c r="H2002">
        <v>1</v>
      </c>
      <c r="I2002">
        <v>31395</v>
      </c>
      <c r="J2002" t="s">
        <v>47</v>
      </c>
      <c r="K2002">
        <v>3</v>
      </c>
      <c r="L2002" t="s">
        <v>35</v>
      </c>
      <c r="M2002">
        <v>6</v>
      </c>
      <c r="N2002">
        <v>0</v>
      </c>
      <c r="O2002" t="s">
        <v>110</v>
      </c>
      <c r="P2002" t="s">
        <v>72</v>
      </c>
      <c r="Q2002" t="s">
        <v>73</v>
      </c>
      <c r="R2002">
        <v>3</v>
      </c>
      <c r="S2002" t="s">
        <v>74</v>
      </c>
    </row>
    <row r="2003" spans="1:19" x14ac:dyDescent="0.3">
      <c r="A2003">
        <v>7301</v>
      </c>
      <c r="B2003" s="1">
        <v>41230</v>
      </c>
      <c r="C2003">
        <v>42</v>
      </c>
      <c r="D2003" t="s">
        <v>46</v>
      </c>
      <c r="E2003" t="s">
        <v>14</v>
      </c>
      <c r="F2003" t="s">
        <v>7</v>
      </c>
      <c r="G2003">
        <v>1</v>
      </c>
      <c r="H2003">
        <v>0</v>
      </c>
      <c r="I2003">
        <v>23616</v>
      </c>
      <c r="J2003" t="s">
        <v>50</v>
      </c>
      <c r="K2003">
        <v>2</v>
      </c>
      <c r="L2003" t="s">
        <v>35</v>
      </c>
      <c r="M2003">
        <v>6</v>
      </c>
      <c r="N2003">
        <v>0</v>
      </c>
      <c r="O2003" t="s">
        <v>109</v>
      </c>
      <c r="P2003" t="s">
        <v>81</v>
      </c>
      <c r="Q2003" t="s">
        <v>84</v>
      </c>
      <c r="R2003">
        <v>11</v>
      </c>
      <c r="S2003" t="s">
        <v>89</v>
      </c>
    </row>
    <row r="2004" spans="1:19" x14ac:dyDescent="0.3">
      <c r="A2004">
        <v>6504</v>
      </c>
      <c r="B2004" s="1">
        <v>41598</v>
      </c>
      <c r="C2004">
        <v>49</v>
      </c>
      <c r="D2004" t="s">
        <v>46</v>
      </c>
      <c r="E2004" t="s">
        <v>14</v>
      </c>
      <c r="F2004" t="s">
        <v>8</v>
      </c>
      <c r="G2004">
        <v>1</v>
      </c>
      <c r="H2004">
        <v>0</v>
      </c>
      <c r="I2004">
        <v>19789</v>
      </c>
      <c r="J2004" t="s">
        <v>50</v>
      </c>
      <c r="K2004">
        <v>2</v>
      </c>
      <c r="L2004" t="s">
        <v>33</v>
      </c>
      <c r="M2004">
        <v>3</v>
      </c>
      <c r="N2004">
        <v>0</v>
      </c>
      <c r="O2004" t="s">
        <v>109</v>
      </c>
      <c r="P2004" t="s">
        <v>72</v>
      </c>
      <c r="Q2004" t="s">
        <v>84</v>
      </c>
      <c r="R2004">
        <v>11</v>
      </c>
      <c r="S2004" t="s">
        <v>89</v>
      </c>
    </row>
    <row r="2005" spans="1:19" x14ac:dyDescent="0.3">
      <c r="A2005">
        <v>5987</v>
      </c>
      <c r="B2005" s="1">
        <v>41763</v>
      </c>
      <c r="C2005">
        <v>35</v>
      </c>
      <c r="D2005" t="s">
        <v>48</v>
      </c>
      <c r="E2005" t="s">
        <v>14</v>
      </c>
      <c r="F2005" t="s">
        <v>8</v>
      </c>
      <c r="G2005">
        <v>1</v>
      </c>
      <c r="H2005">
        <v>0</v>
      </c>
      <c r="I2005">
        <v>10404</v>
      </c>
      <c r="J2005" t="s">
        <v>49</v>
      </c>
      <c r="K2005">
        <v>1</v>
      </c>
      <c r="L2005" t="s">
        <v>32</v>
      </c>
      <c r="M2005">
        <v>5</v>
      </c>
      <c r="N2005">
        <v>0</v>
      </c>
      <c r="O2005" t="s">
        <v>109</v>
      </c>
      <c r="P2005" t="s">
        <v>77</v>
      </c>
      <c r="Q2005" t="s">
        <v>79</v>
      </c>
      <c r="R2005">
        <v>5</v>
      </c>
      <c r="S2005" t="s">
        <v>80</v>
      </c>
    </row>
    <row r="2006" spans="1:19" x14ac:dyDescent="0.3">
      <c r="A2006">
        <v>238</v>
      </c>
      <c r="B2006" s="1">
        <v>41297</v>
      </c>
      <c r="C2006">
        <v>57</v>
      </c>
      <c r="D2006" t="s">
        <v>44</v>
      </c>
      <c r="E2006" t="s">
        <v>14</v>
      </c>
      <c r="F2006" t="s">
        <v>8</v>
      </c>
      <c r="G2006">
        <v>1</v>
      </c>
      <c r="H2006">
        <v>1</v>
      </c>
      <c r="I2006">
        <v>67309</v>
      </c>
      <c r="J2006" t="s">
        <v>45</v>
      </c>
      <c r="K2006">
        <v>6</v>
      </c>
      <c r="L2006" t="s">
        <v>35</v>
      </c>
      <c r="M2006">
        <v>6</v>
      </c>
      <c r="N2006">
        <v>0</v>
      </c>
      <c r="O2006" t="s">
        <v>110</v>
      </c>
      <c r="P2006" t="s">
        <v>72</v>
      </c>
      <c r="Q2006" t="s">
        <v>73</v>
      </c>
      <c r="R2006">
        <v>1</v>
      </c>
      <c r="S2006" t="s">
        <v>82</v>
      </c>
    </row>
    <row r="2007" spans="1:19" x14ac:dyDescent="0.3">
      <c r="A2007">
        <v>4947</v>
      </c>
      <c r="B2007" s="1">
        <v>41167</v>
      </c>
      <c r="C2007">
        <v>58</v>
      </c>
      <c r="D2007" t="s">
        <v>44</v>
      </c>
      <c r="E2007" t="s">
        <v>14</v>
      </c>
      <c r="F2007" t="s">
        <v>7</v>
      </c>
      <c r="G2007">
        <v>0</v>
      </c>
      <c r="H2007">
        <v>0</v>
      </c>
      <c r="I2007">
        <v>89572</v>
      </c>
      <c r="J2007" t="s">
        <v>52</v>
      </c>
      <c r="K2007">
        <v>8</v>
      </c>
      <c r="L2007" t="s">
        <v>32</v>
      </c>
      <c r="M2007">
        <v>5</v>
      </c>
      <c r="N2007">
        <v>0</v>
      </c>
      <c r="O2007" t="s">
        <v>108</v>
      </c>
      <c r="P2007" t="s">
        <v>81</v>
      </c>
      <c r="Q2007" t="s">
        <v>75</v>
      </c>
      <c r="R2007">
        <v>9</v>
      </c>
      <c r="S2007" t="s">
        <v>76</v>
      </c>
    </row>
    <row r="2008" spans="1:19" x14ac:dyDescent="0.3">
      <c r="A2008">
        <v>10648</v>
      </c>
      <c r="B2008" s="1">
        <v>41177</v>
      </c>
      <c r="C2008">
        <v>42</v>
      </c>
      <c r="D2008" t="s">
        <v>46</v>
      </c>
      <c r="E2008" t="s">
        <v>14</v>
      </c>
      <c r="F2008" t="s">
        <v>8</v>
      </c>
      <c r="G2008">
        <v>0</v>
      </c>
      <c r="H2008">
        <v>0</v>
      </c>
      <c r="I2008">
        <v>66664</v>
      </c>
      <c r="J2008" t="s">
        <v>45</v>
      </c>
      <c r="K2008">
        <v>6</v>
      </c>
      <c r="L2008" t="s">
        <v>35</v>
      </c>
      <c r="M2008">
        <v>6</v>
      </c>
      <c r="N2008">
        <v>0</v>
      </c>
      <c r="O2008" t="s">
        <v>108</v>
      </c>
      <c r="P2008" t="s">
        <v>81</v>
      </c>
      <c r="Q2008" t="s">
        <v>75</v>
      </c>
      <c r="R2008">
        <v>9</v>
      </c>
      <c r="S2008" t="s">
        <v>76</v>
      </c>
    </row>
    <row r="2009" spans="1:19" x14ac:dyDescent="0.3">
      <c r="A2009">
        <v>3921</v>
      </c>
      <c r="B2009" s="1">
        <v>41210</v>
      </c>
      <c r="C2009">
        <v>72</v>
      </c>
      <c r="D2009" t="s">
        <v>42</v>
      </c>
      <c r="E2009" t="s">
        <v>14</v>
      </c>
      <c r="F2009" t="s">
        <v>15</v>
      </c>
      <c r="G2009">
        <v>0</v>
      </c>
      <c r="H2009">
        <v>0</v>
      </c>
      <c r="I2009">
        <v>28457</v>
      </c>
      <c r="J2009" t="s">
        <v>47</v>
      </c>
      <c r="K2009">
        <v>3</v>
      </c>
      <c r="L2009" t="s">
        <v>34</v>
      </c>
      <c r="M2009">
        <v>7</v>
      </c>
      <c r="N2009">
        <v>0</v>
      </c>
      <c r="O2009" t="s">
        <v>108</v>
      </c>
      <c r="P2009" t="s">
        <v>81</v>
      </c>
      <c r="Q2009" t="s">
        <v>84</v>
      </c>
      <c r="R2009">
        <v>10</v>
      </c>
      <c r="S2009" t="s">
        <v>90</v>
      </c>
    </row>
    <row r="2010" spans="1:19" x14ac:dyDescent="0.3">
      <c r="A2010">
        <v>702</v>
      </c>
      <c r="B2010" s="1">
        <v>41320</v>
      </c>
      <c r="C2010">
        <v>49</v>
      </c>
      <c r="D2010" t="s">
        <v>46</v>
      </c>
      <c r="E2010" t="s">
        <v>14</v>
      </c>
      <c r="F2010" t="s">
        <v>15</v>
      </c>
      <c r="G2010">
        <v>0</v>
      </c>
      <c r="H2010">
        <v>1</v>
      </c>
      <c r="I2010">
        <v>47682</v>
      </c>
      <c r="J2010" t="s">
        <v>43</v>
      </c>
      <c r="K2010">
        <v>4</v>
      </c>
      <c r="L2010" t="s">
        <v>35</v>
      </c>
      <c r="M2010">
        <v>6</v>
      </c>
      <c r="N2010">
        <v>0</v>
      </c>
      <c r="O2010" t="s">
        <v>107</v>
      </c>
      <c r="P2010" t="s">
        <v>72</v>
      </c>
      <c r="Q2010" t="s">
        <v>73</v>
      </c>
      <c r="R2010">
        <v>2</v>
      </c>
      <c r="S2010" t="s">
        <v>87</v>
      </c>
    </row>
    <row r="2011" spans="1:19" x14ac:dyDescent="0.3">
      <c r="A2011">
        <v>11096</v>
      </c>
      <c r="B2011" s="1">
        <v>41494</v>
      </c>
      <c r="C2011">
        <v>72</v>
      </c>
      <c r="D2011" t="s">
        <v>42</v>
      </c>
      <c r="E2011" t="s">
        <v>14</v>
      </c>
      <c r="F2011" t="s">
        <v>8</v>
      </c>
      <c r="G2011">
        <v>0</v>
      </c>
      <c r="H2011">
        <v>1</v>
      </c>
      <c r="I2011">
        <v>57247</v>
      </c>
      <c r="J2011" t="s">
        <v>41</v>
      </c>
      <c r="K2011">
        <v>5</v>
      </c>
      <c r="L2011" t="s">
        <v>32</v>
      </c>
      <c r="M2011">
        <v>5</v>
      </c>
      <c r="N2011">
        <v>0</v>
      </c>
      <c r="O2011" t="s">
        <v>107</v>
      </c>
      <c r="P2011" t="s">
        <v>72</v>
      </c>
      <c r="Q2011" t="s">
        <v>75</v>
      </c>
      <c r="R2011">
        <v>8</v>
      </c>
      <c r="S2011" t="s">
        <v>78</v>
      </c>
    </row>
    <row r="2012" spans="1:19" x14ac:dyDescent="0.3">
      <c r="A2012">
        <v>3665</v>
      </c>
      <c r="B2012" s="1">
        <v>41585</v>
      </c>
      <c r="C2012">
        <v>47</v>
      </c>
      <c r="D2012" t="s">
        <v>46</v>
      </c>
      <c r="E2012" t="s">
        <v>14</v>
      </c>
      <c r="F2012" t="s">
        <v>8</v>
      </c>
      <c r="G2012">
        <v>1</v>
      </c>
      <c r="H2012">
        <v>0</v>
      </c>
      <c r="I2012">
        <v>25315</v>
      </c>
      <c r="J2012" t="s">
        <v>47</v>
      </c>
      <c r="K2012">
        <v>3</v>
      </c>
      <c r="L2012" t="s">
        <v>32</v>
      </c>
      <c r="M2012">
        <v>5</v>
      </c>
      <c r="N2012">
        <v>0</v>
      </c>
      <c r="O2012" t="s">
        <v>109</v>
      </c>
      <c r="P2012" t="s">
        <v>72</v>
      </c>
      <c r="Q2012" t="s">
        <v>84</v>
      </c>
      <c r="R2012">
        <v>11</v>
      </c>
      <c r="S2012" t="s">
        <v>89</v>
      </c>
    </row>
    <row r="2013" spans="1:19" x14ac:dyDescent="0.3">
      <c r="A2013">
        <v>4279</v>
      </c>
      <c r="B2013" s="1">
        <v>41729</v>
      </c>
      <c r="C2013">
        <v>61</v>
      </c>
      <c r="D2013" t="s">
        <v>40</v>
      </c>
      <c r="E2013" t="s">
        <v>14</v>
      </c>
      <c r="F2013" t="s">
        <v>7</v>
      </c>
      <c r="G2013">
        <v>1</v>
      </c>
      <c r="H2013">
        <v>1</v>
      </c>
      <c r="I2013">
        <v>39548</v>
      </c>
      <c r="J2013" t="s">
        <v>43</v>
      </c>
      <c r="K2013">
        <v>4</v>
      </c>
      <c r="L2013" t="s">
        <v>35</v>
      </c>
      <c r="M2013">
        <v>6</v>
      </c>
      <c r="N2013">
        <v>0</v>
      </c>
      <c r="O2013" t="s">
        <v>110</v>
      </c>
      <c r="P2013" t="s">
        <v>77</v>
      </c>
      <c r="Q2013" t="s">
        <v>73</v>
      </c>
      <c r="R2013">
        <v>3</v>
      </c>
      <c r="S2013" t="s">
        <v>74</v>
      </c>
    </row>
    <row r="2014" spans="1:19" x14ac:dyDescent="0.3">
      <c r="A2014">
        <v>8181</v>
      </c>
      <c r="B2014" s="1">
        <v>41530</v>
      </c>
      <c r="C2014">
        <v>46</v>
      </c>
      <c r="D2014" t="s">
        <v>46</v>
      </c>
      <c r="E2014" t="s">
        <v>14</v>
      </c>
      <c r="F2014" t="s">
        <v>7</v>
      </c>
      <c r="G2014">
        <v>1</v>
      </c>
      <c r="H2014">
        <v>0</v>
      </c>
      <c r="I2014">
        <v>38593</v>
      </c>
      <c r="J2014" t="s">
        <v>43</v>
      </c>
      <c r="K2014">
        <v>4</v>
      </c>
      <c r="L2014" t="s">
        <v>32</v>
      </c>
      <c r="M2014">
        <v>5</v>
      </c>
      <c r="N2014">
        <v>0</v>
      </c>
      <c r="O2014" t="s">
        <v>109</v>
      </c>
      <c r="P2014" t="s">
        <v>72</v>
      </c>
      <c r="Q2014" t="s">
        <v>75</v>
      </c>
      <c r="R2014">
        <v>9</v>
      </c>
      <c r="S2014" t="s">
        <v>76</v>
      </c>
    </row>
    <row r="2015" spans="1:19" x14ac:dyDescent="0.3">
      <c r="A2015">
        <v>5081</v>
      </c>
      <c r="B2015" s="1">
        <v>41567</v>
      </c>
      <c r="C2015">
        <v>57</v>
      </c>
      <c r="D2015" t="s">
        <v>44</v>
      </c>
      <c r="E2015" t="s">
        <v>14</v>
      </c>
      <c r="F2015" t="s">
        <v>8</v>
      </c>
      <c r="G2015">
        <v>1</v>
      </c>
      <c r="H2015">
        <v>1</v>
      </c>
      <c r="I2015">
        <v>47821</v>
      </c>
      <c r="J2015" t="s">
        <v>43</v>
      </c>
      <c r="K2015">
        <v>4</v>
      </c>
      <c r="L2015" t="s">
        <v>32</v>
      </c>
      <c r="M2015">
        <v>5</v>
      </c>
      <c r="N2015">
        <v>0</v>
      </c>
      <c r="O2015" t="s">
        <v>110</v>
      </c>
      <c r="P2015" t="s">
        <v>72</v>
      </c>
      <c r="Q2015" t="s">
        <v>84</v>
      </c>
      <c r="R2015">
        <v>10</v>
      </c>
      <c r="S2015" t="s">
        <v>90</v>
      </c>
    </row>
    <row r="2016" spans="1:19" x14ac:dyDescent="0.3">
      <c r="A2016">
        <v>8036</v>
      </c>
      <c r="B2016" s="1">
        <v>41747</v>
      </c>
      <c r="C2016">
        <v>53</v>
      </c>
      <c r="D2016" t="s">
        <v>44</v>
      </c>
      <c r="E2016" t="s">
        <v>14</v>
      </c>
      <c r="F2016" t="s">
        <v>8</v>
      </c>
      <c r="G2016">
        <v>1</v>
      </c>
      <c r="H2016">
        <v>1</v>
      </c>
      <c r="I2016">
        <v>26850</v>
      </c>
      <c r="J2016" t="s">
        <v>47</v>
      </c>
      <c r="K2016">
        <v>3</v>
      </c>
      <c r="L2016" t="s">
        <v>33</v>
      </c>
      <c r="M2016">
        <v>3</v>
      </c>
      <c r="N2016">
        <v>0</v>
      </c>
      <c r="O2016" t="s">
        <v>110</v>
      </c>
      <c r="P2016" t="s">
        <v>77</v>
      </c>
      <c r="Q2016" t="s">
        <v>79</v>
      </c>
      <c r="R2016">
        <v>4</v>
      </c>
      <c r="S2016" t="s">
        <v>86</v>
      </c>
    </row>
    <row r="2017" spans="1:19" x14ac:dyDescent="0.3">
      <c r="A2017">
        <v>10708</v>
      </c>
      <c r="B2017" s="1">
        <v>41636</v>
      </c>
      <c r="C2017">
        <v>46</v>
      </c>
      <c r="D2017" t="s">
        <v>46</v>
      </c>
      <c r="E2017" t="s">
        <v>14</v>
      </c>
      <c r="F2017" t="s">
        <v>7</v>
      </c>
      <c r="G2017">
        <v>1</v>
      </c>
      <c r="H2017">
        <v>0</v>
      </c>
      <c r="I2017">
        <v>36975</v>
      </c>
      <c r="J2017" t="s">
        <v>43</v>
      </c>
      <c r="K2017">
        <v>4</v>
      </c>
      <c r="L2017" t="s">
        <v>32</v>
      </c>
      <c r="M2017">
        <v>5</v>
      </c>
      <c r="N2017">
        <v>0</v>
      </c>
      <c r="O2017" t="s">
        <v>109</v>
      </c>
      <c r="P2017" t="s">
        <v>72</v>
      </c>
      <c r="Q2017" t="s">
        <v>84</v>
      </c>
      <c r="R2017">
        <v>12</v>
      </c>
      <c r="S2017" t="s">
        <v>85</v>
      </c>
    </row>
    <row r="2018" spans="1:19" x14ac:dyDescent="0.3">
      <c r="A2018">
        <v>4376</v>
      </c>
      <c r="B2018" s="1">
        <v>41685</v>
      </c>
      <c r="C2018">
        <v>64</v>
      </c>
      <c r="D2018" t="s">
        <v>40</v>
      </c>
      <c r="E2018" t="s">
        <v>14</v>
      </c>
      <c r="F2018" t="s">
        <v>7</v>
      </c>
      <c r="G2018">
        <v>0</v>
      </c>
      <c r="H2018">
        <v>0</v>
      </c>
      <c r="I2018">
        <v>32218</v>
      </c>
      <c r="J2018" t="s">
        <v>47</v>
      </c>
      <c r="K2018">
        <v>3</v>
      </c>
      <c r="L2018" t="s">
        <v>33</v>
      </c>
      <c r="M2018">
        <v>3</v>
      </c>
      <c r="N2018">
        <v>0</v>
      </c>
      <c r="O2018" t="s">
        <v>108</v>
      </c>
      <c r="P2018" t="s">
        <v>77</v>
      </c>
      <c r="Q2018" t="s">
        <v>73</v>
      </c>
      <c r="R2018">
        <v>2</v>
      </c>
      <c r="S2018" t="s">
        <v>87</v>
      </c>
    </row>
    <row r="2019" spans="1:19" x14ac:dyDescent="0.3">
      <c r="A2019">
        <v>946</v>
      </c>
      <c r="B2019" s="1">
        <v>41174</v>
      </c>
      <c r="C2019">
        <v>66</v>
      </c>
      <c r="D2019" t="s">
        <v>40</v>
      </c>
      <c r="E2019" t="s">
        <v>14</v>
      </c>
      <c r="F2019" t="s">
        <v>8</v>
      </c>
      <c r="G2019">
        <v>0</v>
      </c>
      <c r="H2019">
        <v>0</v>
      </c>
      <c r="I2019">
        <v>26490</v>
      </c>
      <c r="J2019" t="s">
        <v>47</v>
      </c>
      <c r="K2019">
        <v>3</v>
      </c>
      <c r="L2019" t="s">
        <v>34</v>
      </c>
      <c r="M2019">
        <v>7</v>
      </c>
      <c r="N2019">
        <v>0</v>
      </c>
      <c r="O2019" t="s">
        <v>108</v>
      </c>
      <c r="P2019" t="s">
        <v>81</v>
      </c>
      <c r="Q2019" t="s">
        <v>75</v>
      </c>
      <c r="R2019">
        <v>9</v>
      </c>
      <c r="S2019" t="s">
        <v>76</v>
      </c>
    </row>
    <row r="2020" spans="1:19" x14ac:dyDescent="0.3">
      <c r="A2020">
        <v>75</v>
      </c>
      <c r="B2020" s="1">
        <v>41480</v>
      </c>
      <c r="C2020">
        <v>42</v>
      </c>
      <c r="D2020" t="s">
        <v>46</v>
      </c>
      <c r="E2020" t="s">
        <v>14</v>
      </c>
      <c r="F2020" t="s">
        <v>8</v>
      </c>
      <c r="G2020">
        <v>0</v>
      </c>
      <c r="H2020">
        <v>0</v>
      </c>
      <c r="I2020">
        <v>41039</v>
      </c>
      <c r="J2020" t="s">
        <v>43</v>
      </c>
      <c r="K2020">
        <v>4</v>
      </c>
      <c r="L2020" t="s">
        <v>32</v>
      </c>
      <c r="M2020">
        <v>5</v>
      </c>
      <c r="N2020">
        <v>0</v>
      </c>
      <c r="O2020" t="s">
        <v>108</v>
      </c>
      <c r="P2020" t="s">
        <v>72</v>
      </c>
      <c r="Q2020" t="s">
        <v>75</v>
      </c>
      <c r="R2020">
        <v>7</v>
      </c>
      <c r="S2020" t="s">
        <v>83</v>
      </c>
    </row>
    <row r="2021" spans="1:19" x14ac:dyDescent="0.3">
      <c r="A2021">
        <v>3619</v>
      </c>
      <c r="B2021" s="1">
        <v>41175</v>
      </c>
      <c r="C2021">
        <v>64</v>
      </c>
      <c r="D2021" t="s">
        <v>40</v>
      </c>
      <c r="E2021" t="s">
        <v>14</v>
      </c>
      <c r="F2021" t="s">
        <v>12</v>
      </c>
      <c r="G2021">
        <v>0</v>
      </c>
      <c r="H2021">
        <v>0</v>
      </c>
      <c r="I2021">
        <v>87305</v>
      </c>
      <c r="J2021" t="s">
        <v>52</v>
      </c>
      <c r="K2021">
        <v>8</v>
      </c>
      <c r="L2021" t="s">
        <v>33</v>
      </c>
      <c r="M2021">
        <v>3</v>
      </c>
      <c r="N2021">
        <v>0</v>
      </c>
      <c r="O2021" t="s">
        <v>108</v>
      </c>
      <c r="P2021" t="s">
        <v>81</v>
      </c>
      <c r="Q2021" t="s">
        <v>75</v>
      </c>
      <c r="R2021">
        <v>9</v>
      </c>
      <c r="S2021" t="s">
        <v>76</v>
      </c>
    </row>
    <row r="2022" spans="1:19" x14ac:dyDescent="0.3">
      <c r="A2022">
        <v>7761</v>
      </c>
      <c r="B2022" s="1">
        <v>41487</v>
      </c>
      <c r="C2022">
        <v>46</v>
      </c>
      <c r="D2022" t="s">
        <v>46</v>
      </c>
      <c r="E2022" t="s">
        <v>14</v>
      </c>
      <c r="F2022" t="s">
        <v>8</v>
      </c>
      <c r="G2022">
        <v>1</v>
      </c>
      <c r="H2022">
        <v>0</v>
      </c>
      <c r="I2022">
        <v>38702</v>
      </c>
      <c r="J2022" t="s">
        <v>43</v>
      </c>
      <c r="K2022">
        <v>4</v>
      </c>
      <c r="L2022" t="s">
        <v>35</v>
      </c>
      <c r="M2022">
        <v>6</v>
      </c>
      <c r="N2022">
        <v>0</v>
      </c>
      <c r="O2022" t="s">
        <v>109</v>
      </c>
      <c r="P2022" t="s">
        <v>72</v>
      </c>
      <c r="Q2022" t="s">
        <v>75</v>
      </c>
      <c r="R2022">
        <v>8</v>
      </c>
      <c r="S2022" t="s">
        <v>78</v>
      </c>
    </row>
    <row r="2023" spans="1:19" x14ac:dyDescent="0.3">
      <c r="A2023">
        <v>3870</v>
      </c>
      <c r="B2023" s="1">
        <v>41314</v>
      </c>
      <c r="C2023">
        <v>46</v>
      </c>
      <c r="D2023" t="s">
        <v>46</v>
      </c>
      <c r="E2023" t="s">
        <v>14</v>
      </c>
      <c r="F2023" t="s">
        <v>8</v>
      </c>
      <c r="G2023">
        <v>0</v>
      </c>
      <c r="H2023">
        <v>0</v>
      </c>
      <c r="I2023">
        <v>63855</v>
      </c>
      <c r="J2023" t="s">
        <v>45</v>
      </c>
      <c r="K2023">
        <v>6</v>
      </c>
      <c r="L2023" t="s">
        <v>33</v>
      </c>
      <c r="M2023">
        <v>3</v>
      </c>
      <c r="N2023">
        <v>0</v>
      </c>
      <c r="O2023" t="s">
        <v>108</v>
      </c>
      <c r="P2023" t="s">
        <v>72</v>
      </c>
      <c r="Q2023" t="s">
        <v>73</v>
      </c>
      <c r="R2023">
        <v>2</v>
      </c>
      <c r="S2023" t="s">
        <v>87</v>
      </c>
    </row>
    <row r="2024" spans="1:19" x14ac:dyDescent="0.3">
      <c r="A2024">
        <v>796</v>
      </c>
      <c r="B2024" s="1">
        <v>41205</v>
      </c>
      <c r="C2024">
        <v>59</v>
      </c>
      <c r="D2024" t="s">
        <v>44</v>
      </c>
      <c r="E2024" t="s">
        <v>14</v>
      </c>
      <c r="F2024" t="s">
        <v>12</v>
      </c>
      <c r="G2024">
        <v>0</v>
      </c>
      <c r="H2024">
        <v>1</v>
      </c>
      <c r="I2024">
        <v>60161</v>
      </c>
      <c r="J2024" t="s">
        <v>45</v>
      </c>
      <c r="K2024">
        <v>6</v>
      </c>
      <c r="L2024" t="s">
        <v>33</v>
      </c>
      <c r="M2024">
        <v>3</v>
      </c>
      <c r="N2024">
        <v>0</v>
      </c>
      <c r="O2024" t="s">
        <v>107</v>
      </c>
      <c r="P2024" t="s">
        <v>81</v>
      </c>
      <c r="Q2024" t="s">
        <v>84</v>
      </c>
      <c r="R2024">
        <v>10</v>
      </c>
      <c r="S2024" t="s">
        <v>90</v>
      </c>
    </row>
    <row r="2025" spans="1:19" x14ac:dyDescent="0.3">
      <c r="A2025">
        <v>5989</v>
      </c>
      <c r="B2025" s="1">
        <v>41380</v>
      </c>
      <c r="C2025">
        <v>65</v>
      </c>
      <c r="D2025" t="s">
        <v>40</v>
      </c>
      <c r="E2025" t="s">
        <v>14</v>
      </c>
      <c r="F2025" t="s">
        <v>12</v>
      </c>
      <c r="G2025">
        <v>0</v>
      </c>
      <c r="H2025">
        <v>1</v>
      </c>
      <c r="I2025">
        <v>78353</v>
      </c>
      <c r="J2025" t="s">
        <v>51</v>
      </c>
      <c r="K2025">
        <v>7</v>
      </c>
      <c r="L2025" t="s">
        <v>32</v>
      </c>
      <c r="M2025">
        <v>5</v>
      </c>
      <c r="N2025">
        <v>0</v>
      </c>
      <c r="O2025" t="s">
        <v>107</v>
      </c>
      <c r="P2025" t="s">
        <v>72</v>
      </c>
      <c r="Q2025" t="s">
        <v>79</v>
      </c>
      <c r="R2025">
        <v>4</v>
      </c>
      <c r="S2025" t="s">
        <v>86</v>
      </c>
    </row>
    <row r="2026" spans="1:19" x14ac:dyDescent="0.3">
      <c r="A2026">
        <v>11003</v>
      </c>
      <c r="B2026" s="1">
        <v>41549</v>
      </c>
      <c r="C2026">
        <v>44</v>
      </c>
      <c r="D2026" t="s">
        <v>46</v>
      </c>
      <c r="E2026" t="s">
        <v>14</v>
      </c>
      <c r="F2026" t="s">
        <v>8</v>
      </c>
      <c r="G2026">
        <v>1</v>
      </c>
      <c r="H2026">
        <v>0</v>
      </c>
      <c r="I2026">
        <v>25130</v>
      </c>
      <c r="J2026" t="s">
        <v>47</v>
      </c>
      <c r="K2026">
        <v>3</v>
      </c>
      <c r="L2026" t="s">
        <v>33</v>
      </c>
      <c r="M2026">
        <v>3</v>
      </c>
      <c r="N2026">
        <v>0</v>
      </c>
      <c r="O2026" t="s">
        <v>109</v>
      </c>
      <c r="P2026" t="s">
        <v>72</v>
      </c>
      <c r="Q2026" t="s">
        <v>84</v>
      </c>
      <c r="R2026">
        <v>10</v>
      </c>
      <c r="S2026" t="s">
        <v>90</v>
      </c>
    </row>
    <row r="2027" spans="1:19" x14ac:dyDescent="0.3">
      <c r="A2027">
        <v>10856</v>
      </c>
      <c r="B2027" s="1">
        <v>41457</v>
      </c>
      <c r="C2027">
        <v>44</v>
      </c>
      <c r="D2027" t="s">
        <v>46</v>
      </c>
      <c r="E2027" t="s">
        <v>14</v>
      </c>
      <c r="F2027" t="s">
        <v>7</v>
      </c>
      <c r="G2027">
        <v>0</v>
      </c>
      <c r="H2027">
        <v>1</v>
      </c>
      <c r="I2027">
        <v>45889</v>
      </c>
      <c r="J2027" t="s">
        <v>43</v>
      </c>
      <c r="K2027">
        <v>4</v>
      </c>
      <c r="L2027" t="s">
        <v>32</v>
      </c>
      <c r="M2027">
        <v>5</v>
      </c>
      <c r="N2027">
        <v>0</v>
      </c>
      <c r="O2027" t="s">
        <v>107</v>
      </c>
      <c r="P2027" t="s">
        <v>72</v>
      </c>
      <c r="Q2027" t="s">
        <v>75</v>
      </c>
      <c r="R2027">
        <v>7</v>
      </c>
      <c r="S2027" t="s">
        <v>83</v>
      </c>
    </row>
    <row r="2028" spans="1:19" x14ac:dyDescent="0.3">
      <c r="A2028">
        <v>10343</v>
      </c>
      <c r="B2028" s="1">
        <v>41181</v>
      </c>
      <c r="C2028">
        <v>33</v>
      </c>
      <c r="D2028" t="s">
        <v>48</v>
      </c>
      <c r="E2028" t="s">
        <v>14</v>
      </c>
      <c r="F2028" t="s">
        <v>7</v>
      </c>
      <c r="G2028">
        <v>0</v>
      </c>
      <c r="H2028">
        <v>0</v>
      </c>
      <c r="I2028">
        <v>61618</v>
      </c>
      <c r="J2028" t="s">
        <v>45</v>
      </c>
      <c r="K2028">
        <v>6</v>
      </c>
      <c r="L2028" t="s">
        <v>33</v>
      </c>
      <c r="M2028">
        <v>3</v>
      </c>
      <c r="N2028">
        <v>0</v>
      </c>
      <c r="O2028" t="s">
        <v>108</v>
      </c>
      <c r="P2028" t="s">
        <v>81</v>
      </c>
      <c r="Q2028" t="s">
        <v>75</v>
      </c>
      <c r="R2028">
        <v>9</v>
      </c>
      <c r="S2028" t="s">
        <v>76</v>
      </c>
    </row>
    <row r="2029" spans="1:19" x14ac:dyDescent="0.3">
      <c r="A2029">
        <v>4271</v>
      </c>
      <c r="B2029" s="1">
        <v>41186</v>
      </c>
      <c r="C2029">
        <v>35</v>
      </c>
      <c r="D2029" t="s">
        <v>48</v>
      </c>
      <c r="E2029" t="s">
        <v>14</v>
      </c>
      <c r="F2029" t="s">
        <v>8</v>
      </c>
      <c r="G2029">
        <v>1</v>
      </c>
      <c r="H2029">
        <v>0</v>
      </c>
      <c r="I2029">
        <v>38683</v>
      </c>
      <c r="J2029" t="s">
        <v>43</v>
      </c>
      <c r="K2029">
        <v>4</v>
      </c>
      <c r="L2029" t="s">
        <v>35</v>
      </c>
      <c r="M2029">
        <v>6</v>
      </c>
      <c r="N2029">
        <v>0</v>
      </c>
      <c r="O2029" t="s">
        <v>109</v>
      </c>
      <c r="P2029" t="s">
        <v>81</v>
      </c>
      <c r="Q2029" t="s">
        <v>84</v>
      </c>
      <c r="R2029">
        <v>10</v>
      </c>
      <c r="S2029" t="s">
        <v>90</v>
      </c>
    </row>
    <row r="2030" spans="1:19" x14ac:dyDescent="0.3">
      <c r="A2030">
        <v>4120</v>
      </c>
      <c r="B2030" s="1">
        <v>41625</v>
      </c>
      <c r="C2030">
        <v>49</v>
      </c>
      <c r="D2030" t="s">
        <v>46</v>
      </c>
      <c r="E2030" t="s">
        <v>14</v>
      </c>
      <c r="F2030" t="s">
        <v>7</v>
      </c>
      <c r="G2030">
        <v>1</v>
      </c>
      <c r="H2030">
        <v>0</v>
      </c>
      <c r="I2030">
        <v>49514</v>
      </c>
      <c r="J2030" t="s">
        <v>41</v>
      </c>
      <c r="K2030">
        <v>5</v>
      </c>
      <c r="L2030" t="s">
        <v>35</v>
      </c>
      <c r="M2030">
        <v>6</v>
      </c>
      <c r="N2030">
        <v>0</v>
      </c>
      <c r="O2030" t="s">
        <v>109</v>
      </c>
      <c r="P2030" t="s">
        <v>72</v>
      </c>
      <c r="Q2030" t="s">
        <v>84</v>
      </c>
      <c r="R2030">
        <v>12</v>
      </c>
      <c r="S2030" t="s">
        <v>85</v>
      </c>
    </row>
    <row r="2031" spans="1:19" x14ac:dyDescent="0.3">
      <c r="A2031">
        <v>738</v>
      </c>
      <c r="B2031" s="1">
        <v>41733</v>
      </c>
      <c r="C2031">
        <v>43</v>
      </c>
      <c r="D2031" t="s">
        <v>46</v>
      </c>
      <c r="E2031" t="s">
        <v>14</v>
      </c>
      <c r="F2031" t="s">
        <v>7</v>
      </c>
      <c r="G2031">
        <v>1</v>
      </c>
      <c r="H2031">
        <v>1</v>
      </c>
      <c r="I2031">
        <v>42395</v>
      </c>
      <c r="J2031" t="s">
        <v>43</v>
      </c>
      <c r="K2031">
        <v>4</v>
      </c>
      <c r="L2031" t="s">
        <v>32</v>
      </c>
      <c r="M2031">
        <v>5</v>
      </c>
      <c r="N2031">
        <v>0</v>
      </c>
      <c r="O2031" t="s">
        <v>110</v>
      </c>
      <c r="P2031" t="s">
        <v>77</v>
      </c>
      <c r="Q2031" t="s">
        <v>79</v>
      </c>
      <c r="R2031">
        <v>4</v>
      </c>
      <c r="S2031" t="s">
        <v>86</v>
      </c>
    </row>
    <row r="2032" spans="1:19" x14ac:dyDescent="0.3">
      <c r="A2032">
        <v>3270</v>
      </c>
      <c r="B2032" s="1">
        <v>41291</v>
      </c>
      <c r="C2032">
        <v>46</v>
      </c>
      <c r="D2032" t="s">
        <v>46</v>
      </c>
      <c r="E2032" t="s">
        <v>14</v>
      </c>
      <c r="F2032" t="s">
        <v>8</v>
      </c>
      <c r="G2032">
        <v>1</v>
      </c>
      <c r="H2032">
        <v>0</v>
      </c>
      <c r="I2032">
        <v>17117</v>
      </c>
      <c r="J2032" t="s">
        <v>50</v>
      </c>
      <c r="K2032">
        <v>2</v>
      </c>
      <c r="L2032" t="s">
        <v>34</v>
      </c>
      <c r="M2032">
        <v>7</v>
      </c>
      <c r="N2032">
        <v>0</v>
      </c>
      <c r="O2032" t="s">
        <v>109</v>
      </c>
      <c r="P2032" t="s">
        <v>72</v>
      </c>
      <c r="Q2032" t="s">
        <v>73</v>
      </c>
      <c r="R2032">
        <v>1</v>
      </c>
      <c r="S2032" t="s">
        <v>82</v>
      </c>
    </row>
    <row r="2033" spans="1:19" x14ac:dyDescent="0.3">
      <c r="A2033">
        <v>2625</v>
      </c>
      <c r="B2033" s="1">
        <v>41595</v>
      </c>
      <c r="C2033">
        <v>70</v>
      </c>
      <c r="D2033" t="s">
        <v>42</v>
      </c>
      <c r="E2033" t="s">
        <v>14</v>
      </c>
      <c r="F2033" t="s">
        <v>7</v>
      </c>
      <c r="G2033">
        <v>0</v>
      </c>
      <c r="H2033">
        <v>1</v>
      </c>
      <c r="I2033">
        <v>42607</v>
      </c>
      <c r="J2033" t="s">
        <v>43</v>
      </c>
      <c r="K2033">
        <v>4</v>
      </c>
      <c r="L2033" t="s">
        <v>33</v>
      </c>
      <c r="M2033">
        <v>3</v>
      </c>
      <c r="N2033">
        <v>0</v>
      </c>
      <c r="O2033" t="s">
        <v>107</v>
      </c>
      <c r="P2033" t="s">
        <v>72</v>
      </c>
      <c r="Q2033" t="s">
        <v>84</v>
      </c>
      <c r="R2033">
        <v>11</v>
      </c>
      <c r="S2033" t="s">
        <v>89</v>
      </c>
    </row>
    <row r="2034" spans="1:19" x14ac:dyDescent="0.3">
      <c r="A2034">
        <v>3139</v>
      </c>
      <c r="B2034" s="1">
        <v>41638</v>
      </c>
      <c r="C2034">
        <v>42</v>
      </c>
      <c r="D2034" t="s">
        <v>46</v>
      </c>
      <c r="E2034" t="s">
        <v>14</v>
      </c>
      <c r="F2034" t="s">
        <v>7</v>
      </c>
      <c r="G2034">
        <v>0</v>
      </c>
      <c r="H2034">
        <v>0</v>
      </c>
      <c r="I2034">
        <v>74116</v>
      </c>
      <c r="J2034" t="s">
        <v>51</v>
      </c>
      <c r="K2034">
        <v>7</v>
      </c>
      <c r="L2034" t="s">
        <v>32</v>
      </c>
      <c r="M2034">
        <v>5</v>
      </c>
      <c r="N2034">
        <v>0</v>
      </c>
      <c r="O2034" t="s">
        <v>108</v>
      </c>
      <c r="P2034" t="s">
        <v>72</v>
      </c>
      <c r="Q2034" t="s">
        <v>84</v>
      </c>
      <c r="R2034">
        <v>12</v>
      </c>
      <c r="S2034" t="s">
        <v>85</v>
      </c>
    </row>
    <row r="2035" spans="1:19" x14ac:dyDescent="0.3">
      <c r="A2035">
        <v>8957</v>
      </c>
      <c r="B2035" s="1">
        <v>41435</v>
      </c>
      <c r="C2035">
        <v>72</v>
      </c>
      <c r="D2035" t="s">
        <v>42</v>
      </c>
      <c r="E2035" t="s">
        <v>14</v>
      </c>
      <c r="F2035" t="s">
        <v>7</v>
      </c>
      <c r="G2035">
        <v>1</v>
      </c>
      <c r="H2035">
        <v>1</v>
      </c>
      <c r="I2035">
        <v>64831</v>
      </c>
      <c r="J2035" t="s">
        <v>45</v>
      </c>
      <c r="K2035">
        <v>6</v>
      </c>
      <c r="L2035" t="s">
        <v>32</v>
      </c>
      <c r="M2035">
        <v>5</v>
      </c>
      <c r="N2035">
        <v>0</v>
      </c>
      <c r="O2035" t="s">
        <v>110</v>
      </c>
      <c r="P2035" t="s">
        <v>72</v>
      </c>
      <c r="Q2035" t="s">
        <v>79</v>
      </c>
      <c r="R2035">
        <v>6</v>
      </c>
      <c r="S2035" t="s">
        <v>88</v>
      </c>
    </row>
    <row r="2036" spans="1:19" x14ac:dyDescent="0.3">
      <c r="A2036">
        <v>2882</v>
      </c>
      <c r="B2036" s="1">
        <v>41183</v>
      </c>
      <c r="C2036">
        <v>49</v>
      </c>
      <c r="D2036" t="s">
        <v>46</v>
      </c>
      <c r="E2036" t="s">
        <v>14</v>
      </c>
      <c r="F2036" t="s">
        <v>12</v>
      </c>
      <c r="G2036">
        <v>0</v>
      </c>
      <c r="H2036">
        <v>1</v>
      </c>
      <c r="I2036">
        <v>67893</v>
      </c>
      <c r="J2036" t="s">
        <v>45</v>
      </c>
      <c r="K2036">
        <v>6</v>
      </c>
      <c r="L2036" t="s">
        <v>32</v>
      </c>
      <c r="M2036">
        <v>5</v>
      </c>
      <c r="N2036">
        <v>0</v>
      </c>
      <c r="O2036" t="s">
        <v>107</v>
      </c>
      <c r="P2036" t="s">
        <v>81</v>
      </c>
      <c r="Q2036" t="s">
        <v>84</v>
      </c>
      <c r="R2036">
        <v>10</v>
      </c>
      <c r="S2036" t="s">
        <v>90</v>
      </c>
    </row>
    <row r="2037" spans="1:19" x14ac:dyDescent="0.3">
      <c r="A2037">
        <v>6357</v>
      </c>
      <c r="B2037" s="1">
        <v>41595</v>
      </c>
      <c r="C2037">
        <v>65</v>
      </c>
      <c r="D2037" t="s">
        <v>40</v>
      </c>
      <c r="E2037" t="s">
        <v>14</v>
      </c>
      <c r="F2037" t="s">
        <v>12</v>
      </c>
      <c r="G2037">
        <v>0</v>
      </c>
      <c r="H2037">
        <v>1</v>
      </c>
      <c r="I2037">
        <v>59052</v>
      </c>
      <c r="J2037" t="s">
        <v>41</v>
      </c>
      <c r="K2037">
        <v>5</v>
      </c>
      <c r="L2037" t="s">
        <v>33</v>
      </c>
      <c r="M2037">
        <v>3</v>
      </c>
      <c r="N2037">
        <v>0</v>
      </c>
      <c r="O2037" t="s">
        <v>107</v>
      </c>
      <c r="P2037" t="s">
        <v>72</v>
      </c>
      <c r="Q2037" t="s">
        <v>84</v>
      </c>
      <c r="R2037">
        <v>11</v>
      </c>
      <c r="S2037" t="s">
        <v>89</v>
      </c>
    </row>
    <row r="2038" spans="1:19" x14ac:dyDescent="0.3">
      <c r="A2038">
        <v>2166</v>
      </c>
      <c r="B2038" s="1">
        <v>41467</v>
      </c>
      <c r="C2038">
        <v>64</v>
      </c>
      <c r="D2038" t="s">
        <v>40</v>
      </c>
      <c r="E2038" t="s">
        <v>14</v>
      </c>
      <c r="F2038" t="s">
        <v>15</v>
      </c>
      <c r="G2038">
        <v>1</v>
      </c>
      <c r="H2038">
        <v>1</v>
      </c>
      <c r="I2038">
        <v>46779</v>
      </c>
      <c r="J2038" t="s">
        <v>43</v>
      </c>
      <c r="K2038">
        <v>4</v>
      </c>
      <c r="L2038" t="s">
        <v>32</v>
      </c>
      <c r="M2038">
        <v>5</v>
      </c>
      <c r="N2038">
        <v>0</v>
      </c>
      <c r="O2038" t="s">
        <v>110</v>
      </c>
      <c r="P2038" t="s">
        <v>72</v>
      </c>
      <c r="Q2038" t="s">
        <v>75</v>
      </c>
      <c r="R2038">
        <v>7</v>
      </c>
      <c r="S2038" t="s">
        <v>83</v>
      </c>
    </row>
    <row r="2039" spans="1:19" x14ac:dyDescent="0.3">
      <c r="A2039">
        <v>9305</v>
      </c>
      <c r="B2039" s="1">
        <v>41406</v>
      </c>
      <c r="C2039">
        <v>48</v>
      </c>
      <c r="D2039" t="s">
        <v>46</v>
      </c>
      <c r="E2039" t="s">
        <v>14</v>
      </c>
      <c r="F2039" t="s">
        <v>7</v>
      </c>
      <c r="G2039">
        <v>0</v>
      </c>
      <c r="H2039">
        <v>0</v>
      </c>
      <c r="I2039">
        <v>79689</v>
      </c>
      <c r="J2039" t="s">
        <v>51</v>
      </c>
      <c r="K2039">
        <v>7</v>
      </c>
      <c r="L2039" t="s">
        <v>35</v>
      </c>
      <c r="M2039">
        <v>6</v>
      </c>
      <c r="N2039">
        <v>0</v>
      </c>
      <c r="O2039" t="s">
        <v>108</v>
      </c>
      <c r="P2039" t="s">
        <v>72</v>
      </c>
      <c r="Q2039" t="s">
        <v>79</v>
      </c>
      <c r="R2039">
        <v>5</v>
      </c>
      <c r="S2039" t="s">
        <v>80</v>
      </c>
    </row>
    <row r="2040" spans="1:19" x14ac:dyDescent="0.3">
      <c r="A2040">
        <v>8985</v>
      </c>
      <c r="B2040" s="1">
        <v>41217</v>
      </c>
      <c r="C2040">
        <v>60</v>
      </c>
      <c r="D2040" t="s">
        <v>40</v>
      </c>
      <c r="E2040" t="s">
        <v>14</v>
      </c>
      <c r="F2040" t="s">
        <v>8</v>
      </c>
      <c r="G2040">
        <v>0</v>
      </c>
      <c r="H2040">
        <v>1</v>
      </c>
      <c r="I2040">
        <v>68316</v>
      </c>
      <c r="J2040" t="s">
        <v>45</v>
      </c>
      <c r="K2040">
        <v>6</v>
      </c>
      <c r="L2040" t="s">
        <v>32</v>
      </c>
      <c r="M2040">
        <v>5</v>
      </c>
      <c r="N2040">
        <v>0</v>
      </c>
      <c r="O2040" t="s">
        <v>107</v>
      </c>
      <c r="P2040" t="s">
        <v>81</v>
      </c>
      <c r="Q2040" t="s">
        <v>84</v>
      </c>
      <c r="R2040">
        <v>11</v>
      </c>
      <c r="S2040" t="s">
        <v>89</v>
      </c>
    </row>
    <row r="2041" spans="1:19" x14ac:dyDescent="0.3">
      <c r="A2041">
        <v>5740</v>
      </c>
      <c r="B2041" s="1">
        <v>41319</v>
      </c>
      <c r="C2041">
        <v>54</v>
      </c>
      <c r="D2041" t="s">
        <v>44</v>
      </c>
      <c r="E2041" t="s">
        <v>14</v>
      </c>
      <c r="F2041" t="s">
        <v>12</v>
      </c>
      <c r="G2041">
        <v>1</v>
      </c>
      <c r="H2041">
        <v>1</v>
      </c>
      <c r="I2041">
        <v>25959</v>
      </c>
      <c r="J2041" t="s">
        <v>47</v>
      </c>
      <c r="K2041">
        <v>3</v>
      </c>
      <c r="L2041" t="s">
        <v>37</v>
      </c>
      <c r="M2041">
        <v>2</v>
      </c>
      <c r="N2041">
        <v>0</v>
      </c>
      <c r="O2041" t="s">
        <v>110</v>
      </c>
      <c r="P2041" t="s">
        <v>72</v>
      </c>
      <c r="Q2041" t="s">
        <v>73</v>
      </c>
      <c r="R2041">
        <v>2</v>
      </c>
      <c r="S2041" t="s">
        <v>87</v>
      </c>
    </row>
    <row r="2042" spans="1:19" x14ac:dyDescent="0.3">
      <c r="A2042">
        <v>2223</v>
      </c>
      <c r="B2042" s="1">
        <v>41124</v>
      </c>
      <c r="C2042">
        <v>59</v>
      </c>
      <c r="D2042" t="s">
        <v>44</v>
      </c>
      <c r="E2042" t="s">
        <v>14</v>
      </c>
      <c r="F2042" t="s">
        <v>12</v>
      </c>
      <c r="G2042">
        <v>0</v>
      </c>
      <c r="H2042">
        <v>1</v>
      </c>
      <c r="I2042">
        <v>64176</v>
      </c>
      <c r="J2042" t="s">
        <v>45</v>
      </c>
      <c r="K2042">
        <v>6</v>
      </c>
      <c r="L2042" t="s">
        <v>32</v>
      </c>
      <c r="M2042">
        <v>5</v>
      </c>
      <c r="N2042">
        <v>0</v>
      </c>
      <c r="O2042" t="s">
        <v>107</v>
      </c>
      <c r="P2042" t="s">
        <v>81</v>
      </c>
      <c r="Q2042" t="s">
        <v>75</v>
      </c>
      <c r="R2042">
        <v>8</v>
      </c>
      <c r="S2042" t="s">
        <v>78</v>
      </c>
    </row>
    <row r="2043" spans="1:19" x14ac:dyDescent="0.3">
      <c r="A2043">
        <v>577</v>
      </c>
      <c r="B2043" s="1">
        <v>41506</v>
      </c>
      <c r="C2043">
        <v>48</v>
      </c>
      <c r="D2043" t="s">
        <v>46</v>
      </c>
      <c r="E2043" t="s">
        <v>14</v>
      </c>
      <c r="F2043" t="s">
        <v>8</v>
      </c>
      <c r="G2043">
        <v>1</v>
      </c>
      <c r="H2043">
        <v>1</v>
      </c>
      <c r="I2043">
        <v>26907</v>
      </c>
      <c r="J2043" t="s">
        <v>47</v>
      </c>
      <c r="K2043">
        <v>3</v>
      </c>
      <c r="L2043" t="s">
        <v>33</v>
      </c>
      <c r="M2043">
        <v>3</v>
      </c>
      <c r="N2043">
        <v>0</v>
      </c>
      <c r="O2043" t="s">
        <v>110</v>
      </c>
      <c r="P2043" t="s">
        <v>72</v>
      </c>
      <c r="Q2043" t="s">
        <v>75</v>
      </c>
      <c r="R2043">
        <v>8</v>
      </c>
      <c r="S2043" t="s">
        <v>78</v>
      </c>
    </row>
    <row r="2044" spans="1:19" x14ac:dyDescent="0.3">
      <c r="A2044">
        <v>10245</v>
      </c>
      <c r="B2044" s="1">
        <v>41213</v>
      </c>
      <c r="C2044">
        <v>38</v>
      </c>
      <c r="D2044" t="s">
        <v>48</v>
      </c>
      <c r="E2044" t="s">
        <v>14</v>
      </c>
      <c r="F2044" t="s">
        <v>7</v>
      </c>
      <c r="G2044">
        <v>0</v>
      </c>
      <c r="H2044">
        <v>0</v>
      </c>
      <c r="I2044">
        <v>80910</v>
      </c>
      <c r="J2044" t="s">
        <v>51</v>
      </c>
      <c r="K2044">
        <v>7</v>
      </c>
      <c r="L2044" t="s">
        <v>35</v>
      </c>
      <c r="M2044">
        <v>6</v>
      </c>
      <c r="N2044">
        <v>0</v>
      </c>
      <c r="O2044" t="s">
        <v>108</v>
      </c>
      <c r="P2044" t="s">
        <v>81</v>
      </c>
      <c r="Q2044" t="s">
        <v>84</v>
      </c>
      <c r="R2044">
        <v>10</v>
      </c>
      <c r="S2044" t="s">
        <v>90</v>
      </c>
    </row>
    <row r="2045" spans="1:19" x14ac:dyDescent="0.3">
      <c r="A2045">
        <v>1524</v>
      </c>
      <c r="B2045" s="1">
        <v>41334</v>
      </c>
      <c r="C2045">
        <v>41</v>
      </c>
      <c r="D2045" t="s">
        <v>46</v>
      </c>
      <c r="E2045" t="s">
        <v>14</v>
      </c>
      <c r="F2045" t="s">
        <v>7</v>
      </c>
      <c r="G2045">
        <v>0</v>
      </c>
      <c r="H2045">
        <v>0</v>
      </c>
      <c r="I2045">
        <v>81698</v>
      </c>
      <c r="J2045" t="s">
        <v>51</v>
      </c>
      <c r="K2045">
        <v>7</v>
      </c>
      <c r="L2045" t="s">
        <v>37</v>
      </c>
      <c r="M2045">
        <v>2</v>
      </c>
      <c r="N2045">
        <v>0</v>
      </c>
      <c r="O2045" t="s">
        <v>108</v>
      </c>
      <c r="P2045" t="s">
        <v>72</v>
      </c>
      <c r="Q2045" t="s">
        <v>73</v>
      </c>
      <c r="R2045">
        <v>3</v>
      </c>
      <c r="S2045" t="s">
        <v>74</v>
      </c>
    </row>
    <row r="2046" spans="1:19" x14ac:dyDescent="0.3">
      <c r="A2046">
        <v>4756</v>
      </c>
      <c r="B2046" s="1">
        <v>41628</v>
      </c>
      <c r="C2046">
        <v>72</v>
      </c>
      <c r="D2046" t="s">
        <v>42</v>
      </c>
      <c r="E2046" t="s">
        <v>14</v>
      </c>
      <c r="F2046" t="s">
        <v>12</v>
      </c>
      <c r="G2046">
        <v>0</v>
      </c>
      <c r="H2046">
        <v>0</v>
      </c>
      <c r="I2046">
        <v>63998</v>
      </c>
      <c r="J2046" t="s">
        <v>45</v>
      </c>
      <c r="K2046">
        <v>6</v>
      </c>
      <c r="L2046" t="s">
        <v>32</v>
      </c>
      <c r="M2046">
        <v>5</v>
      </c>
      <c r="N2046">
        <v>0</v>
      </c>
      <c r="O2046" t="s">
        <v>108</v>
      </c>
      <c r="P2046" t="s">
        <v>72</v>
      </c>
      <c r="Q2046" t="s">
        <v>84</v>
      </c>
      <c r="R2046">
        <v>12</v>
      </c>
      <c r="S2046" t="s">
        <v>85</v>
      </c>
    </row>
    <row r="2047" spans="1:19" x14ac:dyDescent="0.3">
      <c r="A2047">
        <v>7613</v>
      </c>
      <c r="B2047" s="1">
        <v>41783</v>
      </c>
      <c r="C2047">
        <v>50</v>
      </c>
      <c r="D2047" t="s">
        <v>44</v>
      </c>
      <c r="E2047" t="s">
        <v>14</v>
      </c>
      <c r="F2047" t="s">
        <v>8</v>
      </c>
      <c r="G2047">
        <v>1</v>
      </c>
      <c r="H2047">
        <v>0</v>
      </c>
      <c r="I2047">
        <v>49669</v>
      </c>
      <c r="J2047" t="s">
        <v>41</v>
      </c>
      <c r="K2047">
        <v>5</v>
      </c>
      <c r="L2047" t="s">
        <v>34</v>
      </c>
      <c r="M2047">
        <v>7</v>
      </c>
      <c r="N2047">
        <v>0</v>
      </c>
      <c r="O2047" t="s">
        <v>109</v>
      </c>
      <c r="P2047" t="s">
        <v>77</v>
      </c>
      <c r="Q2047" t="s">
        <v>79</v>
      </c>
      <c r="R2047">
        <v>5</v>
      </c>
      <c r="S2047" t="s">
        <v>80</v>
      </c>
    </row>
    <row r="2048" spans="1:19" x14ac:dyDescent="0.3">
      <c r="A2048">
        <v>4066</v>
      </c>
      <c r="B2048" s="1">
        <v>41770</v>
      </c>
      <c r="C2048">
        <v>46</v>
      </c>
      <c r="D2048" t="s">
        <v>46</v>
      </c>
      <c r="E2048" t="s">
        <v>14</v>
      </c>
      <c r="F2048" t="s">
        <v>12</v>
      </c>
      <c r="G2048">
        <v>1</v>
      </c>
      <c r="H2048">
        <v>0</v>
      </c>
      <c r="I2048">
        <v>21282</v>
      </c>
      <c r="J2048" t="s">
        <v>50</v>
      </c>
      <c r="K2048">
        <v>2</v>
      </c>
      <c r="L2048" t="s">
        <v>35</v>
      </c>
      <c r="M2048">
        <v>6</v>
      </c>
      <c r="N2048">
        <v>0</v>
      </c>
      <c r="O2048" t="s">
        <v>109</v>
      </c>
      <c r="P2048" t="s">
        <v>77</v>
      </c>
      <c r="Q2048" t="s">
        <v>79</v>
      </c>
      <c r="R2048">
        <v>5</v>
      </c>
      <c r="S2048" t="s">
        <v>80</v>
      </c>
    </row>
    <row r="2049" spans="1:19" x14ac:dyDescent="0.3">
      <c r="A2049">
        <v>7342</v>
      </c>
      <c r="B2049" s="1">
        <v>41161</v>
      </c>
      <c r="C2049">
        <v>63</v>
      </c>
      <c r="D2049" t="s">
        <v>40</v>
      </c>
      <c r="E2049" t="s">
        <v>14</v>
      </c>
      <c r="F2049" t="s">
        <v>15</v>
      </c>
      <c r="G2049">
        <v>0</v>
      </c>
      <c r="H2049">
        <v>1</v>
      </c>
      <c r="I2049">
        <v>59184</v>
      </c>
      <c r="J2049" t="s">
        <v>41</v>
      </c>
      <c r="K2049">
        <v>5</v>
      </c>
      <c r="L2049" t="s">
        <v>37</v>
      </c>
      <c r="M2049">
        <v>2</v>
      </c>
      <c r="N2049">
        <v>0</v>
      </c>
      <c r="O2049" t="s">
        <v>107</v>
      </c>
      <c r="P2049" t="s">
        <v>81</v>
      </c>
      <c r="Q2049" t="s">
        <v>75</v>
      </c>
      <c r="R2049">
        <v>9</v>
      </c>
      <c r="S2049" t="s">
        <v>76</v>
      </c>
    </row>
    <row r="2050" spans="1:19" x14ac:dyDescent="0.3">
      <c r="A2050">
        <v>1627</v>
      </c>
      <c r="B2050" s="1">
        <v>41300</v>
      </c>
      <c r="C2050">
        <v>67</v>
      </c>
      <c r="D2050" t="s">
        <v>40</v>
      </c>
      <c r="E2050" t="s">
        <v>14</v>
      </c>
      <c r="F2050" t="s">
        <v>12</v>
      </c>
      <c r="G2050">
        <v>0</v>
      </c>
      <c r="H2050">
        <v>0</v>
      </c>
      <c r="I2050">
        <v>77297</v>
      </c>
      <c r="J2050" t="s">
        <v>51</v>
      </c>
      <c r="K2050">
        <v>7</v>
      </c>
      <c r="L2050" t="s">
        <v>35</v>
      </c>
      <c r="M2050">
        <v>6</v>
      </c>
      <c r="N2050">
        <v>0</v>
      </c>
      <c r="O2050" t="s">
        <v>108</v>
      </c>
      <c r="P2050" t="s">
        <v>72</v>
      </c>
      <c r="Q2050" t="s">
        <v>73</v>
      </c>
      <c r="R2050">
        <v>1</v>
      </c>
      <c r="S2050" t="s">
        <v>82</v>
      </c>
    </row>
    <row r="2051" spans="1:19" x14ac:dyDescent="0.3">
      <c r="A2051">
        <v>9400</v>
      </c>
      <c r="B2051" s="1">
        <v>41811</v>
      </c>
      <c r="C2051">
        <v>66</v>
      </c>
      <c r="D2051" t="s">
        <v>40</v>
      </c>
      <c r="E2051" t="s">
        <v>14</v>
      </c>
      <c r="F2051" t="s">
        <v>7</v>
      </c>
      <c r="G2051">
        <v>0</v>
      </c>
      <c r="H2051">
        <v>0</v>
      </c>
      <c r="I2051">
        <v>85485</v>
      </c>
      <c r="J2051" t="s">
        <v>52</v>
      </c>
      <c r="K2051">
        <v>8</v>
      </c>
      <c r="L2051" t="s">
        <v>35</v>
      </c>
      <c r="M2051">
        <v>6</v>
      </c>
      <c r="N2051">
        <v>0</v>
      </c>
      <c r="O2051" t="s">
        <v>108</v>
      </c>
      <c r="P2051" t="s">
        <v>77</v>
      </c>
      <c r="Q2051" t="s">
        <v>79</v>
      </c>
      <c r="R2051">
        <v>6</v>
      </c>
      <c r="S2051" t="s">
        <v>88</v>
      </c>
    </row>
    <row r="2052" spans="1:19" x14ac:dyDescent="0.3">
      <c r="A2052">
        <v>9516</v>
      </c>
      <c r="B2052" s="1">
        <v>41139</v>
      </c>
      <c r="C2052">
        <v>53</v>
      </c>
      <c r="D2052" t="s">
        <v>44</v>
      </c>
      <c r="E2052" t="s">
        <v>14</v>
      </c>
      <c r="F2052" t="s">
        <v>12</v>
      </c>
      <c r="G2052">
        <v>0</v>
      </c>
      <c r="H2052">
        <v>0</v>
      </c>
      <c r="I2052">
        <v>49118</v>
      </c>
      <c r="J2052" t="s">
        <v>41</v>
      </c>
      <c r="K2052">
        <v>5</v>
      </c>
      <c r="L2052" t="s">
        <v>35</v>
      </c>
      <c r="M2052">
        <v>6</v>
      </c>
      <c r="N2052">
        <v>0</v>
      </c>
      <c r="O2052" t="s">
        <v>108</v>
      </c>
      <c r="P2052" t="s">
        <v>81</v>
      </c>
      <c r="Q2052" t="s">
        <v>75</v>
      </c>
      <c r="R2052">
        <v>8</v>
      </c>
      <c r="S2052" t="s">
        <v>78</v>
      </c>
    </row>
    <row r="2053" spans="1:19" x14ac:dyDescent="0.3">
      <c r="A2053">
        <v>7143</v>
      </c>
      <c r="B2053" s="1">
        <v>41584</v>
      </c>
      <c r="C2053">
        <v>69</v>
      </c>
      <c r="D2053" t="s">
        <v>40</v>
      </c>
      <c r="E2053" t="s">
        <v>14</v>
      </c>
      <c r="F2053" t="s">
        <v>8</v>
      </c>
      <c r="G2053">
        <v>0</v>
      </c>
      <c r="H2053">
        <v>1</v>
      </c>
      <c r="I2053">
        <v>74805</v>
      </c>
      <c r="J2053" t="s">
        <v>51</v>
      </c>
      <c r="K2053">
        <v>7</v>
      </c>
      <c r="L2053" t="s">
        <v>33</v>
      </c>
      <c r="M2053">
        <v>3</v>
      </c>
      <c r="N2053">
        <v>0</v>
      </c>
      <c r="O2053" t="s">
        <v>107</v>
      </c>
      <c r="P2053" t="s">
        <v>72</v>
      </c>
      <c r="Q2053" t="s">
        <v>84</v>
      </c>
      <c r="R2053">
        <v>11</v>
      </c>
      <c r="S2053" t="s">
        <v>89</v>
      </c>
    </row>
    <row r="2054" spans="1:19" x14ac:dyDescent="0.3">
      <c r="A2054">
        <v>6181</v>
      </c>
      <c r="B2054" s="1">
        <v>41121</v>
      </c>
      <c r="C2054">
        <v>74</v>
      </c>
      <c r="D2054" t="s">
        <v>42</v>
      </c>
      <c r="E2054" t="s">
        <v>14</v>
      </c>
      <c r="F2054" t="s">
        <v>8</v>
      </c>
      <c r="G2054">
        <v>0</v>
      </c>
      <c r="H2054">
        <v>0</v>
      </c>
      <c r="I2054">
        <v>52203</v>
      </c>
      <c r="J2054" t="s">
        <v>41</v>
      </c>
      <c r="K2054">
        <v>5</v>
      </c>
      <c r="L2054" t="s">
        <v>32</v>
      </c>
      <c r="M2054">
        <v>5</v>
      </c>
      <c r="N2054">
        <v>0</v>
      </c>
      <c r="O2054" t="s">
        <v>108</v>
      </c>
      <c r="P2054" t="s">
        <v>81</v>
      </c>
      <c r="Q2054" t="s">
        <v>75</v>
      </c>
      <c r="R2054">
        <v>7</v>
      </c>
      <c r="S2054" t="s">
        <v>83</v>
      </c>
    </row>
    <row r="2055" spans="1:19" x14ac:dyDescent="0.3">
      <c r="A2055">
        <v>10507</v>
      </c>
      <c r="B2055" s="1">
        <v>41480</v>
      </c>
      <c r="C2055">
        <v>47</v>
      </c>
      <c r="D2055" t="s">
        <v>46</v>
      </c>
      <c r="E2055" t="s">
        <v>14</v>
      </c>
      <c r="F2055" t="s">
        <v>12</v>
      </c>
      <c r="G2055">
        <v>0</v>
      </c>
      <c r="H2055">
        <v>1</v>
      </c>
      <c r="I2055">
        <v>59601</v>
      </c>
      <c r="J2055" t="s">
        <v>41</v>
      </c>
      <c r="K2055">
        <v>5</v>
      </c>
      <c r="L2055" t="s">
        <v>33</v>
      </c>
      <c r="M2055">
        <v>3</v>
      </c>
      <c r="N2055">
        <v>0</v>
      </c>
      <c r="O2055" t="s">
        <v>107</v>
      </c>
      <c r="P2055" t="s">
        <v>72</v>
      </c>
      <c r="Q2055" t="s">
        <v>75</v>
      </c>
      <c r="R2055">
        <v>7</v>
      </c>
      <c r="S2055" t="s">
        <v>83</v>
      </c>
    </row>
    <row r="2056" spans="1:19" x14ac:dyDescent="0.3">
      <c r="A2056">
        <v>9140</v>
      </c>
      <c r="B2056" s="1">
        <v>41633</v>
      </c>
      <c r="C2056">
        <v>64</v>
      </c>
      <c r="D2056" t="s">
        <v>40</v>
      </c>
      <c r="E2056" t="s">
        <v>14</v>
      </c>
      <c r="F2056" t="s">
        <v>8</v>
      </c>
      <c r="G2056">
        <v>1</v>
      </c>
      <c r="H2056">
        <v>1</v>
      </c>
      <c r="I2056">
        <v>50523</v>
      </c>
      <c r="J2056" t="s">
        <v>41</v>
      </c>
      <c r="K2056">
        <v>5</v>
      </c>
      <c r="L2056" t="s">
        <v>35</v>
      </c>
      <c r="M2056">
        <v>6</v>
      </c>
      <c r="N2056">
        <v>0</v>
      </c>
      <c r="O2056" t="s">
        <v>110</v>
      </c>
      <c r="P2056" t="s">
        <v>72</v>
      </c>
      <c r="Q2056" t="s">
        <v>84</v>
      </c>
      <c r="R2056">
        <v>12</v>
      </c>
      <c r="S2056" t="s">
        <v>85</v>
      </c>
    </row>
    <row r="2057" spans="1:19" x14ac:dyDescent="0.3">
      <c r="A2057">
        <v>7514</v>
      </c>
      <c r="B2057" s="1">
        <v>41458</v>
      </c>
      <c r="C2057">
        <v>68</v>
      </c>
      <c r="D2057" t="s">
        <v>40</v>
      </c>
      <c r="E2057" t="s">
        <v>14</v>
      </c>
      <c r="F2057" t="s">
        <v>8</v>
      </c>
      <c r="G2057">
        <v>1</v>
      </c>
      <c r="H2057">
        <v>1</v>
      </c>
      <c r="I2057">
        <v>54342</v>
      </c>
      <c r="J2057" t="s">
        <v>41</v>
      </c>
      <c r="K2057">
        <v>5</v>
      </c>
      <c r="L2057" t="s">
        <v>35</v>
      </c>
      <c r="M2057">
        <v>6</v>
      </c>
      <c r="N2057">
        <v>0</v>
      </c>
      <c r="O2057" t="s">
        <v>110</v>
      </c>
      <c r="P2057" t="s">
        <v>72</v>
      </c>
      <c r="Q2057" t="s">
        <v>75</v>
      </c>
      <c r="R2057">
        <v>7</v>
      </c>
      <c r="S2057" t="s">
        <v>83</v>
      </c>
    </row>
    <row r="2058" spans="1:19" x14ac:dyDescent="0.3">
      <c r="A2058">
        <v>4345</v>
      </c>
      <c r="B2058" s="1">
        <v>41651</v>
      </c>
      <c r="C2058">
        <v>60</v>
      </c>
      <c r="D2058" t="s">
        <v>40</v>
      </c>
      <c r="E2058" t="s">
        <v>14</v>
      </c>
      <c r="F2058" t="s">
        <v>7</v>
      </c>
      <c r="G2058">
        <v>1</v>
      </c>
      <c r="H2058">
        <v>1</v>
      </c>
      <c r="I2058">
        <v>52247</v>
      </c>
      <c r="J2058" t="s">
        <v>41</v>
      </c>
      <c r="K2058">
        <v>5</v>
      </c>
      <c r="L2058" t="s">
        <v>32</v>
      </c>
      <c r="M2058">
        <v>5</v>
      </c>
      <c r="N2058">
        <v>0</v>
      </c>
      <c r="O2058" t="s">
        <v>110</v>
      </c>
      <c r="P2058" t="s">
        <v>77</v>
      </c>
      <c r="Q2058" t="s">
        <v>73</v>
      </c>
      <c r="R2058">
        <v>1</v>
      </c>
      <c r="S2058" t="s">
        <v>82</v>
      </c>
    </row>
    <row r="2059" spans="1:19" x14ac:dyDescent="0.3">
      <c r="A2059">
        <v>8702</v>
      </c>
      <c r="B2059" s="1">
        <v>41506</v>
      </c>
      <c r="C2059">
        <v>48</v>
      </c>
      <c r="D2059" t="s">
        <v>46</v>
      </c>
      <c r="E2059" t="s">
        <v>14</v>
      </c>
      <c r="F2059" t="s">
        <v>8</v>
      </c>
      <c r="G2059">
        <v>1</v>
      </c>
      <c r="H2059">
        <v>1</v>
      </c>
      <c r="I2059">
        <v>26907</v>
      </c>
      <c r="J2059" t="s">
        <v>47</v>
      </c>
      <c r="K2059">
        <v>3</v>
      </c>
      <c r="L2059" t="s">
        <v>33</v>
      </c>
      <c r="M2059">
        <v>3</v>
      </c>
      <c r="N2059">
        <v>0</v>
      </c>
      <c r="O2059" t="s">
        <v>110</v>
      </c>
      <c r="P2059" t="s">
        <v>72</v>
      </c>
      <c r="Q2059" t="s">
        <v>75</v>
      </c>
      <c r="R2059">
        <v>8</v>
      </c>
      <c r="S2059" t="s">
        <v>78</v>
      </c>
    </row>
    <row r="2060" spans="1:19" x14ac:dyDescent="0.3">
      <c r="A2060">
        <v>5289</v>
      </c>
      <c r="B2060" s="1">
        <v>41222</v>
      </c>
      <c r="C2060">
        <v>49</v>
      </c>
      <c r="D2060" t="s">
        <v>46</v>
      </c>
      <c r="E2060" t="s">
        <v>14</v>
      </c>
      <c r="F2060" t="s">
        <v>7</v>
      </c>
      <c r="G2060">
        <v>1</v>
      </c>
      <c r="H2060">
        <v>1</v>
      </c>
      <c r="I2060">
        <v>41658</v>
      </c>
      <c r="J2060" t="s">
        <v>43</v>
      </c>
      <c r="K2060">
        <v>4</v>
      </c>
      <c r="L2060" t="s">
        <v>33</v>
      </c>
      <c r="M2060">
        <v>3</v>
      </c>
      <c r="N2060">
        <v>0</v>
      </c>
      <c r="O2060" t="s">
        <v>110</v>
      </c>
      <c r="P2060" t="s">
        <v>81</v>
      </c>
      <c r="Q2060" t="s">
        <v>84</v>
      </c>
      <c r="R2060">
        <v>11</v>
      </c>
      <c r="S2060" t="s">
        <v>89</v>
      </c>
    </row>
    <row r="2061" spans="1:19" x14ac:dyDescent="0.3">
      <c r="A2061">
        <v>7000</v>
      </c>
      <c r="B2061" s="1">
        <v>41560</v>
      </c>
      <c r="C2061">
        <v>52</v>
      </c>
      <c r="D2061" t="s">
        <v>44</v>
      </c>
      <c r="E2061" t="s">
        <v>14</v>
      </c>
      <c r="F2061" t="s">
        <v>7</v>
      </c>
      <c r="G2061">
        <v>0</v>
      </c>
      <c r="H2061">
        <v>0</v>
      </c>
      <c r="I2061">
        <v>65704</v>
      </c>
      <c r="J2061" t="s">
        <v>45</v>
      </c>
      <c r="K2061">
        <v>6</v>
      </c>
      <c r="L2061" t="s">
        <v>33</v>
      </c>
      <c r="M2061">
        <v>3</v>
      </c>
      <c r="N2061">
        <v>0</v>
      </c>
      <c r="O2061" t="s">
        <v>108</v>
      </c>
      <c r="P2061" t="s">
        <v>72</v>
      </c>
      <c r="Q2061" t="s">
        <v>84</v>
      </c>
      <c r="R2061">
        <v>10</v>
      </c>
      <c r="S2061" t="s">
        <v>90</v>
      </c>
    </row>
    <row r="2062" spans="1:19" x14ac:dyDescent="0.3">
      <c r="A2062">
        <v>8418</v>
      </c>
      <c r="B2062" s="1">
        <v>41728</v>
      </c>
      <c r="C2062">
        <v>66</v>
      </c>
      <c r="D2062" t="s">
        <v>40</v>
      </c>
      <c r="E2062" t="s">
        <v>14</v>
      </c>
      <c r="F2062" t="s">
        <v>7</v>
      </c>
      <c r="G2062">
        <v>1</v>
      </c>
      <c r="H2062">
        <v>1</v>
      </c>
      <c r="I2062">
        <v>38741</v>
      </c>
      <c r="J2062" t="s">
        <v>43</v>
      </c>
      <c r="K2062">
        <v>4</v>
      </c>
      <c r="L2062" t="s">
        <v>32</v>
      </c>
      <c r="M2062">
        <v>5</v>
      </c>
      <c r="N2062">
        <v>0</v>
      </c>
      <c r="O2062" t="s">
        <v>110</v>
      </c>
      <c r="P2062" t="s">
        <v>77</v>
      </c>
      <c r="Q2062" t="s">
        <v>73</v>
      </c>
      <c r="R2062">
        <v>3</v>
      </c>
      <c r="S2062" t="s">
        <v>74</v>
      </c>
    </row>
    <row r="2063" spans="1:19" x14ac:dyDescent="0.3">
      <c r="A2063">
        <v>10033</v>
      </c>
      <c r="B2063" s="1">
        <v>41683</v>
      </c>
      <c r="C2063">
        <v>51</v>
      </c>
      <c r="D2063" t="s">
        <v>44</v>
      </c>
      <c r="E2063" t="s">
        <v>14</v>
      </c>
      <c r="F2063" t="s">
        <v>12</v>
      </c>
      <c r="G2063">
        <v>1</v>
      </c>
      <c r="H2063">
        <v>0</v>
      </c>
      <c r="I2063">
        <v>31163</v>
      </c>
      <c r="J2063" t="s">
        <v>47</v>
      </c>
      <c r="K2063">
        <v>3</v>
      </c>
      <c r="L2063" t="s">
        <v>32</v>
      </c>
      <c r="M2063">
        <v>5</v>
      </c>
      <c r="N2063">
        <v>0</v>
      </c>
      <c r="O2063" t="s">
        <v>109</v>
      </c>
      <c r="P2063" t="s">
        <v>77</v>
      </c>
      <c r="Q2063" t="s">
        <v>73</v>
      </c>
      <c r="R2063">
        <v>2</v>
      </c>
      <c r="S2063" t="s">
        <v>87</v>
      </c>
    </row>
    <row r="2064" spans="1:19" x14ac:dyDescent="0.3">
      <c r="A2064">
        <v>2518</v>
      </c>
      <c r="B2064" s="1">
        <v>41299</v>
      </c>
      <c r="C2064">
        <v>38</v>
      </c>
      <c r="D2064" t="s">
        <v>48</v>
      </c>
      <c r="E2064" t="s">
        <v>14</v>
      </c>
      <c r="F2064" t="s">
        <v>8</v>
      </c>
      <c r="G2064">
        <v>0</v>
      </c>
      <c r="H2064">
        <v>0</v>
      </c>
      <c r="I2064">
        <v>20491</v>
      </c>
      <c r="J2064" t="s">
        <v>50</v>
      </c>
      <c r="K2064">
        <v>2</v>
      </c>
      <c r="L2064" t="s">
        <v>33</v>
      </c>
      <c r="M2064">
        <v>3</v>
      </c>
      <c r="N2064">
        <v>0</v>
      </c>
      <c r="O2064" t="s">
        <v>108</v>
      </c>
      <c r="P2064" t="s">
        <v>72</v>
      </c>
      <c r="Q2064" t="s">
        <v>73</v>
      </c>
      <c r="R2064">
        <v>1</v>
      </c>
      <c r="S2064" t="s">
        <v>82</v>
      </c>
    </row>
    <row r="2065" spans="1:19" x14ac:dyDescent="0.3">
      <c r="A2065">
        <v>1927</v>
      </c>
      <c r="B2065" s="1">
        <v>41721</v>
      </c>
      <c r="C2065">
        <v>51</v>
      </c>
      <c r="D2065" t="s">
        <v>44</v>
      </c>
      <c r="E2065" t="s">
        <v>14</v>
      </c>
      <c r="F2065" t="s">
        <v>8</v>
      </c>
      <c r="G2065">
        <v>0</v>
      </c>
      <c r="H2065">
        <v>1</v>
      </c>
      <c r="I2065">
        <v>69401</v>
      </c>
      <c r="J2065" t="s">
        <v>45</v>
      </c>
      <c r="K2065">
        <v>6</v>
      </c>
      <c r="L2065" t="s">
        <v>32</v>
      </c>
      <c r="M2065">
        <v>5</v>
      </c>
      <c r="N2065">
        <v>0</v>
      </c>
      <c r="O2065" t="s">
        <v>107</v>
      </c>
      <c r="P2065" t="s">
        <v>77</v>
      </c>
      <c r="Q2065" t="s">
        <v>73</v>
      </c>
      <c r="R2065">
        <v>3</v>
      </c>
      <c r="S2065" t="s">
        <v>74</v>
      </c>
    </row>
    <row r="2066" spans="1:19" x14ac:dyDescent="0.3">
      <c r="A2066">
        <v>3102</v>
      </c>
      <c r="B2066" s="1">
        <v>41563</v>
      </c>
      <c r="C2066">
        <v>43</v>
      </c>
      <c r="D2066" t="s">
        <v>46</v>
      </c>
      <c r="E2066" t="s">
        <v>14</v>
      </c>
      <c r="F2066" t="s">
        <v>8</v>
      </c>
      <c r="G2066">
        <v>1</v>
      </c>
      <c r="H2066">
        <v>0</v>
      </c>
      <c r="I2066">
        <v>19414</v>
      </c>
      <c r="J2066" t="s">
        <v>50</v>
      </c>
      <c r="K2066">
        <v>2</v>
      </c>
      <c r="L2066" t="s">
        <v>32</v>
      </c>
      <c r="M2066">
        <v>5</v>
      </c>
      <c r="N2066">
        <v>0</v>
      </c>
      <c r="O2066" t="s">
        <v>109</v>
      </c>
      <c r="P2066" t="s">
        <v>72</v>
      </c>
      <c r="Q2066" t="s">
        <v>84</v>
      </c>
      <c r="R2066">
        <v>10</v>
      </c>
      <c r="S2066" t="s">
        <v>90</v>
      </c>
    </row>
    <row r="2067" spans="1:19" x14ac:dyDescent="0.3">
      <c r="A2067">
        <v>8370</v>
      </c>
      <c r="B2067" s="1">
        <v>41123</v>
      </c>
      <c r="C2067">
        <v>48</v>
      </c>
      <c r="D2067" t="s">
        <v>46</v>
      </c>
      <c r="E2067" t="s">
        <v>14</v>
      </c>
      <c r="F2067" t="s">
        <v>8</v>
      </c>
      <c r="G2067">
        <v>0</v>
      </c>
      <c r="H2067">
        <v>1</v>
      </c>
      <c r="I2067">
        <v>75484</v>
      </c>
      <c r="J2067" t="s">
        <v>51</v>
      </c>
      <c r="K2067">
        <v>7</v>
      </c>
      <c r="L2067" t="s">
        <v>32</v>
      </c>
      <c r="M2067">
        <v>5</v>
      </c>
      <c r="N2067">
        <v>0</v>
      </c>
      <c r="O2067" t="s">
        <v>107</v>
      </c>
      <c r="P2067" t="s">
        <v>81</v>
      </c>
      <c r="Q2067" t="s">
        <v>75</v>
      </c>
      <c r="R2067">
        <v>8</v>
      </c>
      <c r="S2067" t="s">
        <v>78</v>
      </c>
    </row>
    <row r="2068" spans="1:19" x14ac:dyDescent="0.3">
      <c r="A2068">
        <v>5751</v>
      </c>
      <c r="B2068" s="1">
        <v>41683</v>
      </c>
      <c r="C2068">
        <v>51</v>
      </c>
      <c r="D2068" t="s">
        <v>44</v>
      </c>
      <c r="E2068" t="s">
        <v>14</v>
      </c>
      <c r="F2068" t="s">
        <v>12</v>
      </c>
      <c r="G2068">
        <v>1</v>
      </c>
      <c r="H2068">
        <v>0</v>
      </c>
      <c r="I2068">
        <v>31163</v>
      </c>
      <c r="J2068" t="s">
        <v>47</v>
      </c>
      <c r="K2068">
        <v>3</v>
      </c>
      <c r="L2068" t="s">
        <v>32</v>
      </c>
      <c r="M2068">
        <v>5</v>
      </c>
      <c r="N2068">
        <v>0</v>
      </c>
      <c r="O2068" t="s">
        <v>109</v>
      </c>
      <c r="P2068" t="s">
        <v>77</v>
      </c>
      <c r="Q2068" t="s">
        <v>73</v>
      </c>
      <c r="R2068">
        <v>2</v>
      </c>
      <c r="S2068" t="s">
        <v>87</v>
      </c>
    </row>
    <row r="2069" spans="1:19" x14ac:dyDescent="0.3">
      <c r="A2069">
        <v>7706</v>
      </c>
      <c r="B2069" s="1">
        <v>41220</v>
      </c>
      <c r="C2069">
        <v>49</v>
      </c>
      <c r="D2069" t="s">
        <v>46</v>
      </c>
      <c r="E2069" t="s">
        <v>14</v>
      </c>
      <c r="F2069" t="s">
        <v>8</v>
      </c>
      <c r="G2069">
        <v>0</v>
      </c>
      <c r="H2069">
        <v>1</v>
      </c>
      <c r="I2069">
        <v>46772</v>
      </c>
      <c r="J2069" t="s">
        <v>43</v>
      </c>
      <c r="K2069">
        <v>4</v>
      </c>
      <c r="L2069" t="s">
        <v>35</v>
      </c>
      <c r="M2069">
        <v>6</v>
      </c>
      <c r="N2069">
        <v>0</v>
      </c>
      <c r="O2069" t="s">
        <v>107</v>
      </c>
      <c r="P2069" t="s">
        <v>81</v>
      </c>
      <c r="Q2069" t="s">
        <v>84</v>
      </c>
      <c r="R2069">
        <v>11</v>
      </c>
      <c r="S2069" t="s">
        <v>89</v>
      </c>
    </row>
    <row r="2070" spans="1:19" x14ac:dyDescent="0.3">
      <c r="A2070">
        <v>3865</v>
      </c>
      <c r="B2070" s="1">
        <v>41394</v>
      </c>
      <c r="C2070">
        <v>47</v>
      </c>
      <c r="D2070" t="s">
        <v>46</v>
      </c>
      <c r="E2070" t="s">
        <v>14</v>
      </c>
      <c r="F2070" t="s">
        <v>8</v>
      </c>
      <c r="G2070">
        <v>0</v>
      </c>
      <c r="H2070">
        <v>0</v>
      </c>
      <c r="I2070">
        <v>20981</v>
      </c>
      <c r="J2070" t="s">
        <v>50</v>
      </c>
      <c r="K2070">
        <v>2</v>
      </c>
      <c r="L2070" t="s">
        <v>33</v>
      </c>
      <c r="M2070">
        <v>3</v>
      </c>
      <c r="N2070">
        <v>0</v>
      </c>
      <c r="O2070" t="s">
        <v>108</v>
      </c>
      <c r="P2070" t="s">
        <v>72</v>
      </c>
      <c r="Q2070" t="s">
        <v>79</v>
      </c>
      <c r="R2070">
        <v>4</v>
      </c>
      <c r="S2070" t="s">
        <v>86</v>
      </c>
    </row>
    <row r="2071" spans="1:19" x14ac:dyDescent="0.3">
      <c r="A2071">
        <v>125</v>
      </c>
      <c r="B2071" s="1">
        <v>41409</v>
      </c>
      <c r="C2071">
        <v>66</v>
      </c>
      <c r="D2071" t="s">
        <v>40</v>
      </c>
      <c r="E2071" t="s">
        <v>14</v>
      </c>
      <c r="F2071" t="s">
        <v>8</v>
      </c>
      <c r="G2071">
        <v>1</v>
      </c>
      <c r="H2071">
        <v>1</v>
      </c>
      <c r="I2071">
        <v>53083</v>
      </c>
      <c r="J2071" t="s">
        <v>41</v>
      </c>
      <c r="K2071">
        <v>5</v>
      </c>
      <c r="L2071" t="s">
        <v>35</v>
      </c>
      <c r="M2071">
        <v>6</v>
      </c>
      <c r="N2071">
        <v>0</v>
      </c>
      <c r="O2071" t="s">
        <v>110</v>
      </c>
      <c r="P2071" t="s">
        <v>72</v>
      </c>
      <c r="Q2071" t="s">
        <v>79</v>
      </c>
      <c r="R2071">
        <v>5</v>
      </c>
      <c r="S2071" t="s">
        <v>80</v>
      </c>
    </row>
    <row r="2072" spans="1:19" x14ac:dyDescent="0.3">
      <c r="A2072">
        <v>9771</v>
      </c>
      <c r="B2072" s="1">
        <v>41187</v>
      </c>
      <c r="C2072">
        <v>36</v>
      </c>
      <c r="D2072" t="s">
        <v>48</v>
      </c>
      <c r="E2072" t="s">
        <v>14</v>
      </c>
      <c r="F2072" t="s">
        <v>7</v>
      </c>
      <c r="G2072">
        <v>1</v>
      </c>
      <c r="H2072">
        <v>0</v>
      </c>
      <c r="I2072">
        <v>23331</v>
      </c>
      <c r="J2072" t="s">
        <v>50</v>
      </c>
      <c r="K2072">
        <v>2</v>
      </c>
      <c r="L2072" t="s">
        <v>34</v>
      </c>
      <c r="M2072">
        <v>7</v>
      </c>
      <c r="N2072">
        <v>0</v>
      </c>
      <c r="O2072" t="s">
        <v>109</v>
      </c>
      <c r="P2072" t="s">
        <v>81</v>
      </c>
      <c r="Q2072" t="s">
        <v>84</v>
      </c>
      <c r="R2072">
        <v>10</v>
      </c>
      <c r="S2072" t="s">
        <v>90</v>
      </c>
    </row>
    <row r="2073" spans="1:19" x14ac:dyDescent="0.3">
      <c r="A2073">
        <v>4656</v>
      </c>
      <c r="B2073" s="1">
        <v>41363</v>
      </c>
      <c r="C2073">
        <v>34</v>
      </c>
      <c r="D2073" t="s">
        <v>48</v>
      </c>
      <c r="E2073" t="s">
        <v>14</v>
      </c>
      <c r="F2073" t="s">
        <v>7</v>
      </c>
      <c r="G2073">
        <v>1</v>
      </c>
      <c r="H2073">
        <v>0</v>
      </c>
      <c r="I2073">
        <v>51250</v>
      </c>
      <c r="J2073" t="s">
        <v>41</v>
      </c>
      <c r="K2073">
        <v>5</v>
      </c>
      <c r="L2073" t="s">
        <v>33</v>
      </c>
      <c r="M2073">
        <v>3</v>
      </c>
      <c r="N2073">
        <v>0</v>
      </c>
      <c r="O2073" t="s">
        <v>109</v>
      </c>
      <c r="P2073" t="s">
        <v>72</v>
      </c>
      <c r="Q2073" t="s">
        <v>73</v>
      </c>
      <c r="R2073">
        <v>3</v>
      </c>
      <c r="S2073" t="s">
        <v>74</v>
      </c>
    </row>
    <row r="2074" spans="1:19" x14ac:dyDescent="0.3">
      <c r="A2074">
        <v>5120</v>
      </c>
      <c r="B2074" s="1">
        <v>41177</v>
      </c>
      <c r="C2074">
        <v>42</v>
      </c>
      <c r="D2074" t="s">
        <v>46</v>
      </c>
      <c r="E2074" t="s">
        <v>14</v>
      </c>
      <c r="F2074" t="s">
        <v>8</v>
      </c>
      <c r="G2074">
        <v>0</v>
      </c>
      <c r="H2074">
        <v>0</v>
      </c>
      <c r="I2074">
        <v>66664</v>
      </c>
      <c r="J2074" t="s">
        <v>45</v>
      </c>
      <c r="K2074">
        <v>6</v>
      </c>
      <c r="L2074" t="s">
        <v>35</v>
      </c>
      <c r="M2074">
        <v>6</v>
      </c>
      <c r="N2074">
        <v>0</v>
      </c>
      <c r="O2074" t="s">
        <v>108</v>
      </c>
      <c r="P2074" t="s">
        <v>81</v>
      </c>
      <c r="Q2074" t="s">
        <v>75</v>
      </c>
      <c r="R2074">
        <v>9</v>
      </c>
      <c r="S2074" t="s">
        <v>76</v>
      </c>
    </row>
    <row r="2075" spans="1:19" x14ac:dyDescent="0.3">
      <c r="A2075">
        <v>3276</v>
      </c>
      <c r="B2075" s="1">
        <v>41572</v>
      </c>
      <c r="C2075">
        <v>48</v>
      </c>
      <c r="D2075" t="s">
        <v>46</v>
      </c>
      <c r="E2075" t="s">
        <v>14</v>
      </c>
      <c r="F2075" t="s">
        <v>8</v>
      </c>
      <c r="G2075">
        <v>1</v>
      </c>
      <c r="H2075">
        <v>0</v>
      </c>
      <c r="I2075">
        <v>36301</v>
      </c>
      <c r="J2075" t="s">
        <v>43</v>
      </c>
      <c r="K2075">
        <v>4</v>
      </c>
      <c r="L2075" t="s">
        <v>32</v>
      </c>
      <c r="M2075">
        <v>5</v>
      </c>
      <c r="N2075">
        <v>0</v>
      </c>
      <c r="O2075" t="s">
        <v>109</v>
      </c>
      <c r="P2075" t="s">
        <v>72</v>
      </c>
      <c r="Q2075" t="s">
        <v>84</v>
      </c>
      <c r="R2075">
        <v>10</v>
      </c>
      <c r="S2075" t="s">
        <v>90</v>
      </c>
    </row>
    <row r="2076" spans="1:19" x14ac:dyDescent="0.3">
      <c r="A2076">
        <v>3091</v>
      </c>
      <c r="B2076" s="1">
        <v>41761</v>
      </c>
      <c r="C2076">
        <v>43</v>
      </c>
      <c r="D2076" t="s">
        <v>46</v>
      </c>
      <c r="E2076" t="s">
        <v>14</v>
      </c>
      <c r="F2076" t="s">
        <v>8</v>
      </c>
      <c r="G2076">
        <v>1</v>
      </c>
      <c r="H2076">
        <v>0</v>
      </c>
      <c r="I2076">
        <v>75774</v>
      </c>
      <c r="J2076" t="s">
        <v>51</v>
      </c>
      <c r="K2076">
        <v>7</v>
      </c>
      <c r="L2076" t="s">
        <v>33</v>
      </c>
      <c r="M2076">
        <v>3</v>
      </c>
      <c r="N2076">
        <v>0</v>
      </c>
      <c r="O2076" t="s">
        <v>109</v>
      </c>
      <c r="P2076" t="s">
        <v>77</v>
      </c>
      <c r="Q2076" t="s">
        <v>79</v>
      </c>
      <c r="R2076">
        <v>5</v>
      </c>
      <c r="S2076" t="s">
        <v>80</v>
      </c>
    </row>
    <row r="2077" spans="1:19" x14ac:dyDescent="0.3">
      <c r="A2077">
        <v>1378</v>
      </c>
      <c r="B2077" s="1">
        <v>41479</v>
      </c>
      <c r="C2077">
        <v>52</v>
      </c>
      <c r="D2077" t="s">
        <v>44</v>
      </c>
      <c r="E2077" t="s">
        <v>14</v>
      </c>
      <c r="F2077" t="s">
        <v>8</v>
      </c>
      <c r="G2077">
        <v>0</v>
      </c>
      <c r="H2077">
        <v>1</v>
      </c>
      <c r="I2077">
        <v>50334</v>
      </c>
      <c r="J2077" t="s">
        <v>41</v>
      </c>
      <c r="K2077">
        <v>5</v>
      </c>
      <c r="L2077" t="s">
        <v>33</v>
      </c>
      <c r="M2077">
        <v>3</v>
      </c>
      <c r="N2077">
        <v>0</v>
      </c>
      <c r="O2077" t="s">
        <v>107</v>
      </c>
      <c r="P2077" t="s">
        <v>72</v>
      </c>
      <c r="Q2077" t="s">
        <v>75</v>
      </c>
      <c r="R2077">
        <v>7</v>
      </c>
      <c r="S2077" t="s">
        <v>83</v>
      </c>
    </row>
    <row r="2078" spans="1:19" x14ac:dyDescent="0.3">
      <c r="A2078">
        <v>6437</v>
      </c>
      <c r="B2078" s="1">
        <v>41444</v>
      </c>
      <c r="C2078">
        <v>39</v>
      </c>
      <c r="D2078" t="s">
        <v>48</v>
      </c>
      <c r="E2078" t="s">
        <v>14</v>
      </c>
      <c r="F2078" t="s">
        <v>7</v>
      </c>
      <c r="G2078">
        <v>1</v>
      </c>
      <c r="H2078">
        <v>0</v>
      </c>
      <c r="I2078">
        <v>41473</v>
      </c>
      <c r="J2078" t="s">
        <v>43</v>
      </c>
      <c r="K2078">
        <v>4</v>
      </c>
      <c r="L2078" t="s">
        <v>35</v>
      </c>
      <c r="M2078">
        <v>6</v>
      </c>
      <c r="N2078">
        <v>0</v>
      </c>
      <c r="O2078" t="s">
        <v>109</v>
      </c>
      <c r="P2078" t="s">
        <v>72</v>
      </c>
      <c r="Q2078" t="s">
        <v>79</v>
      </c>
      <c r="R2078">
        <v>6</v>
      </c>
      <c r="S2078" t="s">
        <v>88</v>
      </c>
    </row>
    <row r="2079" spans="1:19" x14ac:dyDescent="0.3">
      <c r="A2079">
        <v>4712</v>
      </c>
      <c r="B2079" s="1">
        <v>41241</v>
      </c>
      <c r="C2079">
        <v>33</v>
      </c>
      <c r="D2079" t="s">
        <v>48</v>
      </c>
      <c r="E2079" t="s">
        <v>14</v>
      </c>
      <c r="F2079" t="s">
        <v>8</v>
      </c>
      <c r="G2079">
        <v>0</v>
      </c>
      <c r="H2079">
        <v>0</v>
      </c>
      <c r="I2079">
        <v>20193</v>
      </c>
      <c r="J2079" t="s">
        <v>50</v>
      </c>
      <c r="K2079">
        <v>2</v>
      </c>
      <c r="L2079" t="s">
        <v>33</v>
      </c>
      <c r="M2079">
        <v>3</v>
      </c>
      <c r="N2079">
        <v>0</v>
      </c>
      <c r="O2079" t="s">
        <v>108</v>
      </c>
      <c r="P2079" t="s">
        <v>81</v>
      </c>
      <c r="Q2079" t="s">
        <v>84</v>
      </c>
      <c r="R2079">
        <v>11</v>
      </c>
      <c r="S2079" t="s">
        <v>89</v>
      </c>
    </row>
    <row r="2080" spans="1:19" x14ac:dyDescent="0.3">
      <c r="A2080">
        <v>10398</v>
      </c>
      <c r="B2080" s="1">
        <v>41148</v>
      </c>
      <c r="C2080">
        <v>43</v>
      </c>
      <c r="D2080" t="s">
        <v>46</v>
      </c>
      <c r="E2080" t="s">
        <v>14</v>
      </c>
      <c r="F2080" t="s">
        <v>7</v>
      </c>
      <c r="G2080">
        <v>1</v>
      </c>
      <c r="H2080">
        <v>0</v>
      </c>
      <c r="I2080">
        <v>24336</v>
      </c>
      <c r="J2080" t="s">
        <v>47</v>
      </c>
      <c r="K2080">
        <v>3</v>
      </c>
      <c r="L2080" t="s">
        <v>35</v>
      </c>
      <c r="M2080">
        <v>6</v>
      </c>
      <c r="N2080">
        <v>0</v>
      </c>
      <c r="O2080" t="s">
        <v>109</v>
      </c>
      <c r="P2080" t="s">
        <v>81</v>
      </c>
      <c r="Q2080" t="s">
        <v>75</v>
      </c>
      <c r="R2080">
        <v>8</v>
      </c>
      <c r="S2080" t="s">
        <v>78</v>
      </c>
    </row>
    <row r="2081" spans="1:19" x14ac:dyDescent="0.3">
      <c r="A2081">
        <v>1890</v>
      </c>
      <c r="B2081" s="1">
        <v>41171</v>
      </c>
      <c r="C2081">
        <v>53</v>
      </c>
      <c r="D2081" t="s">
        <v>44</v>
      </c>
      <c r="E2081" t="s">
        <v>14</v>
      </c>
      <c r="F2081" t="s">
        <v>8</v>
      </c>
      <c r="G2081">
        <v>1</v>
      </c>
      <c r="H2081">
        <v>1</v>
      </c>
      <c r="I2081">
        <v>42033</v>
      </c>
      <c r="J2081" t="s">
        <v>43</v>
      </c>
      <c r="K2081">
        <v>4</v>
      </c>
      <c r="L2081" t="s">
        <v>34</v>
      </c>
      <c r="M2081">
        <v>7</v>
      </c>
      <c r="N2081">
        <v>0</v>
      </c>
      <c r="O2081" t="s">
        <v>110</v>
      </c>
      <c r="P2081" t="s">
        <v>81</v>
      </c>
      <c r="Q2081" t="s">
        <v>75</v>
      </c>
      <c r="R2081">
        <v>9</v>
      </c>
      <c r="S2081" t="s">
        <v>76</v>
      </c>
    </row>
    <row r="2082" spans="1:19" x14ac:dyDescent="0.3">
      <c r="A2082">
        <v>2499</v>
      </c>
      <c r="B2082" s="1">
        <v>41400</v>
      </c>
      <c r="C2082">
        <v>66</v>
      </c>
      <c r="D2082" t="s">
        <v>40</v>
      </c>
      <c r="E2082" t="s">
        <v>14</v>
      </c>
      <c r="F2082" t="s">
        <v>7</v>
      </c>
      <c r="G2082">
        <v>0</v>
      </c>
      <c r="H2082">
        <v>1</v>
      </c>
      <c r="I2082">
        <v>75342</v>
      </c>
      <c r="J2082" t="s">
        <v>51</v>
      </c>
      <c r="K2082">
        <v>7</v>
      </c>
      <c r="L2082" t="s">
        <v>32</v>
      </c>
      <c r="M2082">
        <v>5</v>
      </c>
      <c r="N2082">
        <v>0</v>
      </c>
      <c r="O2082" t="s">
        <v>107</v>
      </c>
      <c r="P2082" t="s">
        <v>72</v>
      </c>
      <c r="Q2082" t="s">
        <v>79</v>
      </c>
      <c r="R2082">
        <v>5</v>
      </c>
      <c r="S2082" t="s">
        <v>80</v>
      </c>
    </row>
    <row r="2083" spans="1:19" x14ac:dyDescent="0.3">
      <c r="A2083">
        <v>3878</v>
      </c>
      <c r="B2083" s="1">
        <v>41697</v>
      </c>
      <c r="C2083">
        <v>44</v>
      </c>
      <c r="D2083" t="s">
        <v>46</v>
      </c>
      <c r="E2083" t="s">
        <v>14</v>
      </c>
      <c r="F2083" t="s">
        <v>7</v>
      </c>
      <c r="G2083">
        <v>1</v>
      </c>
      <c r="H2083">
        <v>0</v>
      </c>
      <c r="I2083">
        <v>31859</v>
      </c>
      <c r="J2083" t="s">
        <v>47</v>
      </c>
      <c r="K2083">
        <v>3</v>
      </c>
      <c r="L2083" t="s">
        <v>37</v>
      </c>
      <c r="M2083">
        <v>2</v>
      </c>
      <c r="N2083">
        <v>0</v>
      </c>
      <c r="O2083" t="s">
        <v>109</v>
      </c>
      <c r="P2083" t="s">
        <v>77</v>
      </c>
      <c r="Q2083" t="s">
        <v>73</v>
      </c>
      <c r="R2083">
        <v>2</v>
      </c>
      <c r="S2083" t="s">
        <v>87</v>
      </c>
    </row>
    <row r="2084" spans="1:19" x14ac:dyDescent="0.3">
      <c r="A2084">
        <v>8812</v>
      </c>
      <c r="B2084" s="1">
        <v>41343</v>
      </c>
      <c r="C2084">
        <v>45</v>
      </c>
      <c r="D2084" t="s">
        <v>46</v>
      </c>
      <c r="E2084" t="s">
        <v>14</v>
      </c>
      <c r="F2084" t="s">
        <v>12</v>
      </c>
      <c r="G2084">
        <v>1</v>
      </c>
      <c r="H2084">
        <v>0</v>
      </c>
      <c r="I2084">
        <v>13533</v>
      </c>
      <c r="J2084" t="s">
        <v>50</v>
      </c>
      <c r="K2084">
        <v>2</v>
      </c>
      <c r="L2084" t="s">
        <v>32</v>
      </c>
      <c r="M2084">
        <v>5</v>
      </c>
      <c r="N2084">
        <v>0</v>
      </c>
      <c r="O2084" t="s">
        <v>109</v>
      </c>
      <c r="P2084" t="s">
        <v>72</v>
      </c>
      <c r="Q2084" t="s">
        <v>73</v>
      </c>
      <c r="R2084">
        <v>3</v>
      </c>
      <c r="S2084" t="s">
        <v>74</v>
      </c>
    </row>
    <row r="2085" spans="1:19" x14ac:dyDescent="0.3">
      <c r="A2085">
        <v>1513</v>
      </c>
      <c r="B2085" s="1">
        <v>41149</v>
      </c>
      <c r="C2085">
        <v>45</v>
      </c>
      <c r="D2085" t="s">
        <v>46</v>
      </c>
      <c r="E2085" t="s">
        <v>14</v>
      </c>
      <c r="F2085" t="s">
        <v>8</v>
      </c>
      <c r="G2085">
        <v>1</v>
      </c>
      <c r="H2085">
        <v>1</v>
      </c>
      <c r="I2085">
        <v>60839</v>
      </c>
      <c r="J2085" t="s">
        <v>45</v>
      </c>
      <c r="K2085">
        <v>6</v>
      </c>
      <c r="L2085" t="s">
        <v>35</v>
      </c>
      <c r="M2085">
        <v>6</v>
      </c>
      <c r="N2085">
        <v>0</v>
      </c>
      <c r="O2085" t="s">
        <v>110</v>
      </c>
      <c r="P2085" t="s">
        <v>81</v>
      </c>
      <c r="Q2085" t="s">
        <v>75</v>
      </c>
      <c r="R2085">
        <v>8</v>
      </c>
      <c r="S2085" t="s">
        <v>78</v>
      </c>
    </row>
    <row r="2086" spans="1:19" x14ac:dyDescent="0.3">
      <c r="A2086">
        <v>7960</v>
      </c>
      <c r="B2086" s="1">
        <v>41501</v>
      </c>
      <c r="C2086">
        <v>62</v>
      </c>
      <c r="D2086" t="s">
        <v>40</v>
      </c>
      <c r="E2086" t="s">
        <v>14</v>
      </c>
      <c r="F2086" t="s">
        <v>8</v>
      </c>
      <c r="G2086">
        <v>0</v>
      </c>
      <c r="H2086">
        <v>0</v>
      </c>
      <c r="I2086">
        <v>82122</v>
      </c>
      <c r="J2086" t="s">
        <v>51</v>
      </c>
      <c r="K2086">
        <v>7</v>
      </c>
      <c r="L2086" t="s">
        <v>35</v>
      </c>
      <c r="M2086">
        <v>6</v>
      </c>
      <c r="N2086">
        <v>0</v>
      </c>
      <c r="O2086" t="s">
        <v>108</v>
      </c>
      <c r="P2086" t="s">
        <v>72</v>
      </c>
      <c r="Q2086" t="s">
        <v>75</v>
      </c>
      <c r="R2086">
        <v>8</v>
      </c>
      <c r="S2086" t="s">
        <v>78</v>
      </c>
    </row>
    <row r="2087" spans="1:19" x14ac:dyDescent="0.3">
      <c r="A2087">
        <v>762</v>
      </c>
      <c r="B2087" s="1">
        <v>41761</v>
      </c>
      <c r="C2087">
        <v>43</v>
      </c>
      <c r="D2087" t="s">
        <v>46</v>
      </c>
      <c r="E2087" t="s">
        <v>14</v>
      </c>
      <c r="F2087" t="s">
        <v>8</v>
      </c>
      <c r="G2087">
        <v>1</v>
      </c>
      <c r="H2087">
        <v>0</v>
      </c>
      <c r="I2087">
        <v>75774</v>
      </c>
      <c r="J2087" t="s">
        <v>51</v>
      </c>
      <c r="K2087">
        <v>7</v>
      </c>
      <c r="L2087" t="s">
        <v>33</v>
      </c>
      <c r="M2087">
        <v>3</v>
      </c>
      <c r="N2087">
        <v>0</v>
      </c>
      <c r="O2087" t="s">
        <v>109</v>
      </c>
      <c r="P2087" t="s">
        <v>77</v>
      </c>
      <c r="Q2087" t="s">
        <v>79</v>
      </c>
      <c r="R2087">
        <v>5</v>
      </c>
      <c r="S2087" t="s">
        <v>80</v>
      </c>
    </row>
    <row r="2088" spans="1:19" x14ac:dyDescent="0.3">
      <c r="A2088">
        <v>5782</v>
      </c>
      <c r="B2088" s="1">
        <v>41545</v>
      </c>
      <c r="C2088">
        <v>42</v>
      </c>
      <c r="D2088" t="s">
        <v>46</v>
      </c>
      <c r="E2088" t="s">
        <v>14</v>
      </c>
      <c r="F2088" t="s">
        <v>8</v>
      </c>
      <c r="G2088">
        <v>0</v>
      </c>
      <c r="H2088">
        <v>1</v>
      </c>
      <c r="I2088">
        <v>58582</v>
      </c>
      <c r="J2088" t="s">
        <v>41</v>
      </c>
      <c r="K2088">
        <v>5</v>
      </c>
      <c r="L2088" t="s">
        <v>33</v>
      </c>
      <c r="M2088">
        <v>3</v>
      </c>
      <c r="N2088">
        <v>0</v>
      </c>
      <c r="O2088" t="s">
        <v>107</v>
      </c>
      <c r="P2088" t="s">
        <v>72</v>
      </c>
      <c r="Q2088" t="s">
        <v>75</v>
      </c>
      <c r="R2088">
        <v>9</v>
      </c>
      <c r="S2088" t="s">
        <v>76</v>
      </c>
    </row>
    <row r="2089" spans="1:19" x14ac:dyDescent="0.3">
      <c r="A2089">
        <v>1440</v>
      </c>
      <c r="B2089" s="1">
        <v>41156</v>
      </c>
      <c r="C2089">
        <v>46</v>
      </c>
      <c r="D2089" t="s">
        <v>46</v>
      </c>
      <c r="E2089" t="s">
        <v>14</v>
      </c>
      <c r="F2089" t="s">
        <v>8</v>
      </c>
      <c r="G2089">
        <v>0</v>
      </c>
      <c r="H2089">
        <v>0</v>
      </c>
      <c r="I2089">
        <v>52513</v>
      </c>
      <c r="J2089" t="s">
        <v>41</v>
      </c>
      <c r="K2089">
        <v>5</v>
      </c>
      <c r="L2089" t="s">
        <v>35</v>
      </c>
      <c r="M2089">
        <v>6</v>
      </c>
      <c r="N2089">
        <v>0</v>
      </c>
      <c r="O2089" t="s">
        <v>108</v>
      </c>
      <c r="P2089" t="s">
        <v>81</v>
      </c>
      <c r="Q2089" t="s">
        <v>75</v>
      </c>
      <c r="R2089">
        <v>9</v>
      </c>
      <c r="S2089" t="s">
        <v>76</v>
      </c>
    </row>
    <row r="2090" spans="1:19" x14ac:dyDescent="0.3">
      <c r="A2090">
        <v>4427</v>
      </c>
      <c r="B2090" s="1">
        <v>41170</v>
      </c>
      <c r="C2090">
        <v>29</v>
      </c>
      <c r="D2090" t="s">
        <v>54</v>
      </c>
      <c r="E2090" t="s">
        <v>14</v>
      </c>
      <c r="F2090" t="s">
        <v>7</v>
      </c>
      <c r="G2090">
        <v>0</v>
      </c>
      <c r="H2090">
        <v>0</v>
      </c>
      <c r="I2090">
        <v>83257</v>
      </c>
      <c r="J2090" t="s">
        <v>51</v>
      </c>
      <c r="K2090">
        <v>7</v>
      </c>
      <c r="L2090" t="s">
        <v>32</v>
      </c>
      <c r="M2090">
        <v>5</v>
      </c>
      <c r="N2090">
        <v>1</v>
      </c>
      <c r="O2090" t="s">
        <v>108</v>
      </c>
      <c r="P2090" t="s">
        <v>81</v>
      </c>
      <c r="Q2090" t="s">
        <v>75</v>
      </c>
      <c r="R2090">
        <v>9</v>
      </c>
      <c r="S2090" t="s">
        <v>76</v>
      </c>
    </row>
    <row r="2091" spans="1:19" x14ac:dyDescent="0.3">
      <c r="A2091">
        <v>10241</v>
      </c>
      <c r="B2091" s="1">
        <v>41623</v>
      </c>
      <c r="C2091">
        <v>49</v>
      </c>
      <c r="D2091" t="s">
        <v>46</v>
      </c>
      <c r="E2091" t="s">
        <v>14</v>
      </c>
      <c r="F2091" t="s">
        <v>12</v>
      </c>
      <c r="G2091">
        <v>0</v>
      </c>
      <c r="H2091">
        <v>0</v>
      </c>
      <c r="I2091">
        <v>11448</v>
      </c>
      <c r="J2091" t="s">
        <v>49</v>
      </c>
      <c r="K2091">
        <v>1</v>
      </c>
      <c r="L2091" t="s">
        <v>33</v>
      </c>
      <c r="M2091">
        <v>3</v>
      </c>
      <c r="N2091">
        <v>0</v>
      </c>
      <c r="O2091" t="s">
        <v>108</v>
      </c>
      <c r="P2091" t="s">
        <v>72</v>
      </c>
      <c r="Q2091" t="s">
        <v>84</v>
      </c>
      <c r="R2091">
        <v>12</v>
      </c>
      <c r="S2091" t="s">
        <v>85</v>
      </c>
    </row>
    <row r="2092" spans="1:19" x14ac:dyDescent="0.3">
      <c r="A2092">
        <v>2186</v>
      </c>
      <c r="B2092" s="1">
        <v>41708</v>
      </c>
      <c r="C2092">
        <v>47</v>
      </c>
      <c r="D2092" t="s">
        <v>46</v>
      </c>
      <c r="E2092" t="s">
        <v>14</v>
      </c>
      <c r="F2092" t="s">
        <v>8</v>
      </c>
      <c r="G2092">
        <v>0</v>
      </c>
      <c r="H2092">
        <v>0</v>
      </c>
      <c r="I2092">
        <v>82326</v>
      </c>
      <c r="J2092" t="s">
        <v>51</v>
      </c>
      <c r="K2092">
        <v>7</v>
      </c>
      <c r="L2092" t="s">
        <v>33</v>
      </c>
      <c r="M2092">
        <v>3</v>
      </c>
      <c r="N2092">
        <v>0</v>
      </c>
      <c r="O2092" t="s">
        <v>108</v>
      </c>
      <c r="P2092" t="s">
        <v>77</v>
      </c>
      <c r="Q2092" t="s">
        <v>73</v>
      </c>
      <c r="R2092">
        <v>3</v>
      </c>
      <c r="S2092" t="s">
        <v>74</v>
      </c>
    </row>
    <row r="2093" spans="1:19" x14ac:dyDescent="0.3">
      <c r="A2093">
        <v>9612</v>
      </c>
      <c r="B2093" s="1">
        <v>41677</v>
      </c>
      <c r="C2093">
        <v>37</v>
      </c>
      <c r="D2093" t="s">
        <v>48</v>
      </c>
      <c r="E2093" t="s">
        <v>14</v>
      </c>
      <c r="F2093" t="s">
        <v>7</v>
      </c>
      <c r="G2093">
        <v>0</v>
      </c>
      <c r="H2093">
        <v>0</v>
      </c>
      <c r="I2093">
        <v>23830</v>
      </c>
      <c r="J2093" t="s">
        <v>50</v>
      </c>
      <c r="K2093">
        <v>2</v>
      </c>
      <c r="L2093" t="s">
        <v>37</v>
      </c>
      <c r="M2093">
        <v>2</v>
      </c>
      <c r="N2093">
        <v>0</v>
      </c>
      <c r="O2093" t="s">
        <v>108</v>
      </c>
      <c r="P2093" t="s">
        <v>77</v>
      </c>
      <c r="Q2093" t="s">
        <v>73</v>
      </c>
      <c r="R2093">
        <v>2</v>
      </c>
      <c r="S2093" t="s">
        <v>87</v>
      </c>
    </row>
    <row r="2094" spans="1:19" x14ac:dyDescent="0.3">
      <c r="A2094">
        <v>5832</v>
      </c>
      <c r="B2094" s="1">
        <v>41749</v>
      </c>
      <c r="C2094">
        <v>64</v>
      </c>
      <c r="D2094" t="s">
        <v>40</v>
      </c>
      <c r="E2094" t="s">
        <v>14</v>
      </c>
      <c r="F2094" t="s">
        <v>8</v>
      </c>
      <c r="G2094">
        <v>0</v>
      </c>
      <c r="H2094">
        <v>0</v>
      </c>
      <c r="I2094">
        <v>92556</v>
      </c>
      <c r="J2094" t="s">
        <v>52</v>
      </c>
      <c r="K2094">
        <v>8</v>
      </c>
      <c r="L2094" t="s">
        <v>32</v>
      </c>
      <c r="M2094">
        <v>5</v>
      </c>
      <c r="N2094">
        <v>0</v>
      </c>
      <c r="O2094" t="s">
        <v>108</v>
      </c>
      <c r="P2094" t="s">
        <v>77</v>
      </c>
      <c r="Q2094" t="s">
        <v>79</v>
      </c>
      <c r="R2094">
        <v>4</v>
      </c>
      <c r="S2094" t="s">
        <v>86</v>
      </c>
    </row>
    <row r="2095" spans="1:19" x14ac:dyDescent="0.3">
      <c r="A2095">
        <v>2546</v>
      </c>
      <c r="B2095" s="1">
        <v>41812</v>
      </c>
      <c r="C2095">
        <v>47</v>
      </c>
      <c r="D2095" t="s">
        <v>46</v>
      </c>
      <c r="E2095" t="s">
        <v>14</v>
      </c>
      <c r="F2095" t="s">
        <v>7</v>
      </c>
      <c r="G2095">
        <v>0</v>
      </c>
      <c r="H2095">
        <v>1</v>
      </c>
      <c r="I2095">
        <v>31878</v>
      </c>
      <c r="J2095" t="s">
        <v>47</v>
      </c>
      <c r="K2095">
        <v>3</v>
      </c>
      <c r="L2095" t="s">
        <v>37</v>
      </c>
      <c r="M2095">
        <v>2</v>
      </c>
      <c r="N2095">
        <v>0</v>
      </c>
      <c r="O2095" t="s">
        <v>107</v>
      </c>
      <c r="P2095" t="s">
        <v>77</v>
      </c>
      <c r="Q2095" t="s">
        <v>79</v>
      </c>
      <c r="R2095">
        <v>6</v>
      </c>
      <c r="S2095" t="s">
        <v>88</v>
      </c>
    </row>
    <row r="2096" spans="1:19" x14ac:dyDescent="0.3">
      <c r="A2096">
        <v>1403</v>
      </c>
      <c r="B2096" s="1">
        <v>41158</v>
      </c>
      <c r="C2096">
        <v>49</v>
      </c>
      <c r="D2096" t="s">
        <v>46</v>
      </c>
      <c r="E2096" t="s">
        <v>14</v>
      </c>
      <c r="F2096" t="s">
        <v>8</v>
      </c>
      <c r="G2096">
        <v>1</v>
      </c>
      <c r="H2096">
        <v>1</v>
      </c>
      <c r="I2096">
        <v>34984</v>
      </c>
      <c r="J2096" t="s">
        <v>47</v>
      </c>
      <c r="K2096">
        <v>3</v>
      </c>
      <c r="L2096" t="s">
        <v>32</v>
      </c>
      <c r="M2096">
        <v>5</v>
      </c>
      <c r="N2096">
        <v>0</v>
      </c>
      <c r="O2096" t="s">
        <v>110</v>
      </c>
      <c r="P2096" t="s">
        <v>81</v>
      </c>
      <c r="Q2096" t="s">
        <v>75</v>
      </c>
      <c r="R2096">
        <v>9</v>
      </c>
      <c r="S2096" t="s">
        <v>76</v>
      </c>
    </row>
    <row r="2097" spans="1:19" x14ac:dyDescent="0.3">
      <c r="A2097">
        <v>176</v>
      </c>
      <c r="B2097" s="1">
        <v>41641</v>
      </c>
      <c r="C2097">
        <v>44</v>
      </c>
      <c r="D2097" t="s">
        <v>46</v>
      </c>
      <c r="E2097" t="s">
        <v>14</v>
      </c>
      <c r="F2097" t="s">
        <v>7</v>
      </c>
      <c r="G2097">
        <v>0</v>
      </c>
      <c r="H2097">
        <v>1</v>
      </c>
      <c r="I2097">
        <v>67506</v>
      </c>
      <c r="J2097" t="s">
        <v>45</v>
      </c>
      <c r="K2097">
        <v>6</v>
      </c>
      <c r="L2097" t="s">
        <v>35</v>
      </c>
      <c r="M2097">
        <v>6</v>
      </c>
      <c r="N2097">
        <v>0</v>
      </c>
      <c r="O2097" t="s">
        <v>107</v>
      </c>
      <c r="P2097" t="s">
        <v>77</v>
      </c>
      <c r="Q2097" t="s">
        <v>73</v>
      </c>
      <c r="R2097">
        <v>1</v>
      </c>
      <c r="S2097" t="s">
        <v>82</v>
      </c>
    </row>
    <row r="2098" spans="1:19" x14ac:dyDescent="0.3">
      <c r="A2098">
        <v>10001</v>
      </c>
      <c r="B2098" s="1">
        <v>41122</v>
      </c>
      <c r="C2098">
        <v>39</v>
      </c>
      <c r="D2098" t="s">
        <v>48</v>
      </c>
      <c r="E2098" t="s">
        <v>14</v>
      </c>
      <c r="F2098" t="s">
        <v>8</v>
      </c>
      <c r="G2098">
        <v>1</v>
      </c>
      <c r="H2098">
        <v>0</v>
      </c>
      <c r="I2098">
        <v>7500</v>
      </c>
      <c r="J2098" t="s">
        <v>49</v>
      </c>
      <c r="K2098">
        <v>1</v>
      </c>
      <c r="L2098" t="s">
        <v>34</v>
      </c>
      <c r="M2098">
        <v>7</v>
      </c>
      <c r="N2098">
        <v>0</v>
      </c>
      <c r="O2098" t="s">
        <v>109</v>
      </c>
      <c r="P2098" t="s">
        <v>81</v>
      </c>
      <c r="Q2098" t="s">
        <v>75</v>
      </c>
      <c r="R2098">
        <v>8</v>
      </c>
      <c r="S2098" t="s">
        <v>78</v>
      </c>
    </row>
    <row r="2099" spans="1:19" x14ac:dyDescent="0.3">
      <c r="A2099">
        <v>10067</v>
      </c>
      <c r="B2099" s="1">
        <v>41496</v>
      </c>
      <c r="C2099">
        <v>48</v>
      </c>
      <c r="D2099" t="s">
        <v>46</v>
      </c>
      <c r="E2099" t="s">
        <v>14</v>
      </c>
      <c r="F2099" t="s">
        <v>8</v>
      </c>
      <c r="G2099">
        <v>1</v>
      </c>
      <c r="H2099">
        <v>1</v>
      </c>
      <c r="I2099">
        <v>25176</v>
      </c>
      <c r="J2099" t="s">
        <v>47</v>
      </c>
      <c r="K2099">
        <v>3</v>
      </c>
      <c r="L2099" t="s">
        <v>35</v>
      </c>
      <c r="M2099">
        <v>6</v>
      </c>
      <c r="N2099">
        <v>0</v>
      </c>
      <c r="O2099" t="s">
        <v>110</v>
      </c>
      <c r="P2099" t="s">
        <v>72</v>
      </c>
      <c r="Q2099" t="s">
        <v>75</v>
      </c>
      <c r="R2099">
        <v>8</v>
      </c>
      <c r="S2099" t="s">
        <v>78</v>
      </c>
    </row>
    <row r="2100" spans="1:19" x14ac:dyDescent="0.3">
      <c r="A2100">
        <v>8726</v>
      </c>
      <c r="B2100" s="1">
        <v>41758</v>
      </c>
      <c r="C2100">
        <v>60</v>
      </c>
      <c r="D2100" t="s">
        <v>40</v>
      </c>
      <c r="E2100" t="s">
        <v>14</v>
      </c>
      <c r="F2100" t="s">
        <v>12</v>
      </c>
      <c r="G2100">
        <v>1</v>
      </c>
      <c r="H2100">
        <v>1</v>
      </c>
      <c r="I2100">
        <v>41713</v>
      </c>
      <c r="J2100" t="s">
        <v>43</v>
      </c>
      <c r="K2100">
        <v>4</v>
      </c>
      <c r="L2100" t="s">
        <v>32</v>
      </c>
      <c r="M2100">
        <v>5</v>
      </c>
      <c r="N2100">
        <v>0</v>
      </c>
      <c r="O2100" t="s">
        <v>110</v>
      </c>
      <c r="P2100" t="s">
        <v>77</v>
      </c>
      <c r="Q2100" t="s">
        <v>79</v>
      </c>
      <c r="R2100">
        <v>4</v>
      </c>
      <c r="S2100" t="s">
        <v>86</v>
      </c>
    </row>
    <row r="2101" spans="1:19" x14ac:dyDescent="0.3">
      <c r="A2101">
        <v>7313</v>
      </c>
      <c r="B2101" s="1">
        <v>41428</v>
      </c>
      <c r="C2101">
        <v>75</v>
      </c>
      <c r="D2101" t="s">
        <v>42</v>
      </c>
      <c r="E2101" t="s">
        <v>14</v>
      </c>
      <c r="F2101" t="s">
        <v>15</v>
      </c>
      <c r="G2101">
        <v>0</v>
      </c>
      <c r="H2101">
        <v>0</v>
      </c>
      <c r="I2101">
        <v>74859</v>
      </c>
      <c r="J2101" t="s">
        <v>51</v>
      </c>
      <c r="K2101">
        <v>7</v>
      </c>
      <c r="L2101" t="s">
        <v>35</v>
      </c>
      <c r="M2101">
        <v>6</v>
      </c>
      <c r="N2101">
        <v>0</v>
      </c>
      <c r="O2101" t="s">
        <v>108</v>
      </c>
      <c r="P2101" t="s">
        <v>72</v>
      </c>
      <c r="Q2101" t="s">
        <v>79</v>
      </c>
      <c r="R2101">
        <v>6</v>
      </c>
      <c r="S2101" t="s">
        <v>88</v>
      </c>
    </row>
    <row r="2102" spans="1:19" x14ac:dyDescent="0.3">
      <c r="A2102">
        <v>3968</v>
      </c>
      <c r="B2102" s="1">
        <v>41453</v>
      </c>
      <c r="C2102">
        <v>54</v>
      </c>
      <c r="D2102" t="s">
        <v>44</v>
      </c>
      <c r="E2102" t="s">
        <v>14</v>
      </c>
      <c r="F2102" t="s">
        <v>12</v>
      </c>
      <c r="G2102">
        <v>0</v>
      </c>
      <c r="H2102">
        <v>0</v>
      </c>
      <c r="I2102">
        <v>65706</v>
      </c>
      <c r="J2102" t="s">
        <v>45</v>
      </c>
      <c r="K2102">
        <v>6</v>
      </c>
      <c r="L2102" t="s">
        <v>35</v>
      </c>
      <c r="M2102">
        <v>6</v>
      </c>
      <c r="N2102">
        <v>0</v>
      </c>
      <c r="O2102" t="s">
        <v>108</v>
      </c>
      <c r="P2102" t="s">
        <v>72</v>
      </c>
      <c r="Q2102" t="s">
        <v>79</v>
      </c>
      <c r="R2102">
        <v>6</v>
      </c>
      <c r="S2102" t="s">
        <v>88</v>
      </c>
    </row>
    <row r="2103" spans="1:19" x14ac:dyDescent="0.3">
      <c r="A2103">
        <v>607</v>
      </c>
      <c r="B2103" s="1">
        <v>41318</v>
      </c>
      <c r="C2103">
        <v>69</v>
      </c>
      <c r="D2103" t="s">
        <v>40</v>
      </c>
      <c r="E2103" t="s">
        <v>14</v>
      </c>
      <c r="F2103" t="s">
        <v>12</v>
      </c>
      <c r="G2103">
        <v>0</v>
      </c>
      <c r="H2103">
        <v>1</v>
      </c>
      <c r="I2103">
        <v>41769</v>
      </c>
      <c r="J2103" t="s">
        <v>43</v>
      </c>
      <c r="K2103">
        <v>4</v>
      </c>
      <c r="L2103" t="s">
        <v>32</v>
      </c>
      <c r="M2103">
        <v>5</v>
      </c>
      <c r="N2103">
        <v>0</v>
      </c>
      <c r="O2103" t="s">
        <v>107</v>
      </c>
      <c r="P2103" t="s">
        <v>72</v>
      </c>
      <c r="Q2103" t="s">
        <v>73</v>
      </c>
      <c r="R2103">
        <v>2</v>
      </c>
      <c r="S2103" t="s">
        <v>87</v>
      </c>
    </row>
    <row r="2104" spans="1:19" x14ac:dyDescent="0.3">
      <c r="A2104">
        <v>3661</v>
      </c>
      <c r="B2104" s="1">
        <v>41194</v>
      </c>
      <c r="C2104">
        <v>29</v>
      </c>
      <c r="D2104" t="s">
        <v>54</v>
      </c>
      <c r="E2104" t="s">
        <v>14</v>
      </c>
      <c r="F2104" t="s">
        <v>7</v>
      </c>
      <c r="G2104">
        <v>0</v>
      </c>
      <c r="H2104">
        <v>0</v>
      </c>
      <c r="I2104">
        <v>80617</v>
      </c>
      <c r="J2104" t="s">
        <v>51</v>
      </c>
      <c r="K2104">
        <v>7</v>
      </c>
      <c r="L2104" t="s">
        <v>32</v>
      </c>
      <c r="M2104">
        <v>5</v>
      </c>
      <c r="N2104">
        <v>0</v>
      </c>
      <c r="O2104" t="s">
        <v>108</v>
      </c>
      <c r="P2104" t="s">
        <v>81</v>
      </c>
      <c r="Q2104" t="s">
        <v>84</v>
      </c>
      <c r="R2104">
        <v>10</v>
      </c>
      <c r="S2104" t="s">
        <v>90</v>
      </c>
    </row>
    <row r="2105" spans="1:19" x14ac:dyDescent="0.3">
      <c r="A2105">
        <v>10659</v>
      </c>
      <c r="B2105" s="1">
        <v>41401</v>
      </c>
      <c r="C2105">
        <v>45</v>
      </c>
      <c r="D2105" t="s">
        <v>46</v>
      </c>
      <c r="E2105" t="s">
        <v>14</v>
      </c>
      <c r="F2105" t="s">
        <v>8</v>
      </c>
      <c r="G2105">
        <v>1</v>
      </c>
      <c r="H2105">
        <v>0</v>
      </c>
      <c r="I2105">
        <v>7500</v>
      </c>
      <c r="J2105" t="s">
        <v>49</v>
      </c>
      <c r="K2105">
        <v>1</v>
      </c>
      <c r="L2105" t="s">
        <v>37</v>
      </c>
      <c r="M2105">
        <v>2</v>
      </c>
      <c r="N2105">
        <v>0</v>
      </c>
      <c r="O2105" t="s">
        <v>109</v>
      </c>
      <c r="P2105" t="s">
        <v>72</v>
      </c>
      <c r="Q2105" t="s">
        <v>79</v>
      </c>
      <c r="R2105">
        <v>5</v>
      </c>
      <c r="S2105" t="s">
        <v>80</v>
      </c>
    </row>
    <row r="2106" spans="1:19" x14ac:dyDescent="0.3">
      <c r="A2106">
        <v>8720</v>
      </c>
      <c r="B2106" s="1">
        <v>41133</v>
      </c>
      <c r="C2106">
        <v>46</v>
      </c>
      <c r="D2106" t="s">
        <v>46</v>
      </c>
      <c r="E2106" t="s">
        <v>14</v>
      </c>
      <c r="F2106" t="s">
        <v>8</v>
      </c>
      <c r="G2106">
        <v>0</v>
      </c>
      <c r="H2106">
        <v>0</v>
      </c>
      <c r="I2106">
        <v>52247</v>
      </c>
      <c r="J2106" t="s">
        <v>41</v>
      </c>
      <c r="K2106">
        <v>5</v>
      </c>
      <c r="L2106" t="s">
        <v>32</v>
      </c>
      <c r="M2106">
        <v>5</v>
      </c>
      <c r="N2106">
        <v>0</v>
      </c>
      <c r="O2106" t="s">
        <v>108</v>
      </c>
      <c r="P2106" t="s">
        <v>81</v>
      </c>
      <c r="Q2106" t="s">
        <v>75</v>
      </c>
      <c r="R2106">
        <v>8</v>
      </c>
      <c r="S2106" t="s">
        <v>78</v>
      </c>
    </row>
    <row r="2107" spans="1:19" x14ac:dyDescent="0.3">
      <c r="A2107">
        <v>10755</v>
      </c>
      <c r="B2107" s="1">
        <v>41519</v>
      </c>
      <c r="C2107">
        <v>48</v>
      </c>
      <c r="D2107" t="s">
        <v>46</v>
      </c>
      <c r="E2107" t="s">
        <v>14</v>
      </c>
      <c r="F2107" t="s">
        <v>10</v>
      </c>
      <c r="G2107">
        <v>1</v>
      </c>
      <c r="H2107">
        <v>0</v>
      </c>
      <c r="I2107">
        <v>23718</v>
      </c>
      <c r="J2107" t="s">
        <v>50</v>
      </c>
      <c r="K2107">
        <v>2</v>
      </c>
      <c r="L2107" t="s">
        <v>35</v>
      </c>
      <c r="M2107">
        <v>6</v>
      </c>
      <c r="N2107">
        <v>0</v>
      </c>
      <c r="O2107" t="s">
        <v>109</v>
      </c>
      <c r="P2107" t="s">
        <v>72</v>
      </c>
      <c r="Q2107" t="s">
        <v>75</v>
      </c>
      <c r="R2107">
        <v>9</v>
      </c>
      <c r="S2107" t="s">
        <v>76</v>
      </c>
    </row>
    <row r="2108" spans="1:19" x14ac:dyDescent="0.3">
      <c r="A2108">
        <v>9909</v>
      </c>
      <c r="B2108" s="1">
        <v>41222</v>
      </c>
      <c r="C2108">
        <v>28</v>
      </c>
      <c r="D2108" t="s">
        <v>54</v>
      </c>
      <c r="E2108" t="s">
        <v>14</v>
      </c>
      <c r="F2108" t="s">
        <v>10</v>
      </c>
      <c r="G2108">
        <v>0</v>
      </c>
      <c r="H2108">
        <v>0</v>
      </c>
      <c r="I2108">
        <v>7500</v>
      </c>
      <c r="J2108" t="s">
        <v>49</v>
      </c>
      <c r="K2108">
        <v>1</v>
      </c>
      <c r="L2108" t="s">
        <v>33</v>
      </c>
      <c r="M2108">
        <v>3</v>
      </c>
      <c r="N2108">
        <v>0</v>
      </c>
      <c r="O2108" t="s">
        <v>108</v>
      </c>
      <c r="P2108" t="s">
        <v>81</v>
      </c>
      <c r="Q2108" t="s">
        <v>84</v>
      </c>
      <c r="R2108">
        <v>11</v>
      </c>
      <c r="S2108" t="s">
        <v>89</v>
      </c>
    </row>
    <row r="2109" spans="1:19" x14ac:dyDescent="0.3">
      <c r="A2109">
        <v>10629</v>
      </c>
      <c r="B2109" s="1">
        <v>41166</v>
      </c>
      <c r="C2109">
        <v>51</v>
      </c>
      <c r="D2109" t="s">
        <v>44</v>
      </c>
      <c r="E2109" t="s">
        <v>14</v>
      </c>
      <c r="F2109" t="s">
        <v>10</v>
      </c>
      <c r="G2109">
        <v>1</v>
      </c>
      <c r="H2109">
        <v>0</v>
      </c>
      <c r="I2109">
        <v>52247</v>
      </c>
      <c r="J2109" t="s">
        <v>41</v>
      </c>
      <c r="K2109">
        <v>5</v>
      </c>
      <c r="L2109" t="s">
        <v>33</v>
      </c>
      <c r="M2109">
        <v>3</v>
      </c>
      <c r="N2109">
        <v>0</v>
      </c>
      <c r="O2109" t="s">
        <v>109</v>
      </c>
      <c r="P2109" t="s">
        <v>81</v>
      </c>
      <c r="Q2109" t="s">
        <v>75</v>
      </c>
      <c r="R2109">
        <v>9</v>
      </c>
      <c r="S2109" t="s">
        <v>76</v>
      </c>
    </row>
    <row r="2110" spans="1:19" x14ac:dyDescent="0.3">
      <c r="A2110">
        <v>5346</v>
      </c>
      <c r="B2110" s="1">
        <v>41458</v>
      </c>
      <c r="C2110">
        <v>51</v>
      </c>
      <c r="D2110" t="s">
        <v>44</v>
      </c>
      <c r="E2110" t="s">
        <v>14</v>
      </c>
      <c r="F2110" t="s">
        <v>10</v>
      </c>
      <c r="G2110">
        <v>1</v>
      </c>
      <c r="H2110">
        <v>0</v>
      </c>
      <c r="I2110">
        <v>23559</v>
      </c>
      <c r="J2110" t="s">
        <v>50</v>
      </c>
      <c r="K2110">
        <v>2</v>
      </c>
      <c r="L2110" t="s">
        <v>35</v>
      </c>
      <c r="M2110">
        <v>6</v>
      </c>
      <c r="N2110">
        <v>0</v>
      </c>
      <c r="O2110" t="s">
        <v>109</v>
      </c>
      <c r="P2110" t="s">
        <v>72</v>
      </c>
      <c r="Q2110" t="s">
        <v>75</v>
      </c>
      <c r="R2110">
        <v>7</v>
      </c>
      <c r="S2110" t="s">
        <v>83</v>
      </c>
    </row>
    <row r="2111" spans="1:19" x14ac:dyDescent="0.3">
      <c r="A2111">
        <v>4646</v>
      </c>
      <c r="B2111" s="1">
        <v>41609</v>
      </c>
      <c r="C2111">
        <v>73</v>
      </c>
      <c r="D2111" t="s">
        <v>42</v>
      </c>
      <c r="E2111" t="s">
        <v>14</v>
      </c>
      <c r="F2111" t="s">
        <v>10</v>
      </c>
      <c r="G2111">
        <v>0</v>
      </c>
      <c r="H2111">
        <v>0</v>
      </c>
      <c r="I2111">
        <v>78497</v>
      </c>
      <c r="J2111" t="s">
        <v>51</v>
      </c>
      <c r="K2111">
        <v>7</v>
      </c>
      <c r="L2111" t="s">
        <v>32</v>
      </c>
      <c r="M2111">
        <v>5</v>
      </c>
      <c r="N2111">
        <v>0</v>
      </c>
      <c r="O2111" t="s">
        <v>108</v>
      </c>
      <c r="P2111" t="s">
        <v>72</v>
      </c>
      <c r="Q2111" t="s">
        <v>84</v>
      </c>
      <c r="R2111">
        <v>12</v>
      </c>
      <c r="S2111" t="s">
        <v>85</v>
      </c>
    </row>
    <row r="2112" spans="1:19" x14ac:dyDescent="0.3">
      <c r="A2112">
        <v>367</v>
      </c>
      <c r="B2112" s="1">
        <v>41324</v>
      </c>
      <c r="C2112">
        <v>46</v>
      </c>
      <c r="D2112" t="s">
        <v>46</v>
      </c>
      <c r="E2112" t="s">
        <v>14</v>
      </c>
      <c r="F2112" t="s">
        <v>10</v>
      </c>
      <c r="G2112">
        <v>1</v>
      </c>
      <c r="H2112">
        <v>0</v>
      </c>
      <c r="I2112">
        <v>36550</v>
      </c>
      <c r="J2112" t="s">
        <v>43</v>
      </c>
      <c r="K2112">
        <v>4</v>
      </c>
      <c r="L2112" t="s">
        <v>35</v>
      </c>
      <c r="M2112">
        <v>6</v>
      </c>
      <c r="N2112">
        <v>0</v>
      </c>
      <c r="O2112" t="s">
        <v>109</v>
      </c>
      <c r="P2112" t="s">
        <v>72</v>
      </c>
      <c r="Q2112" t="s">
        <v>73</v>
      </c>
      <c r="R2112">
        <v>2</v>
      </c>
      <c r="S2112" t="s">
        <v>87</v>
      </c>
    </row>
    <row r="2113" spans="1:19" x14ac:dyDescent="0.3">
      <c r="A2113">
        <v>5885</v>
      </c>
      <c r="B2113" s="1">
        <v>41143</v>
      </c>
      <c r="C2113">
        <v>51</v>
      </c>
      <c r="D2113" t="s">
        <v>44</v>
      </c>
      <c r="E2113" t="s">
        <v>14</v>
      </c>
      <c r="F2113" t="s">
        <v>10</v>
      </c>
      <c r="G2113">
        <v>2</v>
      </c>
      <c r="H2113">
        <v>1</v>
      </c>
      <c r="I2113">
        <v>35688</v>
      </c>
      <c r="J2113" t="s">
        <v>47</v>
      </c>
      <c r="K2113">
        <v>3</v>
      </c>
      <c r="L2113" t="s">
        <v>34</v>
      </c>
      <c r="M2113">
        <v>7</v>
      </c>
      <c r="N2113">
        <v>0</v>
      </c>
      <c r="O2113" t="s">
        <v>110</v>
      </c>
      <c r="P2113" t="s">
        <v>81</v>
      </c>
      <c r="Q2113" t="s">
        <v>75</v>
      </c>
      <c r="R2113">
        <v>8</v>
      </c>
      <c r="S2113" t="s">
        <v>78</v>
      </c>
    </row>
    <row r="2114" spans="1:19" x14ac:dyDescent="0.3">
      <c r="A2114">
        <v>6935</v>
      </c>
      <c r="B2114" s="1">
        <v>41609</v>
      </c>
      <c r="C2114">
        <v>73</v>
      </c>
      <c r="D2114" t="s">
        <v>42</v>
      </c>
      <c r="E2114" t="s">
        <v>14</v>
      </c>
      <c r="F2114" t="s">
        <v>10</v>
      </c>
      <c r="G2114">
        <v>0</v>
      </c>
      <c r="H2114">
        <v>0</v>
      </c>
      <c r="I2114">
        <v>78497</v>
      </c>
      <c r="J2114" t="s">
        <v>51</v>
      </c>
      <c r="K2114">
        <v>7</v>
      </c>
      <c r="L2114" t="s">
        <v>32</v>
      </c>
      <c r="M2114">
        <v>5</v>
      </c>
      <c r="N2114">
        <v>0</v>
      </c>
      <c r="O2114" t="s">
        <v>108</v>
      </c>
      <c r="P2114" t="s">
        <v>72</v>
      </c>
      <c r="Q2114" t="s">
        <v>84</v>
      </c>
      <c r="R2114">
        <v>12</v>
      </c>
      <c r="S2114" t="s">
        <v>85</v>
      </c>
    </row>
    <row r="2115" spans="1:19" x14ac:dyDescent="0.3">
      <c r="A2115">
        <v>3559</v>
      </c>
      <c r="B2115" s="1">
        <v>41769</v>
      </c>
      <c r="C2115">
        <v>36</v>
      </c>
      <c r="D2115" t="s">
        <v>48</v>
      </c>
      <c r="E2115" t="s">
        <v>14</v>
      </c>
      <c r="F2115" t="s">
        <v>10</v>
      </c>
      <c r="G2115">
        <v>1</v>
      </c>
      <c r="H2115">
        <v>0</v>
      </c>
      <c r="I2115">
        <v>16248</v>
      </c>
      <c r="J2115" t="s">
        <v>50</v>
      </c>
      <c r="K2115">
        <v>2</v>
      </c>
      <c r="L2115" t="s">
        <v>35</v>
      </c>
      <c r="M2115">
        <v>6</v>
      </c>
      <c r="N2115">
        <v>0</v>
      </c>
      <c r="O2115" t="s">
        <v>109</v>
      </c>
      <c r="P2115" t="s">
        <v>77</v>
      </c>
      <c r="Q2115" t="s">
        <v>79</v>
      </c>
      <c r="R2115">
        <v>5</v>
      </c>
      <c r="S2115" t="s">
        <v>80</v>
      </c>
    </row>
    <row r="2116" spans="1:19" x14ac:dyDescent="0.3">
      <c r="A2116">
        <v>89</v>
      </c>
      <c r="B2116" s="1">
        <v>41617</v>
      </c>
      <c r="C2116">
        <v>49</v>
      </c>
      <c r="D2116" t="s">
        <v>46</v>
      </c>
      <c r="E2116" t="s">
        <v>14</v>
      </c>
      <c r="F2116" t="s">
        <v>10</v>
      </c>
      <c r="G2116">
        <v>1</v>
      </c>
      <c r="H2116">
        <v>0</v>
      </c>
      <c r="I2116">
        <v>22212</v>
      </c>
      <c r="J2116" t="s">
        <v>50</v>
      </c>
      <c r="K2116">
        <v>2</v>
      </c>
      <c r="L2116" t="s">
        <v>32</v>
      </c>
      <c r="M2116">
        <v>5</v>
      </c>
      <c r="N2116">
        <v>0</v>
      </c>
      <c r="O2116" t="s">
        <v>109</v>
      </c>
      <c r="P2116" t="s">
        <v>72</v>
      </c>
      <c r="Q2116" t="s">
        <v>84</v>
      </c>
      <c r="R2116">
        <v>12</v>
      </c>
      <c r="S2116" t="s">
        <v>85</v>
      </c>
    </row>
    <row r="2117" spans="1:19" x14ac:dyDescent="0.3">
      <c r="A2117">
        <v>5680</v>
      </c>
      <c r="B2117" s="1">
        <v>41751</v>
      </c>
      <c r="C2117">
        <v>40</v>
      </c>
      <c r="D2117" t="s">
        <v>46</v>
      </c>
      <c r="E2117" t="s">
        <v>14</v>
      </c>
      <c r="F2117" t="s">
        <v>10</v>
      </c>
      <c r="G2117">
        <v>1</v>
      </c>
      <c r="H2117">
        <v>0</v>
      </c>
      <c r="I2117">
        <v>35684</v>
      </c>
      <c r="J2117" t="s">
        <v>47</v>
      </c>
      <c r="K2117">
        <v>3</v>
      </c>
      <c r="L2117" t="s">
        <v>35</v>
      </c>
      <c r="M2117">
        <v>6</v>
      </c>
      <c r="N2117">
        <v>0</v>
      </c>
      <c r="O2117" t="s">
        <v>109</v>
      </c>
      <c r="P2117" t="s">
        <v>77</v>
      </c>
      <c r="Q2117" t="s">
        <v>79</v>
      </c>
      <c r="R2117">
        <v>4</v>
      </c>
      <c r="S2117" t="s">
        <v>86</v>
      </c>
    </row>
    <row r="2118" spans="1:19" x14ac:dyDescent="0.3">
      <c r="A2118">
        <v>3310</v>
      </c>
      <c r="B2118" s="1">
        <v>41143</v>
      </c>
      <c r="C2118">
        <v>51</v>
      </c>
      <c r="D2118" t="s">
        <v>44</v>
      </c>
      <c r="E2118" t="s">
        <v>14</v>
      </c>
      <c r="F2118" t="s">
        <v>10</v>
      </c>
      <c r="G2118">
        <v>2</v>
      </c>
      <c r="H2118">
        <v>1</v>
      </c>
      <c r="I2118">
        <v>35688</v>
      </c>
      <c r="J2118" t="s">
        <v>47</v>
      </c>
      <c r="K2118">
        <v>3</v>
      </c>
      <c r="L2118" t="s">
        <v>34</v>
      </c>
      <c r="M2118">
        <v>7</v>
      </c>
      <c r="N2118">
        <v>0</v>
      </c>
      <c r="O2118" t="s">
        <v>110</v>
      </c>
      <c r="P2118" t="s">
        <v>81</v>
      </c>
      <c r="Q2118" t="s">
        <v>75</v>
      </c>
      <c r="R2118">
        <v>8</v>
      </c>
      <c r="S2118" t="s">
        <v>78</v>
      </c>
    </row>
    <row r="2119" spans="1:19" x14ac:dyDescent="0.3">
      <c r="A2119">
        <v>456</v>
      </c>
      <c r="B2119" s="1">
        <v>41312</v>
      </c>
      <c r="C2119">
        <v>38</v>
      </c>
      <c r="D2119" t="s">
        <v>48</v>
      </c>
      <c r="E2119" t="s">
        <v>14</v>
      </c>
      <c r="F2119" t="s">
        <v>10</v>
      </c>
      <c r="G2119">
        <v>1</v>
      </c>
      <c r="H2119">
        <v>0</v>
      </c>
      <c r="I2119">
        <v>7500</v>
      </c>
      <c r="J2119" t="s">
        <v>49</v>
      </c>
      <c r="K2119">
        <v>1</v>
      </c>
      <c r="L2119" t="s">
        <v>34</v>
      </c>
      <c r="M2119">
        <v>7</v>
      </c>
      <c r="N2119">
        <v>0</v>
      </c>
      <c r="O2119" t="s">
        <v>109</v>
      </c>
      <c r="P2119" t="s">
        <v>72</v>
      </c>
      <c r="Q2119" t="s">
        <v>73</v>
      </c>
      <c r="R2119">
        <v>2</v>
      </c>
      <c r="S2119" t="s">
        <v>87</v>
      </c>
    </row>
    <row r="2120" spans="1:19" x14ac:dyDescent="0.3">
      <c r="A2120">
        <v>2106</v>
      </c>
      <c r="B2120" s="1">
        <v>41715</v>
      </c>
      <c r="C2120">
        <v>50</v>
      </c>
      <c r="D2120" t="s">
        <v>44</v>
      </c>
      <c r="E2120" t="s">
        <v>14</v>
      </c>
      <c r="F2120" t="s">
        <v>10</v>
      </c>
      <c r="G2120">
        <v>0</v>
      </c>
      <c r="H2120">
        <v>0</v>
      </c>
      <c r="I2120">
        <v>20130</v>
      </c>
      <c r="J2120" t="s">
        <v>50</v>
      </c>
      <c r="K2120">
        <v>2</v>
      </c>
      <c r="L2120" t="s">
        <v>34</v>
      </c>
      <c r="M2120">
        <v>7</v>
      </c>
      <c r="N2120">
        <v>0</v>
      </c>
      <c r="O2120" t="s">
        <v>108</v>
      </c>
      <c r="P2120" t="s">
        <v>77</v>
      </c>
      <c r="Q2120" t="s">
        <v>73</v>
      </c>
      <c r="R2120">
        <v>3</v>
      </c>
      <c r="S2120" t="s">
        <v>74</v>
      </c>
    </row>
    <row r="2121" spans="1:19" x14ac:dyDescent="0.3">
      <c r="A2121">
        <v>6131</v>
      </c>
      <c r="B2121" s="1">
        <v>41609</v>
      </c>
      <c r="C2121">
        <v>44</v>
      </c>
      <c r="D2121" t="s">
        <v>46</v>
      </c>
      <c r="E2121" t="s">
        <v>14</v>
      </c>
      <c r="F2121" t="s">
        <v>10</v>
      </c>
      <c r="G2121">
        <v>1</v>
      </c>
      <c r="H2121">
        <v>1</v>
      </c>
      <c r="I2121">
        <v>70829</v>
      </c>
      <c r="J2121" t="s">
        <v>45</v>
      </c>
      <c r="K2121">
        <v>6</v>
      </c>
      <c r="L2121" t="s">
        <v>35</v>
      </c>
      <c r="M2121">
        <v>6</v>
      </c>
      <c r="N2121">
        <v>0</v>
      </c>
      <c r="O2121" t="s">
        <v>110</v>
      </c>
      <c r="P2121" t="s">
        <v>72</v>
      </c>
      <c r="Q2121" t="s">
        <v>84</v>
      </c>
      <c r="R2121">
        <v>12</v>
      </c>
      <c r="S2121" t="s">
        <v>85</v>
      </c>
    </row>
    <row r="2122" spans="1:19" x14ac:dyDescent="0.3">
      <c r="A2122">
        <v>8541</v>
      </c>
      <c r="B2122" s="1">
        <v>41706</v>
      </c>
      <c r="C2122">
        <v>34</v>
      </c>
      <c r="D2122" t="s">
        <v>48</v>
      </c>
      <c r="E2122" t="s">
        <v>14</v>
      </c>
      <c r="F2122" t="s">
        <v>10</v>
      </c>
      <c r="G2122">
        <v>1</v>
      </c>
      <c r="H2122">
        <v>0</v>
      </c>
      <c r="I2122">
        <v>24683</v>
      </c>
      <c r="J2122" t="s">
        <v>47</v>
      </c>
      <c r="K2122">
        <v>3</v>
      </c>
      <c r="L2122" t="s">
        <v>34</v>
      </c>
      <c r="M2122">
        <v>7</v>
      </c>
      <c r="N2122">
        <v>0</v>
      </c>
      <c r="O2122" t="s">
        <v>109</v>
      </c>
      <c r="P2122" t="s">
        <v>77</v>
      </c>
      <c r="Q2122" t="s">
        <v>73</v>
      </c>
      <c r="R2122">
        <v>3</v>
      </c>
      <c r="S2122" t="s">
        <v>74</v>
      </c>
    </row>
    <row r="2123" spans="1:19" x14ac:dyDescent="0.3">
      <c r="A2123">
        <v>8420</v>
      </c>
      <c r="B2123" s="1">
        <v>41489</v>
      </c>
      <c r="C2123">
        <v>54</v>
      </c>
      <c r="D2123" t="s">
        <v>44</v>
      </c>
      <c r="E2123" t="s">
        <v>14</v>
      </c>
      <c r="F2123" t="s">
        <v>10</v>
      </c>
      <c r="G2123">
        <v>0</v>
      </c>
      <c r="H2123">
        <v>0</v>
      </c>
      <c r="I2123">
        <v>15315</v>
      </c>
      <c r="J2123" t="s">
        <v>50</v>
      </c>
      <c r="K2123">
        <v>2</v>
      </c>
      <c r="L2123" t="s">
        <v>33</v>
      </c>
      <c r="M2123">
        <v>3</v>
      </c>
      <c r="N2123">
        <v>0</v>
      </c>
      <c r="O2123" t="s">
        <v>108</v>
      </c>
      <c r="P2123" t="s">
        <v>72</v>
      </c>
      <c r="Q2123" t="s">
        <v>75</v>
      </c>
      <c r="R2123">
        <v>8</v>
      </c>
      <c r="S2123" t="s">
        <v>78</v>
      </c>
    </row>
    <row r="2124" spans="1:19" x14ac:dyDescent="0.3">
      <c r="A2124">
        <v>10681</v>
      </c>
      <c r="B2124" s="1">
        <v>41654</v>
      </c>
      <c r="C2124">
        <v>54</v>
      </c>
      <c r="D2124" t="s">
        <v>44</v>
      </c>
      <c r="E2124" t="s">
        <v>14</v>
      </c>
      <c r="F2124" t="s">
        <v>10</v>
      </c>
      <c r="G2124">
        <v>0</v>
      </c>
      <c r="H2124">
        <v>1</v>
      </c>
      <c r="I2124">
        <v>62466</v>
      </c>
      <c r="J2124" t="s">
        <v>45</v>
      </c>
      <c r="K2124">
        <v>6</v>
      </c>
      <c r="L2124" t="s">
        <v>33</v>
      </c>
      <c r="M2124">
        <v>3</v>
      </c>
      <c r="N2124">
        <v>0</v>
      </c>
      <c r="O2124" t="s">
        <v>107</v>
      </c>
      <c r="P2124" t="s">
        <v>77</v>
      </c>
      <c r="Q2124" t="s">
        <v>73</v>
      </c>
      <c r="R2124">
        <v>1</v>
      </c>
      <c r="S2124" t="s">
        <v>82</v>
      </c>
    </row>
    <row r="2125" spans="1:19" x14ac:dyDescent="0.3">
      <c r="A2125">
        <v>6919</v>
      </c>
      <c r="B2125" s="1">
        <v>41429</v>
      </c>
      <c r="C2125">
        <v>46</v>
      </c>
      <c r="D2125" t="s">
        <v>46</v>
      </c>
      <c r="E2125" t="s">
        <v>14</v>
      </c>
      <c r="F2125" t="s">
        <v>10</v>
      </c>
      <c r="G2125">
        <v>1</v>
      </c>
      <c r="H2125">
        <v>0</v>
      </c>
      <c r="I2125">
        <v>26224</v>
      </c>
      <c r="J2125" t="s">
        <v>47</v>
      </c>
      <c r="K2125">
        <v>3</v>
      </c>
      <c r="L2125" t="s">
        <v>32</v>
      </c>
      <c r="M2125">
        <v>5</v>
      </c>
      <c r="N2125">
        <v>0</v>
      </c>
      <c r="O2125" t="s">
        <v>109</v>
      </c>
      <c r="P2125" t="s">
        <v>72</v>
      </c>
      <c r="Q2125" t="s">
        <v>79</v>
      </c>
      <c r="R2125">
        <v>6</v>
      </c>
      <c r="S2125" t="s">
        <v>88</v>
      </c>
    </row>
    <row r="2126" spans="1:19" x14ac:dyDescent="0.3">
      <c r="A2126">
        <v>6583</v>
      </c>
      <c r="B2126" s="1">
        <v>41428</v>
      </c>
      <c r="C2126">
        <v>69</v>
      </c>
      <c r="D2126" t="s">
        <v>40</v>
      </c>
      <c r="E2126" t="s">
        <v>14</v>
      </c>
      <c r="F2126" t="s">
        <v>10</v>
      </c>
      <c r="G2126">
        <v>0</v>
      </c>
      <c r="H2126">
        <v>0</v>
      </c>
      <c r="I2126">
        <v>72635</v>
      </c>
      <c r="J2126" t="s">
        <v>51</v>
      </c>
      <c r="K2126">
        <v>7</v>
      </c>
      <c r="L2126" t="s">
        <v>32</v>
      </c>
      <c r="M2126">
        <v>5</v>
      </c>
      <c r="N2126">
        <v>0</v>
      </c>
      <c r="O2126" t="s">
        <v>108</v>
      </c>
      <c r="P2126" t="s">
        <v>72</v>
      </c>
      <c r="Q2126" t="s">
        <v>79</v>
      </c>
      <c r="R2126">
        <v>6</v>
      </c>
      <c r="S2126" t="s">
        <v>88</v>
      </c>
    </row>
    <row r="2127" spans="1:19" x14ac:dyDescent="0.3">
      <c r="A2127">
        <v>5156</v>
      </c>
      <c r="B2127" s="1">
        <v>41654</v>
      </c>
      <c r="C2127">
        <v>54</v>
      </c>
      <c r="D2127" t="s">
        <v>44</v>
      </c>
      <c r="E2127" t="s">
        <v>14</v>
      </c>
      <c r="F2127" t="s">
        <v>10</v>
      </c>
      <c r="G2127">
        <v>0</v>
      </c>
      <c r="H2127">
        <v>1</v>
      </c>
      <c r="I2127">
        <v>62466</v>
      </c>
      <c r="J2127" t="s">
        <v>45</v>
      </c>
      <c r="K2127">
        <v>6</v>
      </c>
      <c r="L2127" t="s">
        <v>33</v>
      </c>
      <c r="M2127">
        <v>3</v>
      </c>
      <c r="N2127">
        <v>0</v>
      </c>
      <c r="O2127" t="s">
        <v>107</v>
      </c>
      <c r="P2127" t="s">
        <v>77</v>
      </c>
      <c r="Q2127" t="s">
        <v>73</v>
      </c>
      <c r="R2127">
        <v>1</v>
      </c>
      <c r="S2127" t="s">
        <v>82</v>
      </c>
    </row>
    <row r="2128" spans="1:19" x14ac:dyDescent="0.3">
      <c r="A2128">
        <v>7426</v>
      </c>
      <c r="B2128" s="1">
        <v>41585</v>
      </c>
      <c r="C2128">
        <v>53</v>
      </c>
      <c r="D2128" t="s">
        <v>44</v>
      </c>
      <c r="E2128" t="s">
        <v>14</v>
      </c>
      <c r="F2128" t="s">
        <v>10</v>
      </c>
      <c r="G2128">
        <v>1</v>
      </c>
      <c r="H2128">
        <v>1</v>
      </c>
      <c r="I2128">
        <v>54690</v>
      </c>
      <c r="J2128" t="s">
        <v>41</v>
      </c>
      <c r="K2128">
        <v>5</v>
      </c>
      <c r="L2128" t="s">
        <v>35</v>
      </c>
      <c r="M2128">
        <v>6</v>
      </c>
      <c r="N2128">
        <v>0</v>
      </c>
      <c r="O2128" t="s">
        <v>110</v>
      </c>
      <c r="P2128" t="s">
        <v>72</v>
      </c>
      <c r="Q2128" t="s">
        <v>84</v>
      </c>
      <c r="R2128">
        <v>11</v>
      </c>
      <c r="S2128" t="s">
        <v>89</v>
      </c>
    </row>
    <row r="2129" spans="1:19" x14ac:dyDescent="0.3">
      <c r="A2129">
        <v>8779</v>
      </c>
      <c r="B2129" s="1">
        <v>41441</v>
      </c>
      <c r="C2129">
        <v>39</v>
      </c>
      <c r="D2129" t="s">
        <v>48</v>
      </c>
      <c r="E2129" t="s">
        <v>14</v>
      </c>
      <c r="F2129" t="s">
        <v>10</v>
      </c>
      <c r="G2129">
        <v>1</v>
      </c>
      <c r="H2129">
        <v>0</v>
      </c>
      <c r="I2129">
        <v>36145</v>
      </c>
      <c r="J2129" t="s">
        <v>43</v>
      </c>
      <c r="K2129">
        <v>4</v>
      </c>
      <c r="L2129" t="s">
        <v>33</v>
      </c>
      <c r="M2129">
        <v>3</v>
      </c>
      <c r="N2129">
        <v>0</v>
      </c>
      <c r="O2129" t="s">
        <v>109</v>
      </c>
      <c r="P2129" t="s">
        <v>72</v>
      </c>
      <c r="Q2129" t="s">
        <v>79</v>
      </c>
      <c r="R2129">
        <v>6</v>
      </c>
      <c r="S2129" t="s">
        <v>88</v>
      </c>
    </row>
    <row r="2130" spans="1:19" x14ac:dyDescent="0.3">
      <c r="A2130">
        <v>7235</v>
      </c>
      <c r="B2130" s="1">
        <v>41617</v>
      </c>
      <c r="C2130">
        <v>49</v>
      </c>
      <c r="D2130" t="s">
        <v>46</v>
      </c>
      <c r="E2130" t="s">
        <v>14</v>
      </c>
      <c r="F2130" t="s">
        <v>10</v>
      </c>
      <c r="G2130">
        <v>1</v>
      </c>
      <c r="H2130">
        <v>0</v>
      </c>
      <c r="I2130">
        <v>17003</v>
      </c>
      <c r="J2130" t="s">
        <v>50</v>
      </c>
      <c r="K2130">
        <v>2</v>
      </c>
      <c r="L2130" t="s">
        <v>32</v>
      </c>
      <c r="M2130">
        <v>5</v>
      </c>
      <c r="N2130">
        <v>0</v>
      </c>
      <c r="O2130" t="s">
        <v>109</v>
      </c>
      <c r="P2130" t="s">
        <v>72</v>
      </c>
      <c r="Q2130" t="s">
        <v>84</v>
      </c>
      <c r="R2130">
        <v>12</v>
      </c>
      <c r="S2130" t="s">
        <v>85</v>
      </c>
    </row>
    <row r="2131" spans="1:19" x14ac:dyDescent="0.3">
      <c r="A2131">
        <v>4073</v>
      </c>
      <c r="B2131" s="1">
        <v>41668</v>
      </c>
      <c r="C2131">
        <v>70</v>
      </c>
      <c r="D2131" t="s">
        <v>42</v>
      </c>
      <c r="E2131" t="s">
        <v>14</v>
      </c>
      <c r="F2131" t="s">
        <v>10</v>
      </c>
      <c r="G2131">
        <v>0</v>
      </c>
      <c r="H2131">
        <v>0</v>
      </c>
      <c r="I2131">
        <v>63564</v>
      </c>
      <c r="J2131" t="s">
        <v>45</v>
      </c>
      <c r="K2131">
        <v>6</v>
      </c>
      <c r="L2131" t="s">
        <v>36</v>
      </c>
      <c r="M2131">
        <v>1</v>
      </c>
      <c r="N2131">
        <v>0</v>
      </c>
      <c r="O2131" t="s">
        <v>108</v>
      </c>
      <c r="P2131" t="s">
        <v>77</v>
      </c>
      <c r="Q2131" t="s">
        <v>73</v>
      </c>
      <c r="R2131">
        <v>1</v>
      </c>
      <c r="S2131" t="s">
        <v>82</v>
      </c>
    </row>
    <row r="2132" spans="1:19" x14ac:dyDescent="0.3">
      <c r="A2132">
        <v>10270</v>
      </c>
      <c r="B2132" s="1">
        <v>41550</v>
      </c>
      <c r="C2132">
        <v>43</v>
      </c>
      <c r="D2132" t="s">
        <v>46</v>
      </c>
      <c r="E2132" t="s">
        <v>14</v>
      </c>
      <c r="F2132" t="s">
        <v>10</v>
      </c>
      <c r="G2132">
        <v>1</v>
      </c>
      <c r="H2132">
        <v>0</v>
      </c>
      <c r="I2132">
        <v>35523</v>
      </c>
      <c r="J2132" t="s">
        <v>47</v>
      </c>
      <c r="K2132">
        <v>3</v>
      </c>
      <c r="L2132" t="s">
        <v>33</v>
      </c>
      <c r="M2132">
        <v>3</v>
      </c>
      <c r="N2132">
        <v>0</v>
      </c>
      <c r="O2132" t="s">
        <v>109</v>
      </c>
      <c r="P2132" t="s">
        <v>72</v>
      </c>
      <c r="Q2132" t="s">
        <v>84</v>
      </c>
      <c r="R2132">
        <v>10</v>
      </c>
      <c r="S2132" t="s">
        <v>90</v>
      </c>
    </row>
    <row r="2133" spans="1:19" x14ac:dyDescent="0.3">
      <c r="A2133">
        <v>20</v>
      </c>
      <c r="B2133" s="1">
        <v>41518</v>
      </c>
      <c r="C2133">
        <v>59</v>
      </c>
      <c r="D2133" t="s">
        <v>44</v>
      </c>
      <c r="E2133" t="s">
        <v>14</v>
      </c>
      <c r="F2133" t="s">
        <v>10</v>
      </c>
      <c r="G2133">
        <v>0</v>
      </c>
      <c r="H2133">
        <v>1</v>
      </c>
      <c r="I2133">
        <v>46891</v>
      </c>
      <c r="J2133" t="s">
        <v>43</v>
      </c>
      <c r="K2133">
        <v>4</v>
      </c>
      <c r="L2133" t="s">
        <v>34</v>
      </c>
      <c r="M2133">
        <v>7</v>
      </c>
      <c r="N2133">
        <v>0</v>
      </c>
      <c r="O2133" t="s">
        <v>107</v>
      </c>
      <c r="P2133" t="s">
        <v>72</v>
      </c>
      <c r="Q2133" t="s">
        <v>75</v>
      </c>
      <c r="R2133">
        <v>9</v>
      </c>
      <c r="S2133" t="s">
        <v>76</v>
      </c>
    </row>
    <row r="2134" spans="1:19" x14ac:dyDescent="0.3">
      <c r="A2134">
        <v>7034</v>
      </c>
      <c r="B2134" s="1">
        <v>41518</v>
      </c>
      <c r="C2134">
        <v>46</v>
      </c>
      <c r="D2134" t="s">
        <v>46</v>
      </c>
      <c r="E2134" t="s">
        <v>14</v>
      </c>
      <c r="F2134" t="s">
        <v>10</v>
      </c>
      <c r="G2134">
        <v>1</v>
      </c>
      <c r="H2134">
        <v>0</v>
      </c>
      <c r="I2134">
        <v>25804</v>
      </c>
      <c r="J2134" t="s">
        <v>47</v>
      </c>
      <c r="K2134">
        <v>3</v>
      </c>
      <c r="L2134" t="s">
        <v>32</v>
      </c>
      <c r="M2134">
        <v>5</v>
      </c>
      <c r="N2134">
        <v>0</v>
      </c>
      <c r="O2134" t="s">
        <v>109</v>
      </c>
      <c r="P2134" t="s">
        <v>72</v>
      </c>
      <c r="Q2134" t="s">
        <v>75</v>
      </c>
      <c r="R2134">
        <v>9</v>
      </c>
      <c r="S2134" t="s">
        <v>76</v>
      </c>
    </row>
    <row r="2135" spans="1:19" x14ac:dyDescent="0.3">
      <c r="A2135">
        <v>5332</v>
      </c>
      <c r="B2135" s="1">
        <v>41482</v>
      </c>
      <c r="C2135">
        <v>64</v>
      </c>
      <c r="D2135" t="s">
        <v>40</v>
      </c>
      <c r="E2135" t="s">
        <v>14</v>
      </c>
      <c r="F2135" t="s">
        <v>10</v>
      </c>
      <c r="G2135">
        <v>0</v>
      </c>
      <c r="H2135">
        <v>0</v>
      </c>
      <c r="I2135">
        <v>82504</v>
      </c>
      <c r="J2135" t="s">
        <v>51</v>
      </c>
      <c r="K2135">
        <v>7</v>
      </c>
      <c r="L2135" t="s">
        <v>37</v>
      </c>
      <c r="M2135">
        <v>2</v>
      </c>
      <c r="N2135">
        <v>0</v>
      </c>
      <c r="O2135" t="s">
        <v>108</v>
      </c>
      <c r="P2135" t="s">
        <v>72</v>
      </c>
      <c r="Q2135" t="s">
        <v>75</v>
      </c>
      <c r="R2135">
        <v>7</v>
      </c>
      <c r="S2135" t="s">
        <v>83</v>
      </c>
    </row>
    <row r="2136" spans="1:19" x14ac:dyDescent="0.3">
      <c r="A2136">
        <v>4856</v>
      </c>
      <c r="B2136" s="1">
        <v>41219</v>
      </c>
      <c r="C2136">
        <v>67</v>
      </c>
      <c r="D2136" t="s">
        <v>40</v>
      </c>
      <c r="E2136" t="s">
        <v>14</v>
      </c>
      <c r="F2136" t="s">
        <v>10</v>
      </c>
      <c r="G2136">
        <v>0</v>
      </c>
      <c r="H2136">
        <v>0</v>
      </c>
      <c r="I2136">
        <v>82347</v>
      </c>
      <c r="J2136" t="s">
        <v>51</v>
      </c>
      <c r="K2136">
        <v>7</v>
      </c>
      <c r="L2136" t="s">
        <v>32</v>
      </c>
      <c r="M2136">
        <v>5</v>
      </c>
      <c r="N2136">
        <v>0</v>
      </c>
      <c r="O2136" t="s">
        <v>108</v>
      </c>
      <c r="P2136" t="s">
        <v>81</v>
      </c>
      <c r="Q2136" t="s">
        <v>84</v>
      </c>
      <c r="R2136">
        <v>11</v>
      </c>
      <c r="S2136" t="s">
        <v>89</v>
      </c>
    </row>
    <row r="2137" spans="1:19" x14ac:dyDescent="0.3">
      <c r="A2137">
        <v>1031</v>
      </c>
      <c r="B2137" s="1">
        <v>41399</v>
      </c>
      <c r="C2137">
        <v>35</v>
      </c>
      <c r="D2137" t="s">
        <v>48</v>
      </c>
      <c r="E2137" t="s">
        <v>14</v>
      </c>
      <c r="F2137" t="s">
        <v>10</v>
      </c>
      <c r="G2137">
        <v>0</v>
      </c>
      <c r="H2137">
        <v>0</v>
      </c>
      <c r="I2137">
        <v>85710</v>
      </c>
      <c r="J2137" t="s">
        <v>52</v>
      </c>
      <c r="K2137">
        <v>8</v>
      </c>
      <c r="L2137" t="s">
        <v>37</v>
      </c>
      <c r="M2137">
        <v>2</v>
      </c>
      <c r="N2137">
        <v>0</v>
      </c>
      <c r="O2137" t="s">
        <v>108</v>
      </c>
      <c r="P2137" t="s">
        <v>72</v>
      </c>
      <c r="Q2137" t="s">
        <v>79</v>
      </c>
      <c r="R2137">
        <v>5</v>
      </c>
      <c r="S2137" t="s">
        <v>80</v>
      </c>
    </row>
    <row r="2138" spans="1:19" x14ac:dyDescent="0.3">
      <c r="A2138">
        <v>8017</v>
      </c>
      <c r="B2138" s="1">
        <v>41809</v>
      </c>
      <c r="C2138">
        <v>43</v>
      </c>
      <c r="D2138" t="s">
        <v>46</v>
      </c>
      <c r="E2138" t="s">
        <v>14</v>
      </c>
      <c r="F2138" t="s">
        <v>10</v>
      </c>
      <c r="G2138">
        <v>1</v>
      </c>
      <c r="H2138">
        <v>1</v>
      </c>
      <c r="I2138">
        <v>51111</v>
      </c>
      <c r="J2138" t="s">
        <v>41</v>
      </c>
      <c r="K2138">
        <v>5</v>
      </c>
      <c r="L2138" t="s">
        <v>35</v>
      </c>
      <c r="M2138">
        <v>6</v>
      </c>
      <c r="N2138">
        <v>0</v>
      </c>
      <c r="O2138" t="s">
        <v>110</v>
      </c>
      <c r="P2138" t="s">
        <v>77</v>
      </c>
      <c r="Q2138" t="s">
        <v>79</v>
      </c>
      <c r="R2138">
        <v>6</v>
      </c>
      <c r="S2138" t="s">
        <v>88</v>
      </c>
    </row>
    <row r="2139" spans="1:19" x14ac:dyDescent="0.3">
      <c r="A2139">
        <v>1328</v>
      </c>
      <c r="B2139" s="1">
        <v>41686</v>
      </c>
      <c r="C2139">
        <v>42</v>
      </c>
      <c r="D2139" t="s">
        <v>46</v>
      </c>
      <c r="E2139" t="s">
        <v>14</v>
      </c>
      <c r="F2139" t="s">
        <v>10</v>
      </c>
      <c r="G2139">
        <v>0</v>
      </c>
      <c r="H2139">
        <v>1</v>
      </c>
      <c r="I2139">
        <v>57937</v>
      </c>
      <c r="J2139" t="s">
        <v>41</v>
      </c>
      <c r="K2139">
        <v>5</v>
      </c>
      <c r="L2139" t="s">
        <v>32</v>
      </c>
      <c r="M2139">
        <v>5</v>
      </c>
      <c r="N2139">
        <v>0</v>
      </c>
      <c r="O2139" t="s">
        <v>107</v>
      </c>
      <c r="P2139" t="s">
        <v>77</v>
      </c>
      <c r="Q2139" t="s">
        <v>73</v>
      </c>
      <c r="R2139">
        <v>2</v>
      </c>
      <c r="S2139" t="s">
        <v>87</v>
      </c>
    </row>
    <row r="2140" spans="1:19" x14ac:dyDescent="0.3">
      <c r="A2140">
        <v>10995</v>
      </c>
      <c r="B2140" s="1">
        <v>41225</v>
      </c>
      <c r="C2140">
        <v>36</v>
      </c>
      <c r="D2140" t="s">
        <v>48</v>
      </c>
      <c r="E2140" t="s">
        <v>14</v>
      </c>
      <c r="F2140" t="s">
        <v>10</v>
      </c>
      <c r="G2140">
        <v>1</v>
      </c>
      <c r="H2140">
        <v>0</v>
      </c>
      <c r="I2140">
        <v>15716</v>
      </c>
      <c r="J2140" t="s">
        <v>50</v>
      </c>
      <c r="K2140">
        <v>2</v>
      </c>
      <c r="L2140" t="s">
        <v>33</v>
      </c>
      <c r="M2140">
        <v>3</v>
      </c>
      <c r="N2140">
        <v>1</v>
      </c>
      <c r="O2140" t="s">
        <v>109</v>
      </c>
      <c r="P2140" t="s">
        <v>81</v>
      </c>
      <c r="Q2140" t="s">
        <v>84</v>
      </c>
      <c r="R2140">
        <v>11</v>
      </c>
      <c r="S2140" t="s">
        <v>89</v>
      </c>
    </row>
    <row r="2141" spans="1:19" x14ac:dyDescent="0.3">
      <c r="A2141">
        <v>9850</v>
      </c>
      <c r="B2141" s="1">
        <v>41242</v>
      </c>
      <c r="C2141">
        <v>52</v>
      </c>
      <c r="D2141" t="s">
        <v>44</v>
      </c>
      <c r="E2141" t="s">
        <v>14</v>
      </c>
      <c r="F2141" t="s">
        <v>10</v>
      </c>
      <c r="G2141">
        <v>1</v>
      </c>
      <c r="H2141">
        <v>0</v>
      </c>
      <c r="I2141">
        <v>24884</v>
      </c>
      <c r="J2141" t="s">
        <v>47</v>
      </c>
      <c r="K2141">
        <v>3</v>
      </c>
      <c r="L2141" t="s">
        <v>32</v>
      </c>
      <c r="M2141">
        <v>5</v>
      </c>
      <c r="N2141">
        <v>0</v>
      </c>
      <c r="O2141" t="s">
        <v>109</v>
      </c>
      <c r="P2141" t="s">
        <v>81</v>
      </c>
      <c r="Q2141" t="s">
        <v>84</v>
      </c>
      <c r="R2141">
        <v>11</v>
      </c>
      <c r="S2141" t="s">
        <v>89</v>
      </c>
    </row>
    <row r="2142" spans="1:19" x14ac:dyDescent="0.3">
      <c r="A2142">
        <v>9984</v>
      </c>
      <c r="B2142" s="1">
        <v>41360</v>
      </c>
      <c r="C2142">
        <v>43</v>
      </c>
      <c r="D2142" t="s">
        <v>46</v>
      </c>
      <c r="E2142" t="s">
        <v>14</v>
      </c>
      <c r="F2142" t="s">
        <v>10</v>
      </c>
      <c r="G2142">
        <v>1</v>
      </c>
      <c r="H2142">
        <v>1</v>
      </c>
      <c r="I2142">
        <v>56337</v>
      </c>
      <c r="J2142" t="s">
        <v>41</v>
      </c>
      <c r="K2142">
        <v>5</v>
      </c>
      <c r="L2142" t="s">
        <v>33</v>
      </c>
      <c r="M2142">
        <v>3</v>
      </c>
      <c r="N2142">
        <v>0</v>
      </c>
      <c r="O2142" t="s">
        <v>110</v>
      </c>
      <c r="P2142" t="s">
        <v>72</v>
      </c>
      <c r="Q2142" t="s">
        <v>73</v>
      </c>
      <c r="R2142">
        <v>3</v>
      </c>
      <c r="S2142" t="s">
        <v>74</v>
      </c>
    </row>
    <row r="2143" spans="1:19" x14ac:dyDescent="0.3">
      <c r="A2143">
        <v>7010</v>
      </c>
      <c r="B2143" s="1">
        <v>41736</v>
      </c>
      <c r="C2143">
        <v>59</v>
      </c>
      <c r="D2143" t="s">
        <v>44</v>
      </c>
      <c r="E2143" t="s">
        <v>14</v>
      </c>
      <c r="F2143" t="s">
        <v>10</v>
      </c>
      <c r="G2143">
        <v>0</v>
      </c>
      <c r="H2143">
        <v>0</v>
      </c>
      <c r="I2143">
        <v>70924</v>
      </c>
      <c r="J2143" t="s">
        <v>45</v>
      </c>
      <c r="K2143">
        <v>6</v>
      </c>
      <c r="L2143" t="s">
        <v>32</v>
      </c>
      <c r="M2143">
        <v>5</v>
      </c>
      <c r="N2143">
        <v>0</v>
      </c>
      <c r="O2143" t="s">
        <v>108</v>
      </c>
      <c r="P2143" t="s">
        <v>77</v>
      </c>
      <c r="Q2143" t="s">
        <v>79</v>
      </c>
      <c r="R2143">
        <v>4</v>
      </c>
      <c r="S2143" t="s">
        <v>86</v>
      </c>
    </row>
    <row r="2144" spans="1:19" x14ac:dyDescent="0.3">
      <c r="A2144">
        <v>5263</v>
      </c>
      <c r="B2144" s="1">
        <v>41296</v>
      </c>
      <c r="C2144">
        <v>47</v>
      </c>
      <c r="D2144" t="s">
        <v>46</v>
      </c>
      <c r="E2144" t="s">
        <v>14</v>
      </c>
      <c r="F2144" t="s">
        <v>10</v>
      </c>
      <c r="G2144">
        <v>1</v>
      </c>
      <c r="H2144">
        <v>0</v>
      </c>
      <c r="I2144">
        <v>31056</v>
      </c>
      <c r="J2144" t="s">
        <v>47</v>
      </c>
      <c r="K2144">
        <v>3</v>
      </c>
      <c r="L2144" t="s">
        <v>34</v>
      </c>
      <c r="M2144">
        <v>7</v>
      </c>
      <c r="N2144">
        <v>0</v>
      </c>
      <c r="O2144" t="s">
        <v>109</v>
      </c>
      <c r="P2144" t="s">
        <v>72</v>
      </c>
      <c r="Q2144" t="s">
        <v>73</v>
      </c>
      <c r="R2144">
        <v>1</v>
      </c>
      <c r="S2144" t="s">
        <v>82</v>
      </c>
    </row>
    <row r="2145" spans="1:19" x14ac:dyDescent="0.3">
      <c r="A2145">
        <v>4767</v>
      </c>
      <c r="B2145" s="1">
        <v>41736</v>
      </c>
      <c r="C2145">
        <v>59</v>
      </c>
      <c r="D2145" t="s">
        <v>44</v>
      </c>
      <c r="E2145" t="s">
        <v>14</v>
      </c>
      <c r="F2145" t="s">
        <v>10</v>
      </c>
      <c r="G2145">
        <v>0</v>
      </c>
      <c r="H2145">
        <v>0</v>
      </c>
      <c r="I2145">
        <v>70924</v>
      </c>
      <c r="J2145" t="s">
        <v>45</v>
      </c>
      <c r="K2145">
        <v>6</v>
      </c>
      <c r="L2145" t="s">
        <v>32</v>
      </c>
      <c r="M2145">
        <v>5</v>
      </c>
      <c r="N2145">
        <v>0</v>
      </c>
      <c r="O2145" t="s">
        <v>108</v>
      </c>
      <c r="P2145" t="s">
        <v>77</v>
      </c>
      <c r="Q2145" t="s">
        <v>79</v>
      </c>
      <c r="R2145">
        <v>4</v>
      </c>
      <c r="S2145" t="s">
        <v>86</v>
      </c>
    </row>
    <row r="2146" spans="1:19" x14ac:dyDescent="0.3">
      <c r="A2146">
        <v>10552</v>
      </c>
      <c r="B2146" s="1">
        <v>41414</v>
      </c>
      <c r="C2146">
        <v>45</v>
      </c>
      <c r="D2146" t="s">
        <v>46</v>
      </c>
      <c r="E2146" t="s">
        <v>14</v>
      </c>
      <c r="F2146" t="s">
        <v>10</v>
      </c>
      <c r="G2146">
        <v>0</v>
      </c>
      <c r="H2146">
        <v>1</v>
      </c>
      <c r="I2146">
        <v>54210</v>
      </c>
      <c r="J2146" t="s">
        <v>41</v>
      </c>
      <c r="K2146">
        <v>5</v>
      </c>
      <c r="L2146" t="s">
        <v>33</v>
      </c>
      <c r="M2146">
        <v>3</v>
      </c>
      <c r="N2146">
        <v>0</v>
      </c>
      <c r="O2146" t="s">
        <v>107</v>
      </c>
      <c r="P2146" t="s">
        <v>72</v>
      </c>
      <c r="Q2146" t="s">
        <v>79</v>
      </c>
      <c r="R2146">
        <v>5</v>
      </c>
      <c r="S2146" t="s">
        <v>80</v>
      </c>
    </row>
    <row r="2147" spans="1:19" x14ac:dyDescent="0.3">
      <c r="A2147">
        <v>10065</v>
      </c>
      <c r="B2147" s="1">
        <v>41489</v>
      </c>
      <c r="C2147">
        <v>54</v>
      </c>
      <c r="D2147" t="s">
        <v>44</v>
      </c>
      <c r="E2147" t="s">
        <v>14</v>
      </c>
      <c r="F2147" t="s">
        <v>10</v>
      </c>
      <c r="G2147">
        <v>0</v>
      </c>
      <c r="H2147">
        <v>0</v>
      </c>
      <c r="I2147">
        <v>15315</v>
      </c>
      <c r="J2147" t="s">
        <v>50</v>
      </c>
      <c r="K2147">
        <v>2</v>
      </c>
      <c r="L2147" t="s">
        <v>33</v>
      </c>
      <c r="M2147">
        <v>3</v>
      </c>
      <c r="N2147">
        <v>0</v>
      </c>
      <c r="O2147" t="s">
        <v>108</v>
      </c>
      <c r="P2147" t="s">
        <v>72</v>
      </c>
      <c r="Q2147" t="s">
        <v>75</v>
      </c>
      <c r="R2147">
        <v>8</v>
      </c>
      <c r="S2147" t="s">
        <v>78</v>
      </c>
    </row>
    <row r="2148" spans="1:19" x14ac:dyDescent="0.3">
      <c r="A2148">
        <v>4741</v>
      </c>
      <c r="B2148" s="1">
        <v>41669</v>
      </c>
      <c r="C2148">
        <v>50</v>
      </c>
      <c r="D2148" t="s">
        <v>44</v>
      </c>
      <c r="E2148" t="s">
        <v>14</v>
      </c>
      <c r="F2148" t="s">
        <v>10</v>
      </c>
      <c r="G2148">
        <v>1</v>
      </c>
      <c r="H2148">
        <v>0</v>
      </c>
      <c r="I2148">
        <v>65463</v>
      </c>
      <c r="J2148" t="s">
        <v>45</v>
      </c>
      <c r="K2148">
        <v>6</v>
      </c>
      <c r="L2148" t="s">
        <v>33</v>
      </c>
      <c r="M2148">
        <v>3</v>
      </c>
      <c r="N2148">
        <v>0</v>
      </c>
      <c r="O2148" t="s">
        <v>109</v>
      </c>
      <c r="P2148" t="s">
        <v>77</v>
      </c>
      <c r="Q2148" t="s">
        <v>73</v>
      </c>
      <c r="R2148">
        <v>1</v>
      </c>
      <c r="S2148" t="s">
        <v>82</v>
      </c>
    </row>
    <row r="2149" spans="1:19" x14ac:dyDescent="0.3">
      <c r="A2149">
        <v>2320</v>
      </c>
      <c r="B2149" s="1">
        <v>41529</v>
      </c>
      <c r="C2149">
        <v>46</v>
      </c>
      <c r="D2149" t="s">
        <v>46</v>
      </c>
      <c r="E2149" t="s">
        <v>14</v>
      </c>
      <c r="F2149" t="s">
        <v>10</v>
      </c>
      <c r="G2149">
        <v>0</v>
      </c>
      <c r="H2149">
        <v>1</v>
      </c>
      <c r="I2149">
        <v>47025</v>
      </c>
      <c r="J2149" t="s">
        <v>43</v>
      </c>
      <c r="K2149">
        <v>4</v>
      </c>
      <c r="L2149" t="s">
        <v>34</v>
      </c>
      <c r="M2149">
        <v>7</v>
      </c>
      <c r="N2149">
        <v>0</v>
      </c>
      <c r="O2149" t="s">
        <v>107</v>
      </c>
      <c r="P2149" t="s">
        <v>72</v>
      </c>
      <c r="Q2149" t="s">
        <v>75</v>
      </c>
      <c r="R2149">
        <v>9</v>
      </c>
      <c r="S2149" t="s">
        <v>76</v>
      </c>
    </row>
    <row r="2150" spans="1:19" x14ac:dyDescent="0.3">
      <c r="A2150">
        <v>6116</v>
      </c>
      <c r="B2150" s="1">
        <v>41460</v>
      </c>
      <c r="C2150">
        <v>56</v>
      </c>
      <c r="D2150" t="s">
        <v>44</v>
      </c>
      <c r="E2150" t="s">
        <v>14</v>
      </c>
      <c r="F2150" t="s">
        <v>10</v>
      </c>
      <c r="G2150">
        <v>0</v>
      </c>
      <c r="H2150">
        <v>1</v>
      </c>
      <c r="I2150">
        <v>48985</v>
      </c>
      <c r="J2150" t="s">
        <v>41</v>
      </c>
      <c r="K2150">
        <v>5</v>
      </c>
      <c r="L2150" t="s">
        <v>33</v>
      </c>
      <c r="M2150">
        <v>3</v>
      </c>
      <c r="N2150">
        <v>0</v>
      </c>
      <c r="O2150" t="s">
        <v>107</v>
      </c>
      <c r="P2150" t="s">
        <v>72</v>
      </c>
      <c r="Q2150" t="s">
        <v>75</v>
      </c>
      <c r="R2150">
        <v>7</v>
      </c>
      <c r="S2150" t="s">
        <v>83</v>
      </c>
    </row>
    <row r="2151" spans="1:19" x14ac:dyDescent="0.3">
      <c r="A2151">
        <v>3363</v>
      </c>
      <c r="B2151" s="1">
        <v>41715</v>
      </c>
      <c r="C2151">
        <v>50</v>
      </c>
      <c r="D2151" t="s">
        <v>44</v>
      </c>
      <c r="E2151" t="s">
        <v>14</v>
      </c>
      <c r="F2151" t="s">
        <v>10</v>
      </c>
      <c r="G2151">
        <v>0</v>
      </c>
      <c r="H2151">
        <v>0</v>
      </c>
      <c r="I2151">
        <v>20130</v>
      </c>
      <c r="J2151" t="s">
        <v>50</v>
      </c>
      <c r="K2151">
        <v>2</v>
      </c>
      <c r="L2151" t="s">
        <v>34</v>
      </c>
      <c r="M2151">
        <v>7</v>
      </c>
      <c r="N2151">
        <v>0</v>
      </c>
      <c r="O2151" t="s">
        <v>108</v>
      </c>
      <c r="P2151" t="s">
        <v>77</v>
      </c>
      <c r="Q2151" t="s">
        <v>73</v>
      </c>
      <c r="R2151">
        <v>3</v>
      </c>
      <c r="S2151" t="s">
        <v>74</v>
      </c>
    </row>
    <row r="2152" spans="1:19" x14ac:dyDescent="0.3">
      <c r="A2152">
        <v>5231</v>
      </c>
      <c r="B2152" s="1">
        <v>41697</v>
      </c>
      <c r="C2152">
        <v>50</v>
      </c>
      <c r="D2152" t="s">
        <v>44</v>
      </c>
      <c r="E2152" t="s">
        <v>14</v>
      </c>
      <c r="F2152" t="s">
        <v>10</v>
      </c>
      <c r="G2152">
        <v>0</v>
      </c>
      <c r="H2152">
        <v>2</v>
      </c>
      <c r="I2152">
        <v>45894</v>
      </c>
      <c r="J2152" t="s">
        <v>43</v>
      </c>
      <c r="K2152">
        <v>4</v>
      </c>
      <c r="L2152" t="s">
        <v>33</v>
      </c>
      <c r="M2152">
        <v>3</v>
      </c>
      <c r="N2152">
        <v>0</v>
      </c>
      <c r="O2152" t="s">
        <v>107</v>
      </c>
      <c r="P2152" t="s">
        <v>77</v>
      </c>
      <c r="Q2152" t="s">
        <v>73</v>
      </c>
      <c r="R2152">
        <v>2</v>
      </c>
      <c r="S2152" t="s">
        <v>87</v>
      </c>
    </row>
    <row r="2153" spans="1:19" x14ac:dyDescent="0.3">
      <c r="A2153">
        <v>2246</v>
      </c>
      <c r="B2153" s="1">
        <v>41518</v>
      </c>
      <c r="C2153">
        <v>59</v>
      </c>
      <c r="D2153" t="s">
        <v>44</v>
      </c>
      <c r="E2153" t="s">
        <v>14</v>
      </c>
      <c r="F2153" t="s">
        <v>10</v>
      </c>
      <c r="G2153">
        <v>0</v>
      </c>
      <c r="H2153">
        <v>1</v>
      </c>
      <c r="I2153">
        <v>46891</v>
      </c>
      <c r="J2153" t="s">
        <v>43</v>
      </c>
      <c r="K2153">
        <v>4</v>
      </c>
      <c r="L2153" t="s">
        <v>34</v>
      </c>
      <c r="M2153">
        <v>7</v>
      </c>
      <c r="N2153">
        <v>0</v>
      </c>
      <c r="O2153" t="s">
        <v>107</v>
      </c>
      <c r="P2153" t="s">
        <v>72</v>
      </c>
      <c r="Q2153" t="s">
        <v>75</v>
      </c>
      <c r="R2153">
        <v>9</v>
      </c>
      <c r="S2153" t="s">
        <v>76</v>
      </c>
    </row>
    <row r="2154" spans="1:19" x14ac:dyDescent="0.3">
      <c r="A2154">
        <v>9094</v>
      </c>
      <c r="B2154" s="1">
        <v>41124</v>
      </c>
      <c r="C2154">
        <v>69</v>
      </c>
      <c r="D2154" t="s">
        <v>40</v>
      </c>
      <c r="E2154" t="s">
        <v>14</v>
      </c>
      <c r="F2154" t="s">
        <v>10</v>
      </c>
      <c r="G2154">
        <v>0</v>
      </c>
      <c r="H2154">
        <v>1</v>
      </c>
      <c r="I2154">
        <v>62972</v>
      </c>
      <c r="J2154" t="s">
        <v>45</v>
      </c>
      <c r="K2154">
        <v>6</v>
      </c>
      <c r="L2154" t="s">
        <v>32</v>
      </c>
      <c r="M2154">
        <v>5</v>
      </c>
      <c r="N2154">
        <v>0</v>
      </c>
      <c r="O2154" t="s">
        <v>107</v>
      </c>
      <c r="P2154" t="s">
        <v>81</v>
      </c>
      <c r="Q2154" t="s">
        <v>75</v>
      </c>
      <c r="R2154">
        <v>8</v>
      </c>
      <c r="S2154" t="s">
        <v>78</v>
      </c>
    </row>
    <row r="2155" spans="1:19" x14ac:dyDescent="0.3">
      <c r="A2155">
        <v>2516</v>
      </c>
      <c r="B2155" s="1">
        <v>41433</v>
      </c>
      <c r="C2155">
        <v>55</v>
      </c>
      <c r="D2155" t="s">
        <v>44</v>
      </c>
      <c r="E2155" t="s">
        <v>14</v>
      </c>
      <c r="F2155" t="s">
        <v>10</v>
      </c>
      <c r="G2155">
        <v>1</v>
      </c>
      <c r="H2155">
        <v>1</v>
      </c>
      <c r="I2155">
        <v>46831</v>
      </c>
      <c r="J2155" t="s">
        <v>43</v>
      </c>
      <c r="K2155">
        <v>4</v>
      </c>
      <c r="L2155" t="s">
        <v>35</v>
      </c>
      <c r="M2155">
        <v>6</v>
      </c>
      <c r="N2155">
        <v>0</v>
      </c>
      <c r="O2155" t="s">
        <v>110</v>
      </c>
      <c r="P2155" t="s">
        <v>72</v>
      </c>
      <c r="Q2155" t="s">
        <v>79</v>
      </c>
      <c r="R2155">
        <v>6</v>
      </c>
      <c r="S2155" t="s">
        <v>88</v>
      </c>
    </row>
    <row r="2156" spans="1:19" x14ac:dyDescent="0.3">
      <c r="A2156">
        <v>7628</v>
      </c>
      <c r="B2156" s="1">
        <v>41716</v>
      </c>
      <c r="C2156">
        <v>51</v>
      </c>
      <c r="D2156" t="s">
        <v>44</v>
      </c>
      <c r="E2156" t="s">
        <v>14</v>
      </c>
      <c r="F2156" t="s">
        <v>10</v>
      </c>
      <c r="G2156">
        <v>1</v>
      </c>
      <c r="H2156">
        <v>0</v>
      </c>
      <c r="I2156">
        <v>43050</v>
      </c>
      <c r="J2156" t="s">
        <v>43</v>
      </c>
      <c r="K2156">
        <v>4</v>
      </c>
      <c r="L2156" t="s">
        <v>33</v>
      </c>
      <c r="M2156">
        <v>3</v>
      </c>
      <c r="N2156">
        <v>0</v>
      </c>
      <c r="O2156" t="s">
        <v>109</v>
      </c>
      <c r="P2156" t="s">
        <v>77</v>
      </c>
      <c r="Q2156" t="s">
        <v>73</v>
      </c>
      <c r="R2156">
        <v>3</v>
      </c>
      <c r="S2156" t="s">
        <v>74</v>
      </c>
    </row>
    <row r="2157" spans="1:19" x14ac:dyDescent="0.3">
      <c r="A2157">
        <v>1878</v>
      </c>
      <c r="B2157" s="1">
        <v>41688</v>
      </c>
      <c r="C2157">
        <v>39</v>
      </c>
      <c r="D2157" t="s">
        <v>48</v>
      </c>
      <c r="E2157" t="s">
        <v>14</v>
      </c>
      <c r="F2157" t="s">
        <v>10</v>
      </c>
      <c r="G2157">
        <v>0</v>
      </c>
      <c r="H2157">
        <v>0</v>
      </c>
      <c r="I2157">
        <v>23148</v>
      </c>
      <c r="J2157" t="s">
        <v>50</v>
      </c>
      <c r="K2157">
        <v>2</v>
      </c>
      <c r="L2157" t="s">
        <v>35</v>
      </c>
      <c r="M2157">
        <v>6</v>
      </c>
      <c r="N2157">
        <v>0</v>
      </c>
      <c r="O2157" t="s">
        <v>108</v>
      </c>
      <c r="P2157" t="s">
        <v>77</v>
      </c>
      <c r="Q2157" t="s">
        <v>73</v>
      </c>
      <c r="R2157">
        <v>2</v>
      </c>
      <c r="S2157" t="s">
        <v>87</v>
      </c>
    </row>
    <row r="2158" spans="1:19" x14ac:dyDescent="0.3">
      <c r="A2158">
        <v>8789</v>
      </c>
      <c r="B2158" s="1">
        <v>41650</v>
      </c>
      <c r="C2158">
        <v>35</v>
      </c>
      <c r="D2158" t="s">
        <v>48</v>
      </c>
      <c r="E2158" t="s">
        <v>14</v>
      </c>
      <c r="F2158" t="s">
        <v>10</v>
      </c>
      <c r="G2158">
        <v>1</v>
      </c>
      <c r="H2158">
        <v>0</v>
      </c>
      <c r="I2158">
        <v>59060</v>
      </c>
      <c r="J2158" t="s">
        <v>41</v>
      </c>
      <c r="K2158">
        <v>5</v>
      </c>
      <c r="L2158" t="s">
        <v>35</v>
      </c>
      <c r="M2158">
        <v>6</v>
      </c>
      <c r="N2158">
        <v>0</v>
      </c>
      <c r="O2158" t="s">
        <v>109</v>
      </c>
      <c r="P2158" t="s">
        <v>77</v>
      </c>
      <c r="Q2158" t="s">
        <v>73</v>
      </c>
      <c r="R2158">
        <v>1</v>
      </c>
      <c r="S2158" t="s">
        <v>82</v>
      </c>
    </row>
    <row r="2159" spans="1:19" x14ac:dyDescent="0.3">
      <c r="A2159">
        <v>4937</v>
      </c>
      <c r="B2159" s="1">
        <v>41800</v>
      </c>
      <c r="C2159">
        <v>51</v>
      </c>
      <c r="D2159" t="s">
        <v>44</v>
      </c>
      <c r="E2159" t="s">
        <v>14</v>
      </c>
      <c r="F2159" t="s">
        <v>10</v>
      </c>
      <c r="G2159">
        <v>1</v>
      </c>
      <c r="H2159">
        <v>1</v>
      </c>
      <c r="I2159">
        <v>46094</v>
      </c>
      <c r="J2159" t="s">
        <v>43</v>
      </c>
      <c r="K2159">
        <v>4</v>
      </c>
      <c r="L2159" t="s">
        <v>35</v>
      </c>
      <c r="M2159">
        <v>6</v>
      </c>
      <c r="N2159">
        <v>0</v>
      </c>
      <c r="O2159" t="s">
        <v>110</v>
      </c>
      <c r="P2159" t="s">
        <v>77</v>
      </c>
      <c r="Q2159" t="s">
        <v>79</v>
      </c>
      <c r="R2159">
        <v>6</v>
      </c>
      <c r="S2159" t="s">
        <v>88</v>
      </c>
    </row>
    <row r="2160" spans="1:19" x14ac:dyDescent="0.3">
      <c r="A2160">
        <v>10390</v>
      </c>
      <c r="B2160" s="1">
        <v>41315</v>
      </c>
      <c r="C2160">
        <v>65</v>
      </c>
      <c r="D2160" t="s">
        <v>40</v>
      </c>
      <c r="E2160" t="s">
        <v>14</v>
      </c>
      <c r="F2160" t="s">
        <v>10</v>
      </c>
      <c r="G2160">
        <v>0</v>
      </c>
      <c r="H2160">
        <v>1</v>
      </c>
      <c r="I2160">
        <v>26887</v>
      </c>
      <c r="J2160" t="s">
        <v>47</v>
      </c>
      <c r="K2160">
        <v>3</v>
      </c>
      <c r="L2160" t="s">
        <v>33</v>
      </c>
      <c r="M2160">
        <v>3</v>
      </c>
      <c r="N2160">
        <v>0</v>
      </c>
      <c r="O2160" t="s">
        <v>107</v>
      </c>
      <c r="P2160" t="s">
        <v>72</v>
      </c>
      <c r="Q2160" t="s">
        <v>73</v>
      </c>
      <c r="R2160">
        <v>2</v>
      </c>
      <c r="S2160" t="s">
        <v>87</v>
      </c>
    </row>
    <row r="2161" spans="1:19" x14ac:dyDescent="0.3">
      <c r="A2161">
        <v>922</v>
      </c>
      <c r="B2161" s="1">
        <v>41398</v>
      </c>
      <c r="C2161">
        <v>45</v>
      </c>
      <c r="D2161" t="s">
        <v>46</v>
      </c>
      <c r="E2161" t="s">
        <v>14</v>
      </c>
      <c r="F2161" t="s">
        <v>10</v>
      </c>
      <c r="G2161">
        <v>1</v>
      </c>
      <c r="H2161">
        <v>1</v>
      </c>
      <c r="I2161">
        <v>31086</v>
      </c>
      <c r="J2161" t="s">
        <v>47</v>
      </c>
      <c r="K2161">
        <v>3</v>
      </c>
      <c r="L2161" t="s">
        <v>35</v>
      </c>
      <c r="M2161">
        <v>6</v>
      </c>
      <c r="N2161">
        <v>0</v>
      </c>
      <c r="O2161" t="s">
        <v>110</v>
      </c>
      <c r="P2161" t="s">
        <v>72</v>
      </c>
      <c r="Q2161" t="s">
        <v>79</v>
      </c>
      <c r="R2161">
        <v>5</v>
      </c>
      <c r="S2161" t="s">
        <v>80</v>
      </c>
    </row>
    <row r="2162" spans="1:19" x14ac:dyDescent="0.3">
      <c r="A2162">
        <v>8204</v>
      </c>
      <c r="B2162" s="1">
        <v>41259</v>
      </c>
      <c r="C2162">
        <v>53</v>
      </c>
      <c r="D2162" t="s">
        <v>44</v>
      </c>
      <c r="E2162" t="s">
        <v>14</v>
      </c>
      <c r="F2162" t="s">
        <v>10</v>
      </c>
      <c r="G2162">
        <v>0</v>
      </c>
      <c r="H2162">
        <v>0</v>
      </c>
      <c r="I2162">
        <v>78041</v>
      </c>
      <c r="J2162" t="s">
        <v>51</v>
      </c>
      <c r="K2162">
        <v>7</v>
      </c>
      <c r="L2162" t="s">
        <v>34</v>
      </c>
      <c r="M2162">
        <v>7</v>
      </c>
      <c r="N2162">
        <v>0</v>
      </c>
      <c r="O2162" t="s">
        <v>108</v>
      </c>
      <c r="P2162" t="s">
        <v>81</v>
      </c>
      <c r="Q2162" t="s">
        <v>84</v>
      </c>
      <c r="R2162">
        <v>12</v>
      </c>
      <c r="S2162" t="s">
        <v>85</v>
      </c>
    </row>
    <row r="2163" spans="1:19" x14ac:dyDescent="0.3">
      <c r="A2163">
        <v>9672</v>
      </c>
      <c r="B2163" s="1">
        <v>41629</v>
      </c>
      <c r="C2163">
        <v>54</v>
      </c>
      <c r="D2163" t="s">
        <v>44</v>
      </c>
      <c r="E2163" t="s">
        <v>14</v>
      </c>
      <c r="F2163" t="s">
        <v>10</v>
      </c>
      <c r="G2163">
        <v>1</v>
      </c>
      <c r="H2163">
        <v>1</v>
      </c>
      <c r="I2163">
        <v>23162</v>
      </c>
      <c r="J2163" t="s">
        <v>50</v>
      </c>
      <c r="K2163">
        <v>2</v>
      </c>
      <c r="L2163" t="s">
        <v>35</v>
      </c>
      <c r="M2163">
        <v>6</v>
      </c>
      <c r="N2163">
        <v>0</v>
      </c>
      <c r="O2163" t="s">
        <v>110</v>
      </c>
      <c r="P2163" t="s">
        <v>72</v>
      </c>
      <c r="Q2163" t="s">
        <v>84</v>
      </c>
      <c r="R2163">
        <v>12</v>
      </c>
      <c r="S2163" t="s">
        <v>85</v>
      </c>
    </row>
    <row r="2164" spans="1:19" x14ac:dyDescent="0.3">
      <c r="A2164">
        <v>6050</v>
      </c>
      <c r="B2164" s="1">
        <v>41254</v>
      </c>
      <c r="C2164">
        <v>49</v>
      </c>
      <c r="D2164" t="s">
        <v>46</v>
      </c>
      <c r="E2164" t="s">
        <v>14</v>
      </c>
      <c r="F2164" t="s">
        <v>10</v>
      </c>
      <c r="G2164">
        <v>0</v>
      </c>
      <c r="H2164">
        <v>1</v>
      </c>
      <c r="I2164">
        <v>57036</v>
      </c>
      <c r="J2164" t="s">
        <v>41</v>
      </c>
      <c r="K2164">
        <v>5</v>
      </c>
      <c r="L2164" t="s">
        <v>32</v>
      </c>
      <c r="M2164">
        <v>5</v>
      </c>
      <c r="N2164">
        <v>0</v>
      </c>
      <c r="O2164" t="s">
        <v>107</v>
      </c>
      <c r="P2164" t="s">
        <v>81</v>
      </c>
      <c r="Q2164" t="s">
        <v>84</v>
      </c>
      <c r="R2164">
        <v>12</v>
      </c>
      <c r="S2164" t="s">
        <v>85</v>
      </c>
    </row>
    <row r="2165" spans="1:19" x14ac:dyDescent="0.3">
      <c r="A2165">
        <v>3745</v>
      </c>
      <c r="B2165" s="1">
        <v>41156</v>
      </c>
      <c r="C2165">
        <v>36</v>
      </c>
      <c r="D2165" t="s">
        <v>48</v>
      </c>
      <c r="E2165" t="s">
        <v>14</v>
      </c>
      <c r="F2165" t="s">
        <v>10</v>
      </c>
      <c r="G2165">
        <v>1</v>
      </c>
      <c r="H2165">
        <v>0</v>
      </c>
      <c r="I2165">
        <v>23331</v>
      </c>
      <c r="J2165" t="s">
        <v>50</v>
      </c>
      <c r="K2165">
        <v>2</v>
      </c>
      <c r="L2165" t="s">
        <v>34</v>
      </c>
      <c r="M2165">
        <v>7</v>
      </c>
      <c r="N2165">
        <v>0</v>
      </c>
      <c r="O2165" t="s">
        <v>109</v>
      </c>
      <c r="P2165" t="s">
        <v>81</v>
      </c>
      <c r="Q2165" t="s">
        <v>75</v>
      </c>
      <c r="R2165">
        <v>9</v>
      </c>
      <c r="S2165" t="s">
        <v>76</v>
      </c>
    </row>
    <row r="2166" spans="1:19" x14ac:dyDescent="0.3">
      <c r="A2166">
        <v>6365</v>
      </c>
      <c r="B2166" s="1">
        <v>41519</v>
      </c>
      <c r="C2166">
        <v>37</v>
      </c>
      <c r="D2166" t="s">
        <v>48</v>
      </c>
      <c r="E2166" t="s">
        <v>14</v>
      </c>
      <c r="F2166" t="s">
        <v>10</v>
      </c>
      <c r="G2166">
        <v>0</v>
      </c>
      <c r="H2166">
        <v>0</v>
      </c>
      <c r="I2166">
        <v>30390</v>
      </c>
      <c r="J2166" t="s">
        <v>47</v>
      </c>
      <c r="K2166">
        <v>3</v>
      </c>
      <c r="L2166" t="s">
        <v>37</v>
      </c>
      <c r="M2166">
        <v>2</v>
      </c>
      <c r="N2166">
        <v>0</v>
      </c>
      <c r="O2166" t="s">
        <v>108</v>
      </c>
      <c r="P2166" t="s">
        <v>72</v>
      </c>
      <c r="Q2166" t="s">
        <v>75</v>
      </c>
      <c r="R2166">
        <v>9</v>
      </c>
      <c r="S2166" t="s">
        <v>76</v>
      </c>
    </row>
    <row r="2167" spans="1:19" x14ac:dyDescent="0.3">
      <c r="A2167">
        <v>2217</v>
      </c>
      <c r="B2167" s="1">
        <v>41362</v>
      </c>
      <c r="C2167">
        <v>49</v>
      </c>
      <c r="D2167" t="s">
        <v>46</v>
      </c>
      <c r="E2167" t="s">
        <v>14</v>
      </c>
      <c r="F2167" t="s">
        <v>10</v>
      </c>
      <c r="G2167">
        <v>1</v>
      </c>
      <c r="H2167">
        <v>1</v>
      </c>
      <c r="I2167">
        <v>37284</v>
      </c>
      <c r="J2167" t="s">
        <v>43</v>
      </c>
      <c r="K2167">
        <v>4</v>
      </c>
      <c r="L2167" t="s">
        <v>32</v>
      </c>
      <c r="M2167">
        <v>5</v>
      </c>
      <c r="N2167">
        <v>0</v>
      </c>
      <c r="O2167" t="s">
        <v>110</v>
      </c>
      <c r="P2167" t="s">
        <v>72</v>
      </c>
      <c r="Q2167" t="s">
        <v>73</v>
      </c>
      <c r="R2167">
        <v>3</v>
      </c>
      <c r="S2167" t="s">
        <v>74</v>
      </c>
    </row>
    <row r="2168" spans="1:19" x14ac:dyDescent="0.3">
      <c r="A2168">
        <v>7725</v>
      </c>
      <c r="B2168" s="1">
        <v>41706</v>
      </c>
      <c r="C2168">
        <v>59</v>
      </c>
      <c r="D2168" t="s">
        <v>44</v>
      </c>
      <c r="E2168" t="s">
        <v>14</v>
      </c>
      <c r="F2168" t="s">
        <v>10</v>
      </c>
      <c r="G2168">
        <v>0</v>
      </c>
      <c r="H2168">
        <v>0</v>
      </c>
      <c r="I2168">
        <v>76800</v>
      </c>
      <c r="J2168" t="s">
        <v>51</v>
      </c>
      <c r="K2168">
        <v>7</v>
      </c>
      <c r="L2168" t="s">
        <v>32</v>
      </c>
      <c r="M2168">
        <v>5</v>
      </c>
      <c r="N2168">
        <v>0</v>
      </c>
      <c r="O2168" t="s">
        <v>108</v>
      </c>
      <c r="P2168" t="s">
        <v>77</v>
      </c>
      <c r="Q2168" t="s">
        <v>73</v>
      </c>
      <c r="R2168">
        <v>3</v>
      </c>
      <c r="S2168" t="s">
        <v>74</v>
      </c>
    </row>
    <row r="2169" spans="1:19" x14ac:dyDescent="0.3">
      <c r="A2169">
        <v>1773</v>
      </c>
      <c r="B2169" s="1">
        <v>41247</v>
      </c>
      <c r="C2169">
        <v>46</v>
      </c>
      <c r="D2169" t="s">
        <v>46</v>
      </c>
      <c r="E2169" t="s">
        <v>14</v>
      </c>
      <c r="F2169" t="s">
        <v>10</v>
      </c>
      <c r="G2169">
        <v>0</v>
      </c>
      <c r="H2169">
        <v>0</v>
      </c>
      <c r="I2169">
        <v>12393</v>
      </c>
      <c r="J2169" t="s">
        <v>50</v>
      </c>
      <c r="K2169">
        <v>2</v>
      </c>
      <c r="L2169" t="s">
        <v>32</v>
      </c>
      <c r="M2169">
        <v>5</v>
      </c>
      <c r="N2169">
        <v>0</v>
      </c>
      <c r="O2169" t="s">
        <v>108</v>
      </c>
      <c r="P2169" t="s">
        <v>81</v>
      </c>
      <c r="Q2169" t="s">
        <v>84</v>
      </c>
      <c r="R2169">
        <v>12</v>
      </c>
      <c r="S2169" t="s">
        <v>85</v>
      </c>
    </row>
    <row r="2170" spans="1:19" x14ac:dyDescent="0.3">
      <c r="A2170">
        <v>3433</v>
      </c>
      <c r="B2170" s="1">
        <v>41428</v>
      </c>
      <c r="C2170">
        <v>69</v>
      </c>
      <c r="D2170" t="s">
        <v>40</v>
      </c>
      <c r="E2170" t="s">
        <v>14</v>
      </c>
      <c r="F2170" t="s">
        <v>10</v>
      </c>
      <c r="G2170">
        <v>0</v>
      </c>
      <c r="H2170">
        <v>0</v>
      </c>
      <c r="I2170">
        <v>72635</v>
      </c>
      <c r="J2170" t="s">
        <v>51</v>
      </c>
      <c r="K2170">
        <v>7</v>
      </c>
      <c r="L2170" t="s">
        <v>32</v>
      </c>
      <c r="M2170">
        <v>5</v>
      </c>
      <c r="N2170">
        <v>0</v>
      </c>
      <c r="O2170" t="s">
        <v>108</v>
      </c>
      <c r="P2170" t="s">
        <v>72</v>
      </c>
      <c r="Q2170" t="s">
        <v>79</v>
      </c>
      <c r="R2170">
        <v>6</v>
      </c>
      <c r="S2170" t="s">
        <v>88</v>
      </c>
    </row>
    <row r="2171" spans="1:19" x14ac:dyDescent="0.3">
      <c r="A2171">
        <v>2118</v>
      </c>
      <c r="B2171" s="1">
        <v>41527</v>
      </c>
      <c r="C2171">
        <v>60</v>
      </c>
      <c r="D2171" t="s">
        <v>40</v>
      </c>
      <c r="E2171" t="s">
        <v>14</v>
      </c>
      <c r="F2171" t="s">
        <v>10</v>
      </c>
      <c r="G2171">
        <v>0</v>
      </c>
      <c r="H2171">
        <v>1</v>
      </c>
      <c r="I2171">
        <v>62905</v>
      </c>
      <c r="J2171" t="s">
        <v>45</v>
      </c>
      <c r="K2171">
        <v>6</v>
      </c>
      <c r="L2171" t="s">
        <v>35</v>
      </c>
      <c r="M2171">
        <v>6</v>
      </c>
      <c r="N2171">
        <v>0</v>
      </c>
      <c r="O2171" t="s">
        <v>107</v>
      </c>
      <c r="P2171" t="s">
        <v>72</v>
      </c>
      <c r="Q2171" t="s">
        <v>75</v>
      </c>
      <c r="R2171">
        <v>9</v>
      </c>
      <c r="S2171" t="s">
        <v>76</v>
      </c>
    </row>
    <row r="2172" spans="1:19" x14ac:dyDescent="0.3">
      <c r="A2172">
        <v>4328</v>
      </c>
      <c r="B2172" s="1">
        <v>41524</v>
      </c>
      <c r="C2172">
        <v>38</v>
      </c>
      <c r="D2172" t="s">
        <v>48</v>
      </c>
      <c r="E2172" t="s">
        <v>14</v>
      </c>
      <c r="F2172" t="s">
        <v>10</v>
      </c>
      <c r="G2172">
        <v>1</v>
      </c>
      <c r="H2172">
        <v>0</v>
      </c>
      <c r="I2172">
        <v>21955</v>
      </c>
      <c r="J2172" t="s">
        <v>50</v>
      </c>
      <c r="K2172">
        <v>2</v>
      </c>
      <c r="L2172" t="s">
        <v>35</v>
      </c>
      <c r="M2172">
        <v>6</v>
      </c>
      <c r="N2172">
        <v>0</v>
      </c>
      <c r="O2172" t="s">
        <v>109</v>
      </c>
      <c r="P2172" t="s">
        <v>72</v>
      </c>
      <c r="Q2172" t="s">
        <v>75</v>
      </c>
      <c r="R2172">
        <v>9</v>
      </c>
      <c r="S2172" t="s">
        <v>76</v>
      </c>
    </row>
    <row r="2173" spans="1:19" x14ac:dyDescent="0.3">
      <c r="A2173">
        <v>2681</v>
      </c>
      <c r="B2173" s="1">
        <v>41487</v>
      </c>
      <c r="C2173">
        <v>40</v>
      </c>
      <c r="D2173" t="s">
        <v>46</v>
      </c>
      <c r="E2173" t="s">
        <v>14</v>
      </c>
      <c r="F2173" t="s">
        <v>10</v>
      </c>
      <c r="G2173">
        <v>0</v>
      </c>
      <c r="H2173">
        <v>0</v>
      </c>
      <c r="I2173">
        <v>65370</v>
      </c>
      <c r="J2173" t="s">
        <v>45</v>
      </c>
      <c r="K2173">
        <v>6</v>
      </c>
      <c r="L2173" t="s">
        <v>37</v>
      </c>
      <c r="M2173">
        <v>2</v>
      </c>
      <c r="N2173">
        <v>0</v>
      </c>
      <c r="O2173" t="s">
        <v>108</v>
      </c>
      <c r="P2173" t="s">
        <v>72</v>
      </c>
      <c r="Q2173" t="s">
        <v>75</v>
      </c>
      <c r="R2173">
        <v>8</v>
      </c>
      <c r="S2173" t="s">
        <v>78</v>
      </c>
    </row>
    <row r="2174" spans="1:19" x14ac:dyDescent="0.3">
      <c r="A2174">
        <v>9847</v>
      </c>
      <c r="B2174" s="1">
        <v>41124</v>
      </c>
      <c r="C2174">
        <v>69</v>
      </c>
      <c r="D2174" t="s">
        <v>40</v>
      </c>
      <c r="E2174" t="s">
        <v>14</v>
      </c>
      <c r="F2174" t="s">
        <v>10</v>
      </c>
      <c r="G2174">
        <v>0</v>
      </c>
      <c r="H2174">
        <v>1</v>
      </c>
      <c r="I2174">
        <v>62972</v>
      </c>
      <c r="J2174" t="s">
        <v>45</v>
      </c>
      <c r="K2174">
        <v>6</v>
      </c>
      <c r="L2174" t="s">
        <v>32</v>
      </c>
      <c r="M2174">
        <v>5</v>
      </c>
      <c r="N2174">
        <v>0</v>
      </c>
      <c r="O2174" t="s">
        <v>107</v>
      </c>
      <c r="P2174" t="s">
        <v>81</v>
      </c>
      <c r="Q2174" t="s">
        <v>75</v>
      </c>
      <c r="R2174">
        <v>8</v>
      </c>
      <c r="S2174" t="s">
        <v>78</v>
      </c>
    </row>
    <row r="2175" spans="1:19" x14ac:dyDescent="0.3">
      <c r="A2175">
        <v>3283</v>
      </c>
      <c r="B2175" s="1">
        <v>41658</v>
      </c>
      <c r="C2175">
        <v>52</v>
      </c>
      <c r="D2175" t="s">
        <v>44</v>
      </c>
      <c r="E2175" t="s">
        <v>14</v>
      </c>
      <c r="F2175" t="s">
        <v>10</v>
      </c>
      <c r="G2175">
        <v>0</v>
      </c>
      <c r="H2175">
        <v>1</v>
      </c>
      <c r="I2175">
        <v>70932</v>
      </c>
      <c r="J2175" t="s">
        <v>45</v>
      </c>
      <c r="K2175">
        <v>6</v>
      </c>
      <c r="L2175" t="s">
        <v>32</v>
      </c>
      <c r="M2175">
        <v>5</v>
      </c>
      <c r="N2175">
        <v>0</v>
      </c>
      <c r="O2175" t="s">
        <v>107</v>
      </c>
      <c r="P2175" t="s">
        <v>77</v>
      </c>
      <c r="Q2175" t="s">
        <v>73</v>
      </c>
      <c r="R2175">
        <v>1</v>
      </c>
      <c r="S2175" t="s">
        <v>82</v>
      </c>
    </row>
    <row r="2176" spans="1:19" x14ac:dyDescent="0.3">
      <c r="A2176">
        <v>8360</v>
      </c>
      <c r="B2176" s="1">
        <v>41585</v>
      </c>
      <c r="C2176">
        <v>53</v>
      </c>
      <c r="D2176" t="s">
        <v>44</v>
      </c>
      <c r="E2176" t="s">
        <v>14</v>
      </c>
      <c r="F2176" t="s">
        <v>10</v>
      </c>
      <c r="G2176">
        <v>1</v>
      </c>
      <c r="H2176">
        <v>1</v>
      </c>
      <c r="I2176">
        <v>54690</v>
      </c>
      <c r="J2176" t="s">
        <v>41</v>
      </c>
      <c r="K2176">
        <v>5</v>
      </c>
      <c r="L2176" t="s">
        <v>35</v>
      </c>
      <c r="M2176">
        <v>6</v>
      </c>
      <c r="N2176">
        <v>0</v>
      </c>
      <c r="O2176" t="s">
        <v>110</v>
      </c>
      <c r="P2176" t="s">
        <v>72</v>
      </c>
      <c r="Q2176" t="s">
        <v>84</v>
      </c>
      <c r="R2176">
        <v>11</v>
      </c>
      <c r="S2176" t="s">
        <v>89</v>
      </c>
    </row>
    <row r="2177" spans="1:19" x14ac:dyDescent="0.3">
      <c r="A2177">
        <v>5117</v>
      </c>
      <c r="B2177" s="1">
        <v>41123</v>
      </c>
      <c r="C2177">
        <v>61</v>
      </c>
      <c r="D2177" t="s">
        <v>40</v>
      </c>
      <c r="E2177" t="s">
        <v>14</v>
      </c>
      <c r="F2177" t="s">
        <v>10</v>
      </c>
      <c r="G2177">
        <v>0</v>
      </c>
      <c r="H2177">
        <v>0</v>
      </c>
      <c r="I2177">
        <v>32632</v>
      </c>
      <c r="J2177" t="s">
        <v>47</v>
      </c>
      <c r="K2177">
        <v>3</v>
      </c>
      <c r="L2177" t="s">
        <v>32</v>
      </c>
      <c r="M2177">
        <v>5</v>
      </c>
      <c r="N2177">
        <v>0</v>
      </c>
      <c r="O2177" t="s">
        <v>108</v>
      </c>
      <c r="P2177" t="s">
        <v>81</v>
      </c>
      <c r="Q2177" t="s">
        <v>75</v>
      </c>
      <c r="R2177">
        <v>8</v>
      </c>
      <c r="S2177" t="s">
        <v>78</v>
      </c>
    </row>
    <row r="2178" spans="1:19" x14ac:dyDescent="0.3">
      <c r="A2178">
        <v>6815</v>
      </c>
      <c r="B2178" s="1">
        <v>41782</v>
      </c>
      <c r="C2178">
        <v>44</v>
      </c>
      <c r="D2178" t="s">
        <v>46</v>
      </c>
      <c r="E2178" t="s">
        <v>14</v>
      </c>
      <c r="F2178" t="s">
        <v>10</v>
      </c>
      <c r="G2178">
        <v>0</v>
      </c>
      <c r="H2178">
        <v>0</v>
      </c>
      <c r="I2178">
        <v>96547</v>
      </c>
      <c r="J2178" t="s">
        <v>55</v>
      </c>
      <c r="K2178">
        <v>9</v>
      </c>
      <c r="L2178" t="s">
        <v>37</v>
      </c>
      <c r="M2178">
        <v>2</v>
      </c>
      <c r="N2178">
        <v>0</v>
      </c>
      <c r="O2178" t="s">
        <v>108</v>
      </c>
      <c r="P2178" t="s">
        <v>77</v>
      </c>
      <c r="Q2178" t="s">
        <v>79</v>
      </c>
      <c r="R2178">
        <v>5</v>
      </c>
      <c r="S2178" t="s">
        <v>80</v>
      </c>
    </row>
    <row r="2179" spans="1:19" x14ac:dyDescent="0.3">
      <c r="A2179">
        <v>4102</v>
      </c>
      <c r="B2179" s="1">
        <v>41362</v>
      </c>
      <c r="C2179">
        <v>49</v>
      </c>
      <c r="D2179" t="s">
        <v>46</v>
      </c>
      <c r="E2179" t="s">
        <v>14</v>
      </c>
      <c r="F2179" t="s">
        <v>10</v>
      </c>
      <c r="G2179">
        <v>1</v>
      </c>
      <c r="H2179">
        <v>1</v>
      </c>
      <c r="I2179">
        <v>37284</v>
      </c>
      <c r="J2179" t="s">
        <v>43</v>
      </c>
      <c r="K2179">
        <v>4</v>
      </c>
      <c r="L2179" t="s">
        <v>32</v>
      </c>
      <c r="M2179">
        <v>5</v>
      </c>
      <c r="N2179">
        <v>0</v>
      </c>
      <c r="O2179" t="s">
        <v>110</v>
      </c>
      <c r="P2179" t="s">
        <v>72</v>
      </c>
      <c r="Q2179" t="s">
        <v>73</v>
      </c>
      <c r="R2179">
        <v>3</v>
      </c>
      <c r="S2179" t="s">
        <v>74</v>
      </c>
    </row>
    <row r="2180" spans="1:19" x14ac:dyDescent="0.3">
      <c r="A2180">
        <v>2079</v>
      </c>
      <c r="B2180" s="1">
        <v>41635</v>
      </c>
      <c r="C2180">
        <v>77</v>
      </c>
      <c r="D2180" t="s">
        <v>42</v>
      </c>
      <c r="E2180" t="s">
        <v>14</v>
      </c>
      <c r="F2180" t="s">
        <v>10</v>
      </c>
      <c r="G2180">
        <v>0</v>
      </c>
      <c r="H2180">
        <v>0</v>
      </c>
      <c r="I2180">
        <v>81044</v>
      </c>
      <c r="J2180" t="s">
        <v>51</v>
      </c>
      <c r="K2180">
        <v>7</v>
      </c>
      <c r="L2180" t="s">
        <v>36</v>
      </c>
      <c r="M2180">
        <v>1</v>
      </c>
      <c r="N2180">
        <v>0</v>
      </c>
      <c r="O2180" t="s">
        <v>108</v>
      </c>
      <c r="P2180" t="s">
        <v>72</v>
      </c>
      <c r="Q2180" t="s">
        <v>84</v>
      </c>
      <c r="R2180">
        <v>12</v>
      </c>
      <c r="S2180" t="s">
        <v>85</v>
      </c>
    </row>
    <row r="2181" spans="1:19" x14ac:dyDescent="0.3">
      <c r="A2181">
        <v>2802</v>
      </c>
      <c r="B2181" s="1">
        <v>41258</v>
      </c>
      <c r="C2181">
        <v>32</v>
      </c>
      <c r="D2181" t="s">
        <v>48</v>
      </c>
      <c r="E2181" t="s">
        <v>14</v>
      </c>
      <c r="F2181" t="s">
        <v>10</v>
      </c>
      <c r="G2181">
        <v>0</v>
      </c>
      <c r="H2181">
        <v>0</v>
      </c>
      <c r="I2181">
        <v>87000</v>
      </c>
      <c r="J2181" t="s">
        <v>52</v>
      </c>
      <c r="K2181">
        <v>8</v>
      </c>
      <c r="L2181" t="s">
        <v>35</v>
      </c>
      <c r="M2181">
        <v>6</v>
      </c>
      <c r="N2181">
        <v>0</v>
      </c>
      <c r="O2181" t="s">
        <v>108</v>
      </c>
      <c r="P2181" t="s">
        <v>81</v>
      </c>
      <c r="Q2181" t="s">
        <v>84</v>
      </c>
      <c r="R2181">
        <v>12</v>
      </c>
      <c r="S2181" t="s">
        <v>85</v>
      </c>
    </row>
    <row r="2182" spans="1:19" x14ac:dyDescent="0.3">
      <c r="A2182">
        <v>1241</v>
      </c>
      <c r="B2182" s="1">
        <v>41169</v>
      </c>
      <c r="C2182">
        <v>40</v>
      </c>
      <c r="D2182" t="s">
        <v>46</v>
      </c>
      <c r="E2182" t="s">
        <v>14</v>
      </c>
      <c r="F2182" t="s">
        <v>10</v>
      </c>
      <c r="G2182">
        <v>1</v>
      </c>
      <c r="H2182">
        <v>0</v>
      </c>
      <c r="I2182">
        <v>14796</v>
      </c>
      <c r="J2182" t="s">
        <v>50</v>
      </c>
      <c r="K2182">
        <v>2</v>
      </c>
      <c r="L2182" t="s">
        <v>37</v>
      </c>
      <c r="M2182">
        <v>2</v>
      </c>
      <c r="N2182">
        <v>0</v>
      </c>
      <c r="O2182" t="s">
        <v>109</v>
      </c>
      <c r="P2182" t="s">
        <v>81</v>
      </c>
      <c r="Q2182" t="s">
        <v>75</v>
      </c>
      <c r="R2182">
        <v>9</v>
      </c>
      <c r="S2182" t="s">
        <v>76</v>
      </c>
    </row>
    <row r="2183" spans="1:19" x14ac:dyDescent="0.3">
      <c r="A2183">
        <v>87</v>
      </c>
      <c r="B2183" s="1">
        <v>41512</v>
      </c>
      <c r="C2183">
        <v>43</v>
      </c>
      <c r="D2183" t="s">
        <v>46</v>
      </c>
      <c r="E2183" t="s">
        <v>14</v>
      </c>
      <c r="F2183" t="s">
        <v>10</v>
      </c>
      <c r="G2183">
        <v>1</v>
      </c>
      <c r="H2183">
        <v>0</v>
      </c>
      <c r="I2183">
        <v>27733</v>
      </c>
      <c r="J2183" t="s">
        <v>47</v>
      </c>
      <c r="K2183">
        <v>3</v>
      </c>
      <c r="L2183" t="s">
        <v>33</v>
      </c>
      <c r="M2183">
        <v>3</v>
      </c>
      <c r="N2183">
        <v>0</v>
      </c>
      <c r="O2183" t="s">
        <v>109</v>
      </c>
      <c r="P2183" t="s">
        <v>72</v>
      </c>
      <c r="Q2183" t="s">
        <v>75</v>
      </c>
      <c r="R2183">
        <v>8</v>
      </c>
      <c r="S2183" t="s">
        <v>78</v>
      </c>
    </row>
    <row r="2184" spans="1:19" x14ac:dyDescent="0.3">
      <c r="A2184">
        <v>4915</v>
      </c>
      <c r="B2184" s="1">
        <v>41124</v>
      </c>
      <c r="C2184">
        <v>68</v>
      </c>
      <c r="D2184" t="s">
        <v>40</v>
      </c>
      <c r="E2184" t="s">
        <v>14</v>
      </c>
      <c r="F2184" t="s">
        <v>10</v>
      </c>
      <c r="G2184">
        <v>0</v>
      </c>
      <c r="H2184">
        <v>1</v>
      </c>
      <c r="I2184">
        <v>53230</v>
      </c>
      <c r="J2184" t="s">
        <v>41</v>
      </c>
      <c r="K2184">
        <v>5</v>
      </c>
      <c r="L2184" t="s">
        <v>35</v>
      </c>
      <c r="M2184">
        <v>6</v>
      </c>
      <c r="N2184">
        <v>0</v>
      </c>
      <c r="O2184" t="s">
        <v>107</v>
      </c>
      <c r="P2184" t="s">
        <v>81</v>
      </c>
      <c r="Q2184" t="s">
        <v>75</v>
      </c>
      <c r="R2184">
        <v>8</v>
      </c>
      <c r="S2184" t="s">
        <v>78</v>
      </c>
    </row>
    <row r="2185" spans="1:19" x14ac:dyDescent="0.3">
      <c r="A2185">
        <v>8933</v>
      </c>
      <c r="B2185" s="1">
        <v>41771</v>
      </c>
      <c r="C2185">
        <v>41</v>
      </c>
      <c r="D2185" t="s">
        <v>46</v>
      </c>
      <c r="E2185" t="s">
        <v>14</v>
      </c>
      <c r="F2185" t="s">
        <v>10</v>
      </c>
      <c r="G2185">
        <v>1</v>
      </c>
      <c r="H2185">
        <v>0</v>
      </c>
      <c r="I2185">
        <v>32146</v>
      </c>
      <c r="J2185" t="s">
        <v>47</v>
      </c>
      <c r="K2185">
        <v>3</v>
      </c>
      <c r="L2185" t="s">
        <v>33</v>
      </c>
      <c r="M2185">
        <v>3</v>
      </c>
      <c r="N2185">
        <v>0</v>
      </c>
      <c r="O2185" t="s">
        <v>109</v>
      </c>
      <c r="P2185" t="s">
        <v>77</v>
      </c>
      <c r="Q2185" t="s">
        <v>79</v>
      </c>
      <c r="R2185">
        <v>5</v>
      </c>
      <c r="S2185" t="s">
        <v>80</v>
      </c>
    </row>
    <row r="2186" spans="1:19" x14ac:dyDescent="0.3">
      <c r="A2186">
        <v>8207</v>
      </c>
      <c r="B2186" s="1">
        <v>41716</v>
      </c>
      <c r="C2186">
        <v>67</v>
      </c>
      <c r="D2186" t="s">
        <v>40</v>
      </c>
      <c r="E2186" t="s">
        <v>14</v>
      </c>
      <c r="F2186" t="s">
        <v>10</v>
      </c>
      <c r="G2186">
        <v>0</v>
      </c>
      <c r="H2186">
        <v>1</v>
      </c>
      <c r="I2186">
        <v>53233</v>
      </c>
      <c r="J2186" t="s">
        <v>41</v>
      </c>
      <c r="K2186">
        <v>5</v>
      </c>
      <c r="L2186" t="s">
        <v>33</v>
      </c>
      <c r="M2186">
        <v>3</v>
      </c>
      <c r="N2186">
        <v>0</v>
      </c>
      <c r="O2186" t="s">
        <v>107</v>
      </c>
      <c r="P2186" t="s">
        <v>77</v>
      </c>
      <c r="Q2186" t="s">
        <v>73</v>
      </c>
      <c r="R2186">
        <v>3</v>
      </c>
      <c r="S2186" t="s">
        <v>74</v>
      </c>
    </row>
    <row r="2187" spans="1:19" x14ac:dyDescent="0.3">
      <c r="A2187">
        <v>8722</v>
      </c>
      <c r="B2187" s="1">
        <v>41219</v>
      </c>
      <c r="C2187">
        <v>67</v>
      </c>
      <c r="D2187" t="s">
        <v>40</v>
      </c>
      <c r="E2187" t="s">
        <v>14</v>
      </c>
      <c r="F2187" t="s">
        <v>10</v>
      </c>
      <c r="G2187">
        <v>0</v>
      </c>
      <c r="H2187">
        <v>0</v>
      </c>
      <c r="I2187">
        <v>82347</v>
      </c>
      <c r="J2187" t="s">
        <v>51</v>
      </c>
      <c r="K2187">
        <v>7</v>
      </c>
      <c r="L2187" t="s">
        <v>32</v>
      </c>
      <c r="M2187">
        <v>5</v>
      </c>
      <c r="N2187">
        <v>0</v>
      </c>
      <c r="O2187" t="s">
        <v>108</v>
      </c>
      <c r="P2187" t="s">
        <v>81</v>
      </c>
      <c r="Q2187" t="s">
        <v>84</v>
      </c>
      <c r="R2187">
        <v>11</v>
      </c>
      <c r="S2187" t="s">
        <v>89</v>
      </c>
    </row>
    <row r="2188" spans="1:19" x14ac:dyDescent="0.3">
      <c r="A2188">
        <v>387</v>
      </c>
      <c r="B2188" s="1">
        <v>41226</v>
      </c>
      <c r="C2188">
        <v>48</v>
      </c>
      <c r="D2188" t="s">
        <v>46</v>
      </c>
      <c r="E2188" t="s">
        <v>13</v>
      </c>
      <c r="F2188" t="s">
        <v>10</v>
      </c>
      <c r="G2188">
        <v>0</v>
      </c>
      <c r="H2188">
        <v>0</v>
      </c>
      <c r="I2188">
        <v>7500</v>
      </c>
      <c r="J2188" t="s">
        <v>49</v>
      </c>
      <c r="K2188">
        <v>1</v>
      </c>
      <c r="L2188" t="s">
        <v>32</v>
      </c>
      <c r="M2188">
        <v>5</v>
      </c>
      <c r="N2188">
        <v>0</v>
      </c>
      <c r="O2188" t="s">
        <v>108</v>
      </c>
      <c r="P2188" t="s">
        <v>81</v>
      </c>
      <c r="Q2188" t="s">
        <v>84</v>
      </c>
      <c r="R2188">
        <v>11</v>
      </c>
      <c r="S2188" t="s">
        <v>89</v>
      </c>
    </row>
    <row r="2189" spans="1:19" x14ac:dyDescent="0.3">
      <c r="A2189">
        <v>8373</v>
      </c>
      <c r="B2189" s="1">
        <v>41618</v>
      </c>
      <c r="C2189">
        <v>45</v>
      </c>
      <c r="D2189" t="s">
        <v>46</v>
      </c>
      <c r="E2189" t="s">
        <v>13</v>
      </c>
      <c r="F2189" t="s">
        <v>8</v>
      </c>
      <c r="G2189">
        <v>1</v>
      </c>
      <c r="H2189">
        <v>0</v>
      </c>
      <c r="I2189">
        <v>24594</v>
      </c>
      <c r="J2189" t="s">
        <v>47</v>
      </c>
      <c r="K2189">
        <v>3</v>
      </c>
      <c r="L2189" t="s">
        <v>34</v>
      </c>
      <c r="M2189">
        <v>7</v>
      </c>
      <c r="N2189">
        <v>0</v>
      </c>
      <c r="O2189" t="s">
        <v>109</v>
      </c>
      <c r="P2189" t="s">
        <v>72</v>
      </c>
      <c r="Q2189" t="s">
        <v>84</v>
      </c>
      <c r="R2189">
        <v>12</v>
      </c>
      <c r="S2189" t="s">
        <v>85</v>
      </c>
    </row>
    <row r="2190" spans="1:19" x14ac:dyDescent="0.3">
      <c r="A2190">
        <v>5342</v>
      </c>
      <c r="B2190" s="1">
        <v>41129</v>
      </c>
      <c r="C2190">
        <v>48</v>
      </c>
      <c r="D2190" t="s">
        <v>46</v>
      </c>
      <c r="E2190" t="s">
        <v>13</v>
      </c>
      <c r="F2190" t="s">
        <v>12</v>
      </c>
      <c r="G2190">
        <v>1</v>
      </c>
      <c r="H2190">
        <v>0</v>
      </c>
      <c r="I2190">
        <v>9548</v>
      </c>
      <c r="J2190" t="s">
        <v>49</v>
      </c>
      <c r="K2190">
        <v>1</v>
      </c>
      <c r="L2190" t="s">
        <v>32</v>
      </c>
      <c r="M2190">
        <v>5</v>
      </c>
      <c r="N2190">
        <v>0</v>
      </c>
      <c r="O2190" t="s">
        <v>109</v>
      </c>
      <c r="P2190" t="s">
        <v>81</v>
      </c>
      <c r="Q2190" t="s">
        <v>75</v>
      </c>
      <c r="R2190">
        <v>8</v>
      </c>
      <c r="S2190" t="s">
        <v>78</v>
      </c>
    </row>
    <row r="2191" spans="1:19" x14ac:dyDescent="0.3">
      <c r="A2191">
        <v>2563</v>
      </c>
      <c r="B2191" s="1">
        <v>41805</v>
      </c>
      <c r="C2191">
        <v>63</v>
      </c>
      <c r="D2191" t="s">
        <v>40</v>
      </c>
      <c r="E2191" t="s">
        <v>13</v>
      </c>
      <c r="F2191" t="s">
        <v>10</v>
      </c>
      <c r="G2191">
        <v>0</v>
      </c>
      <c r="H2191">
        <v>0</v>
      </c>
      <c r="I2191">
        <v>28249</v>
      </c>
      <c r="J2191" t="s">
        <v>47</v>
      </c>
      <c r="K2191">
        <v>3</v>
      </c>
      <c r="L2191" t="s">
        <v>35</v>
      </c>
      <c r="M2191">
        <v>6</v>
      </c>
      <c r="N2191">
        <v>0</v>
      </c>
      <c r="O2191" t="s">
        <v>108</v>
      </c>
      <c r="P2191" t="s">
        <v>77</v>
      </c>
      <c r="Q2191" t="s">
        <v>79</v>
      </c>
      <c r="R2191">
        <v>6</v>
      </c>
      <c r="S2191" t="s">
        <v>88</v>
      </c>
    </row>
    <row r="2192" spans="1:19" x14ac:dyDescent="0.3">
      <c r="A2192">
        <v>9733</v>
      </c>
      <c r="B2192" s="1">
        <v>41161</v>
      </c>
      <c r="C2192">
        <v>46</v>
      </c>
      <c r="D2192" t="s">
        <v>46</v>
      </c>
      <c r="E2192" t="s">
        <v>13</v>
      </c>
      <c r="F2192" t="s">
        <v>8</v>
      </c>
      <c r="G2192">
        <v>1</v>
      </c>
      <c r="H2192">
        <v>0</v>
      </c>
      <c r="I2192">
        <v>24882</v>
      </c>
      <c r="J2192" t="s">
        <v>47</v>
      </c>
      <c r="K2192">
        <v>3</v>
      </c>
      <c r="L2192" t="s">
        <v>32</v>
      </c>
      <c r="M2192">
        <v>5</v>
      </c>
      <c r="N2192">
        <v>0</v>
      </c>
      <c r="O2192" t="s">
        <v>109</v>
      </c>
      <c r="P2192" t="s">
        <v>81</v>
      </c>
      <c r="Q2192" t="s">
        <v>75</v>
      </c>
      <c r="R2192">
        <v>9</v>
      </c>
      <c r="S2192" t="s">
        <v>76</v>
      </c>
    </row>
    <row r="2193" spans="1:19" x14ac:dyDescent="0.3">
      <c r="A2193">
        <v>4669</v>
      </c>
      <c r="B2193" s="1">
        <v>41316</v>
      </c>
      <c r="C2193">
        <v>43</v>
      </c>
      <c r="D2193" t="s">
        <v>46</v>
      </c>
      <c r="E2193" t="s">
        <v>13</v>
      </c>
      <c r="F2193" t="s">
        <v>10</v>
      </c>
      <c r="G2193">
        <v>1</v>
      </c>
      <c r="H2193">
        <v>0</v>
      </c>
      <c r="I2193">
        <v>24480</v>
      </c>
      <c r="J2193" t="s">
        <v>47</v>
      </c>
      <c r="K2193">
        <v>3</v>
      </c>
      <c r="L2193" t="s">
        <v>32</v>
      </c>
      <c r="M2193">
        <v>5</v>
      </c>
      <c r="N2193">
        <v>0</v>
      </c>
      <c r="O2193" t="s">
        <v>109</v>
      </c>
      <c r="P2193" t="s">
        <v>72</v>
      </c>
      <c r="Q2193" t="s">
        <v>73</v>
      </c>
      <c r="R2193">
        <v>2</v>
      </c>
      <c r="S2193" t="s">
        <v>87</v>
      </c>
    </row>
    <row r="2194" spans="1:19" x14ac:dyDescent="0.3">
      <c r="A2194">
        <v>8234</v>
      </c>
      <c r="B2194" s="1">
        <v>41501</v>
      </c>
      <c r="C2194">
        <v>51</v>
      </c>
      <c r="D2194" t="s">
        <v>44</v>
      </c>
      <c r="E2194" t="s">
        <v>13</v>
      </c>
      <c r="F2194" t="s">
        <v>8</v>
      </c>
      <c r="G2194">
        <v>1</v>
      </c>
      <c r="H2194">
        <v>0</v>
      </c>
      <c r="I2194">
        <v>27190</v>
      </c>
      <c r="J2194" t="s">
        <v>47</v>
      </c>
      <c r="K2194">
        <v>3</v>
      </c>
      <c r="L2194" t="s">
        <v>33</v>
      </c>
      <c r="M2194">
        <v>3</v>
      </c>
      <c r="N2194">
        <v>0</v>
      </c>
      <c r="O2194" t="s">
        <v>109</v>
      </c>
      <c r="P2194" t="s">
        <v>72</v>
      </c>
      <c r="Q2194" t="s">
        <v>75</v>
      </c>
      <c r="R2194">
        <v>8</v>
      </c>
      <c r="S2194" t="s">
        <v>78</v>
      </c>
    </row>
    <row r="2195" spans="1:19" x14ac:dyDescent="0.3">
      <c r="A2195">
        <v>8151</v>
      </c>
      <c r="B2195" s="1">
        <v>41272</v>
      </c>
      <c r="C2195">
        <v>34</v>
      </c>
      <c r="D2195" t="s">
        <v>48</v>
      </c>
      <c r="E2195" t="s">
        <v>13</v>
      </c>
      <c r="F2195" t="s">
        <v>10</v>
      </c>
      <c r="G2195">
        <v>0</v>
      </c>
      <c r="H2195">
        <v>0</v>
      </c>
      <c r="I2195">
        <v>24279</v>
      </c>
      <c r="J2195" t="s">
        <v>47</v>
      </c>
      <c r="K2195">
        <v>3</v>
      </c>
      <c r="L2195" t="s">
        <v>37</v>
      </c>
      <c r="M2195">
        <v>2</v>
      </c>
      <c r="N2195">
        <v>0</v>
      </c>
      <c r="O2195" t="s">
        <v>108</v>
      </c>
      <c r="P2195" t="s">
        <v>81</v>
      </c>
      <c r="Q2195" t="s">
        <v>84</v>
      </c>
      <c r="R2195">
        <v>12</v>
      </c>
      <c r="S2195" t="s">
        <v>85</v>
      </c>
    </row>
    <row r="2196" spans="1:19" x14ac:dyDescent="0.3">
      <c r="A2196">
        <v>2457</v>
      </c>
      <c r="B2196" s="1">
        <v>41208</v>
      </c>
      <c r="C2196">
        <v>49</v>
      </c>
      <c r="D2196" t="s">
        <v>46</v>
      </c>
      <c r="E2196" t="s">
        <v>13</v>
      </c>
      <c r="F2196" t="s">
        <v>10</v>
      </c>
      <c r="G2196">
        <v>0</v>
      </c>
      <c r="H2196">
        <v>1</v>
      </c>
      <c r="I2196">
        <v>30801</v>
      </c>
      <c r="J2196" t="s">
        <v>47</v>
      </c>
      <c r="K2196">
        <v>3</v>
      </c>
      <c r="L2196" t="s">
        <v>33</v>
      </c>
      <c r="M2196">
        <v>3</v>
      </c>
      <c r="N2196">
        <v>0</v>
      </c>
      <c r="O2196" t="s">
        <v>107</v>
      </c>
      <c r="P2196" t="s">
        <v>81</v>
      </c>
      <c r="Q2196" t="s">
        <v>84</v>
      </c>
      <c r="R2196">
        <v>10</v>
      </c>
      <c r="S2196" t="s">
        <v>90</v>
      </c>
    </row>
    <row r="2197" spans="1:19" x14ac:dyDescent="0.3">
      <c r="A2197">
        <v>6682</v>
      </c>
      <c r="B2197" s="1">
        <v>41254</v>
      </c>
      <c r="C2197">
        <v>51</v>
      </c>
      <c r="D2197" t="s">
        <v>44</v>
      </c>
      <c r="E2197" t="s">
        <v>13</v>
      </c>
      <c r="F2197" t="s">
        <v>10</v>
      </c>
      <c r="G2197">
        <v>1</v>
      </c>
      <c r="H2197">
        <v>0</v>
      </c>
      <c r="I2197">
        <v>18978</v>
      </c>
      <c r="J2197" t="s">
        <v>50</v>
      </c>
      <c r="K2197">
        <v>2</v>
      </c>
      <c r="L2197" t="s">
        <v>32</v>
      </c>
      <c r="M2197">
        <v>5</v>
      </c>
      <c r="N2197">
        <v>0</v>
      </c>
      <c r="O2197" t="s">
        <v>109</v>
      </c>
      <c r="P2197" t="s">
        <v>81</v>
      </c>
      <c r="Q2197" t="s">
        <v>84</v>
      </c>
      <c r="R2197">
        <v>12</v>
      </c>
      <c r="S2197" t="s">
        <v>85</v>
      </c>
    </row>
    <row r="2198" spans="1:19" x14ac:dyDescent="0.3">
      <c r="A2198">
        <v>1777</v>
      </c>
      <c r="B2198" s="1">
        <v>41159</v>
      </c>
      <c r="C2198">
        <v>44</v>
      </c>
      <c r="D2198" t="s">
        <v>46</v>
      </c>
      <c r="E2198" t="s">
        <v>13</v>
      </c>
      <c r="F2198" t="s">
        <v>10</v>
      </c>
      <c r="G2198">
        <v>0</v>
      </c>
      <c r="H2198">
        <v>0</v>
      </c>
      <c r="I2198">
        <v>25965</v>
      </c>
      <c r="J2198" t="s">
        <v>47</v>
      </c>
      <c r="K2198">
        <v>3</v>
      </c>
      <c r="L2198" t="s">
        <v>33</v>
      </c>
      <c r="M2198">
        <v>3</v>
      </c>
      <c r="N2198">
        <v>0</v>
      </c>
      <c r="O2198" t="s">
        <v>108</v>
      </c>
      <c r="P2198" t="s">
        <v>81</v>
      </c>
      <c r="Q2198" t="s">
        <v>75</v>
      </c>
      <c r="R2198">
        <v>9</v>
      </c>
      <c r="S2198" t="s">
        <v>76</v>
      </c>
    </row>
    <row r="2199" spans="1:19" x14ac:dyDescent="0.3">
      <c r="A2199">
        <v>1987</v>
      </c>
      <c r="B2199" s="1">
        <v>41542</v>
      </c>
      <c r="C2199">
        <v>37</v>
      </c>
      <c r="D2199" t="s">
        <v>48</v>
      </c>
      <c r="E2199" t="s">
        <v>13</v>
      </c>
      <c r="F2199" t="s">
        <v>7</v>
      </c>
      <c r="G2199">
        <v>1</v>
      </c>
      <c r="H2199">
        <v>0</v>
      </c>
      <c r="I2199">
        <v>21063</v>
      </c>
      <c r="J2199" t="s">
        <v>50</v>
      </c>
      <c r="K2199">
        <v>2</v>
      </c>
      <c r="L2199" t="s">
        <v>32</v>
      </c>
      <c r="M2199">
        <v>5</v>
      </c>
      <c r="N2199">
        <v>0</v>
      </c>
      <c r="O2199" t="s">
        <v>109</v>
      </c>
      <c r="P2199" t="s">
        <v>72</v>
      </c>
      <c r="Q2199" t="s">
        <v>75</v>
      </c>
      <c r="R2199">
        <v>9</v>
      </c>
      <c r="S2199" t="s">
        <v>76</v>
      </c>
    </row>
    <row r="2200" spans="1:19" x14ac:dyDescent="0.3">
      <c r="A2200">
        <v>9316</v>
      </c>
      <c r="B2200" s="1">
        <v>41580</v>
      </c>
      <c r="C2200">
        <v>72</v>
      </c>
      <c r="D2200" t="s">
        <v>42</v>
      </c>
      <c r="E2200" t="s">
        <v>13</v>
      </c>
      <c r="F2200" t="s">
        <v>8</v>
      </c>
      <c r="G2200">
        <v>0</v>
      </c>
      <c r="H2200">
        <v>0</v>
      </c>
      <c r="I2200">
        <v>13084</v>
      </c>
      <c r="J2200" t="s">
        <v>50</v>
      </c>
      <c r="K2200">
        <v>2</v>
      </c>
      <c r="L2200" t="s">
        <v>33</v>
      </c>
      <c r="M2200">
        <v>3</v>
      </c>
      <c r="N2200">
        <v>0</v>
      </c>
      <c r="O2200" t="s">
        <v>108</v>
      </c>
      <c r="P2200" t="s">
        <v>72</v>
      </c>
      <c r="Q2200" t="s">
        <v>84</v>
      </c>
      <c r="R2200">
        <v>11</v>
      </c>
      <c r="S2200" t="s">
        <v>89</v>
      </c>
    </row>
    <row r="2201" spans="1:19" x14ac:dyDescent="0.3">
      <c r="A2201">
        <v>6516</v>
      </c>
      <c r="B2201" s="1">
        <v>41351</v>
      </c>
      <c r="C2201">
        <v>35</v>
      </c>
      <c r="D2201" t="s">
        <v>48</v>
      </c>
      <c r="E2201" t="s">
        <v>13</v>
      </c>
      <c r="F2201" t="s">
        <v>10</v>
      </c>
      <c r="G2201">
        <v>1</v>
      </c>
      <c r="H2201">
        <v>0</v>
      </c>
      <c r="I2201">
        <v>17487</v>
      </c>
      <c r="J2201" t="s">
        <v>50</v>
      </c>
      <c r="K2201">
        <v>2</v>
      </c>
      <c r="L2201" t="s">
        <v>32</v>
      </c>
      <c r="M2201">
        <v>5</v>
      </c>
      <c r="N2201">
        <v>0</v>
      </c>
      <c r="O2201" t="s">
        <v>109</v>
      </c>
      <c r="P2201" t="s">
        <v>72</v>
      </c>
      <c r="Q2201" t="s">
        <v>73</v>
      </c>
      <c r="R2201">
        <v>3</v>
      </c>
      <c r="S2201" t="s">
        <v>74</v>
      </c>
    </row>
    <row r="2202" spans="1:19" x14ac:dyDescent="0.3">
      <c r="A2202">
        <v>4211</v>
      </c>
      <c r="B2202" s="1">
        <v>41211</v>
      </c>
      <c r="C2202">
        <v>38</v>
      </c>
      <c r="D2202" t="s">
        <v>48</v>
      </c>
      <c r="E2202" t="s">
        <v>13</v>
      </c>
      <c r="F2202" t="s">
        <v>10</v>
      </c>
      <c r="G2202">
        <v>1</v>
      </c>
      <c r="H2202">
        <v>0</v>
      </c>
      <c r="I2202">
        <v>20425</v>
      </c>
      <c r="J2202" t="s">
        <v>50</v>
      </c>
      <c r="K2202">
        <v>2</v>
      </c>
      <c r="L2202" t="s">
        <v>37</v>
      </c>
      <c r="M2202">
        <v>2</v>
      </c>
      <c r="N2202">
        <v>0</v>
      </c>
      <c r="O2202" t="s">
        <v>109</v>
      </c>
      <c r="P2202" t="s">
        <v>81</v>
      </c>
      <c r="Q2202" t="s">
        <v>84</v>
      </c>
      <c r="R2202">
        <v>10</v>
      </c>
      <c r="S2202" t="s">
        <v>90</v>
      </c>
    </row>
    <row r="2203" spans="1:19" x14ac:dyDescent="0.3">
      <c r="A2203">
        <v>9960</v>
      </c>
      <c r="B2203" s="1">
        <v>41759</v>
      </c>
      <c r="C2203">
        <v>33</v>
      </c>
      <c r="D2203" t="s">
        <v>48</v>
      </c>
      <c r="E2203" t="s">
        <v>13</v>
      </c>
      <c r="F2203" t="s">
        <v>7</v>
      </c>
      <c r="G2203">
        <v>1</v>
      </c>
      <c r="H2203">
        <v>0</v>
      </c>
      <c r="I2203">
        <v>26868</v>
      </c>
      <c r="J2203" t="s">
        <v>47</v>
      </c>
      <c r="K2203">
        <v>3</v>
      </c>
      <c r="L2203" t="s">
        <v>32</v>
      </c>
      <c r="M2203">
        <v>5</v>
      </c>
      <c r="N2203">
        <v>0</v>
      </c>
      <c r="O2203" t="s">
        <v>109</v>
      </c>
      <c r="P2203" t="s">
        <v>77</v>
      </c>
      <c r="Q2203" t="s">
        <v>79</v>
      </c>
      <c r="R2203">
        <v>4</v>
      </c>
      <c r="S2203" t="s">
        <v>86</v>
      </c>
    </row>
    <row r="2204" spans="1:19" x14ac:dyDescent="0.3">
      <c r="A2204">
        <v>5692</v>
      </c>
      <c r="B2204" s="1">
        <v>41265</v>
      </c>
      <c r="C2204">
        <v>35</v>
      </c>
      <c r="D2204" t="s">
        <v>48</v>
      </c>
      <c r="E2204" t="s">
        <v>13</v>
      </c>
      <c r="F2204" t="s">
        <v>10</v>
      </c>
      <c r="G2204">
        <v>1</v>
      </c>
      <c r="H2204">
        <v>0</v>
      </c>
      <c r="I2204">
        <v>25443</v>
      </c>
      <c r="J2204" t="s">
        <v>47</v>
      </c>
      <c r="K2204">
        <v>3</v>
      </c>
      <c r="L2204" t="s">
        <v>35</v>
      </c>
      <c r="M2204">
        <v>6</v>
      </c>
      <c r="N2204">
        <v>0</v>
      </c>
      <c r="O2204" t="s">
        <v>109</v>
      </c>
      <c r="P2204" t="s">
        <v>81</v>
      </c>
      <c r="Q2204" t="s">
        <v>84</v>
      </c>
      <c r="R2204">
        <v>12</v>
      </c>
      <c r="S2204" t="s">
        <v>85</v>
      </c>
    </row>
    <row r="2205" spans="1:19" x14ac:dyDescent="0.3">
      <c r="A2205">
        <v>8700</v>
      </c>
      <c r="B2205" s="1">
        <v>41265</v>
      </c>
      <c r="C2205">
        <v>38</v>
      </c>
      <c r="D2205" t="s">
        <v>48</v>
      </c>
      <c r="E2205" t="s">
        <v>13</v>
      </c>
      <c r="F2205" t="s">
        <v>7</v>
      </c>
      <c r="G2205">
        <v>0</v>
      </c>
      <c r="H2205">
        <v>0</v>
      </c>
      <c r="I2205">
        <v>14906</v>
      </c>
      <c r="J2205" t="s">
        <v>50</v>
      </c>
      <c r="K2205">
        <v>2</v>
      </c>
      <c r="L2205" t="s">
        <v>35</v>
      </c>
      <c r="M2205">
        <v>6</v>
      </c>
      <c r="N2205">
        <v>0</v>
      </c>
      <c r="O2205" t="s">
        <v>108</v>
      </c>
      <c r="P2205" t="s">
        <v>81</v>
      </c>
      <c r="Q2205" t="s">
        <v>84</v>
      </c>
      <c r="R2205">
        <v>12</v>
      </c>
      <c r="S2205" t="s">
        <v>85</v>
      </c>
    </row>
    <row r="2206" spans="1:19" x14ac:dyDescent="0.3">
      <c r="A2206">
        <v>3628</v>
      </c>
      <c r="B2206" s="1">
        <v>41303</v>
      </c>
      <c r="C2206">
        <v>37</v>
      </c>
      <c r="D2206" t="s">
        <v>48</v>
      </c>
      <c r="E2206" t="s">
        <v>13</v>
      </c>
      <c r="F2206" t="s">
        <v>7</v>
      </c>
      <c r="G2206">
        <v>1</v>
      </c>
      <c r="H2206">
        <v>0</v>
      </c>
      <c r="I2206">
        <v>15038</v>
      </c>
      <c r="J2206" t="s">
        <v>50</v>
      </c>
      <c r="K2206">
        <v>2</v>
      </c>
      <c r="L2206" t="s">
        <v>34</v>
      </c>
      <c r="M2206">
        <v>7</v>
      </c>
      <c r="N2206">
        <v>0</v>
      </c>
      <c r="O2206" t="s">
        <v>109</v>
      </c>
      <c r="P2206" t="s">
        <v>72</v>
      </c>
      <c r="Q2206" t="s">
        <v>73</v>
      </c>
      <c r="R2206">
        <v>1</v>
      </c>
      <c r="S2206" t="s">
        <v>82</v>
      </c>
    </row>
    <row r="2207" spans="1:19" x14ac:dyDescent="0.3">
      <c r="A2207">
        <v>880</v>
      </c>
      <c r="B2207" s="1">
        <v>41290</v>
      </c>
      <c r="C2207">
        <v>58</v>
      </c>
      <c r="D2207" t="s">
        <v>44</v>
      </c>
      <c r="E2207" t="s">
        <v>13</v>
      </c>
      <c r="F2207" t="s">
        <v>8</v>
      </c>
      <c r="G2207">
        <v>0</v>
      </c>
      <c r="H2207">
        <v>0</v>
      </c>
      <c r="I2207">
        <v>22634</v>
      </c>
      <c r="J2207" t="s">
        <v>50</v>
      </c>
      <c r="K2207">
        <v>2</v>
      </c>
      <c r="L2207" t="s">
        <v>32</v>
      </c>
      <c r="M2207">
        <v>5</v>
      </c>
      <c r="N2207">
        <v>0</v>
      </c>
      <c r="O2207" t="s">
        <v>108</v>
      </c>
      <c r="P2207" t="s">
        <v>72</v>
      </c>
      <c r="Q2207" t="s">
        <v>73</v>
      </c>
      <c r="R2207">
        <v>1</v>
      </c>
      <c r="S2207" t="s">
        <v>82</v>
      </c>
    </row>
    <row r="2208" spans="1:19" x14ac:dyDescent="0.3">
      <c r="A2208">
        <v>8977</v>
      </c>
      <c r="B2208" s="1">
        <v>41286</v>
      </c>
      <c r="C2208">
        <v>39</v>
      </c>
      <c r="D2208" t="s">
        <v>48</v>
      </c>
      <c r="E2208" t="s">
        <v>13</v>
      </c>
      <c r="F2208" t="s">
        <v>7</v>
      </c>
      <c r="G2208">
        <v>0</v>
      </c>
      <c r="H2208">
        <v>0</v>
      </c>
      <c r="I2208">
        <v>16581</v>
      </c>
      <c r="J2208" t="s">
        <v>50</v>
      </c>
      <c r="K2208">
        <v>2</v>
      </c>
      <c r="L2208" t="s">
        <v>32</v>
      </c>
      <c r="M2208">
        <v>5</v>
      </c>
      <c r="N2208">
        <v>0</v>
      </c>
      <c r="O2208" t="s">
        <v>108</v>
      </c>
      <c r="P2208" t="s">
        <v>72</v>
      </c>
      <c r="Q2208" t="s">
        <v>73</v>
      </c>
      <c r="R2208">
        <v>1</v>
      </c>
      <c r="S2208" t="s">
        <v>82</v>
      </c>
    </row>
    <row r="2209" spans="1:19" x14ac:dyDescent="0.3">
      <c r="A2209">
        <v>193</v>
      </c>
      <c r="B2209" s="1">
        <v>41687</v>
      </c>
      <c r="C2209">
        <v>28</v>
      </c>
      <c r="D2209" t="s">
        <v>54</v>
      </c>
      <c r="E2209" t="s">
        <v>13</v>
      </c>
      <c r="F2209" t="s">
        <v>10</v>
      </c>
      <c r="G2209">
        <v>0</v>
      </c>
      <c r="H2209">
        <v>0</v>
      </c>
      <c r="I2209">
        <v>14421</v>
      </c>
      <c r="J2209" t="s">
        <v>50</v>
      </c>
      <c r="K2209">
        <v>2</v>
      </c>
      <c r="L2209" t="s">
        <v>35</v>
      </c>
      <c r="M2209">
        <v>6</v>
      </c>
      <c r="N2209">
        <v>0</v>
      </c>
      <c r="O2209" t="s">
        <v>108</v>
      </c>
      <c r="P2209" t="s">
        <v>77</v>
      </c>
      <c r="Q2209" t="s">
        <v>73</v>
      </c>
      <c r="R2209">
        <v>2</v>
      </c>
      <c r="S2209" t="s">
        <v>87</v>
      </c>
    </row>
    <row r="2210" spans="1:19" x14ac:dyDescent="0.3">
      <c r="A2210">
        <v>8686</v>
      </c>
      <c r="B2210" s="1">
        <v>41282</v>
      </c>
      <c r="C2210">
        <v>45</v>
      </c>
      <c r="D2210" t="s">
        <v>46</v>
      </c>
      <c r="E2210" t="s">
        <v>13</v>
      </c>
      <c r="F2210" t="s">
        <v>8</v>
      </c>
      <c r="G2210">
        <v>1</v>
      </c>
      <c r="H2210">
        <v>0</v>
      </c>
      <c r="I2210">
        <v>23724</v>
      </c>
      <c r="J2210" t="s">
        <v>50</v>
      </c>
      <c r="K2210">
        <v>2</v>
      </c>
      <c r="L2210" t="s">
        <v>35</v>
      </c>
      <c r="M2210">
        <v>6</v>
      </c>
      <c r="N2210">
        <v>0</v>
      </c>
      <c r="O2210" t="s">
        <v>109</v>
      </c>
      <c r="P2210" t="s">
        <v>72</v>
      </c>
      <c r="Q2210" t="s">
        <v>73</v>
      </c>
      <c r="R2210">
        <v>1</v>
      </c>
      <c r="S2210" t="s">
        <v>82</v>
      </c>
    </row>
    <row r="2211" spans="1:19" x14ac:dyDescent="0.3">
      <c r="A2211">
        <v>3839</v>
      </c>
      <c r="B2211" s="1">
        <v>41397</v>
      </c>
      <c r="C2211">
        <v>66</v>
      </c>
      <c r="D2211" t="s">
        <v>40</v>
      </c>
      <c r="E2211" t="s">
        <v>13</v>
      </c>
      <c r="F2211" t="s">
        <v>7</v>
      </c>
      <c r="G2211">
        <v>1</v>
      </c>
      <c r="H2211">
        <v>1</v>
      </c>
      <c r="I2211">
        <v>15056</v>
      </c>
      <c r="J2211" t="s">
        <v>50</v>
      </c>
      <c r="K2211">
        <v>2</v>
      </c>
      <c r="L2211" t="s">
        <v>35</v>
      </c>
      <c r="M2211">
        <v>6</v>
      </c>
      <c r="N2211">
        <v>0</v>
      </c>
      <c r="O2211" t="s">
        <v>110</v>
      </c>
      <c r="P2211" t="s">
        <v>72</v>
      </c>
      <c r="Q2211" t="s">
        <v>79</v>
      </c>
      <c r="R2211">
        <v>5</v>
      </c>
      <c r="S2211" t="s">
        <v>80</v>
      </c>
    </row>
    <row r="2212" spans="1:19" x14ac:dyDescent="0.3">
      <c r="A2212">
        <v>10395</v>
      </c>
      <c r="B2212" s="1">
        <v>41143</v>
      </c>
      <c r="C2212">
        <v>38</v>
      </c>
      <c r="D2212" t="s">
        <v>48</v>
      </c>
      <c r="E2212" t="s">
        <v>13</v>
      </c>
      <c r="F2212" t="s">
        <v>7</v>
      </c>
      <c r="G2212">
        <v>1</v>
      </c>
      <c r="H2212">
        <v>0</v>
      </c>
      <c r="I2212">
        <v>8940</v>
      </c>
      <c r="J2212" t="s">
        <v>49</v>
      </c>
      <c r="K2212">
        <v>1</v>
      </c>
      <c r="L2212" t="s">
        <v>33</v>
      </c>
      <c r="M2212">
        <v>3</v>
      </c>
      <c r="N2212">
        <v>0</v>
      </c>
      <c r="O2212" t="s">
        <v>109</v>
      </c>
      <c r="P2212" t="s">
        <v>81</v>
      </c>
      <c r="Q2212" t="s">
        <v>75</v>
      </c>
      <c r="R2212">
        <v>8</v>
      </c>
      <c r="S2212" t="s">
        <v>78</v>
      </c>
    </row>
    <row r="2213" spans="1:19" x14ac:dyDescent="0.3">
      <c r="A2213">
        <v>11086</v>
      </c>
      <c r="B2213" s="1">
        <v>41657</v>
      </c>
      <c r="C2213">
        <v>40</v>
      </c>
      <c r="D2213" t="s">
        <v>46</v>
      </c>
      <c r="E2213" t="s">
        <v>13</v>
      </c>
      <c r="F2213" t="s">
        <v>7</v>
      </c>
      <c r="G2213">
        <v>1</v>
      </c>
      <c r="H2213">
        <v>0</v>
      </c>
      <c r="I2213">
        <v>25707</v>
      </c>
      <c r="J2213" t="s">
        <v>47</v>
      </c>
      <c r="K2213">
        <v>3</v>
      </c>
      <c r="L2213" t="s">
        <v>33</v>
      </c>
      <c r="M2213">
        <v>3</v>
      </c>
      <c r="N2213">
        <v>0</v>
      </c>
      <c r="O2213" t="s">
        <v>109</v>
      </c>
      <c r="P2213" t="s">
        <v>77</v>
      </c>
      <c r="Q2213" t="s">
        <v>73</v>
      </c>
      <c r="R2213">
        <v>1</v>
      </c>
      <c r="S2213" t="s">
        <v>82</v>
      </c>
    </row>
    <row r="2214" spans="1:19" x14ac:dyDescent="0.3">
      <c r="A2214">
        <v>4136</v>
      </c>
      <c r="B2214" s="1">
        <v>41246</v>
      </c>
      <c r="C2214">
        <v>32</v>
      </c>
      <c r="D2214" t="s">
        <v>48</v>
      </c>
      <c r="E2214" t="s">
        <v>13</v>
      </c>
      <c r="F2214" t="s">
        <v>7</v>
      </c>
      <c r="G2214">
        <v>1</v>
      </c>
      <c r="H2214">
        <v>0</v>
      </c>
      <c r="I2214">
        <v>7500</v>
      </c>
      <c r="J2214" t="s">
        <v>49</v>
      </c>
      <c r="K2214">
        <v>1</v>
      </c>
      <c r="L2214" t="s">
        <v>35</v>
      </c>
      <c r="M2214">
        <v>6</v>
      </c>
      <c r="N2214">
        <v>0</v>
      </c>
      <c r="O2214" t="s">
        <v>109</v>
      </c>
      <c r="P2214" t="s">
        <v>81</v>
      </c>
      <c r="Q2214" t="s">
        <v>84</v>
      </c>
      <c r="R2214">
        <v>12</v>
      </c>
      <c r="S2214" t="s">
        <v>85</v>
      </c>
    </row>
    <row r="2215" spans="1:19" x14ac:dyDescent="0.3">
      <c r="A2215">
        <v>5043</v>
      </c>
      <c r="B2215" s="1">
        <v>41218</v>
      </c>
      <c r="C2215">
        <v>73</v>
      </c>
      <c r="D2215" t="s">
        <v>42</v>
      </c>
      <c r="E2215" t="s">
        <v>13</v>
      </c>
      <c r="F2215" t="s">
        <v>10</v>
      </c>
      <c r="G2215">
        <v>0</v>
      </c>
      <c r="H2215">
        <v>0</v>
      </c>
      <c r="I2215">
        <v>26997</v>
      </c>
      <c r="J2215" t="s">
        <v>47</v>
      </c>
      <c r="K2215">
        <v>3</v>
      </c>
      <c r="L2215" t="s">
        <v>35</v>
      </c>
      <c r="M2215">
        <v>6</v>
      </c>
      <c r="N2215">
        <v>0</v>
      </c>
      <c r="O2215" t="s">
        <v>108</v>
      </c>
      <c r="P2215" t="s">
        <v>81</v>
      </c>
      <c r="Q2215" t="s">
        <v>84</v>
      </c>
      <c r="R2215">
        <v>11</v>
      </c>
      <c r="S2215" t="s">
        <v>89</v>
      </c>
    </row>
    <row r="2216" spans="1:19" x14ac:dyDescent="0.3">
      <c r="A2216">
        <v>6398</v>
      </c>
      <c r="B2216" s="1">
        <v>41727</v>
      </c>
      <c r="C2216">
        <v>50</v>
      </c>
      <c r="D2216" t="s">
        <v>44</v>
      </c>
      <c r="E2216" t="s">
        <v>13</v>
      </c>
      <c r="F2216" t="s">
        <v>10</v>
      </c>
      <c r="G2216">
        <v>1</v>
      </c>
      <c r="H2216">
        <v>0</v>
      </c>
      <c r="I2216">
        <v>18393</v>
      </c>
      <c r="J2216" t="s">
        <v>50</v>
      </c>
      <c r="K2216">
        <v>2</v>
      </c>
      <c r="L2216" t="s">
        <v>37</v>
      </c>
      <c r="M2216">
        <v>2</v>
      </c>
      <c r="N2216">
        <v>0</v>
      </c>
      <c r="O2216" t="s">
        <v>109</v>
      </c>
      <c r="P2216" t="s">
        <v>77</v>
      </c>
      <c r="Q2216" t="s">
        <v>73</v>
      </c>
      <c r="R2216">
        <v>3</v>
      </c>
      <c r="S2216" t="s">
        <v>74</v>
      </c>
    </row>
    <row r="2217" spans="1:19" x14ac:dyDescent="0.3">
      <c r="A2217">
        <v>5181</v>
      </c>
      <c r="B2217" s="1">
        <v>41353</v>
      </c>
      <c r="C2217">
        <v>42</v>
      </c>
      <c r="D2217" t="s">
        <v>46</v>
      </c>
      <c r="E2217" t="s">
        <v>13</v>
      </c>
      <c r="F2217" t="s">
        <v>7</v>
      </c>
      <c r="G2217">
        <v>1</v>
      </c>
      <c r="H2217">
        <v>0</v>
      </c>
      <c r="I2217">
        <v>24367</v>
      </c>
      <c r="J2217" t="s">
        <v>47</v>
      </c>
      <c r="K2217">
        <v>3</v>
      </c>
      <c r="L2217" t="s">
        <v>32</v>
      </c>
      <c r="M2217">
        <v>5</v>
      </c>
      <c r="N2217">
        <v>0</v>
      </c>
      <c r="O2217" t="s">
        <v>109</v>
      </c>
      <c r="P2217" t="s">
        <v>72</v>
      </c>
      <c r="Q2217" t="s">
        <v>73</v>
      </c>
      <c r="R2217">
        <v>3</v>
      </c>
      <c r="S2217" t="s">
        <v>74</v>
      </c>
    </row>
    <row r="2218" spans="1:19" x14ac:dyDescent="0.3">
      <c r="A2218">
        <v>1384</v>
      </c>
      <c r="B2218" s="1">
        <v>41601</v>
      </c>
      <c r="C2218">
        <v>32</v>
      </c>
      <c r="D2218" t="s">
        <v>48</v>
      </c>
      <c r="E2218" t="s">
        <v>13</v>
      </c>
      <c r="F2218" t="s">
        <v>10</v>
      </c>
      <c r="G2218">
        <v>1</v>
      </c>
      <c r="H2218">
        <v>0</v>
      </c>
      <c r="I2218">
        <v>17256</v>
      </c>
      <c r="J2218" t="s">
        <v>50</v>
      </c>
      <c r="K2218">
        <v>2</v>
      </c>
      <c r="L2218" t="s">
        <v>33</v>
      </c>
      <c r="M2218">
        <v>3</v>
      </c>
      <c r="N2218">
        <v>0</v>
      </c>
      <c r="O2218" t="s">
        <v>109</v>
      </c>
      <c r="P2218" t="s">
        <v>72</v>
      </c>
      <c r="Q2218" t="s">
        <v>84</v>
      </c>
      <c r="R2218">
        <v>11</v>
      </c>
      <c r="S2218" t="s">
        <v>89</v>
      </c>
    </row>
    <row r="2219" spans="1:19" x14ac:dyDescent="0.3">
      <c r="A2219">
        <v>524</v>
      </c>
      <c r="B2219" s="1">
        <v>41290</v>
      </c>
      <c r="C2219">
        <v>58</v>
      </c>
      <c r="D2219" t="s">
        <v>44</v>
      </c>
      <c r="E2219" t="s">
        <v>13</v>
      </c>
      <c r="F2219" t="s">
        <v>8</v>
      </c>
      <c r="G2219">
        <v>0</v>
      </c>
      <c r="H2219">
        <v>0</v>
      </c>
      <c r="I2219">
        <v>22634</v>
      </c>
      <c r="J2219" t="s">
        <v>50</v>
      </c>
      <c r="K2219">
        <v>2</v>
      </c>
      <c r="L2219" t="s">
        <v>32</v>
      </c>
      <c r="M2219">
        <v>5</v>
      </c>
      <c r="N2219">
        <v>0</v>
      </c>
      <c r="O2219" t="s">
        <v>108</v>
      </c>
      <c r="P2219" t="s">
        <v>72</v>
      </c>
      <c r="Q2219" t="s">
        <v>73</v>
      </c>
      <c r="R2219">
        <v>1</v>
      </c>
      <c r="S2219" t="s">
        <v>82</v>
      </c>
    </row>
    <row r="2220" spans="1:19" x14ac:dyDescent="0.3">
      <c r="A2220">
        <v>10069</v>
      </c>
      <c r="B2220" s="1">
        <v>41152</v>
      </c>
      <c r="C2220">
        <v>36</v>
      </c>
      <c r="D2220" t="s">
        <v>48</v>
      </c>
      <c r="E2220" t="s">
        <v>13</v>
      </c>
      <c r="F2220" t="s">
        <v>8</v>
      </c>
      <c r="G2220">
        <v>1</v>
      </c>
      <c r="H2220">
        <v>0</v>
      </c>
      <c r="I2220">
        <v>13724</v>
      </c>
      <c r="J2220" t="s">
        <v>50</v>
      </c>
      <c r="K2220">
        <v>2</v>
      </c>
      <c r="L2220" t="s">
        <v>32</v>
      </c>
      <c r="M2220">
        <v>5</v>
      </c>
      <c r="N2220">
        <v>0</v>
      </c>
      <c r="O2220" t="s">
        <v>109</v>
      </c>
      <c r="P2220" t="s">
        <v>81</v>
      </c>
      <c r="Q2220" t="s">
        <v>75</v>
      </c>
      <c r="R2220">
        <v>8</v>
      </c>
      <c r="S2220" t="s">
        <v>78</v>
      </c>
    </row>
    <row r="2221" spans="1:19" x14ac:dyDescent="0.3">
      <c r="A2221">
        <v>3829</v>
      </c>
      <c r="B2221" s="1">
        <v>41618</v>
      </c>
      <c r="C2221">
        <v>45</v>
      </c>
      <c r="D2221" t="s">
        <v>46</v>
      </c>
      <c r="E2221" t="s">
        <v>13</v>
      </c>
      <c r="F2221" t="s">
        <v>8</v>
      </c>
      <c r="G2221">
        <v>1</v>
      </c>
      <c r="H2221">
        <v>0</v>
      </c>
      <c r="I2221">
        <v>24594</v>
      </c>
      <c r="J2221" t="s">
        <v>47</v>
      </c>
      <c r="K2221">
        <v>3</v>
      </c>
      <c r="L2221" t="s">
        <v>34</v>
      </c>
      <c r="M2221">
        <v>7</v>
      </c>
      <c r="N2221">
        <v>0</v>
      </c>
      <c r="O2221" t="s">
        <v>109</v>
      </c>
      <c r="P2221" t="s">
        <v>72</v>
      </c>
      <c r="Q2221" t="s">
        <v>84</v>
      </c>
      <c r="R2221">
        <v>12</v>
      </c>
      <c r="S2221" t="s">
        <v>85</v>
      </c>
    </row>
    <row r="2222" spans="1:19" x14ac:dyDescent="0.3">
      <c r="A2222">
        <v>6347</v>
      </c>
      <c r="B2222" s="1">
        <v>41452</v>
      </c>
      <c r="C2222">
        <v>45</v>
      </c>
      <c r="D2222" t="s">
        <v>46</v>
      </c>
      <c r="E2222" t="s">
        <v>13</v>
      </c>
      <c r="F2222" t="s">
        <v>7</v>
      </c>
      <c r="G2222">
        <v>1</v>
      </c>
      <c r="H2222">
        <v>0</v>
      </c>
      <c r="I2222">
        <v>15862</v>
      </c>
      <c r="J2222" t="s">
        <v>50</v>
      </c>
      <c r="K2222">
        <v>2</v>
      </c>
      <c r="L2222" t="s">
        <v>33</v>
      </c>
      <c r="M2222">
        <v>3</v>
      </c>
      <c r="N2222">
        <v>0</v>
      </c>
      <c r="O2222" t="s">
        <v>109</v>
      </c>
      <c r="P2222" t="s">
        <v>72</v>
      </c>
      <c r="Q2222" t="s">
        <v>79</v>
      </c>
      <c r="R2222">
        <v>6</v>
      </c>
      <c r="S2222" t="s">
        <v>88</v>
      </c>
    </row>
    <row r="2223" spans="1:19" x14ac:dyDescent="0.3">
      <c r="A2223">
        <v>7349</v>
      </c>
      <c r="B2223" s="1">
        <v>41184</v>
      </c>
      <c r="C2223">
        <v>51</v>
      </c>
      <c r="D2223" t="s">
        <v>44</v>
      </c>
      <c r="E2223" t="s">
        <v>13</v>
      </c>
      <c r="F2223" t="s">
        <v>8</v>
      </c>
      <c r="G2223">
        <v>1</v>
      </c>
      <c r="H2223">
        <v>0</v>
      </c>
      <c r="I2223">
        <v>9722</v>
      </c>
      <c r="J2223" t="s">
        <v>49</v>
      </c>
      <c r="K2223">
        <v>1</v>
      </c>
      <c r="L2223" t="s">
        <v>37</v>
      </c>
      <c r="M2223">
        <v>2</v>
      </c>
      <c r="N2223">
        <v>0</v>
      </c>
      <c r="O2223" t="s">
        <v>109</v>
      </c>
      <c r="P2223" t="s">
        <v>81</v>
      </c>
      <c r="Q2223" t="s">
        <v>84</v>
      </c>
      <c r="R2223">
        <v>10</v>
      </c>
      <c r="S2223" t="s">
        <v>90</v>
      </c>
    </row>
    <row r="2224" spans="1:19" x14ac:dyDescent="0.3">
      <c r="A2224">
        <v>4055</v>
      </c>
      <c r="B2224" s="1">
        <v>41788</v>
      </c>
      <c r="C2224">
        <v>32</v>
      </c>
      <c r="D2224" t="s">
        <v>48</v>
      </c>
      <c r="E2224" t="s">
        <v>13</v>
      </c>
      <c r="F2224" t="s">
        <v>7</v>
      </c>
      <c r="G2224">
        <v>1</v>
      </c>
      <c r="H2224">
        <v>0</v>
      </c>
      <c r="I2224">
        <v>18746</v>
      </c>
      <c r="J2224" t="s">
        <v>50</v>
      </c>
      <c r="K2224">
        <v>2</v>
      </c>
      <c r="L2224" t="s">
        <v>32</v>
      </c>
      <c r="M2224">
        <v>5</v>
      </c>
      <c r="N2224">
        <v>0</v>
      </c>
      <c r="O2224" t="s">
        <v>109</v>
      </c>
      <c r="P2224" t="s">
        <v>77</v>
      </c>
      <c r="Q2224" t="s">
        <v>79</v>
      </c>
      <c r="R2224">
        <v>5</v>
      </c>
      <c r="S2224" t="s">
        <v>80</v>
      </c>
    </row>
    <row r="2225" spans="1:19" x14ac:dyDescent="0.3">
      <c r="A2225">
        <v>1744</v>
      </c>
      <c r="B2225" s="1">
        <v>41281</v>
      </c>
      <c r="C2225">
        <v>59</v>
      </c>
      <c r="D2225" t="s">
        <v>44</v>
      </c>
      <c r="E2225" t="s">
        <v>13</v>
      </c>
      <c r="F2225" t="s">
        <v>7</v>
      </c>
      <c r="G2225">
        <v>0</v>
      </c>
      <c r="H2225">
        <v>1</v>
      </c>
      <c r="I2225">
        <v>23529</v>
      </c>
      <c r="J2225" t="s">
        <v>50</v>
      </c>
      <c r="K2225">
        <v>2</v>
      </c>
      <c r="L2225" t="s">
        <v>35</v>
      </c>
      <c r="M2225">
        <v>6</v>
      </c>
      <c r="N2225">
        <v>0</v>
      </c>
      <c r="O2225" t="s">
        <v>107</v>
      </c>
      <c r="P2225" t="s">
        <v>72</v>
      </c>
      <c r="Q2225" t="s">
        <v>73</v>
      </c>
      <c r="R2225">
        <v>1</v>
      </c>
      <c r="S2225" t="s">
        <v>82</v>
      </c>
    </row>
    <row r="2226" spans="1:19" x14ac:dyDescent="0.3">
      <c r="A2226">
        <v>10250</v>
      </c>
      <c r="B2226" s="1">
        <v>41233</v>
      </c>
      <c r="C2226">
        <v>77</v>
      </c>
      <c r="D2226" t="s">
        <v>42</v>
      </c>
      <c r="E2226" t="s">
        <v>13</v>
      </c>
      <c r="F2226" t="s">
        <v>8</v>
      </c>
      <c r="G2226">
        <v>0</v>
      </c>
      <c r="H2226">
        <v>0</v>
      </c>
      <c r="I2226">
        <v>28389</v>
      </c>
      <c r="J2226" t="s">
        <v>47</v>
      </c>
      <c r="K2226">
        <v>3</v>
      </c>
      <c r="L2226" t="s">
        <v>32</v>
      </c>
      <c r="M2226">
        <v>5</v>
      </c>
      <c r="N2226">
        <v>0</v>
      </c>
      <c r="O2226" t="s">
        <v>108</v>
      </c>
      <c r="P2226" t="s">
        <v>81</v>
      </c>
      <c r="Q2226" t="s">
        <v>84</v>
      </c>
      <c r="R2226">
        <v>11</v>
      </c>
      <c r="S2226" t="s">
        <v>89</v>
      </c>
    </row>
    <row r="2227" spans="1:19" x14ac:dyDescent="0.3">
      <c r="A2227">
        <v>5394</v>
      </c>
      <c r="B2227" s="1">
        <v>41350</v>
      </c>
      <c r="C2227">
        <v>45</v>
      </c>
      <c r="D2227" t="s">
        <v>46</v>
      </c>
      <c r="E2227" t="s">
        <v>13</v>
      </c>
      <c r="F2227" t="s">
        <v>7</v>
      </c>
      <c r="G2227">
        <v>1</v>
      </c>
      <c r="H2227">
        <v>1</v>
      </c>
      <c r="I2227">
        <v>16014</v>
      </c>
      <c r="J2227" t="s">
        <v>50</v>
      </c>
      <c r="K2227">
        <v>2</v>
      </c>
      <c r="L2227" t="s">
        <v>32</v>
      </c>
      <c r="M2227">
        <v>5</v>
      </c>
      <c r="N2227">
        <v>0</v>
      </c>
      <c r="O2227" t="s">
        <v>110</v>
      </c>
      <c r="P2227" t="s">
        <v>72</v>
      </c>
      <c r="Q2227" t="s">
        <v>73</v>
      </c>
      <c r="R2227">
        <v>3</v>
      </c>
      <c r="S2227" t="s">
        <v>74</v>
      </c>
    </row>
    <row r="2228" spans="1:19" x14ac:dyDescent="0.3">
      <c r="A2228">
        <v>8312</v>
      </c>
      <c r="B2228" s="1">
        <v>41805</v>
      </c>
      <c r="C2228">
        <v>63</v>
      </c>
      <c r="D2228" t="s">
        <v>40</v>
      </c>
      <c r="E2228" t="s">
        <v>13</v>
      </c>
      <c r="F2228" t="s">
        <v>10</v>
      </c>
      <c r="G2228">
        <v>0</v>
      </c>
      <c r="H2228">
        <v>0</v>
      </c>
      <c r="I2228">
        <v>28249</v>
      </c>
      <c r="J2228" t="s">
        <v>47</v>
      </c>
      <c r="K2228">
        <v>3</v>
      </c>
      <c r="L2228" t="s">
        <v>35</v>
      </c>
      <c r="M2228">
        <v>6</v>
      </c>
      <c r="N2228">
        <v>0</v>
      </c>
      <c r="O2228" t="s">
        <v>108</v>
      </c>
      <c r="P2228" t="s">
        <v>77</v>
      </c>
      <c r="Q2228" t="s">
        <v>79</v>
      </c>
      <c r="R2228">
        <v>6</v>
      </c>
      <c r="S2228" t="s">
        <v>88</v>
      </c>
    </row>
    <row r="2229" spans="1:19" x14ac:dyDescent="0.3">
      <c r="A2229">
        <v>5150</v>
      </c>
      <c r="B2229" s="1">
        <v>41260</v>
      </c>
      <c r="C2229">
        <v>45</v>
      </c>
      <c r="D2229" t="s">
        <v>46</v>
      </c>
      <c r="E2229" t="s">
        <v>13</v>
      </c>
      <c r="F2229" t="s">
        <v>7</v>
      </c>
      <c r="G2229">
        <v>1</v>
      </c>
      <c r="H2229">
        <v>0</v>
      </c>
      <c r="I2229">
        <v>20194</v>
      </c>
      <c r="J2229" t="s">
        <v>50</v>
      </c>
      <c r="K2229">
        <v>2</v>
      </c>
      <c r="L2229" t="s">
        <v>35</v>
      </c>
      <c r="M2229">
        <v>6</v>
      </c>
      <c r="N2229">
        <v>0</v>
      </c>
      <c r="O2229" t="s">
        <v>109</v>
      </c>
      <c r="P2229" t="s">
        <v>81</v>
      </c>
      <c r="Q2229" t="s">
        <v>84</v>
      </c>
      <c r="R2229">
        <v>12</v>
      </c>
      <c r="S2229" t="s">
        <v>85</v>
      </c>
    </row>
    <row r="2230" spans="1:19" x14ac:dyDescent="0.3">
      <c r="A2230">
        <v>8462</v>
      </c>
      <c r="B2230" s="1">
        <v>41161</v>
      </c>
      <c r="C2230">
        <v>46</v>
      </c>
      <c r="D2230" t="s">
        <v>46</v>
      </c>
      <c r="E2230" t="s">
        <v>13</v>
      </c>
      <c r="F2230" t="s">
        <v>8</v>
      </c>
      <c r="G2230">
        <v>1</v>
      </c>
      <c r="H2230">
        <v>0</v>
      </c>
      <c r="I2230">
        <v>24882</v>
      </c>
      <c r="J2230" t="s">
        <v>47</v>
      </c>
      <c r="K2230">
        <v>3</v>
      </c>
      <c r="L2230" t="s">
        <v>32</v>
      </c>
      <c r="M2230">
        <v>5</v>
      </c>
      <c r="N2230">
        <v>0</v>
      </c>
      <c r="O2230" t="s">
        <v>109</v>
      </c>
      <c r="P2230" t="s">
        <v>81</v>
      </c>
      <c r="Q2230" t="s">
        <v>75</v>
      </c>
      <c r="R2230">
        <v>9</v>
      </c>
      <c r="S2230" t="s">
        <v>76</v>
      </c>
    </row>
    <row r="2231" spans="1:19" x14ac:dyDescent="0.3">
      <c r="A2231">
        <v>1951</v>
      </c>
      <c r="B2231" s="1">
        <v>41301</v>
      </c>
      <c r="C2231">
        <v>43</v>
      </c>
      <c r="D2231" t="s">
        <v>46</v>
      </c>
      <c r="E2231" t="s">
        <v>13</v>
      </c>
      <c r="F2231" t="s">
        <v>10</v>
      </c>
      <c r="G2231">
        <v>0</v>
      </c>
      <c r="H2231">
        <v>0</v>
      </c>
      <c r="I2231">
        <v>34445</v>
      </c>
      <c r="J2231" t="s">
        <v>47</v>
      </c>
      <c r="K2231">
        <v>3</v>
      </c>
      <c r="L2231" t="s">
        <v>34</v>
      </c>
      <c r="M2231">
        <v>7</v>
      </c>
      <c r="N2231">
        <v>0</v>
      </c>
      <c r="O2231" t="s">
        <v>108</v>
      </c>
      <c r="P2231" t="s">
        <v>72</v>
      </c>
      <c r="Q2231" t="s">
        <v>73</v>
      </c>
      <c r="R2231">
        <v>1</v>
      </c>
      <c r="S2231" t="s">
        <v>82</v>
      </c>
    </row>
    <row r="2232" spans="1:19" x14ac:dyDescent="0.3">
      <c r="A2232">
        <v>954</v>
      </c>
      <c r="B2232" s="1">
        <v>41725</v>
      </c>
      <c r="C2232">
        <v>64</v>
      </c>
      <c r="D2232" t="s">
        <v>40</v>
      </c>
      <c r="E2232" t="s">
        <v>13</v>
      </c>
      <c r="F2232" t="s">
        <v>15</v>
      </c>
      <c r="G2232">
        <v>0</v>
      </c>
      <c r="H2232">
        <v>0</v>
      </c>
      <c r="I2232">
        <v>22123</v>
      </c>
      <c r="J2232" t="s">
        <v>50</v>
      </c>
      <c r="K2232">
        <v>2</v>
      </c>
      <c r="L2232" t="s">
        <v>35</v>
      </c>
      <c r="M2232">
        <v>6</v>
      </c>
      <c r="N2232">
        <v>0</v>
      </c>
      <c r="O2232" t="s">
        <v>108</v>
      </c>
      <c r="P2232" t="s">
        <v>77</v>
      </c>
      <c r="Q2232" t="s">
        <v>73</v>
      </c>
      <c r="R2232">
        <v>3</v>
      </c>
      <c r="S2232" t="s">
        <v>74</v>
      </c>
    </row>
    <row r="2233" spans="1:19" x14ac:dyDescent="0.3">
      <c r="A2233">
        <v>2686</v>
      </c>
      <c r="B2233" s="1">
        <v>41568</v>
      </c>
      <c r="C2233">
        <v>55</v>
      </c>
      <c r="D2233" t="s">
        <v>44</v>
      </c>
      <c r="E2233" t="s">
        <v>13</v>
      </c>
      <c r="F2233" t="s">
        <v>8</v>
      </c>
      <c r="G2233">
        <v>0</v>
      </c>
      <c r="H2233">
        <v>0</v>
      </c>
      <c r="I2233">
        <v>22390</v>
      </c>
      <c r="J2233" t="s">
        <v>50</v>
      </c>
      <c r="K2233">
        <v>2</v>
      </c>
      <c r="L2233" t="s">
        <v>32</v>
      </c>
      <c r="M2233">
        <v>5</v>
      </c>
      <c r="N2233">
        <v>0</v>
      </c>
      <c r="O2233" t="s">
        <v>108</v>
      </c>
      <c r="P2233" t="s">
        <v>72</v>
      </c>
      <c r="Q2233" t="s">
        <v>84</v>
      </c>
      <c r="R2233">
        <v>10</v>
      </c>
      <c r="S2233" t="s">
        <v>90</v>
      </c>
    </row>
    <row r="2234" spans="1:19" x14ac:dyDescent="0.3">
      <c r="A2234">
        <v>5802</v>
      </c>
      <c r="B2234" s="1">
        <v>41333</v>
      </c>
      <c r="C2234">
        <v>52</v>
      </c>
      <c r="D2234" t="s">
        <v>44</v>
      </c>
      <c r="E2234" t="s">
        <v>13</v>
      </c>
      <c r="F2234" t="s">
        <v>10</v>
      </c>
      <c r="G2234">
        <v>0</v>
      </c>
      <c r="H2234">
        <v>0</v>
      </c>
      <c r="I2234">
        <v>14188</v>
      </c>
      <c r="J2234" t="s">
        <v>50</v>
      </c>
      <c r="K2234">
        <v>2</v>
      </c>
      <c r="L2234" t="s">
        <v>32</v>
      </c>
      <c r="M2234">
        <v>5</v>
      </c>
      <c r="N2234">
        <v>0</v>
      </c>
      <c r="O2234" t="s">
        <v>108</v>
      </c>
      <c r="P2234" t="s">
        <v>72</v>
      </c>
      <c r="Q2234" t="s">
        <v>73</v>
      </c>
      <c r="R2234">
        <v>2</v>
      </c>
      <c r="S2234" t="s">
        <v>87</v>
      </c>
    </row>
    <row r="2235" spans="1:19" x14ac:dyDescent="0.3">
      <c r="A2235">
        <v>1407</v>
      </c>
      <c r="B2235" s="1">
        <v>41211</v>
      </c>
      <c r="C2235">
        <v>38</v>
      </c>
      <c r="D2235" t="s">
        <v>48</v>
      </c>
      <c r="E2235" t="s">
        <v>13</v>
      </c>
      <c r="F2235" t="s">
        <v>10</v>
      </c>
      <c r="G2235">
        <v>1</v>
      </c>
      <c r="H2235">
        <v>0</v>
      </c>
      <c r="I2235">
        <v>20425</v>
      </c>
      <c r="J2235" t="s">
        <v>50</v>
      </c>
      <c r="K2235">
        <v>2</v>
      </c>
      <c r="L2235" t="s">
        <v>37</v>
      </c>
      <c r="M2235">
        <v>2</v>
      </c>
      <c r="N2235">
        <v>0</v>
      </c>
      <c r="O2235" t="s">
        <v>109</v>
      </c>
      <c r="P2235" t="s">
        <v>81</v>
      </c>
      <c r="Q2235" t="s">
        <v>84</v>
      </c>
      <c r="R2235">
        <v>10</v>
      </c>
      <c r="S2235" t="s">
        <v>90</v>
      </c>
    </row>
    <row r="2236" spans="1:19" x14ac:dyDescent="0.3">
      <c r="A2236">
        <v>642</v>
      </c>
      <c r="B2236" s="1">
        <v>41135</v>
      </c>
      <c r="C2236">
        <v>44</v>
      </c>
      <c r="D2236" t="s">
        <v>46</v>
      </c>
      <c r="E2236" t="s">
        <v>13</v>
      </c>
      <c r="F2236" t="s">
        <v>10</v>
      </c>
      <c r="G2236">
        <v>1</v>
      </c>
      <c r="H2236">
        <v>0</v>
      </c>
      <c r="I2236">
        <v>16005</v>
      </c>
      <c r="J2236" t="s">
        <v>50</v>
      </c>
      <c r="K2236">
        <v>2</v>
      </c>
      <c r="L2236" t="s">
        <v>35</v>
      </c>
      <c r="M2236">
        <v>6</v>
      </c>
      <c r="N2236">
        <v>0</v>
      </c>
      <c r="O2236" t="s">
        <v>109</v>
      </c>
      <c r="P2236" t="s">
        <v>81</v>
      </c>
      <c r="Q2236" t="s">
        <v>75</v>
      </c>
      <c r="R2236">
        <v>8</v>
      </c>
      <c r="S2236" t="s">
        <v>78</v>
      </c>
    </row>
    <row r="2237" spans="1:19" x14ac:dyDescent="0.3">
      <c r="A2237">
        <v>7600</v>
      </c>
      <c r="B2237" s="1">
        <v>41575</v>
      </c>
      <c r="C2237">
        <v>32</v>
      </c>
      <c r="D2237" t="s">
        <v>48</v>
      </c>
      <c r="E2237" t="s">
        <v>13</v>
      </c>
      <c r="F2237" t="s">
        <v>7</v>
      </c>
      <c r="G2237">
        <v>1</v>
      </c>
      <c r="H2237">
        <v>0</v>
      </c>
      <c r="I2237">
        <v>15253</v>
      </c>
      <c r="J2237" t="s">
        <v>50</v>
      </c>
      <c r="K2237">
        <v>2</v>
      </c>
      <c r="L2237" t="s">
        <v>33</v>
      </c>
      <c r="M2237">
        <v>3</v>
      </c>
      <c r="N2237">
        <v>0</v>
      </c>
      <c r="O2237" t="s">
        <v>109</v>
      </c>
      <c r="P2237" t="s">
        <v>72</v>
      </c>
      <c r="Q2237" t="s">
        <v>84</v>
      </c>
      <c r="R2237">
        <v>10</v>
      </c>
      <c r="S2237" t="s">
        <v>90</v>
      </c>
    </row>
    <row r="2238" spans="1:19" x14ac:dyDescent="0.3">
      <c r="A2238">
        <v>11187</v>
      </c>
      <c r="B2238" s="1">
        <v>41414</v>
      </c>
      <c r="C2238">
        <v>46</v>
      </c>
      <c r="D2238" t="s">
        <v>46</v>
      </c>
      <c r="E2238" t="s">
        <v>13</v>
      </c>
      <c r="F2238" t="s">
        <v>7</v>
      </c>
      <c r="G2238">
        <v>1</v>
      </c>
      <c r="H2238">
        <v>0</v>
      </c>
      <c r="I2238">
        <v>26487</v>
      </c>
      <c r="J2238" t="s">
        <v>47</v>
      </c>
      <c r="K2238">
        <v>3</v>
      </c>
      <c r="L2238" t="s">
        <v>33</v>
      </c>
      <c r="M2238">
        <v>3</v>
      </c>
      <c r="N2238">
        <v>0</v>
      </c>
      <c r="O2238" t="s">
        <v>109</v>
      </c>
      <c r="P2238" t="s">
        <v>72</v>
      </c>
      <c r="Q2238" t="s">
        <v>79</v>
      </c>
      <c r="R2238">
        <v>5</v>
      </c>
      <c r="S2238" t="s">
        <v>80</v>
      </c>
    </row>
    <row r="2239" spans="1:19" x14ac:dyDescent="0.3">
      <c r="A2239">
        <v>1646</v>
      </c>
      <c r="B2239" s="1">
        <v>41714</v>
      </c>
      <c r="C2239">
        <v>52</v>
      </c>
      <c r="D2239" t="s">
        <v>44</v>
      </c>
      <c r="E2239" t="s">
        <v>13</v>
      </c>
      <c r="F2239" t="s">
        <v>10</v>
      </c>
      <c r="G2239">
        <v>1</v>
      </c>
      <c r="H2239">
        <v>0</v>
      </c>
      <c r="I2239">
        <v>25224</v>
      </c>
      <c r="J2239" t="s">
        <v>47</v>
      </c>
      <c r="K2239">
        <v>3</v>
      </c>
      <c r="L2239" t="s">
        <v>32</v>
      </c>
      <c r="M2239">
        <v>5</v>
      </c>
      <c r="N2239">
        <v>0</v>
      </c>
      <c r="O2239" t="s">
        <v>109</v>
      </c>
      <c r="P2239" t="s">
        <v>77</v>
      </c>
      <c r="Q2239" t="s">
        <v>73</v>
      </c>
      <c r="R2239">
        <v>3</v>
      </c>
      <c r="S2239" t="s">
        <v>74</v>
      </c>
    </row>
    <row r="2240" spans="1:19" x14ac:dyDescent="0.3">
      <c r="A2240">
        <v>7620</v>
      </c>
      <c r="B2240" s="1">
        <v>41491</v>
      </c>
      <c r="C2240">
        <v>34</v>
      </c>
      <c r="D2240" t="s">
        <v>48</v>
      </c>
      <c r="E2240" t="s">
        <v>13</v>
      </c>
      <c r="F2240" t="s">
        <v>7</v>
      </c>
      <c r="G2240">
        <v>1</v>
      </c>
      <c r="H2240">
        <v>0</v>
      </c>
      <c r="I2240">
        <v>16185</v>
      </c>
      <c r="J2240" t="s">
        <v>50</v>
      </c>
      <c r="K2240">
        <v>2</v>
      </c>
      <c r="L2240" t="s">
        <v>35</v>
      </c>
      <c r="M2240">
        <v>6</v>
      </c>
      <c r="N2240">
        <v>0</v>
      </c>
      <c r="O2240" t="s">
        <v>109</v>
      </c>
      <c r="P2240" t="s">
        <v>72</v>
      </c>
      <c r="Q2240" t="s">
        <v>75</v>
      </c>
      <c r="R2240">
        <v>8</v>
      </c>
      <c r="S2240" t="s">
        <v>78</v>
      </c>
    </row>
    <row r="2241" spans="1:19" x14ac:dyDescent="0.3">
      <c r="A2241">
        <v>3850</v>
      </c>
      <c r="B2241" s="1">
        <v>41250</v>
      </c>
      <c r="C2241">
        <v>61</v>
      </c>
      <c r="D2241" t="s">
        <v>40</v>
      </c>
      <c r="E2241" t="s">
        <v>13</v>
      </c>
      <c r="F2241" t="s">
        <v>8</v>
      </c>
      <c r="G2241">
        <v>0</v>
      </c>
      <c r="H2241">
        <v>1</v>
      </c>
      <c r="I2241">
        <v>14918</v>
      </c>
      <c r="J2241" t="s">
        <v>50</v>
      </c>
      <c r="K2241">
        <v>2</v>
      </c>
      <c r="L2241" t="s">
        <v>32</v>
      </c>
      <c r="M2241">
        <v>5</v>
      </c>
      <c r="N2241">
        <v>0</v>
      </c>
      <c r="O2241" t="s">
        <v>107</v>
      </c>
      <c r="P2241" t="s">
        <v>81</v>
      </c>
      <c r="Q2241" t="s">
        <v>84</v>
      </c>
      <c r="R2241">
        <v>12</v>
      </c>
      <c r="S2241" t="s">
        <v>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D66-EF5B-4A81-84BA-F03EEE850F98}">
  <sheetPr codeName="Sheet2"/>
  <dimension ref="A1:G2241"/>
  <sheetViews>
    <sheetView workbookViewId="0">
      <selection sqref="A1:G2241"/>
    </sheetView>
  </sheetViews>
  <sheetFormatPr defaultRowHeight="14.4" x14ac:dyDescent="0.3"/>
  <cols>
    <col min="1" max="1" width="6" bestFit="1" customWidth="1"/>
    <col min="2" max="2" width="7.44140625" bestFit="1" customWidth="1"/>
    <col min="3" max="3" width="8" bestFit="1" customWidth="1"/>
    <col min="4" max="4" width="15.109375" bestFit="1" customWidth="1"/>
    <col min="5" max="5" width="14.44140625" bestFit="1" customWidth="1"/>
    <col min="6" max="6" width="16.21875" bestFit="1" customWidth="1"/>
    <col min="7" max="7" width="15" bestFit="1" customWidth="1"/>
    <col min="8" max="8" width="11.44140625" bestFit="1" customWidth="1"/>
    <col min="9" max="9" width="11.109375" bestFit="1" customWidth="1"/>
    <col min="10" max="10" width="18" bestFit="1" customWidth="1"/>
    <col min="11" max="11" width="17.33203125" bestFit="1" customWidth="1"/>
    <col min="12" max="12" width="19" bestFit="1" customWidth="1"/>
    <col min="13" max="13" width="15.109375" bestFit="1" customWidth="1"/>
  </cols>
  <sheetData>
    <row r="1" spans="1:7" x14ac:dyDescent="0.3">
      <c r="A1" t="s">
        <v>0</v>
      </c>
      <c r="B1" t="s">
        <v>60</v>
      </c>
      <c r="C1" t="s">
        <v>61</v>
      </c>
      <c r="D1" t="s">
        <v>62</v>
      </c>
      <c r="E1" t="s">
        <v>63</v>
      </c>
      <c r="F1" t="s">
        <v>64</v>
      </c>
      <c r="G1" t="s">
        <v>65</v>
      </c>
    </row>
    <row r="2" spans="1:7" x14ac:dyDescent="0.3">
      <c r="A2">
        <v>1993</v>
      </c>
      <c r="B2">
        <v>867</v>
      </c>
      <c r="C2">
        <v>0</v>
      </c>
      <c r="D2">
        <v>86</v>
      </c>
      <c r="E2">
        <v>0</v>
      </c>
      <c r="F2">
        <v>0</v>
      </c>
      <c r="G2">
        <v>19</v>
      </c>
    </row>
    <row r="3" spans="1:7" x14ac:dyDescent="0.3">
      <c r="A3">
        <v>8375</v>
      </c>
      <c r="B3">
        <v>447</v>
      </c>
      <c r="C3">
        <v>0</v>
      </c>
      <c r="D3">
        <v>28</v>
      </c>
      <c r="E3">
        <v>0</v>
      </c>
      <c r="F3">
        <v>0</v>
      </c>
      <c r="G3">
        <v>43</v>
      </c>
    </row>
    <row r="4" spans="1:7" x14ac:dyDescent="0.3">
      <c r="A4">
        <v>1386</v>
      </c>
      <c r="B4">
        <v>10</v>
      </c>
      <c r="C4">
        <v>0</v>
      </c>
      <c r="D4">
        <v>1</v>
      </c>
      <c r="E4">
        <v>0</v>
      </c>
      <c r="F4">
        <v>0</v>
      </c>
      <c r="G4">
        <v>0</v>
      </c>
    </row>
    <row r="5" spans="1:7" x14ac:dyDescent="0.3">
      <c r="A5">
        <v>1618</v>
      </c>
      <c r="B5">
        <v>577</v>
      </c>
      <c r="C5">
        <v>0</v>
      </c>
      <c r="D5">
        <v>64</v>
      </c>
      <c r="E5">
        <v>0</v>
      </c>
      <c r="F5">
        <v>0</v>
      </c>
      <c r="G5">
        <v>51</v>
      </c>
    </row>
    <row r="6" spans="1:7" x14ac:dyDescent="0.3">
      <c r="A6">
        <v>273</v>
      </c>
      <c r="B6">
        <v>130</v>
      </c>
      <c r="C6">
        <v>0</v>
      </c>
      <c r="D6">
        <v>16</v>
      </c>
      <c r="E6">
        <v>0</v>
      </c>
      <c r="F6">
        <v>0</v>
      </c>
      <c r="G6">
        <v>5</v>
      </c>
    </row>
    <row r="7" spans="1:7" x14ac:dyDescent="0.3">
      <c r="A7">
        <v>7247</v>
      </c>
      <c r="B7">
        <v>505</v>
      </c>
      <c r="C7">
        <v>0</v>
      </c>
      <c r="D7">
        <v>26</v>
      </c>
      <c r="E7">
        <v>0</v>
      </c>
      <c r="F7">
        <v>0</v>
      </c>
      <c r="G7">
        <v>75</v>
      </c>
    </row>
    <row r="8" spans="1:7" x14ac:dyDescent="0.3">
      <c r="A8">
        <v>3267</v>
      </c>
      <c r="B8">
        <v>527</v>
      </c>
      <c r="C8">
        <v>0</v>
      </c>
      <c r="D8">
        <v>21</v>
      </c>
      <c r="E8">
        <v>0</v>
      </c>
      <c r="F8">
        <v>0</v>
      </c>
      <c r="G8">
        <v>60</v>
      </c>
    </row>
    <row r="9" spans="1:7" x14ac:dyDescent="0.3">
      <c r="A9">
        <v>9215</v>
      </c>
      <c r="B9">
        <v>378</v>
      </c>
      <c r="C9">
        <v>0</v>
      </c>
      <c r="D9">
        <v>101</v>
      </c>
      <c r="E9">
        <v>0</v>
      </c>
      <c r="F9">
        <v>0</v>
      </c>
      <c r="G9">
        <v>72</v>
      </c>
    </row>
    <row r="10" spans="1:7" x14ac:dyDescent="0.3">
      <c r="A10">
        <v>3381</v>
      </c>
      <c r="B10">
        <v>70</v>
      </c>
      <c r="C10">
        <v>0</v>
      </c>
      <c r="D10">
        <v>16</v>
      </c>
      <c r="E10">
        <v>0</v>
      </c>
      <c r="F10">
        <v>0</v>
      </c>
      <c r="G10">
        <v>4</v>
      </c>
    </row>
    <row r="11" spans="1:7" x14ac:dyDescent="0.3">
      <c r="A11">
        <v>7055</v>
      </c>
      <c r="B11">
        <v>888</v>
      </c>
      <c r="C11">
        <v>0</v>
      </c>
      <c r="D11">
        <v>57</v>
      </c>
      <c r="E11">
        <v>0</v>
      </c>
      <c r="F11">
        <v>0</v>
      </c>
      <c r="G11">
        <v>76</v>
      </c>
    </row>
    <row r="12" spans="1:7" x14ac:dyDescent="0.3">
      <c r="A12">
        <v>2795</v>
      </c>
      <c r="B12">
        <v>5</v>
      </c>
      <c r="C12">
        <v>0</v>
      </c>
      <c r="D12">
        <v>3</v>
      </c>
      <c r="E12">
        <v>0</v>
      </c>
      <c r="F12">
        <v>0</v>
      </c>
      <c r="G12">
        <v>5</v>
      </c>
    </row>
    <row r="13" spans="1:7" x14ac:dyDescent="0.3">
      <c r="A13">
        <v>1880</v>
      </c>
      <c r="B13">
        <v>81</v>
      </c>
      <c r="C13">
        <v>0</v>
      </c>
      <c r="D13">
        <v>6</v>
      </c>
      <c r="E13">
        <v>0</v>
      </c>
      <c r="F13">
        <v>0</v>
      </c>
      <c r="G13">
        <v>6</v>
      </c>
    </row>
    <row r="14" spans="1:7" x14ac:dyDescent="0.3">
      <c r="A14">
        <v>641</v>
      </c>
      <c r="B14">
        <v>59</v>
      </c>
      <c r="C14">
        <v>0</v>
      </c>
      <c r="D14">
        <v>12</v>
      </c>
      <c r="E14">
        <v>0</v>
      </c>
      <c r="F14">
        <v>0</v>
      </c>
      <c r="G14">
        <v>48</v>
      </c>
    </row>
    <row r="15" spans="1:7" x14ac:dyDescent="0.3">
      <c r="A15">
        <v>10854</v>
      </c>
      <c r="B15">
        <v>29</v>
      </c>
      <c r="C15">
        <v>0</v>
      </c>
      <c r="D15">
        <v>14</v>
      </c>
      <c r="E15">
        <v>0</v>
      </c>
      <c r="F15">
        <v>0</v>
      </c>
      <c r="G15">
        <v>2</v>
      </c>
    </row>
    <row r="16" spans="1:7" x14ac:dyDescent="0.3">
      <c r="A16">
        <v>5823</v>
      </c>
      <c r="B16">
        <v>35</v>
      </c>
      <c r="C16">
        <v>0</v>
      </c>
      <c r="D16">
        <v>2</v>
      </c>
      <c r="E16">
        <v>0</v>
      </c>
      <c r="F16">
        <v>0</v>
      </c>
      <c r="G16">
        <v>2</v>
      </c>
    </row>
    <row r="17" spans="1:7" x14ac:dyDescent="0.3">
      <c r="A17">
        <v>1030</v>
      </c>
      <c r="B17">
        <v>22</v>
      </c>
      <c r="C17">
        <v>0</v>
      </c>
      <c r="D17">
        <v>13</v>
      </c>
      <c r="E17">
        <v>0</v>
      </c>
      <c r="F17">
        <v>0</v>
      </c>
      <c r="G17">
        <v>3</v>
      </c>
    </row>
    <row r="18" spans="1:7" x14ac:dyDescent="0.3">
      <c r="A18">
        <v>868</v>
      </c>
      <c r="B18">
        <v>54</v>
      </c>
      <c r="C18">
        <v>0</v>
      </c>
      <c r="D18">
        <v>7</v>
      </c>
      <c r="E18">
        <v>0</v>
      </c>
      <c r="F18">
        <v>0</v>
      </c>
      <c r="G18">
        <v>4</v>
      </c>
    </row>
    <row r="19" spans="1:7" x14ac:dyDescent="0.3">
      <c r="A19">
        <v>6927</v>
      </c>
      <c r="B19">
        <v>224</v>
      </c>
      <c r="C19">
        <v>0</v>
      </c>
      <c r="D19">
        <v>30</v>
      </c>
      <c r="E19">
        <v>0</v>
      </c>
      <c r="F19">
        <v>0</v>
      </c>
      <c r="G19">
        <v>10</v>
      </c>
    </row>
    <row r="20" spans="1:7" x14ac:dyDescent="0.3">
      <c r="A20">
        <v>7264</v>
      </c>
      <c r="B20">
        <v>12</v>
      </c>
      <c r="C20">
        <v>0</v>
      </c>
      <c r="D20">
        <v>4</v>
      </c>
      <c r="E20">
        <v>0</v>
      </c>
      <c r="F20">
        <v>0</v>
      </c>
      <c r="G20">
        <v>1</v>
      </c>
    </row>
    <row r="21" spans="1:7" x14ac:dyDescent="0.3">
      <c r="A21">
        <v>2936</v>
      </c>
      <c r="B21">
        <v>18</v>
      </c>
      <c r="C21">
        <v>0</v>
      </c>
      <c r="D21">
        <v>4</v>
      </c>
      <c r="E21">
        <v>0</v>
      </c>
      <c r="F21">
        <v>0</v>
      </c>
      <c r="G21">
        <v>1</v>
      </c>
    </row>
    <row r="22" spans="1:7" x14ac:dyDescent="0.3">
      <c r="A22">
        <v>7411</v>
      </c>
      <c r="B22">
        <v>11</v>
      </c>
      <c r="C22">
        <v>0</v>
      </c>
      <c r="D22">
        <v>5</v>
      </c>
      <c r="E22">
        <v>0</v>
      </c>
      <c r="F22">
        <v>0</v>
      </c>
      <c r="G22">
        <v>1</v>
      </c>
    </row>
    <row r="23" spans="1:7" x14ac:dyDescent="0.3">
      <c r="A23">
        <v>5304</v>
      </c>
      <c r="B23">
        <v>24</v>
      </c>
      <c r="C23">
        <v>0</v>
      </c>
      <c r="D23">
        <v>8</v>
      </c>
      <c r="E23">
        <v>0</v>
      </c>
      <c r="F23">
        <v>0</v>
      </c>
      <c r="G23">
        <v>1</v>
      </c>
    </row>
    <row r="24" spans="1:7" x14ac:dyDescent="0.3">
      <c r="A24">
        <v>3153</v>
      </c>
      <c r="B24">
        <v>11</v>
      </c>
      <c r="C24">
        <v>0</v>
      </c>
      <c r="D24">
        <v>4</v>
      </c>
      <c r="E24">
        <v>0</v>
      </c>
      <c r="F24">
        <v>0</v>
      </c>
      <c r="G24">
        <v>2</v>
      </c>
    </row>
    <row r="25" spans="1:7" x14ac:dyDescent="0.3">
      <c r="A25">
        <v>8962</v>
      </c>
      <c r="B25">
        <v>26</v>
      </c>
      <c r="C25">
        <v>0</v>
      </c>
      <c r="D25">
        <v>8</v>
      </c>
      <c r="E25">
        <v>0</v>
      </c>
      <c r="F25">
        <v>0</v>
      </c>
      <c r="G25">
        <v>3</v>
      </c>
    </row>
    <row r="26" spans="1:7" x14ac:dyDescent="0.3">
      <c r="A26">
        <v>3924</v>
      </c>
      <c r="B26">
        <v>801</v>
      </c>
      <c r="C26">
        <v>0</v>
      </c>
      <c r="D26">
        <v>80</v>
      </c>
      <c r="E26">
        <v>0</v>
      </c>
      <c r="F26">
        <v>0</v>
      </c>
      <c r="G26">
        <v>35</v>
      </c>
    </row>
    <row r="27" spans="1:7" x14ac:dyDescent="0.3">
      <c r="A27">
        <v>4440</v>
      </c>
      <c r="B27">
        <v>509</v>
      </c>
      <c r="C27">
        <v>0</v>
      </c>
      <c r="D27">
        <v>27</v>
      </c>
      <c r="E27">
        <v>0</v>
      </c>
      <c r="F27">
        <v>0</v>
      </c>
      <c r="G27">
        <v>10</v>
      </c>
    </row>
    <row r="28" spans="1:7" x14ac:dyDescent="0.3">
      <c r="A28">
        <v>231</v>
      </c>
      <c r="B28">
        <v>24</v>
      </c>
      <c r="C28">
        <v>0</v>
      </c>
      <c r="D28">
        <v>7</v>
      </c>
      <c r="E28">
        <v>0</v>
      </c>
      <c r="F28">
        <v>0</v>
      </c>
      <c r="G28">
        <v>1</v>
      </c>
    </row>
    <row r="29" spans="1:7" x14ac:dyDescent="0.3">
      <c r="A29">
        <v>8275</v>
      </c>
      <c r="B29">
        <v>16</v>
      </c>
      <c r="C29">
        <v>0</v>
      </c>
      <c r="D29">
        <v>3</v>
      </c>
      <c r="E29">
        <v>0</v>
      </c>
      <c r="F29">
        <v>0</v>
      </c>
      <c r="G29">
        <v>1</v>
      </c>
    </row>
    <row r="30" spans="1:7" x14ac:dyDescent="0.3">
      <c r="A30">
        <v>10350</v>
      </c>
      <c r="B30">
        <v>33</v>
      </c>
      <c r="C30">
        <v>0</v>
      </c>
      <c r="D30">
        <v>5</v>
      </c>
      <c r="E30">
        <v>0</v>
      </c>
      <c r="F30">
        <v>0</v>
      </c>
      <c r="G30">
        <v>0</v>
      </c>
    </row>
    <row r="31" spans="1:7" x14ac:dyDescent="0.3">
      <c r="A31">
        <v>9707</v>
      </c>
      <c r="B31">
        <v>1103</v>
      </c>
      <c r="C31">
        <v>0</v>
      </c>
      <c r="D31">
        <v>45</v>
      </c>
      <c r="E31">
        <v>0</v>
      </c>
      <c r="F31">
        <v>0</v>
      </c>
      <c r="G31">
        <v>34</v>
      </c>
    </row>
    <row r="32" spans="1:7" x14ac:dyDescent="0.3">
      <c r="A32">
        <v>8553</v>
      </c>
      <c r="B32">
        <v>30</v>
      </c>
      <c r="C32">
        <v>0</v>
      </c>
      <c r="D32">
        <v>9</v>
      </c>
      <c r="E32">
        <v>0</v>
      </c>
      <c r="F32">
        <v>0</v>
      </c>
      <c r="G32">
        <v>3</v>
      </c>
    </row>
    <row r="33" spans="1:7" x14ac:dyDescent="0.3">
      <c r="A33">
        <v>11030</v>
      </c>
      <c r="B33">
        <v>9</v>
      </c>
      <c r="C33">
        <v>0</v>
      </c>
      <c r="D33">
        <v>3</v>
      </c>
      <c r="E33">
        <v>0</v>
      </c>
      <c r="F33">
        <v>0</v>
      </c>
      <c r="G33">
        <v>4</v>
      </c>
    </row>
    <row r="34" spans="1:7" x14ac:dyDescent="0.3">
      <c r="A34">
        <v>9365</v>
      </c>
      <c r="B34">
        <v>1048</v>
      </c>
      <c r="C34">
        <v>0</v>
      </c>
      <c r="D34">
        <v>217</v>
      </c>
      <c r="E34">
        <v>0</v>
      </c>
      <c r="F34">
        <v>0</v>
      </c>
      <c r="G34">
        <v>12</v>
      </c>
    </row>
    <row r="35" spans="1:7" x14ac:dyDescent="0.3">
      <c r="A35">
        <v>2061</v>
      </c>
      <c r="B35">
        <v>78</v>
      </c>
      <c r="C35">
        <v>0</v>
      </c>
      <c r="D35">
        <v>11</v>
      </c>
      <c r="E35">
        <v>0</v>
      </c>
      <c r="F35">
        <v>0</v>
      </c>
      <c r="G35">
        <v>10</v>
      </c>
    </row>
    <row r="36" spans="1:7" x14ac:dyDescent="0.3">
      <c r="A36">
        <v>9336</v>
      </c>
      <c r="B36">
        <v>512</v>
      </c>
      <c r="C36">
        <v>0</v>
      </c>
      <c r="D36">
        <v>83</v>
      </c>
      <c r="E36">
        <v>0</v>
      </c>
      <c r="F36">
        <v>0</v>
      </c>
      <c r="G36">
        <v>41</v>
      </c>
    </row>
    <row r="37" spans="1:7" x14ac:dyDescent="0.3">
      <c r="A37">
        <v>10703</v>
      </c>
      <c r="B37">
        <v>57</v>
      </c>
      <c r="C37">
        <v>0</v>
      </c>
      <c r="D37">
        <v>27</v>
      </c>
      <c r="E37">
        <v>0</v>
      </c>
      <c r="F37">
        <v>0</v>
      </c>
      <c r="G37">
        <v>36</v>
      </c>
    </row>
    <row r="38" spans="1:7" x14ac:dyDescent="0.3">
      <c r="A38">
        <v>2098</v>
      </c>
      <c r="B38">
        <v>11</v>
      </c>
      <c r="C38">
        <v>0</v>
      </c>
      <c r="D38">
        <v>5</v>
      </c>
      <c r="E38">
        <v>0</v>
      </c>
      <c r="F38">
        <v>0</v>
      </c>
      <c r="G38">
        <v>1</v>
      </c>
    </row>
    <row r="39" spans="1:7" x14ac:dyDescent="0.3">
      <c r="A39">
        <v>2724</v>
      </c>
      <c r="B39">
        <v>12</v>
      </c>
      <c r="C39">
        <v>0</v>
      </c>
      <c r="D39">
        <v>1</v>
      </c>
      <c r="E39">
        <v>0</v>
      </c>
      <c r="F39">
        <v>0</v>
      </c>
      <c r="G39">
        <v>6</v>
      </c>
    </row>
    <row r="40" spans="1:7" x14ac:dyDescent="0.3">
      <c r="A40">
        <v>2552</v>
      </c>
      <c r="B40">
        <v>416</v>
      </c>
      <c r="C40">
        <v>0</v>
      </c>
      <c r="D40">
        <v>26</v>
      </c>
      <c r="E40">
        <v>0</v>
      </c>
      <c r="F40">
        <v>0</v>
      </c>
      <c r="G40">
        <v>4</v>
      </c>
    </row>
    <row r="41" spans="1:7" x14ac:dyDescent="0.3">
      <c r="A41">
        <v>10623</v>
      </c>
      <c r="B41">
        <v>28</v>
      </c>
      <c r="C41">
        <v>0</v>
      </c>
      <c r="D41">
        <v>4</v>
      </c>
      <c r="E41">
        <v>0</v>
      </c>
      <c r="F41">
        <v>0</v>
      </c>
      <c r="G41">
        <v>0</v>
      </c>
    </row>
    <row r="42" spans="1:7" x14ac:dyDescent="0.3">
      <c r="A42">
        <v>1991</v>
      </c>
      <c r="B42">
        <v>78</v>
      </c>
      <c r="C42">
        <v>0</v>
      </c>
      <c r="D42">
        <v>11</v>
      </c>
      <c r="E42">
        <v>0</v>
      </c>
      <c r="F42">
        <v>0</v>
      </c>
      <c r="G42">
        <v>7</v>
      </c>
    </row>
    <row r="43" spans="1:7" x14ac:dyDescent="0.3">
      <c r="A43">
        <v>2256</v>
      </c>
      <c r="B43">
        <v>17</v>
      </c>
      <c r="C43">
        <v>0</v>
      </c>
      <c r="D43">
        <v>3</v>
      </c>
      <c r="E43">
        <v>0</v>
      </c>
      <c r="F43">
        <v>0</v>
      </c>
      <c r="G43">
        <v>1</v>
      </c>
    </row>
    <row r="44" spans="1:7" x14ac:dyDescent="0.3">
      <c r="A44">
        <v>10381</v>
      </c>
      <c r="B44">
        <v>14</v>
      </c>
      <c r="C44">
        <v>0</v>
      </c>
      <c r="D44">
        <v>3</v>
      </c>
      <c r="E44">
        <v>0</v>
      </c>
      <c r="F44">
        <v>0</v>
      </c>
      <c r="G44">
        <v>4</v>
      </c>
    </row>
    <row r="45" spans="1:7" x14ac:dyDescent="0.3">
      <c r="A45">
        <v>3525</v>
      </c>
      <c r="B45">
        <v>12</v>
      </c>
      <c r="C45">
        <v>0</v>
      </c>
      <c r="D45">
        <v>4</v>
      </c>
      <c r="E45">
        <v>0</v>
      </c>
      <c r="F45">
        <v>0</v>
      </c>
      <c r="G45">
        <v>1</v>
      </c>
    </row>
    <row r="46" spans="1:7" x14ac:dyDescent="0.3">
      <c r="A46">
        <v>3526</v>
      </c>
      <c r="B46">
        <v>32</v>
      </c>
      <c r="C46">
        <v>0</v>
      </c>
      <c r="D46">
        <v>5</v>
      </c>
      <c r="E46">
        <v>0</v>
      </c>
      <c r="F46">
        <v>0</v>
      </c>
      <c r="G46">
        <v>1</v>
      </c>
    </row>
    <row r="47" spans="1:7" x14ac:dyDescent="0.3">
      <c r="A47">
        <v>10242</v>
      </c>
      <c r="B47">
        <v>56</v>
      </c>
      <c r="C47">
        <v>0</v>
      </c>
      <c r="D47">
        <v>11</v>
      </c>
      <c r="E47">
        <v>0</v>
      </c>
      <c r="F47">
        <v>0</v>
      </c>
      <c r="G47">
        <v>8</v>
      </c>
    </row>
    <row r="48" spans="1:7" x14ac:dyDescent="0.3">
      <c r="A48">
        <v>5966</v>
      </c>
      <c r="B48">
        <v>203</v>
      </c>
      <c r="C48">
        <v>0</v>
      </c>
      <c r="D48">
        <v>10</v>
      </c>
      <c r="E48">
        <v>0</v>
      </c>
      <c r="F48">
        <v>0</v>
      </c>
      <c r="G48">
        <v>2</v>
      </c>
    </row>
    <row r="49" spans="1:7" x14ac:dyDescent="0.3">
      <c r="A49">
        <v>5756</v>
      </c>
      <c r="B49">
        <v>46</v>
      </c>
      <c r="C49">
        <v>0</v>
      </c>
      <c r="D49">
        <v>7</v>
      </c>
      <c r="E49">
        <v>0</v>
      </c>
      <c r="F49">
        <v>0</v>
      </c>
      <c r="G49">
        <v>2</v>
      </c>
    </row>
    <row r="50" spans="1:7" x14ac:dyDescent="0.3">
      <c r="A50">
        <v>7444</v>
      </c>
      <c r="B50">
        <v>19</v>
      </c>
      <c r="C50">
        <v>0</v>
      </c>
      <c r="D50">
        <v>9</v>
      </c>
      <c r="E50">
        <v>0</v>
      </c>
      <c r="F50">
        <v>0</v>
      </c>
      <c r="G50">
        <v>2</v>
      </c>
    </row>
    <row r="51" spans="1:7" x14ac:dyDescent="0.3">
      <c r="A51">
        <v>10277</v>
      </c>
      <c r="B51">
        <v>36</v>
      </c>
      <c r="C51">
        <v>0</v>
      </c>
      <c r="D51">
        <v>2</v>
      </c>
      <c r="E51">
        <v>0</v>
      </c>
      <c r="F51">
        <v>0</v>
      </c>
      <c r="G51">
        <v>4</v>
      </c>
    </row>
    <row r="52" spans="1:7" x14ac:dyDescent="0.3">
      <c r="A52">
        <v>8953</v>
      </c>
      <c r="B52">
        <v>27</v>
      </c>
      <c r="C52">
        <v>0</v>
      </c>
      <c r="D52">
        <v>5</v>
      </c>
      <c r="E52">
        <v>0</v>
      </c>
      <c r="F52">
        <v>0</v>
      </c>
      <c r="G52">
        <v>3</v>
      </c>
    </row>
    <row r="53" spans="1:7" x14ac:dyDescent="0.3">
      <c r="A53">
        <v>8461</v>
      </c>
      <c r="B53">
        <v>14</v>
      </c>
      <c r="C53">
        <v>0</v>
      </c>
      <c r="D53">
        <v>1</v>
      </c>
      <c r="E53">
        <v>0</v>
      </c>
      <c r="F53">
        <v>0</v>
      </c>
      <c r="G53">
        <v>1</v>
      </c>
    </row>
    <row r="54" spans="1:7" x14ac:dyDescent="0.3">
      <c r="A54">
        <v>8754</v>
      </c>
      <c r="B54">
        <v>14</v>
      </c>
      <c r="C54">
        <v>0</v>
      </c>
      <c r="D54">
        <v>3</v>
      </c>
      <c r="E54">
        <v>0</v>
      </c>
      <c r="F54">
        <v>0</v>
      </c>
      <c r="G54">
        <v>3</v>
      </c>
    </row>
    <row r="55" spans="1:7" x14ac:dyDescent="0.3">
      <c r="A55">
        <v>11007</v>
      </c>
      <c r="B55">
        <v>26</v>
      </c>
      <c r="C55">
        <v>0</v>
      </c>
      <c r="D55">
        <v>6</v>
      </c>
      <c r="E55">
        <v>0</v>
      </c>
      <c r="F55">
        <v>0</v>
      </c>
      <c r="G55">
        <v>2</v>
      </c>
    </row>
    <row r="56" spans="1:7" x14ac:dyDescent="0.3">
      <c r="A56">
        <v>3336</v>
      </c>
      <c r="B56">
        <v>712</v>
      </c>
      <c r="C56">
        <v>0</v>
      </c>
      <c r="D56">
        <v>45</v>
      </c>
      <c r="E56">
        <v>0</v>
      </c>
      <c r="F56">
        <v>0</v>
      </c>
      <c r="G56">
        <v>191</v>
      </c>
    </row>
    <row r="57" spans="1:7" x14ac:dyDescent="0.3">
      <c r="A57">
        <v>7212</v>
      </c>
      <c r="B57">
        <v>54</v>
      </c>
      <c r="C57">
        <v>0</v>
      </c>
      <c r="D57">
        <v>7</v>
      </c>
      <c r="E57">
        <v>0</v>
      </c>
      <c r="F57">
        <v>0</v>
      </c>
      <c r="G57">
        <v>4</v>
      </c>
    </row>
    <row r="58" spans="1:7" x14ac:dyDescent="0.3">
      <c r="A58">
        <v>5329</v>
      </c>
      <c r="B58">
        <v>8</v>
      </c>
      <c r="C58">
        <v>0</v>
      </c>
      <c r="D58">
        <v>3</v>
      </c>
      <c r="E58">
        <v>0</v>
      </c>
      <c r="F58">
        <v>0</v>
      </c>
      <c r="G58">
        <v>0</v>
      </c>
    </row>
    <row r="59" spans="1:7" x14ac:dyDescent="0.3">
      <c r="A59">
        <v>6488</v>
      </c>
      <c r="B59">
        <v>76</v>
      </c>
      <c r="C59">
        <v>0</v>
      </c>
      <c r="D59">
        <v>7</v>
      </c>
      <c r="E59">
        <v>0</v>
      </c>
      <c r="F59">
        <v>0</v>
      </c>
      <c r="G59">
        <v>16</v>
      </c>
    </row>
    <row r="60" spans="1:7" x14ac:dyDescent="0.3">
      <c r="A60">
        <v>6825</v>
      </c>
      <c r="B60">
        <v>13</v>
      </c>
      <c r="C60">
        <v>0</v>
      </c>
      <c r="D60">
        <v>3</v>
      </c>
      <c r="E60">
        <v>0</v>
      </c>
      <c r="F60">
        <v>0</v>
      </c>
      <c r="G60">
        <v>0</v>
      </c>
    </row>
    <row r="61" spans="1:7" x14ac:dyDescent="0.3">
      <c r="A61">
        <v>1072</v>
      </c>
      <c r="B61">
        <v>70</v>
      </c>
      <c r="C61">
        <v>0</v>
      </c>
      <c r="D61">
        <v>17</v>
      </c>
      <c r="E61">
        <v>0</v>
      </c>
      <c r="F61">
        <v>0</v>
      </c>
      <c r="G61">
        <v>6</v>
      </c>
    </row>
    <row r="62" spans="1:7" x14ac:dyDescent="0.3">
      <c r="A62">
        <v>4599</v>
      </c>
      <c r="B62">
        <v>411</v>
      </c>
      <c r="C62">
        <v>0</v>
      </c>
      <c r="D62">
        <v>26</v>
      </c>
      <c r="E62">
        <v>0</v>
      </c>
      <c r="F62">
        <v>0</v>
      </c>
      <c r="G62">
        <v>21</v>
      </c>
    </row>
    <row r="63" spans="1:7" x14ac:dyDescent="0.3">
      <c r="A63">
        <v>7186</v>
      </c>
      <c r="B63">
        <v>24</v>
      </c>
      <c r="C63">
        <v>0</v>
      </c>
      <c r="D63">
        <v>2</v>
      </c>
      <c r="E63">
        <v>0</v>
      </c>
      <c r="F63">
        <v>0</v>
      </c>
      <c r="G63">
        <v>9</v>
      </c>
    </row>
    <row r="64" spans="1:7" x14ac:dyDescent="0.3">
      <c r="A64">
        <v>5794</v>
      </c>
      <c r="B64">
        <v>408</v>
      </c>
      <c r="C64">
        <v>0</v>
      </c>
      <c r="D64">
        <v>21</v>
      </c>
      <c r="E64">
        <v>0</v>
      </c>
      <c r="F64">
        <v>0</v>
      </c>
      <c r="G64">
        <v>17</v>
      </c>
    </row>
    <row r="65" spans="1:7" x14ac:dyDescent="0.3">
      <c r="A65">
        <v>4877</v>
      </c>
      <c r="B65">
        <v>34</v>
      </c>
      <c r="C65">
        <v>0</v>
      </c>
      <c r="D65">
        <v>7</v>
      </c>
      <c r="E65">
        <v>0</v>
      </c>
      <c r="F65">
        <v>0</v>
      </c>
      <c r="G65">
        <v>0</v>
      </c>
    </row>
    <row r="66" spans="1:7" x14ac:dyDescent="0.3">
      <c r="A66">
        <v>4259</v>
      </c>
      <c r="B66">
        <v>6</v>
      </c>
      <c r="C66">
        <v>0</v>
      </c>
      <c r="D66">
        <v>4</v>
      </c>
      <c r="E66">
        <v>0</v>
      </c>
      <c r="F66">
        <v>0</v>
      </c>
      <c r="G66">
        <v>0</v>
      </c>
    </row>
    <row r="67" spans="1:7" x14ac:dyDescent="0.3">
      <c r="A67">
        <v>8086</v>
      </c>
      <c r="B67">
        <v>48</v>
      </c>
      <c r="C67">
        <v>0</v>
      </c>
      <c r="D67">
        <v>2</v>
      </c>
      <c r="E67">
        <v>0</v>
      </c>
      <c r="F67">
        <v>0</v>
      </c>
      <c r="G67">
        <v>5</v>
      </c>
    </row>
    <row r="68" spans="1:7" x14ac:dyDescent="0.3">
      <c r="A68">
        <v>9760</v>
      </c>
      <c r="B68">
        <v>953</v>
      </c>
      <c r="C68">
        <v>0</v>
      </c>
      <c r="D68">
        <v>71</v>
      </c>
      <c r="E68">
        <v>0</v>
      </c>
      <c r="F68">
        <v>0</v>
      </c>
      <c r="G68">
        <v>174</v>
      </c>
    </row>
    <row r="69" spans="1:7" x14ac:dyDescent="0.3">
      <c r="A69">
        <v>9972</v>
      </c>
      <c r="B69">
        <v>38</v>
      </c>
      <c r="C69">
        <v>0</v>
      </c>
      <c r="D69">
        <v>2</v>
      </c>
      <c r="E69">
        <v>0</v>
      </c>
      <c r="F69">
        <v>0</v>
      </c>
      <c r="G69">
        <v>6</v>
      </c>
    </row>
    <row r="70" spans="1:7" x14ac:dyDescent="0.3">
      <c r="A70">
        <v>3202</v>
      </c>
      <c r="B70">
        <v>1166</v>
      </c>
      <c r="C70">
        <v>0</v>
      </c>
      <c r="D70">
        <v>48</v>
      </c>
      <c r="E70">
        <v>0</v>
      </c>
      <c r="F70">
        <v>0</v>
      </c>
      <c r="G70">
        <v>36</v>
      </c>
    </row>
    <row r="71" spans="1:7" x14ac:dyDescent="0.3">
      <c r="A71">
        <v>6387</v>
      </c>
      <c r="B71">
        <v>42</v>
      </c>
      <c r="C71">
        <v>0</v>
      </c>
      <c r="D71">
        <v>17</v>
      </c>
      <c r="E71">
        <v>0</v>
      </c>
      <c r="F71">
        <v>0</v>
      </c>
      <c r="G71">
        <v>18</v>
      </c>
    </row>
    <row r="72" spans="1:7" x14ac:dyDescent="0.3">
      <c r="A72">
        <v>2620</v>
      </c>
      <c r="B72">
        <v>14</v>
      </c>
      <c r="C72">
        <v>0</v>
      </c>
      <c r="D72">
        <v>2</v>
      </c>
      <c r="E72">
        <v>0</v>
      </c>
      <c r="F72">
        <v>0</v>
      </c>
      <c r="G72">
        <v>7</v>
      </c>
    </row>
    <row r="73" spans="1:7" x14ac:dyDescent="0.3">
      <c r="A73">
        <v>6119</v>
      </c>
      <c r="B73">
        <v>10</v>
      </c>
      <c r="C73">
        <v>0</v>
      </c>
      <c r="D73">
        <v>3</v>
      </c>
      <c r="E73">
        <v>0</v>
      </c>
      <c r="F73">
        <v>0</v>
      </c>
      <c r="G73">
        <v>4</v>
      </c>
    </row>
    <row r="74" spans="1:7" x14ac:dyDescent="0.3">
      <c r="A74">
        <v>5313</v>
      </c>
      <c r="B74">
        <v>30</v>
      </c>
      <c r="C74">
        <v>0</v>
      </c>
      <c r="D74">
        <v>11</v>
      </c>
      <c r="E74">
        <v>0</v>
      </c>
      <c r="F74">
        <v>0</v>
      </c>
      <c r="G74">
        <v>3</v>
      </c>
    </row>
    <row r="75" spans="1:7" x14ac:dyDescent="0.3">
      <c r="A75">
        <v>4550</v>
      </c>
      <c r="B75">
        <v>61</v>
      </c>
      <c r="C75">
        <v>0</v>
      </c>
      <c r="D75">
        <v>3</v>
      </c>
      <c r="E75">
        <v>0</v>
      </c>
      <c r="F75">
        <v>0</v>
      </c>
      <c r="G75">
        <v>7</v>
      </c>
    </row>
    <row r="76" spans="1:7" x14ac:dyDescent="0.3">
      <c r="A76">
        <v>10175</v>
      </c>
      <c r="B76">
        <v>18</v>
      </c>
      <c r="C76">
        <v>0</v>
      </c>
      <c r="D76">
        <v>2</v>
      </c>
      <c r="E76">
        <v>0</v>
      </c>
      <c r="F76">
        <v>0</v>
      </c>
      <c r="G76">
        <v>2</v>
      </c>
    </row>
    <row r="77" spans="1:7" x14ac:dyDescent="0.3">
      <c r="A77">
        <v>67</v>
      </c>
      <c r="B77">
        <v>68</v>
      </c>
      <c r="C77">
        <v>0</v>
      </c>
      <c r="D77">
        <v>16</v>
      </c>
      <c r="E77">
        <v>0</v>
      </c>
      <c r="F77">
        <v>0</v>
      </c>
      <c r="G77">
        <v>8</v>
      </c>
    </row>
    <row r="78" spans="1:7" x14ac:dyDescent="0.3">
      <c r="A78">
        <v>6287</v>
      </c>
      <c r="B78">
        <v>14</v>
      </c>
      <c r="C78">
        <v>0</v>
      </c>
      <c r="D78">
        <v>16</v>
      </c>
      <c r="E78">
        <v>0</v>
      </c>
      <c r="F78">
        <v>0</v>
      </c>
      <c r="G78">
        <v>6</v>
      </c>
    </row>
    <row r="79" spans="1:7" x14ac:dyDescent="0.3">
      <c r="A79">
        <v>9725</v>
      </c>
      <c r="B79">
        <v>8</v>
      </c>
      <c r="C79">
        <v>0</v>
      </c>
      <c r="D79">
        <v>3</v>
      </c>
      <c r="E79">
        <v>0</v>
      </c>
      <c r="F79">
        <v>0</v>
      </c>
      <c r="G79">
        <v>1</v>
      </c>
    </row>
    <row r="80" spans="1:7" x14ac:dyDescent="0.3">
      <c r="A80">
        <v>8104</v>
      </c>
      <c r="B80">
        <v>241</v>
      </c>
      <c r="C80">
        <v>0</v>
      </c>
      <c r="D80">
        <v>12</v>
      </c>
      <c r="E80">
        <v>0</v>
      </c>
      <c r="F80">
        <v>0</v>
      </c>
      <c r="G80">
        <v>25</v>
      </c>
    </row>
    <row r="81" spans="1:7" x14ac:dyDescent="0.3">
      <c r="A81">
        <v>4491</v>
      </c>
      <c r="B81">
        <v>1099</v>
      </c>
      <c r="C81">
        <v>0</v>
      </c>
      <c r="D81">
        <v>45</v>
      </c>
      <c r="E81">
        <v>0</v>
      </c>
      <c r="F81">
        <v>0</v>
      </c>
      <c r="G81">
        <v>34</v>
      </c>
    </row>
    <row r="82" spans="1:7" x14ac:dyDescent="0.3">
      <c r="A82">
        <v>1109</v>
      </c>
      <c r="B82">
        <v>6</v>
      </c>
      <c r="C82">
        <v>0</v>
      </c>
      <c r="D82">
        <v>5</v>
      </c>
      <c r="E82">
        <v>0</v>
      </c>
      <c r="F82">
        <v>0</v>
      </c>
      <c r="G82">
        <v>1</v>
      </c>
    </row>
    <row r="83" spans="1:7" x14ac:dyDescent="0.3">
      <c r="A83">
        <v>6271</v>
      </c>
      <c r="B83">
        <v>53</v>
      </c>
      <c r="C83">
        <v>0</v>
      </c>
      <c r="D83">
        <v>8</v>
      </c>
      <c r="E83">
        <v>0</v>
      </c>
      <c r="F83">
        <v>0</v>
      </c>
      <c r="G83">
        <v>2</v>
      </c>
    </row>
    <row r="84" spans="1:7" x14ac:dyDescent="0.3">
      <c r="A84">
        <v>10022</v>
      </c>
      <c r="B84">
        <v>12</v>
      </c>
      <c r="C84">
        <v>0</v>
      </c>
      <c r="D84">
        <v>4</v>
      </c>
      <c r="E84">
        <v>0</v>
      </c>
      <c r="F84">
        <v>0</v>
      </c>
      <c r="G84">
        <v>0</v>
      </c>
    </row>
    <row r="85" spans="1:7" x14ac:dyDescent="0.3">
      <c r="A85">
        <v>8414</v>
      </c>
      <c r="B85">
        <v>56</v>
      </c>
      <c r="C85">
        <v>0</v>
      </c>
      <c r="D85">
        <v>12</v>
      </c>
      <c r="E85">
        <v>0</v>
      </c>
      <c r="F85">
        <v>0</v>
      </c>
      <c r="G85">
        <v>18</v>
      </c>
    </row>
    <row r="86" spans="1:7" x14ac:dyDescent="0.3">
      <c r="A86">
        <v>10525</v>
      </c>
      <c r="B86">
        <v>10</v>
      </c>
      <c r="C86">
        <v>0</v>
      </c>
      <c r="D86">
        <v>8</v>
      </c>
      <c r="E86">
        <v>0</v>
      </c>
      <c r="F86">
        <v>0</v>
      </c>
      <c r="G86">
        <v>9</v>
      </c>
    </row>
    <row r="87" spans="1:7" x14ac:dyDescent="0.3">
      <c r="A87">
        <v>213</v>
      </c>
      <c r="B87">
        <v>35</v>
      </c>
      <c r="C87">
        <v>0</v>
      </c>
      <c r="D87">
        <v>11</v>
      </c>
      <c r="E87">
        <v>0</v>
      </c>
      <c r="F87">
        <v>0</v>
      </c>
      <c r="G87">
        <v>2</v>
      </c>
    </row>
    <row r="88" spans="1:7" x14ac:dyDescent="0.3">
      <c r="A88">
        <v>5922</v>
      </c>
      <c r="B88">
        <v>210</v>
      </c>
      <c r="C88">
        <v>0</v>
      </c>
      <c r="D88">
        <v>6</v>
      </c>
      <c r="E88">
        <v>0</v>
      </c>
      <c r="F88">
        <v>0</v>
      </c>
      <c r="G88">
        <v>2</v>
      </c>
    </row>
    <row r="89" spans="1:7" x14ac:dyDescent="0.3">
      <c r="A89">
        <v>5907</v>
      </c>
      <c r="B89">
        <v>8</v>
      </c>
      <c r="C89">
        <v>0</v>
      </c>
      <c r="D89">
        <v>8</v>
      </c>
      <c r="E89">
        <v>0</v>
      </c>
      <c r="F89">
        <v>0</v>
      </c>
      <c r="G89">
        <v>2</v>
      </c>
    </row>
    <row r="90" spans="1:7" x14ac:dyDescent="0.3">
      <c r="A90">
        <v>1829</v>
      </c>
      <c r="B90">
        <v>1148</v>
      </c>
      <c r="C90">
        <v>0</v>
      </c>
      <c r="D90">
        <v>60</v>
      </c>
      <c r="E90">
        <v>0</v>
      </c>
      <c r="F90">
        <v>0</v>
      </c>
      <c r="G90">
        <v>24</v>
      </c>
    </row>
    <row r="91" spans="1:7" x14ac:dyDescent="0.3">
      <c r="A91">
        <v>9855</v>
      </c>
      <c r="B91">
        <v>899</v>
      </c>
      <c r="C91">
        <v>0</v>
      </c>
      <c r="D91">
        <v>101</v>
      </c>
      <c r="E91">
        <v>0</v>
      </c>
      <c r="F91">
        <v>0</v>
      </c>
      <c r="G91">
        <v>20</v>
      </c>
    </row>
    <row r="92" spans="1:7" x14ac:dyDescent="0.3">
      <c r="A92">
        <v>8955</v>
      </c>
      <c r="B92">
        <v>35</v>
      </c>
      <c r="C92">
        <v>0</v>
      </c>
      <c r="D92">
        <v>4</v>
      </c>
      <c r="E92">
        <v>0</v>
      </c>
      <c r="F92">
        <v>0</v>
      </c>
      <c r="G92">
        <v>10</v>
      </c>
    </row>
    <row r="93" spans="1:7" x14ac:dyDescent="0.3">
      <c r="A93">
        <v>8876</v>
      </c>
      <c r="B93">
        <v>132</v>
      </c>
      <c r="C93">
        <v>0</v>
      </c>
      <c r="D93">
        <v>16</v>
      </c>
      <c r="E93">
        <v>0</v>
      </c>
      <c r="F93">
        <v>0</v>
      </c>
      <c r="G93">
        <v>4</v>
      </c>
    </row>
    <row r="94" spans="1:7" x14ac:dyDescent="0.3">
      <c r="A94">
        <v>833</v>
      </c>
      <c r="B94">
        <v>56</v>
      </c>
      <c r="C94">
        <v>0</v>
      </c>
      <c r="D94">
        <v>14</v>
      </c>
      <c r="E94">
        <v>0</v>
      </c>
      <c r="F94">
        <v>0</v>
      </c>
      <c r="G94">
        <v>2</v>
      </c>
    </row>
    <row r="95" spans="1:7" x14ac:dyDescent="0.3">
      <c r="A95">
        <v>803</v>
      </c>
      <c r="B95">
        <v>12</v>
      </c>
      <c r="C95">
        <v>0</v>
      </c>
      <c r="D95">
        <v>5</v>
      </c>
      <c r="E95">
        <v>0</v>
      </c>
      <c r="F95">
        <v>0</v>
      </c>
      <c r="G95">
        <v>4</v>
      </c>
    </row>
    <row r="96" spans="1:7" x14ac:dyDescent="0.3">
      <c r="A96">
        <v>4298</v>
      </c>
      <c r="B96">
        <v>5</v>
      </c>
      <c r="C96">
        <v>0</v>
      </c>
      <c r="D96">
        <v>4</v>
      </c>
      <c r="E96">
        <v>0</v>
      </c>
      <c r="F96">
        <v>0</v>
      </c>
      <c r="G96">
        <v>1</v>
      </c>
    </row>
    <row r="97" spans="1:7" x14ac:dyDescent="0.3">
      <c r="A97">
        <v>5493</v>
      </c>
      <c r="B97">
        <v>15</v>
      </c>
      <c r="C97">
        <v>0</v>
      </c>
      <c r="D97">
        <v>2</v>
      </c>
      <c r="E97">
        <v>0</v>
      </c>
      <c r="F97">
        <v>0</v>
      </c>
      <c r="G97">
        <v>6</v>
      </c>
    </row>
    <row r="98" spans="1:7" x14ac:dyDescent="0.3">
      <c r="A98">
        <v>8147</v>
      </c>
      <c r="B98">
        <v>28</v>
      </c>
      <c r="C98">
        <v>0</v>
      </c>
      <c r="D98">
        <v>11</v>
      </c>
      <c r="E98">
        <v>0</v>
      </c>
      <c r="F98">
        <v>0</v>
      </c>
      <c r="G98">
        <v>9</v>
      </c>
    </row>
    <row r="99" spans="1:7" x14ac:dyDescent="0.3">
      <c r="A99">
        <v>2811</v>
      </c>
      <c r="B99">
        <v>52</v>
      </c>
      <c r="C99">
        <v>0</v>
      </c>
      <c r="D99">
        <v>9</v>
      </c>
      <c r="E99">
        <v>0</v>
      </c>
      <c r="F99">
        <v>0</v>
      </c>
      <c r="G99">
        <v>1</v>
      </c>
    </row>
    <row r="100" spans="1:7" x14ac:dyDescent="0.3">
      <c r="A100">
        <v>5758</v>
      </c>
      <c r="B100">
        <v>1074</v>
      </c>
      <c r="C100">
        <v>0</v>
      </c>
      <c r="D100">
        <v>69</v>
      </c>
      <c r="E100">
        <v>0</v>
      </c>
      <c r="F100">
        <v>0</v>
      </c>
      <c r="G100">
        <v>46</v>
      </c>
    </row>
    <row r="101" spans="1:7" x14ac:dyDescent="0.3">
      <c r="A101">
        <v>6197</v>
      </c>
      <c r="B101">
        <v>37</v>
      </c>
      <c r="C101">
        <v>0</v>
      </c>
      <c r="D101">
        <v>17</v>
      </c>
      <c r="E101">
        <v>0</v>
      </c>
      <c r="F101">
        <v>0</v>
      </c>
      <c r="G101">
        <v>3</v>
      </c>
    </row>
    <row r="102" spans="1:7" x14ac:dyDescent="0.3">
      <c r="A102">
        <v>873</v>
      </c>
      <c r="B102">
        <v>1099</v>
      </c>
      <c r="C102">
        <v>0</v>
      </c>
      <c r="D102">
        <v>45</v>
      </c>
      <c r="E102">
        <v>0</v>
      </c>
      <c r="F102">
        <v>0</v>
      </c>
      <c r="G102">
        <v>34</v>
      </c>
    </row>
    <row r="103" spans="1:7" x14ac:dyDescent="0.3">
      <c r="A103">
        <v>10258</v>
      </c>
      <c r="B103">
        <v>27</v>
      </c>
      <c r="C103">
        <v>0</v>
      </c>
      <c r="D103">
        <v>5</v>
      </c>
      <c r="E103">
        <v>0</v>
      </c>
      <c r="F103">
        <v>0</v>
      </c>
      <c r="G103">
        <v>3</v>
      </c>
    </row>
    <row r="104" spans="1:7" x14ac:dyDescent="0.3">
      <c r="A104">
        <v>8773</v>
      </c>
      <c r="B104">
        <v>280</v>
      </c>
      <c r="C104">
        <v>0</v>
      </c>
      <c r="D104">
        <v>18</v>
      </c>
      <c r="E104">
        <v>0</v>
      </c>
      <c r="F104">
        <v>0</v>
      </c>
      <c r="G104">
        <v>24</v>
      </c>
    </row>
    <row r="105" spans="1:7" x14ac:dyDescent="0.3">
      <c r="A105">
        <v>2587</v>
      </c>
      <c r="B105">
        <v>14</v>
      </c>
      <c r="C105">
        <v>0</v>
      </c>
      <c r="D105">
        <v>6</v>
      </c>
      <c r="E105">
        <v>0</v>
      </c>
      <c r="F105">
        <v>0</v>
      </c>
      <c r="G105">
        <v>0</v>
      </c>
    </row>
    <row r="106" spans="1:7" x14ac:dyDescent="0.3">
      <c r="A106">
        <v>8663</v>
      </c>
      <c r="B106">
        <v>11</v>
      </c>
      <c r="C106">
        <v>0</v>
      </c>
      <c r="D106">
        <v>3</v>
      </c>
      <c r="E106">
        <v>0</v>
      </c>
      <c r="F106">
        <v>0</v>
      </c>
      <c r="G106">
        <v>1</v>
      </c>
    </row>
    <row r="107" spans="1:7" x14ac:dyDescent="0.3">
      <c r="A107">
        <v>5824</v>
      </c>
      <c r="B107">
        <v>7</v>
      </c>
      <c r="C107">
        <v>0</v>
      </c>
      <c r="D107">
        <v>1</v>
      </c>
      <c r="E107">
        <v>0</v>
      </c>
      <c r="F107">
        <v>0</v>
      </c>
      <c r="G107">
        <v>0</v>
      </c>
    </row>
    <row r="108" spans="1:7" x14ac:dyDescent="0.3">
      <c r="A108">
        <v>8254</v>
      </c>
      <c r="B108">
        <v>14</v>
      </c>
      <c r="C108">
        <v>0</v>
      </c>
      <c r="D108">
        <v>2</v>
      </c>
      <c r="E108">
        <v>0</v>
      </c>
      <c r="F108">
        <v>0</v>
      </c>
      <c r="G108">
        <v>7</v>
      </c>
    </row>
    <row r="109" spans="1:7" x14ac:dyDescent="0.3">
      <c r="A109">
        <v>5975</v>
      </c>
      <c r="B109">
        <v>37</v>
      </c>
      <c r="C109">
        <v>0</v>
      </c>
      <c r="D109">
        <v>17</v>
      </c>
      <c r="E109">
        <v>0</v>
      </c>
      <c r="F109">
        <v>0</v>
      </c>
      <c r="G109">
        <v>3</v>
      </c>
    </row>
    <row r="110" spans="1:7" x14ac:dyDescent="0.3">
      <c r="A110">
        <v>2945</v>
      </c>
      <c r="B110">
        <v>38</v>
      </c>
      <c r="C110">
        <v>0</v>
      </c>
      <c r="D110">
        <v>2</v>
      </c>
      <c r="E110">
        <v>0</v>
      </c>
      <c r="F110">
        <v>0</v>
      </c>
      <c r="G110">
        <v>6</v>
      </c>
    </row>
    <row r="111" spans="1:7" x14ac:dyDescent="0.3">
      <c r="A111">
        <v>7196</v>
      </c>
      <c r="B111">
        <v>9</v>
      </c>
      <c r="C111">
        <v>0</v>
      </c>
      <c r="D111">
        <v>3</v>
      </c>
      <c r="E111">
        <v>0</v>
      </c>
      <c r="F111">
        <v>0</v>
      </c>
      <c r="G111">
        <v>1</v>
      </c>
    </row>
    <row r="112" spans="1:7" x14ac:dyDescent="0.3">
      <c r="A112">
        <v>9559</v>
      </c>
      <c r="B112">
        <v>944</v>
      </c>
      <c r="C112">
        <v>0</v>
      </c>
      <c r="D112">
        <v>60</v>
      </c>
      <c r="E112">
        <v>0</v>
      </c>
      <c r="F112">
        <v>0</v>
      </c>
      <c r="G112">
        <v>30</v>
      </c>
    </row>
    <row r="113" spans="1:7" x14ac:dyDescent="0.3">
      <c r="A113">
        <v>5529</v>
      </c>
      <c r="B113">
        <v>406</v>
      </c>
      <c r="C113">
        <v>0</v>
      </c>
      <c r="D113">
        <v>30</v>
      </c>
      <c r="E113">
        <v>0</v>
      </c>
      <c r="F113">
        <v>0</v>
      </c>
      <c r="G113">
        <v>8</v>
      </c>
    </row>
    <row r="114" spans="1:7" x14ac:dyDescent="0.3">
      <c r="A114">
        <v>9</v>
      </c>
      <c r="B114">
        <v>57</v>
      </c>
      <c r="C114">
        <v>0</v>
      </c>
      <c r="D114">
        <v>27</v>
      </c>
      <c r="E114">
        <v>0</v>
      </c>
      <c r="F114">
        <v>0</v>
      </c>
      <c r="G114">
        <v>36</v>
      </c>
    </row>
    <row r="115" spans="1:7" x14ac:dyDescent="0.3">
      <c r="A115">
        <v>2804</v>
      </c>
      <c r="B115">
        <v>57</v>
      </c>
      <c r="C115">
        <v>0</v>
      </c>
      <c r="D115">
        <v>27</v>
      </c>
      <c r="E115">
        <v>0</v>
      </c>
      <c r="F115">
        <v>0</v>
      </c>
      <c r="G115">
        <v>36</v>
      </c>
    </row>
    <row r="116" spans="1:7" x14ac:dyDescent="0.3">
      <c r="A116">
        <v>1079</v>
      </c>
      <c r="B116">
        <v>1000</v>
      </c>
      <c r="C116">
        <v>0</v>
      </c>
      <c r="D116">
        <v>76</v>
      </c>
      <c r="E116">
        <v>0</v>
      </c>
      <c r="F116">
        <v>0</v>
      </c>
      <c r="G116">
        <v>10</v>
      </c>
    </row>
    <row r="117" spans="1:7" x14ac:dyDescent="0.3">
      <c r="A117">
        <v>73</v>
      </c>
      <c r="B117">
        <v>14</v>
      </c>
      <c r="C117">
        <v>0</v>
      </c>
      <c r="D117">
        <v>3</v>
      </c>
      <c r="E117">
        <v>0</v>
      </c>
      <c r="F117">
        <v>0</v>
      </c>
      <c r="G117">
        <v>1</v>
      </c>
    </row>
    <row r="118" spans="1:7" x14ac:dyDescent="0.3">
      <c r="A118">
        <v>879</v>
      </c>
      <c r="B118">
        <v>411</v>
      </c>
      <c r="C118">
        <v>0</v>
      </c>
      <c r="D118">
        <v>26</v>
      </c>
      <c r="E118">
        <v>0</v>
      </c>
      <c r="F118">
        <v>0</v>
      </c>
      <c r="G118">
        <v>21</v>
      </c>
    </row>
    <row r="119" spans="1:7" x14ac:dyDescent="0.3">
      <c r="A119">
        <v>4967</v>
      </c>
      <c r="B119">
        <v>233</v>
      </c>
      <c r="C119">
        <v>0</v>
      </c>
      <c r="D119">
        <v>23</v>
      </c>
      <c r="E119">
        <v>0</v>
      </c>
      <c r="F119">
        <v>0</v>
      </c>
      <c r="G119">
        <v>12</v>
      </c>
    </row>
    <row r="120" spans="1:7" x14ac:dyDescent="0.3">
      <c r="A120">
        <v>1131</v>
      </c>
      <c r="B120">
        <v>85</v>
      </c>
      <c r="C120">
        <v>0</v>
      </c>
      <c r="D120">
        <v>3</v>
      </c>
      <c r="E120">
        <v>0</v>
      </c>
      <c r="F120">
        <v>0</v>
      </c>
      <c r="G120">
        <v>7</v>
      </c>
    </row>
    <row r="121" spans="1:7" x14ac:dyDescent="0.3">
      <c r="A121">
        <v>5062</v>
      </c>
      <c r="B121">
        <v>35</v>
      </c>
      <c r="C121">
        <v>0</v>
      </c>
      <c r="D121">
        <v>4</v>
      </c>
      <c r="E121">
        <v>0</v>
      </c>
      <c r="F121">
        <v>0</v>
      </c>
      <c r="G121">
        <v>0</v>
      </c>
    </row>
    <row r="122" spans="1:7" x14ac:dyDescent="0.3">
      <c r="A122">
        <v>3427</v>
      </c>
      <c r="B122">
        <v>629</v>
      </c>
      <c r="C122">
        <v>0</v>
      </c>
      <c r="D122">
        <v>70</v>
      </c>
      <c r="E122">
        <v>0</v>
      </c>
      <c r="F122">
        <v>0</v>
      </c>
      <c r="G122">
        <v>35</v>
      </c>
    </row>
    <row r="123" spans="1:7" x14ac:dyDescent="0.3">
      <c r="A123">
        <v>13</v>
      </c>
      <c r="B123">
        <v>19</v>
      </c>
      <c r="C123">
        <v>0</v>
      </c>
      <c r="D123">
        <v>5</v>
      </c>
      <c r="E123">
        <v>0</v>
      </c>
      <c r="F123">
        <v>0</v>
      </c>
      <c r="G123">
        <v>8</v>
      </c>
    </row>
    <row r="124" spans="1:7" x14ac:dyDescent="0.3">
      <c r="A124">
        <v>4065</v>
      </c>
      <c r="B124">
        <v>308</v>
      </c>
      <c r="C124">
        <v>0</v>
      </c>
      <c r="D124">
        <v>73</v>
      </c>
      <c r="E124">
        <v>0</v>
      </c>
      <c r="F124">
        <v>0</v>
      </c>
      <c r="G124">
        <v>23</v>
      </c>
    </row>
    <row r="125" spans="1:7" x14ac:dyDescent="0.3">
      <c r="A125">
        <v>2156</v>
      </c>
      <c r="B125">
        <v>27</v>
      </c>
      <c r="C125">
        <v>0</v>
      </c>
      <c r="D125">
        <v>10</v>
      </c>
      <c r="E125">
        <v>0</v>
      </c>
      <c r="F125">
        <v>0</v>
      </c>
      <c r="G125">
        <v>4</v>
      </c>
    </row>
    <row r="126" spans="1:7" x14ac:dyDescent="0.3">
      <c r="A126">
        <v>7788</v>
      </c>
      <c r="B126">
        <v>6</v>
      </c>
      <c r="C126">
        <v>0</v>
      </c>
      <c r="D126">
        <v>3</v>
      </c>
      <c r="E126">
        <v>0</v>
      </c>
      <c r="F126">
        <v>0</v>
      </c>
      <c r="G126">
        <v>1</v>
      </c>
    </row>
    <row r="127" spans="1:7" x14ac:dyDescent="0.3">
      <c r="A127">
        <v>10790</v>
      </c>
      <c r="B127">
        <v>9</v>
      </c>
      <c r="C127">
        <v>0</v>
      </c>
      <c r="D127">
        <v>5</v>
      </c>
      <c r="E127">
        <v>0</v>
      </c>
      <c r="F127">
        <v>0</v>
      </c>
      <c r="G127">
        <v>7</v>
      </c>
    </row>
    <row r="128" spans="1:7" x14ac:dyDescent="0.3">
      <c r="A128">
        <v>10356</v>
      </c>
      <c r="B128">
        <v>29</v>
      </c>
      <c r="C128">
        <v>0</v>
      </c>
      <c r="D128">
        <v>2</v>
      </c>
      <c r="E128">
        <v>0</v>
      </c>
      <c r="F128">
        <v>0</v>
      </c>
      <c r="G128">
        <v>1</v>
      </c>
    </row>
    <row r="129" spans="1:7" x14ac:dyDescent="0.3">
      <c r="A129">
        <v>3565</v>
      </c>
      <c r="B129">
        <v>56</v>
      </c>
      <c r="C129">
        <v>0</v>
      </c>
      <c r="D129">
        <v>14</v>
      </c>
      <c r="E129">
        <v>0</v>
      </c>
      <c r="F129">
        <v>0</v>
      </c>
      <c r="G129">
        <v>2</v>
      </c>
    </row>
    <row r="130" spans="1:7" x14ac:dyDescent="0.3">
      <c r="A130">
        <v>1958</v>
      </c>
      <c r="B130">
        <v>582</v>
      </c>
      <c r="C130">
        <v>0</v>
      </c>
      <c r="D130">
        <v>65</v>
      </c>
      <c r="E130">
        <v>0</v>
      </c>
      <c r="F130">
        <v>0</v>
      </c>
      <c r="G130">
        <v>13</v>
      </c>
    </row>
    <row r="131" spans="1:7" x14ac:dyDescent="0.3">
      <c r="A131">
        <v>8605</v>
      </c>
      <c r="B131">
        <v>48</v>
      </c>
      <c r="C131">
        <v>0</v>
      </c>
      <c r="D131">
        <v>14</v>
      </c>
      <c r="E131">
        <v>0</v>
      </c>
      <c r="F131">
        <v>0</v>
      </c>
      <c r="G131">
        <v>6</v>
      </c>
    </row>
    <row r="132" spans="1:7" x14ac:dyDescent="0.3">
      <c r="A132">
        <v>2694</v>
      </c>
      <c r="B132">
        <v>21</v>
      </c>
      <c r="C132">
        <v>0</v>
      </c>
      <c r="D132">
        <v>3</v>
      </c>
      <c r="E132">
        <v>0</v>
      </c>
      <c r="F132">
        <v>0</v>
      </c>
      <c r="G132">
        <v>0</v>
      </c>
    </row>
    <row r="133" spans="1:7" x14ac:dyDescent="0.3">
      <c r="A133">
        <v>10477</v>
      </c>
      <c r="B133">
        <v>71</v>
      </c>
      <c r="C133">
        <v>0</v>
      </c>
      <c r="D133">
        <v>18</v>
      </c>
      <c r="E133">
        <v>0</v>
      </c>
      <c r="F133">
        <v>0</v>
      </c>
      <c r="G133">
        <v>13</v>
      </c>
    </row>
    <row r="134" spans="1:7" x14ac:dyDescent="0.3">
      <c r="A134">
        <v>9150</v>
      </c>
      <c r="B134">
        <v>52</v>
      </c>
      <c r="C134">
        <v>0</v>
      </c>
      <c r="D134">
        <v>9</v>
      </c>
      <c r="E134">
        <v>0</v>
      </c>
      <c r="F134">
        <v>0</v>
      </c>
      <c r="G134">
        <v>1</v>
      </c>
    </row>
    <row r="135" spans="1:7" x14ac:dyDescent="0.3">
      <c r="A135">
        <v>8397</v>
      </c>
      <c r="B135">
        <v>18</v>
      </c>
      <c r="C135">
        <v>0</v>
      </c>
      <c r="D135">
        <v>5</v>
      </c>
      <c r="E135">
        <v>0</v>
      </c>
      <c r="F135">
        <v>0</v>
      </c>
      <c r="G135">
        <v>11</v>
      </c>
    </row>
    <row r="136" spans="1:7" x14ac:dyDescent="0.3">
      <c r="A136">
        <v>2549</v>
      </c>
      <c r="B136">
        <v>17</v>
      </c>
      <c r="C136">
        <v>0</v>
      </c>
      <c r="D136">
        <v>9</v>
      </c>
      <c r="E136">
        <v>0</v>
      </c>
      <c r="F136">
        <v>0</v>
      </c>
      <c r="G136">
        <v>1</v>
      </c>
    </row>
    <row r="137" spans="1:7" x14ac:dyDescent="0.3">
      <c r="A137">
        <v>8566</v>
      </c>
      <c r="B137">
        <v>5</v>
      </c>
      <c r="C137">
        <v>0</v>
      </c>
      <c r="D137">
        <v>3</v>
      </c>
      <c r="E137">
        <v>0</v>
      </c>
      <c r="F137">
        <v>0</v>
      </c>
      <c r="G137">
        <v>1</v>
      </c>
    </row>
    <row r="138" spans="1:7" x14ac:dyDescent="0.3">
      <c r="A138">
        <v>5684</v>
      </c>
      <c r="B138">
        <v>56</v>
      </c>
      <c r="C138">
        <v>0</v>
      </c>
      <c r="D138">
        <v>9</v>
      </c>
      <c r="E138">
        <v>0</v>
      </c>
      <c r="F138">
        <v>0</v>
      </c>
      <c r="G138">
        <v>3</v>
      </c>
    </row>
    <row r="139" spans="1:7" x14ac:dyDescent="0.3">
      <c r="A139">
        <v>10951</v>
      </c>
      <c r="B139">
        <v>279</v>
      </c>
      <c r="C139">
        <v>0</v>
      </c>
      <c r="D139">
        <v>18</v>
      </c>
      <c r="E139">
        <v>0</v>
      </c>
      <c r="F139">
        <v>0</v>
      </c>
      <c r="G139">
        <v>9</v>
      </c>
    </row>
    <row r="140" spans="1:7" x14ac:dyDescent="0.3">
      <c r="A140">
        <v>7101</v>
      </c>
      <c r="B140">
        <v>953</v>
      </c>
      <c r="C140">
        <v>0</v>
      </c>
      <c r="D140">
        <v>71</v>
      </c>
      <c r="E140">
        <v>0</v>
      </c>
      <c r="F140">
        <v>0</v>
      </c>
      <c r="G140">
        <v>174</v>
      </c>
    </row>
    <row r="141" spans="1:7" x14ac:dyDescent="0.3">
      <c r="A141">
        <v>10176</v>
      </c>
      <c r="B141">
        <v>159</v>
      </c>
      <c r="C141">
        <v>0</v>
      </c>
      <c r="D141">
        <v>120</v>
      </c>
      <c r="E141">
        <v>0</v>
      </c>
      <c r="F141">
        <v>0</v>
      </c>
      <c r="G141">
        <v>137</v>
      </c>
    </row>
    <row r="142" spans="1:7" x14ac:dyDescent="0.3">
      <c r="A142">
        <v>10686</v>
      </c>
      <c r="B142">
        <v>15</v>
      </c>
      <c r="C142">
        <v>0</v>
      </c>
      <c r="D142">
        <v>4</v>
      </c>
      <c r="E142">
        <v>0</v>
      </c>
      <c r="F142">
        <v>0</v>
      </c>
      <c r="G142">
        <v>2</v>
      </c>
    </row>
    <row r="143" spans="1:7" x14ac:dyDescent="0.3">
      <c r="A143">
        <v>10872</v>
      </c>
      <c r="B143">
        <v>1103</v>
      </c>
      <c r="C143">
        <v>0</v>
      </c>
      <c r="D143">
        <v>45</v>
      </c>
      <c r="E143">
        <v>0</v>
      </c>
      <c r="F143">
        <v>0</v>
      </c>
      <c r="G143">
        <v>34</v>
      </c>
    </row>
    <row r="144" spans="1:7" x14ac:dyDescent="0.3">
      <c r="A144">
        <v>6663</v>
      </c>
      <c r="B144">
        <v>144</v>
      </c>
      <c r="C144">
        <v>0</v>
      </c>
      <c r="D144">
        <v>7</v>
      </c>
      <c r="E144">
        <v>0</v>
      </c>
      <c r="F144">
        <v>0</v>
      </c>
      <c r="G144">
        <v>6</v>
      </c>
    </row>
    <row r="145" spans="1:7" x14ac:dyDescent="0.3">
      <c r="A145">
        <v>4338</v>
      </c>
      <c r="B145">
        <v>23</v>
      </c>
      <c r="C145">
        <v>0</v>
      </c>
      <c r="D145">
        <v>9</v>
      </c>
      <c r="E145">
        <v>0</v>
      </c>
      <c r="F145">
        <v>0</v>
      </c>
      <c r="G145">
        <v>12</v>
      </c>
    </row>
    <row r="146" spans="1:7" x14ac:dyDescent="0.3">
      <c r="A146">
        <v>9923</v>
      </c>
      <c r="B146">
        <v>68</v>
      </c>
      <c r="C146">
        <v>0</v>
      </c>
      <c r="D146">
        <v>16</v>
      </c>
      <c r="E146">
        <v>0</v>
      </c>
      <c r="F146">
        <v>0</v>
      </c>
      <c r="G146">
        <v>8</v>
      </c>
    </row>
    <row r="147" spans="1:7" x14ac:dyDescent="0.3">
      <c r="A147">
        <v>255</v>
      </c>
      <c r="B147">
        <v>17</v>
      </c>
      <c r="C147">
        <v>0</v>
      </c>
      <c r="D147">
        <v>2</v>
      </c>
      <c r="E147">
        <v>0</v>
      </c>
      <c r="F147">
        <v>0</v>
      </c>
      <c r="G147">
        <v>2</v>
      </c>
    </row>
    <row r="148" spans="1:7" x14ac:dyDescent="0.3">
      <c r="A148">
        <v>10509</v>
      </c>
      <c r="B148">
        <v>51</v>
      </c>
      <c r="C148">
        <v>0</v>
      </c>
      <c r="D148">
        <v>16</v>
      </c>
      <c r="E148">
        <v>0</v>
      </c>
      <c r="F148">
        <v>0</v>
      </c>
      <c r="G148">
        <v>4</v>
      </c>
    </row>
    <row r="149" spans="1:7" x14ac:dyDescent="0.3">
      <c r="A149">
        <v>6958</v>
      </c>
      <c r="B149">
        <v>14</v>
      </c>
      <c r="C149">
        <v>0</v>
      </c>
      <c r="D149">
        <v>4</v>
      </c>
      <c r="E149">
        <v>0</v>
      </c>
      <c r="F149">
        <v>0</v>
      </c>
      <c r="G149">
        <v>8</v>
      </c>
    </row>
    <row r="150" spans="1:7" x14ac:dyDescent="0.3">
      <c r="A150">
        <v>10339</v>
      </c>
      <c r="B150">
        <v>161</v>
      </c>
      <c r="C150">
        <v>0</v>
      </c>
      <c r="D150">
        <v>22</v>
      </c>
      <c r="E150">
        <v>0</v>
      </c>
      <c r="F150">
        <v>0</v>
      </c>
      <c r="G150">
        <v>24</v>
      </c>
    </row>
    <row r="151" spans="1:7" x14ac:dyDescent="0.3">
      <c r="A151">
        <v>10067</v>
      </c>
      <c r="B151">
        <v>4</v>
      </c>
      <c r="C151">
        <v>0</v>
      </c>
      <c r="D151">
        <v>4</v>
      </c>
      <c r="E151">
        <v>0</v>
      </c>
      <c r="F151">
        <v>0</v>
      </c>
      <c r="G151">
        <v>5</v>
      </c>
    </row>
    <row r="152" spans="1:7" x14ac:dyDescent="0.3">
      <c r="A152">
        <v>2115</v>
      </c>
      <c r="B152">
        <v>54</v>
      </c>
      <c r="C152">
        <v>0</v>
      </c>
      <c r="D152">
        <v>10</v>
      </c>
      <c r="E152">
        <v>0</v>
      </c>
      <c r="F152">
        <v>0</v>
      </c>
      <c r="G152">
        <v>2</v>
      </c>
    </row>
    <row r="153" spans="1:7" x14ac:dyDescent="0.3">
      <c r="A153">
        <v>10104</v>
      </c>
      <c r="B153">
        <v>4</v>
      </c>
      <c r="C153">
        <v>0</v>
      </c>
      <c r="D153">
        <v>2</v>
      </c>
      <c r="E153">
        <v>0</v>
      </c>
      <c r="F153">
        <v>0</v>
      </c>
      <c r="G153">
        <v>2</v>
      </c>
    </row>
    <row r="154" spans="1:7" x14ac:dyDescent="0.3">
      <c r="A154">
        <v>8858</v>
      </c>
      <c r="B154">
        <v>516</v>
      </c>
      <c r="C154">
        <v>0</v>
      </c>
      <c r="D154">
        <v>21</v>
      </c>
      <c r="E154">
        <v>0</v>
      </c>
      <c r="F154">
        <v>0</v>
      </c>
      <c r="G154">
        <v>5</v>
      </c>
    </row>
    <row r="155" spans="1:7" x14ac:dyDescent="0.3">
      <c r="A155">
        <v>5959</v>
      </c>
      <c r="B155">
        <v>158</v>
      </c>
      <c r="C155">
        <v>0</v>
      </c>
      <c r="D155">
        <v>23</v>
      </c>
      <c r="E155">
        <v>0</v>
      </c>
      <c r="F155">
        <v>0</v>
      </c>
      <c r="G155">
        <v>18</v>
      </c>
    </row>
    <row r="156" spans="1:7" x14ac:dyDescent="0.3">
      <c r="A156">
        <v>4333</v>
      </c>
      <c r="B156">
        <v>41</v>
      </c>
      <c r="C156">
        <v>0</v>
      </c>
      <c r="D156">
        <v>10</v>
      </c>
      <c r="E156">
        <v>0</v>
      </c>
      <c r="F156">
        <v>0</v>
      </c>
      <c r="G156">
        <v>3</v>
      </c>
    </row>
    <row r="157" spans="1:7" x14ac:dyDescent="0.3">
      <c r="A157">
        <v>6168</v>
      </c>
      <c r="B157">
        <v>33</v>
      </c>
      <c r="C157">
        <v>0</v>
      </c>
      <c r="D157">
        <v>5</v>
      </c>
      <c r="E157">
        <v>0</v>
      </c>
      <c r="F157">
        <v>0</v>
      </c>
      <c r="G157">
        <v>15</v>
      </c>
    </row>
    <row r="158" spans="1:7" x14ac:dyDescent="0.3">
      <c r="A158">
        <v>4001</v>
      </c>
      <c r="B158">
        <v>406</v>
      </c>
      <c r="C158">
        <v>0</v>
      </c>
      <c r="D158">
        <v>30</v>
      </c>
      <c r="E158">
        <v>0</v>
      </c>
      <c r="F158">
        <v>0</v>
      </c>
      <c r="G158">
        <v>8</v>
      </c>
    </row>
    <row r="159" spans="1:7" x14ac:dyDescent="0.3">
      <c r="A159">
        <v>2230</v>
      </c>
      <c r="B159">
        <v>27</v>
      </c>
      <c r="C159">
        <v>2</v>
      </c>
      <c r="D159">
        <v>14</v>
      </c>
      <c r="E159">
        <v>0</v>
      </c>
      <c r="F159">
        <v>0</v>
      </c>
      <c r="G159">
        <v>0</v>
      </c>
    </row>
    <row r="160" spans="1:7" x14ac:dyDescent="0.3">
      <c r="A160">
        <v>10796</v>
      </c>
      <c r="B160">
        <v>47</v>
      </c>
      <c r="C160">
        <v>1</v>
      </c>
      <c r="D160">
        <v>6</v>
      </c>
      <c r="E160">
        <v>0</v>
      </c>
      <c r="F160">
        <v>0</v>
      </c>
      <c r="G160">
        <v>12</v>
      </c>
    </row>
    <row r="161" spans="1:7" x14ac:dyDescent="0.3">
      <c r="A161">
        <v>1377</v>
      </c>
      <c r="B161">
        <v>182</v>
      </c>
      <c r="C161">
        <v>4</v>
      </c>
      <c r="D161">
        <v>33</v>
      </c>
      <c r="E161">
        <v>0</v>
      </c>
      <c r="F161">
        <v>0</v>
      </c>
      <c r="G161">
        <v>66</v>
      </c>
    </row>
    <row r="162" spans="1:7" x14ac:dyDescent="0.3">
      <c r="A162">
        <v>709</v>
      </c>
      <c r="B162">
        <v>787</v>
      </c>
      <c r="C162">
        <v>20</v>
      </c>
      <c r="D162">
        <v>204</v>
      </c>
      <c r="E162">
        <v>0</v>
      </c>
      <c r="F162">
        <v>0</v>
      </c>
      <c r="G162">
        <v>92</v>
      </c>
    </row>
    <row r="163" spans="1:7" x14ac:dyDescent="0.3">
      <c r="A163">
        <v>10675</v>
      </c>
      <c r="B163">
        <v>909</v>
      </c>
      <c r="C163">
        <v>11</v>
      </c>
      <c r="D163">
        <v>218</v>
      </c>
      <c r="E163">
        <v>0</v>
      </c>
      <c r="F163">
        <v>0</v>
      </c>
      <c r="G163">
        <v>23</v>
      </c>
    </row>
    <row r="164" spans="1:7" x14ac:dyDescent="0.3">
      <c r="A164">
        <v>4769</v>
      </c>
      <c r="B164">
        <v>456</v>
      </c>
      <c r="C164">
        <v>4</v>
      </c>
      <c r="D164">
        <v>24</v>
      </c>
      <c r="E164">
        <v>0</v>
      </c>
      <c r="F164">
        <v>0</v>
      </c>
      <c r="G164">
        <v>9</v>
      </c>
    </row>
    <row r="165" spans="1:7" x14ac:dyDescent="0.3">
      <c r="A165">
        <v>2574</v>
      </c>
      <c r="B165">
        <v>1050</v>
      </c>
      <c r="C165">
        <v>12</v>
      </c>
      <c r="D165">
        <v>144</v>
      </c>
      <c r="E165">
        <v>0</v>
      </c>
      <c r="F165">
        <v>0</v>
      </c>
      <c r="G165">
        <v>24</v>
      </c>
    </row>
    <row r="166" spans="1:7" x14ac:dyDescent="0.3">
      <c r="A166">
        <v>3007</v>
      </c>
      <c r="B166">
        <v>27</v>
      </c>
      <c r="C166">
        <v>2</v>
      </c>
      <c r="D166">
        <v>10</v>
      </c>
      <c r="E166">
        <v>0</v>
      </c>
      <c r="F166">
        <v>0</v>
      </c>
      <c r="G166">
        <v>1</v>
      </c>
    </row>
    <row r="167" spans="1:7" x14ac:dyDescent="0.3">
      <c r="A167">
        <v>807</v>
      </c>
      <c r="B167">
        <v>167</v>
      </c>
      <c r="C167">
        <v>2</v>
      </c>
      <c r="D167">
        <v>89</v>
      </c>
      <c r="E167">
        <v>0</v>
      </c>
      <c r="F167">
        <v>0</v>
      </c>
      <c r="G167">
        <v>34</v>
      </c>
    </row>
    <row r="168" spans="1:7" x14ac:dyDescent="0.3">
      <c r="A168">
        <v>8916</v>
      </c>
      <c r="B168">
        <v>9</v>
      </c>
      <c r="C168">
        <v>1</v>
      </c>
      <c r="D168">
        <v>5</v>
      </c>
      <c r="E168">
        <v>0</v>
      </c>
      <c r="F168">
        <v>0</v>
      </c>
      <c r="G168">
        <v>1</v>
      </c>
    </row>
    <row r="169" spans="1:7" x14ac:dyDescent="0.3">
      <c r="A169">
        <v>2166</v>
      </c>
      <c r="B169">
        <v>12</v>
      </c>
      <c r="C169">
        <v>1</v>
      </c>
      <c r="D169">
        <v>3</v>
      </c>
      <c r="E169">
        <v>0</v>
      </c>
      <c r="F169">
        <v>0</v>
      </c>
      <c r="G169">
        <v>7</v>
      </c>
    </row>
    <row r="170" spans="1:7" x14ac:dyDescent="0.3">
      <c r="A170">
        <v>6634</v>
      </c>
      <c r="B170">
        <v>22</v>
      </c>
      <c r="C170">
        <v>3</v>
      </c>
      <c r="D170">
        <v>18</v>
      </c>
      <c r="E170">
        <v>0</v>
      </c>
      <c r="F170">
        <v>0</v>
      </c>
      <c r="G170">
        <v>11</v>
      </c>
    </row>
    <row r="171" spans="1:7" x14ac:dyDescent="0.3">
      <c r="A171">
        <v>9850</v>
      </c>
      <c r="B171">
        <v>3</v>
      </c>
      <c r="C171">
        <v>6</v>
      </c>
      <c r="D171">
        <v>7</v>
      </c>
      <c r="E171">
        <v>0</v>
      </c>
      <c r="F171">
        <v>0</v>
      </c>
      <c r="G171">
        <v>3</v>
      </c>
    </row>
    <row r="172" spans="1:7" x14ac:dyDescent="0.3">
      <c r="A172">
        <v>2445</v>
      </c>
      <c r="B172">
        <v>38</v>
      </c>
      <c r="C172">
        <v>1</v>
      </c>
      <c r="D172">
        <v>24</v>
      </c>
      <c r="E172">
        <v>0</v>
      </c>
      <c r="F172">
        <v>0</v>
      </c>
      <c r="G172">
        <v>0</v>
      </c>
    </row>
    <row r="173" spans="1:7" x14ac:dyDescent="0.3">
      <c r="A173">
        <v>6730</v>
      </c>
      <c r="B173">
        <v>34</v>
      </c>
      <c r="C173">
        <v>1</v>
      </c>
      <c r="D173">
        <v>14</v>
      </c>
      <c r="E173">
        <v>0</v>
      </c>
      <c r="F173">
        <v>0</v>
      </c>
      <c r="G173">
        <v>5</v>
      </c>
    </row>
    <row r="174" spans="1:7" x14ac:dyDescent="0.3">
      <c r="A174">
        <v>7755</v>
      </c>
      <c r="B174">
        <v>350</v>
      </c>
      <c r="C174">
        <v>3</v>
      </c>
      <c r="D174">
        <v>39</v>
      </c>
      <c r="E174">
        <v>0</v>
      </c>
      <c r="F174">
        <v>0</v>
      </c>
      <c r="G174">
        <v>19</v>
      </c>
    </row>
    <row r="175" spans="1:7" x14ac:dyDescent="0.3">
      <c r="A175">
        <v>6218</v>
      </c>
      <c r="B175">
        <v>457</v>
      </c>
      <c r="C175">
        <v>4</v>
      </c>
      <c r="D175">
        <v>29</v>
      </c>
      <c r="E175">
        <v>0</v>
      </c>
      <c r="F175">
        <v>0</v>
      </c>
      <c r="G175">
        <v>9</v>
      </c>
    </row>
    <row r="176" spans="1:7" x14ac:dyDescent="0.3">
      <c r="A176">
        <v>10660</v>
      </c>
      <c r="B176">
        <v>349</v>
      </c>
      <c r="C176">
        <v>7</v>
      </c>
      <c r="D176">
        <v>35</v>
      </c>
      <c r="E176">
        <v>0</v>
      </c>
      <c r="F176">
        <v>0</v>
      </c>
      <c r="G176">
        <v>47</v>
      </c>
    </row>
    <row r="177" spans="1:7" x14ac:dyDescent="0.3">
      <c r="A177">
        <v>9392</v>
      </c>
      <c r="B177">
        <v>4</v>
      </c>
      <c r="C177">
        <v>1</v>
      </c>
      <c r="D177">
        <v>11</v>
      </c>
      <c r="E177">
        <v>0</v>
      </c>
      <c r="F177">
        <v>0</v>
      </c>
      <c r="G177">
        <v>1</v>
      </c>
    </row>
    <row r="178" spans="1:7" x14ac:dyDescent="0.3">
      <c r="A178">
        <v>679</v>
      </c>
      <c r="B178">
        <v>13</v>
      </c>
      <c r="C178">
        <v>4</v>
      </c>
      <c r="D178">
        <v>20</v>
      </c>
      <c r="E178">
        <v>0</v>
      </c>
      <c r="F178">
        <v>0</v>
      </c>
      <c r="G178">
        <v>1</v>
      </c>
    </row>
    <row r="179" spans="1:7" x14ac:dyDescent="0.3">
      <c r="A179">
        <v>3769</v>
      </c>
      <c r="B179">
        <v>25</v>
      </c>
      <c r="C179">
        <v>1</v>
      </c>
      <c r="D179">
        <v>13</v>
      </c>
      <c r="E179">
        <v>0</v>
      </c>
      <c r="F179">
        <v>0</v>
      </c>
      <c r="G179">
        <v>3</v>
      </c>
    </row>
    <row r="180" spans="1:7" x14ac:dyDescent="0.3">
      <c r="A180">
        <v>10146</v>
      </c>
      <c r="B180">
        <v>25</v>
      </c>
      <c r="C180">
        <v>1</v>
      </c>
      <c r="D180">
        <v>13</v>
      </c>
      <c r="E180">
        <v>0</v>
      </c>
      <c r="F180">
        <v>0</v>
      </c>
      <c r="G180">
        <v>3</v>
      </c>
    </row>
    <row r="181" spans="1:7" x14ac:dyDescent="0.3">
      <c r="A181">
        <v>5229</v>
      </c>
      <c r="B181">
        <v>30</v>
      </c>
      <c r="C181">
        <v>1</v>
      </c>
      <c r="D181">
        <v>8</v>
      </c>
      <c r="E181">
        <v>0</v>
      </c>
      <c r="F181">
        <v>0</v>
      </c>
      <c r="G181">
        <v>3</v>
      </c>
    </row>
    <row r="182" spans="1:7" x14ac:dyDescent="0.3">
      <c r="A182">
        <v>2836</v>
      </c>
      <c r="B182">
        <v>10</v>
      </c>
      <c r="C182">
        <v>1</v>
      </c>
      <c r="D182">
        <v>7</v>
      </c>
      <c r="E182">
        <v>0</v>
      </c>
      <c r="F182">
        <v>0</v>
      </c>
      <c r="G182">
        <v>1</v>
      </c>
    </row>
    <row r="183" spans="1:7" x14ac:dyDescent="0.3">
      <c r="A183">
        <v>11110</v>
      </c>
      <c r="B183">
        <v>2</v>
      </c>
      <c r="C183">
        <v>1</v>
      </c>
      <c r="D183">
        <v>1</v>
      </c>
      <c r="E183">
        <v>0</v>
      </c>
      <c r="F183">
        <v>0</v>
      </c>
      <c r="G183">
        <v>1</v>
      </c>
    </row>
    <row r="184" spans="1:7" x14ac:dyDescent="0.3">
      <c r="A184">
        <v>9916</v>
      </c>
      <c r="B184">
        <v>34</v>
      </c>
      <c r="C184">
        <v>1</v>
      </c>
      <c r="D184">
        <v>14</v>
      </c>
      <c r="E184">
        <v>0</v>
      </c>
      <c r="F184">
        <v>0</v>
      </c>
      <c r="G184">
        <v>5</v>
      </c>
    </row>
    <row r="185" spans="1:7" x14ac:dyDescent="0.3">
      <c r="A185">
        <v>3790</v>
      </c>
      <c r="B185">
        <v>8</v>
      </c>
      <c r="C185">
        <v>1</v>
      </c>
      <c r="D185">
        <v>5</v>
      </c>
      <c r="E185">
        <v>0</v>
      </c>
      <c r="F185">
        <v>0</v>
      </c>
      <c r="G185">
        <v>1</v>
      </c>
    </row>
    <row r="186" spans="1:7" x14ac:dyDescent="0.3">
      <c r="A186">
        <v>800</v>
      </c>
      <c r="B186">
        <v>23</v>
      </c>
      <c r="C186">
        <v>1</v>
      </c>
      <c r="D186">
        <v>6</v>
      </c>
      <c r="E186">
        <v>0</v>
      </c>
      <c r="F186">
        <v>0</v>
      </c>
      <c r="G186">
        <v>2</v>
      </c>
    </row>
    <row r="187" spans="1:7" x14ac:dyDescent="0.3">
      <c r="A187">
        <v>7408</v>
      </c>
      <c r="B187">
        <v>216</v>
      </c>
      <c r="C187">
        <v>2</v>
      </c>
      <c r="D187">
        <v>6</v>
      </c>
      <c r="E187">
        <v>0</v>
      </c>
      <c r="F187">
        <v>0</v>
      </c>
      <c r="G187">
        <v>9</v>
      </c>
    </row>
    <row r="188" spans="1:7" x14ac:dyDescent="0.3">
      <c r="A188">
        <v>10207</v>
      </c>
      <c r="B188">
        <v>5</v>
      </c>
      <c r="C188">
        <v>1</v>
      </c>
      <c r="D188">
        <v>8</v>
      </c>
      <c r="E188">
        <v>0</v>
      </c>
      <c r="F188">
        <v>0</v>
      </c>
      <c r="G188">
        <v>1</v>
      </c>
    </row>
    <row r="189" spans="1:7" x14ac:dyDescent="0.3">
      <c r="A189">
        <v>10905</v>
      </c>
      <c r="B189">
        <v>194</v>
      </c>
      <c r="C189">
        <v>2</v>
      </c>
      <c r="D189">
        <v>56</v>
      </c>
      <c r="E189">
        <v>0</v>
      </c>
      <c r="F189">
        <v>0</v>
      </c>
      <c r="G189">
        <v>0</v>
      </c>
    </row>
    <row r="190" spans="1:7" x14ac:dyDescent="0.3">
      <c r="A190">
        <v>4351</v>
      </c>
      <c r="B190">
        <v>18</v>
      </c>
      <c r="C190">
        <v>2</v>
      </c>
      <c r="D190">
        <v>10</v>
      </c>
      <c r="E190">
        <v>0</v>
      </c>
      <c r="F190">
        <v>0</v>
      </c>
      <c r="G190">
        <v>25</v>
      </c>
    </row>
    <row r="191" spans="1:7" x14ac:dyDescent="0.3">
      <c r="A191">
        <v>9710</v>
      </c>
      <c r="B191">
        <v>708</v>
      </c>
      <c r="C191">
        <v>7</v>
      </c>
      <c r="D191">
        <v>62</v>
      </c>
      <c r="E191">
        <v>0</v>
      </c>
      <c r="F191">
        <v>0</v>
      </c>
      <c r="G191">
        <v>15</v>
      </c>
    </row>
    <row r="192" spans="1:7" x14ac:dyDescent="0.3">
      <c r="A192">
        <v>10560</v>
      </c>
      <c r="B192">
        <v>16</v>
      </c>
      <c r="C192">
        <v>1</v>
      </c>
      <c r="D192">
        <v>2</v>
      </c>
      <c r="E192">
        <v>0</v>
      </c>
      <c r="F192">
        <v>0</v>
      </c>
      <c r="G192">
        <v>1</v>
      </c>
    </row>
    <row r="193" spans="1:7" x14ac:dyDescent="0.3">
      <c r="A193">
        <v>8910</v>
      </c>
      <c r="B193">
        <v>194</v>
      </c>
      <c r="C193">
        <v>2</v>
      </c>
      <c r="D193">
        <v>56</v>
      </c>
      <c r="E193">
        <v>0</v>
      </c>
      <c r="F193">
        <v>0</v>
      </c>
      <c r="G193">
        <v>0</v>
      </c>
    </row>
    <row r="194" spans="1:7" x14ac:dyDescent="0.3">
      <c r="A194">
        <v>5513</v>
      </c>
      <c r="B194">
        <v>27</v>
      </c>
      <c r="C194">
        <v>2</v>
      </c>
      <c r="D194">
        <v>10</v>
      </c>
      <c r="E194">
        <v>0</v>
      </c>
      <c r="F194">
        <v>0</v>
      </c>
      <c r="G194">
        <v>1</v>
      </c>
    </row>
    <row r="195" spans="1:7" x14ac:dyDescent="0.3">
      <c r="A195">
        <v>3722</v>
      </c>
      <c r="B195">
        <v>31</v>
      </c>
      <c r="C195">
        <v>1</v>
      </c>
      <c r="D195">
        <v>8</v>
      </c>
      <c r="E195">
        <v>0</v>
      </c>
      <c r="F195">
        <v>0</v>
      </c>
      <c r="G195">
        <v>8</v>
      </c>
    </row>
    <row r="196" spans="1:7" x14ac:dyDescent="0.3">
      <c r="A196">
        <v>7505</v>
      </c>
      <c r="B196">
        <v>22</v>
      </c>
      <c r="C196">
        <v>1</v>
      </c>
      <c r="D196">
        <v>9</v>
      </c>
      <c r="E196">
        <v>0</v>
      </c>
      <c r="F196">
        <v>0</v>
      </c>
      <c r="G196">
        <v>14</v>
      </c>
    </row>
    <row r="197" spans="1:7" x14ac:dyDescent="0.3">
      <c r="A197">
        <v>6892</v>
      </c>
      <c r="B197">
        <v>641</v>
      </c>
      <c r="C197">
        <v>7</v>
      </c>
      <c r="D197">
        <v>56</v>
      </c>
      <c r="E197">
        <v>0</v>
      </c>
      <c r="F197">
        <v>0</v>
      </c>
      <c r="G197">
        <v>28</v>
      </c>
    </row>
    <row r="198" spans="1:7" x14ac:dyDescent="0.3">
      <c r="A198">
        <v>5623</v>
      </c>
      <c r="B198">
        <v>15</v>
      </c>
      <c r="C198">
        <v>4</v>
      </c>
      <c r="D198">
        <v>13</v>
      </c>
      <c r="E198">
        <v>0</v>
      </c>
      <c r="F198">
        <v>0</v>
      </c>
      <c r="G198">
        <v>19</v>
      </c>
    </row>
    <row r="199" spans="1:7" x14ac:dyDescent="0.3">
      <c r="A199">
        <v>9291</v>
      </c>
      <c r="B199">
        <v>8</v>
      </c>
      <c r="C199">
        <v>2</v>
      </c>
      <c r="D199">
        <v>4</v>
      </c>
      <c r="E199">
        <v>0</v>
      </c>
      <c r="F199">
        <v>0</v>
      </c>
      <c r="G199">
        <v>1</v>
      </c>
    </row>
    <row r="200" spans="1:7" x14ac:dyDescent="0.3">
      <c r="A200">
        <v>3009</v>
      </c>
      <c r="B200">
        <v>1462</v>
      </c>
      <c r="C200">
        <v>16</v>
      </c>
      <c r="D200">
        <v>128</v>
      </c>
      <c r="E200">
        <v>0</v>
      </c>
      <c r="F200">
        <v>0</v>
      </c>
      <c r="G200">
        <v>160</v>
      </c>
    </row>
    <row r="201" spans="1:7" x14ac:dyDescent="0.3">
      <c r="A201">
        <v>6679</v>
      </c>
      <c r="B201">
        <v>10</v>
      </c>
      <c r="C201">
        <v>3</v>
      </c>
      <c r="D201">
        <v>3</v>
      </c>
      <c r="E201">
        <v>0</v>
      </c>
      <c r="F201">
        <v>0</v>
      </c>
      <c r="G201">
        <v>0</v>
      </c>
    </row>
    <row r="202" spans="1:7" x14ac:dyDescent="0.3">
      <c r="A202">
        <v>322</v>
      </c>
      <c r="B202">
        <v>29</v>
      </c>
      <c r="C202">
        <v>1</v>
      </c>
      <c r="D202">
        <v>11</v>
      </c>
      <c r="E202">
        <v>0</v>
      </c>
      <c r="F202">
        <v>0</v>
      </c>
      <c r="G202">
        <v>0</v>
      </c>
    </row>
    <row r="203" spans="1:7" x14ac:dyDescent="0.3">
      <c r="A203">
        <v>5079</v>
      </c>
      <c r="B203">
        <v>71</v>
      </c>
      <c r="C203">
        <v>1</v>
      </c>
      <c r="D203">
        <v>16</v>
      </c>
      <c r="E203">
        <v>0</v>
      </c>
      <c r="F203">
        <v>0</v>
      </c>
      <c r="G203">
        <v>9</v>
      </c>
    </row>
    <row r="204" spans="1:7" x14ac:dyDescent="0.3">
      <c r="A204">
        <v>340</v>
      </c>
      <c r="B204">
        <v>158</v>
      </c>
      <c r="C204">
        <v>35</v>
      </c>
      <c r="D204">
        <v>179</v>
      </c>
      <c r="E204">
        <v>0</v>
      </c>
      <c r="F204">
        <v>0</v>
      </c>
      <c r="G204">
        <v>125</v>
      </c>
    </row>
    <row r="205" spans="1:7" x14ac:dyDescent="0.3">
      <c r="A205">
        <v>692</v>
      </c>
      <c r="B205">
        <v>4</v>
      </c>
      <c r="C205">
        <v>2</v>
      </c>
      <c r="D205">
        <v>5</v>
      </c>
      <c r="E205">
        <v>0</v>
      </c>
      <c r="F205">
        <v>0</v>
      </c>
      <c r="G205">
        <v>5</v>
      </c>
    </row>
    <row r="206" spans="1:7" x14ac:dyDescent="0.3">
      <c r="A206">
        <v>4838</v>
      </c>
      <c r="B206">
        <v>5</v>
      </c>
      <c r="C206">
        <v>1</v>
      </c>
      <c r="D206">
        <v>8</v>
      </c>
      <c r="E206">
        <v>0</v>
      </c>
      <c r="F206">
        <v>0</v>
      </c>
      <c r="G206">
        <v>1</v>
      </c>
    </row>
    <row r="207" spans="1:7" x14ac:dyDescent="0.3">
      <c r="A207">
        <v>5710</v>
      </c>
      <c r="B207">
        <v>110</v>
      </c>
      <c r="C207">
        <v>0</v>
      </c>
      <c r="D207">
        <v>5</v>
      </c>
      <c r="E207">
        <v>2</v>
      </c>
      <c r="F207">
        <v>0</v>
      </c>
      <c r="G207">
        <v>3</v>
      </c>
    </row>
    <row r="208" spans="1:7" x14ac:dyDescent="0.3">
      <c r="A208">
        <v>8595</v>
      </c>
      <c r="B208">
        <v>55</v>
      </c>
      <c r="C208">
        <v>0</v>
      </c>
      <c r="D208">
        <v>6</v>
      </c>
      <c r="E208">
        <v>2</v>
      </c>
      <c r="F208">
        <v>0</v>
      </c>
      <c r="G208">
        <v>4</v>
      </c>
    </row>
    <row r="209" spans="1:7" x14ac:dyDescent="0.3">
      <c r="A209">
        <v>503</v>
      </c>
      <c r="B209">
        <v>13</v>
      </c>
      <c r="C209">
        <v>1</v>
      </c>
      <c r="D209">
        <v>29</v>
      </c>
      <c r="E209">
        <v>3</v>
      </c>
      <c r="F209">
        <v>0</v>
      </c>
      <c r="G209">
        <v>7</v>
      </c>
    </row>
    <row r="210" spans="1:7" x14ac:dyDescent="0.3">
      <c r="A210">
        <v>2261</v>
      </c>
      <c r="B210">
        <v>4</v>
      </c>
      <c r="C210">
        <v>1</v>
      </c>
      <c r="D210">
        <v>5</v>
      </c>
      <c r="E210">
        <v>2</v>
      </c>
      <c r="F210">
        <v>0</v>
      </c>
      <c r="G210">
        <v>4</v>
      </c>
    </row>
    <row r="211" spans="1:7" x14ac:dyDescent="0.3">
      <c r="A211">
        <v>5346</v>
      </c>
      <c r="B211">
        <v>25</v>
      </c>
      <c r="C211">
        <v>5</v>
      </c>
      <c r="D211">
        <v>19</v>
      </c>
      <c r="E211">
        <v>7</v>
      </c>
      <c r="F211">
        <v>0</v>
      </c>
      <c r="G211">
        <v>23</v>
      </c>
    </row>
    <row r="212" spans="1:7" x14ac:dyDescent="0.3">
      <c r="A212">
        <v>771</v>
      </c>
      <c r="B212">
        <v>135</v>
      </c>
      <c r="C212">
        <v>9</v>
      </c>
      <c r="D212">
        <v>39</v>
      </c>
      <c r="E212">
        <v>4</v>
      </c>
      <c r="F212">
        <v>0</v>
      </c>
      <c r="G212">
        <v>7</v>
      </c>
    </row>
    <row r="213" spans="1:7" x14ac:dyDescent="0.3">
      <c r="A213">
        <v>9235</v>
      </c>
      <c r="B213">
        <v>7</v>
      </c>
      <c r="C213">
        <v>0</v>
      </c>
      <c r="D213">
        <v>8</v>
      </c>
      <c r="E213">
        <v>2</v>
      </c>
      <c r="F213">
        <v>0</v>
      </c>
      <c r="G213">
        <v>1</v>
      </c>
    </row>
    <row r="214" spans="1:7" x14ac:dyDescent="0.3">
      <c r="A214">
        <v>4646</v>
      </c>
      <c r="B214">
        <v>207</v>
      </c>
      <c r="C214">
        <v>26</v>
      </c>
      <c r="D214">
        <v>447</v>
      </c>
      <c r="E214">
        <v>75</v>
      </c>
      <c r="F214">
        <v>0</v>
      </c>
      <c r="G214">
        <v>223</v>
      </c>
    </row>
    <row r="215" spans="1:7" x14ac:dyDescent="0.3">
      <c r="A215">
        <v>1016</v>
      </c>
      <c r="B215">
        <v>41</v>
      </c>
      <c r="C215">
        <v>1</v>
      </c>
      <c r="D215">
        <v>6</v>
      </c>
      <c r="E215">
        <v>2</v>
      </c>
      <c r="F215">
        <v>0</v>
      </c>
      <c r="G215">
        <v>5</v>
      </c>
    </row>
    <row r="216" spans="1:7" x14ac:dyDescent="0.3">
      <c r="A216">
        <v>8373</v>
      </c>
      <c r="B216">
        <v>1</v>
      </c>
      <c r="C216">
        <v>3</v>
      </c>
      <c r="D216">
        <v>6</v>
      </c>
      <c r="E216">
        <v>10</v>
      </c>
      <c r="F216">
        <v>0</v>
      </c>
      <c r="G216">
        <v>9</v>
      </c>
    </row>
    <row r="217" spans="1:7" x14ac:dyDescent="0.3">
      <c r="A217">
        <v>11071</v>
      </c>
      <c r="B217">
        <v>450</v>
      </c>
      <c r="C217">
        <v>133</v>
      </c>
      <c r="D217">
        <v>951</v>
      </c>
      <c r="E217">
        <v>173</v>
      </c>
      <c r="F217">
        <v>0</v>
      </c>
      <c r="G217">
        <v>216</v>
      </c>
    </row>
    <row r="218" spans="1:7" x14ac:dyDescent="0.3">
      <c r="A218">
        <v>8268</v>
      </c>
      <c r="B218">
        <v>352</v>
      </c>
      <c r="C218">
        <v>0</v>
      </c>
      <c r="D218">
        <v>27</v>
      </c>
      <c r="E218">
        <v>10</v>
      </c>
      <c r="F218">
        <v>0</v>
      </c>
      <c r="G218">
        <v>15</v>
      </c>
    </row>
    <row r="219" spans="1:7" x14ac:dyDescent="0.3">
      <c r="A219">
        <v>5290</v>
      </c>
      <c r="B219">
        <v>220</v>
      </c>
      <c r="C219">
        <v>0</v>
      </c>
      <c r="D219">
        <v>33</v>
      </c>
      <c r="E219">
        <v>3</v>
      </c>
      <c r="F219">
        <v>0</v>
      </c>
      <c r="G219">
        <v>23</v>
      </c>
    </row>
    <row r="220" spans="1:7" x14ac:dyDescent="0.3">
      <c r="A220">
        <v>9579</v>
      </c>
      <c r="B220">
        <v>53</v>
      </c>
      <c r="C220">
        <v>1</v>
      </c>
      <c r="D220">
        <v>34</v>
      </c>
      <c r="E220">
        <v>2</v>
      </c>
      <c r="F220">
        <v>0</v>
      </c>
      <c r="G220">
        <v>16</v>
      </c>
    </row>
    <row r="221" spans="1:7" x14ac:dyDescent="0.3">
      <c r="A221">
        <v>9283</v>
      </c>
      <c r="B221">
        <v>8</v>
      </c>
      <c r="C221">
        <v>1</v>
      </c>
      <c r="D221">
        <v>7</v>
      </c>
      <c r="E221">
        <v>2</v>
      </c>
      <c r="F221">
        <v>0</v>
      </c>
      <c r="G221">
        <v>0</v>
      </c>
    </row>
    <row r="222" spans="1:7" x14ac:dyDescent="0.3">
      <c r="A222">
        <v>3712</v>
      </c>
      <c r="B222">
        <v>212</v>
      </c>
      <c r="C222">
        <v>5</v>
      </c>
      <c r="D222">
        <v>33</v>
      </c>
      <c r="E222">
        <v>7</v>
      </c>
      <c r="F222">
        <v>0</v>
      </c>
      <c r="G222">
        <v>2</v>
      </c>
    </row>
    <row r="223" spans="1:7" x14ac:dyDescent="0.3">
      <c r="A223">
        <v>10492</v>
      </c>
      <c r="B223">
        <v>2</v>
      </c>
      <c r="C223">
        <v>0</v>
      </c>
      <c r="D223">
        <v>5</v>
      </c>
      <c r="E223">
        <v>2</v>
      </c>
      <c r="F223">
        <v>0</v>
      </c>
      <c r="G223">
        <v>1</v>
      </c>
    </row>
    <row r="224" spans="1:7" x14ac:dyDescent="0.3">
      <c r="A224">
        <v>6935</v>
      </c>
      <c r="B224">
        <v>207</v>
      </c>
      <c r="C224">
        <v>26</v>
      </c>
      <c r="D224">
        <v>447</v>
      </c>
      <c r="E224">
        <v>75</v>
      </c>
      <c r="F224">
        <v>0</v>
      </c>
      <c r="G224">
        <v>223</v>
      </c>
    </row>
    <row r="225" spans="1:7" x14ac:dyDescent="0.3">
      <c r="A225">
        <v>6431</v>
      </c>
      <c r="B225">
        <v>42</v>
      </c>
      <c r="C225">
        <v>1</v>
      </c>
      <c r="D225">
        <v>18</v>
      </c>
      <c r="E225">
        <v>3</v>
      </c>
      <c r="F225">
        <v>0</v>
      </c>
      <c r="G225">
        <v>4</v>
      </c>
    </row>
    <row r="226" spans="1:7" x14ac:dyDescent="0.3">
      <c r="A226">
        <v>9733</v>
      </c>
      <c r="B226">
        <v>1</v>
      </c>
      <c r="C226">
        <v>4</v>
      </c>
      <c r="D226">
        <v>10</v>
      </c>
      <c r="E226">
        <v>29</v>
      </c>
      <c r="F226">
        <v>0</v>
      </c>
      <c r="G226">
        <v>36</v>
      </c>
    </row>
    <row r="227" spans="1:7" x14ac:dyDescent="0.3">
      <c r="A227">
        <v>4785</v>
      </c>
      <c r="B227">
        <v>520</v>
      </c>
      <c r="C227">
        <v>7</v>
      </c>
      <c r="D227">
        <v>154</v>
      </c>
      <c r="E227">
        <v>19</v>
      </c>
      <c r="F227">
        <v>0</v>
      </c>
      <c r="G227">
        <v>14</v>
      </c>
    </row>
    <row r="228" spans="1:7" x14ac:dyDescent="0.3">
      <c r="A228">
        <v>3726</v>
      </c>
      <c r="B228">
        <v>4</v>
      </c>
      <c r="C228">
        <v>1</v>
      </c>
      <c r="D228">
        <v>9</v>
      </c>
      <c r="E228">
        <v>3</v>
      </c>
      <c r="F228">
        <v>0</v>
      </c>
      <c r="G228">
        <v>0</v>
      </c>
    </row>
    <row r="229" spans="1:7" x14ac:dyDescent="0.3">
      <c r="A229">
        <v>9617</v>
      </c>
      <c r="B229">
        <v>0</v>
      </c>
      <c r="C229">
        <v>4</v>
      </c>
      <c r="D229">
        <v>5</v>
      </c>
      <c r="E229">
        <v>6</v>
      </c>
      <c r="F229">
        <v>0</v>
      </c>
      <c r="G229">
        <v>4</v>
      </c>
    </row>
    <row r="230" spans="1:7" x14ac:dyDescent="0.3">
      <c r="A230">
        <v>11004</v>
      </c>
      <c r="B230">
        <v>8</v>
      </c>
      <c r="C230">
        <v>0</v>
      </c>
      <c r="D230">
        <v>5</v>
      </c>
      <c r="E230">
        <v>7</v>
      </c>
      <c r="F230">
        <v>0</v>
      </c>
      <c r="G230">
        <v>2</v>
      </c>
    </row>
    <row r="231" spans="1:7" x14ac:dyDescent="0.3">
      <c r="A231">
        <v>2176</v>
      </c>
      <c r="B231">
        <v>1218</v>
      </c>
      <c r="C231">
        <v>16</v>
      </c>
      <c r="D231">
        <v>272</v>
      </c>
      <c r="E231">
        <v>104</v>
      </c>
      <c r="F231">
        <v>0</v>
      </c>
      <c r="G231">
        <v>80</v>
      </c>
    </row>
    <row r="232" spans="1:7" x14ac:dyDescent="0.3">
      <c r="A232">
        <v>1184</v>
      </c>
      <c r="B232">
        <v>554</v>
      </c>
      <c r="C232">
        <v>41</v>
      </c>
      <c r="D232">
        <v>215</v>
      </c>
      <c r="E232">
        <v>11</v>
      </c>
      <c r="F232">
        <v>0</v>
      </c>
      <c r="G232">
        <v>24</v>
      </c>
    </row>
    <row r="233" spans="1:7" x14ac:dyDescent="0.3">
      <c r="A233">
        <v>5596</v>
      </c>
      <c r="B233">
        <v>513</v>
      </c>
      <c r="C233">
        <v>14</v>
      </c>
      <c r="D233">
        <v>154</v>
      </c>
      <c r="E233">
        <v>19</v>
      </c>
      <c r="F233">
        <v>0</v>
      </c>
      <c r="G233">
        <v>28</v>
      </c>
    </row>
    <row r="234" spans="1:7" x14ac:dyDescent="0.3">
      <c r="A234">
        <v>2826</v>
      </c>
      <c r="B234">
        <v>25</v>
      </c>
      <c r="C234">
        <v>0</v>
      </c>
      <c r="D234">
        <v>8</v>
      </c>
      <c r="E234">
        <v>2</v>
      </c>
      <c r="F234">
        <v>0</v>
      </c>
      <c r="G234">
        <v>2</v>
      </c>
    </row>
    <row r="235" spans="1:7" x14ac:dyDescent="0.3">
      <c r="A235">
        <v>2392</v>
      </c>
      <c r="B235">
        <v>44</v>
      </c>
      <c r="C235">
        <v>4</v>
      </c>
      <c r="D235">
        <v>21</v>
      </c>
      <c r="E235">
        <v>6</v>
      </c>
      <c r="F235">
        <v>0</v>
      </c>
      <c r="G235">
        <v>27</v>
      </c>
    </row>
    <row r="236" spans="1:7" x14ac:dyDescent="0.3">
      <c r="A236">
        <v>2861</v>
      </c>
      <c r="B236">
        <v>9</v>
      </c>
      <c r="C236">
        <v>1</v>
      </c>
      <c r="D236">
        <v>6</v>
      </c>
      <c r="E236">
        <v>3</v>
      </c>
      <c r="F236">
        <v>0</v>
      </c>
      <c r="G236">
        <v>4</v>
      </c>
    </row>
    <row r="237" spans="1:7" x14ac:dyDescent="0.3">
      <c r="A237">
        <v>663</v>
      </c>
      <c r="B237">
        <v>40</v>
      </c>
      <c r="C237">
        <v>2</v>
      </c>
      <c r="D237">
        <v>15</v>
      </c>
      <c r="E237">
        <v>8</v>
      </c>
      <c r="F237">
        <v>0</v>
      </c>
      <c r="G237">
        <v>6</v>
      </c>
    </row>
    <row r="238" spans="1:7" x14ac:dyDescent="0.3">
      <c r="A238">
        <v>9592</v>
      </c>
      <c r="B238">
        <v>11</v>
      </c>
      <c r="C238">
        <v>2</v>
      </c>
      <c r="D238">
        <v>9</v>
      </c>
      <c r="E238">
        <v>3</v>
      </c>
      <c r="F238">
        <v>0</v>
      </c>
      <c r="G238">
        <v>8</v>
      </c>
    </row>
    <row r="239" spans="1:7" x14ac:dyDescent="0.3">
      <c r="A239">
        <v>11056</v>
      </c>
      <c r="B239">
        <v>546</v>
      </c>
      <c r="C239">
        <v>91</v>
      </c>
      <c r="D239">
        <v>410</v>
      </c>
      <c r="E239">
        <v>119</v>
      </c>
      <c r="F239">
        <v>0</v>
      </c>
      <c r="G239">
        <v>22</v>
      </c>
    </row>
    <row r="240" spans="1:7" x14ac:dyDescent="0.3">
      <c r="A240">
        <v>6142</v>
      </c>
      <c r="B240">
        <v>629</v>
      </c>
      <c r="C240">
        <v>17</v>
      </c>
      <c r="D240">
        <v>177</v>
      </c>
      <c r="E240">
        <v>69</v>
      </c>
      <c r="F240">
        <v>0</v>
      </c>
      <c r="G240">
        <v>8</v>
      </c>
    </row>
    <row r="241" spans="1:7" x14ac:dyDescent="0.3">
      <c r="A241">
        <v>7106</v>
      </c>
      <c r="B241">
        <v>483</v>
      </c>
      <c r="C241">
        <v>0</v>
      </c>
      <c r="D241">
        <v>591</v>
      </c>
      <c r="E241">
        <v>156</v>
      </c>
      <c r="F241">
        <v>0</v>
      </c>
      <c r="G241">
        <v>12</v>
      </c>
    </row>
    <row r="242" spans="1:7" x14ac:dyDescent="0.3">
      <c r="A242">
        <v>8581</v>
      </c>
      <c r="B242">
        <v>604</v>
      </c>
      <c r="C242">
        <v>0</v>
      </c>
      <c r="D242">
        <v>100</v>
      </c>
      <c r="E242">
        <v>19</v>
      </c>
      <c r="F242">
        <v>0</v>
      </c>
      <c r="G242">
        <v>28</v>
      </c>
    </row>
    <row r="243" spans="1:7" x14ac:dyDescent="0.3">
      <c r="A243">
        <v>6932</v>
      </c>
      <c r="B243">
        <v>1285</v>
      </c>
      <c r="C243">
        <v>42</v>
      </c>
      <c r="D243">
        <v>716</v>
      </c>
      <c r="E243">
        <v>55</v>
      </c>
      <c r="F243">
        <v>0</v>
      </c>
      <c r="G243">
        <v>21</v>
      </c>
    </row>
    <row r="244" spans="1:7" x14ac:dyDescent="0.3">
      <c r="A244">
        <v>7284</v>
      </c>
      <c r="B244">
        <v>10</v>
      </c>
      <c r="C244">
        <v>0</v>
      </c>
      <c r="D244">
        <v>7</v>
      </c>
      <c r="E244">
        <v>2</v>
      </c>
      <c r="F244">
        <v>0</v>
      </c>
      <c r="G244">
        <v>1</v>
      </c>
    </row>
    <row r="245" spans="1:7" x14ac:dyDescent="0.3">
      <c r="A245">
        <v>9347</v>
      </c>
      <c r="B245">
        <v>31</v>
      </c>
      <c r="C245">
        <v>0</v>
      </c>
      <c r="D245">
        <v>7</v>
      </c>
      <c r="E245">
        <v>2</v>
      </c>
      <c r="F245">
        <v>0</v>
      </c>
      <c r="G245">
        <v>6</v>
      </c>
    </row>
    <row r="246" spans="1:7" x14ac:dyDescent="0.3">
      <c r="A246">
        <v>10664</v>
      </c>
      <c r="B246">
        <v>400</v>
      </c>
      <c r="C246">
        <v>4</v>
      </c>
      <c r="D246">
        <v>35</v>
      </c>
      <c r="E246">
        <v>6</v>
      </c>
      <c r="F246">
        <v>0</v>
      </c>
      <c r="G246">
        <v>22</v>
      </c>
    </row>
    <row r="247" spans="1:7" x14ac:dyDescent="0.3">
      <c r="A247">
        <v>5012</v>
      </c>
      <c r="B247">
        <v>5</v>
      </c>
      <c r="C247">
        <v>4</v>
      </c>
      <c r="D247">
        <v>13</v>
      </c>
      <c r="E247">
        <v>8</v>
      </c>
      <c r="F247">
        <v>0</v>
      </c>
      <c r="G247">
        <v>4</v>
      </c>
    </row>
    <row r="248" spans="1:7" x14ac:dyDescent="0.3">
      <c r="A248">
        <v>7495</v>
      </c>
      <c r="B248">
        <v>77</v>
      </c>
      <c r="C248">
        <v>28</v>
      </c>
      <c r="D248">
        <v>31</v>
      </c>
      <c r="E248">
        <v>16</v>
      </c>
      <c r="F248">
        <v>0</v>
      </c>
      <c r="G248">
        <v>4</v>
      </c>
    </row>
    <row r="249" spans="1:7" x14ac:dyDescent="0.3">
      <c r="A249">
        <v>2541</v>
      </c>
      <c r="B249">
        <v>14</v>
      </c>
      <c r="C249">
        <v>7</v>
      </c>
      <c r="D249">
        <v>11</v>
      </c>
      <c r="E249">
        <v>11</v>
      </c>
      <c r="F249">
        <v>0</v>
      </c>
      <c r="G249">
        <v>5</v>
      </c>
    </row>
    <row r="250" spans="1:7" x14ac:dyDescent="0.3">
      <c r="A250">
        <v>9213</v>
      </c>
      <c r="B250">
        <v>4</v>
      </c>
      <c r="C250">
        <v>1</v>
      </c>
      <c r="D250">
        <v>5</v>
      </c>
      <c r="E250">
        <v>2</v>
      </c>
      <c r="F250">
        <v>0</v>
      </c>
      <c r="G250">
        <v>3</v>
      </c>
    </row>
    <row r="251" spans="1:7" x14ac:dyDescent="0.3">
      <c r="A251">
        <v>6619</v>
      </c>
      <c r="B251">
        <v>22</v>
      </c>
      <c r="C251">
        <v>1</v>
      </c>
      <c r="D251">
        <v>13</v>
      </c>
      <c r="E251">
        <v>4</v>
      </c>
      <c r="F251">
        <v>0</v>
      </c>
      <c r="G251">
        <v>4</v>
      </c>
    </row>
    <row r="252" spans="1:7" x14ac:dyDescent="0.3">
      <c r="A252">
        <v>916</v>
      </c>
      <c r="B252">
        <v>20</v>
      </c>
      <c r="C252">
        <v>3</v>
      </c>
      <c r="D252">
        <v>4</v>
      </c>
      <c r="E252">
        <v>2</v>
      </c>
      <c r="F252">
        <v>0</v>
      </c>
      <c r="G252">
        <v>2</v>
      </c>
    </row>
    <row r="253" spans="1:7" x14ac:dyDescent="0.3">
      <c r="A253">
        <v>8970</v>
      </c>
      <c r="B253">
        <v>371</v>
      </c>
      <c r="C253">
        <v>22</v>
      </c>
      <c r="D253">
        <v>39</v>
      </c>
      <c r="E253">
        <v>6</v>
      </c>
      <c r="F253">
        <v>0</v>
      </c>
      <c r="G253">
        <v>92</v>
      </c>
    </row>
    <row r="254" spans="1:7" x14ac:dyDescent="0.3">
      <c r="A254">
        <v>10581</v>
      </c>
      <c r="B254">
        <v>281</v>
      </c>
      <c r="C254">
        <v>7</v>
      </c>
      <c r="D254">
        <v>84</v>
      </c>
      <c r="E254">
        <v>15</v>
      </c>
      <c r="F254">
        <v>0</v>
      </c>
      <c r="G254">
        <v>119</v>
      </c>
    </row>
    <row r="255" spans="1:7" x14ac:dyDescent="0.3">
      <c r="A255">
        <v>9426</v>
      </c>
      <c r="B255">
        <v>691</v>
      </c>
      <c r="C255">
        <v>0</v>
      </c>
      <c r="D255">
        <v>69</v>
      </c>
      <c r="E255">
        <v>10</v>
      </c>
      <c r="F255">
        <v>0</v>
      </c>
      <c r="G255">
        <v>130</v>
      </c>
    </row>
    <row r="256" spans="1:7" x14ac:dyDescent="0.3">
      <c r="A256">
        <v>6605</v>
      </c>
      <c r="B256">
        <v>504</v>
      </c>
      <c r="C256">
        <v>13</v>
      </c>
      <c r="D256">
        <v>131</v>
      </c>
      <c r="E256">
        <v>8</v>
      </c>
      <c r="F256">
        <v>0</v>
      </c>
      <c r="G256">
        <v>26</v>
      </c>
    </row>
    <row r="257" spans="1:7" x14ac:dyDescent="0.3">
      <c r="A257">
        <v>8737</v>
      </c>
      <c r="B257">
        <v>29</v>
      </c>
      <c r="C257">
        <v>1</v>
      </c>
      <c r="D257">
        <v>9</v>
      </c>
      <c r="E257">
        <v>2</v>
      </c>
      <c r="F257">
        <v>0</v>
      </c>
      <c r="G257">
        <v>2</v>
      </c>
    </row>
    <row r="258" spans="1:7" x14ac:dyDescent="0.3">
      <c r="A258">
        <v>9135</v>
      </c>
      <c r="B258">
        <v>13</v>
      </c>
      <c r="C258">
        <v>2</v>
      </c>
      <c r="D258">
        <v>21</v>
      </c>
      <c r="E258">
        <v>4</v>
      </c>
      <c r="F258">
        <v>0</v>
      </c>
      <c r="G258">
        <v>24</v>
      </c>
    </row>
    <row r="259" spans="1:7" x14ac:dyDescent="0.3">
      <c r="A259">
        <v>10160</v>
      </c>
      <c r="B259">
        <v>31</v>
      </c>
      <c r="C259">
        <v>0</v>
      </c>
      <c r="D259">
        <v>7</v>
      </c>
      <c r="E259">
        <v>2</v>
      </c>
      <c r="F259">
        <v>0</v>
      </c>
      <c r="G259">
        <v>6</v>
      </c>
    </row>
    <row r="260" spans="1:7" x14ac:dyDescent="0.3">
      <c r="A260">
        <v>3696</v>
      </c>
      <c r="B260">
        <v>27</v>
      </c>
      <c r="C260">
        <v>1</v>
      </c>
      <c r="D260">
        <v>12</v>
      </c>
      <c r="E260">
        <v>2</v>
      </c>
      <c r="F260">
        <v>0</v>
      </c>
      <c r="G260">
        <v>10</v>
      </c>
    </row>
    <row r="261" spans="1:7" x14ac:dyDescent="0.3">
      <c r="A261">
        <v>10741</v>
      </c>
      <c r="B261">
        <v>172</v>
      </c>
      <c r="C261">
        <v>12</v>
      </c>
      <c r="D261">
        <v>112</v>
      </c>
      <c r="E261">
        <v>8</v>
      </c>
      <c r="F261">
        <v>0</v>
      </c>
      <c r="G261">
        <v>15</v>
      </c>
    </row>
    <row r="262" spans="1:7" x14ac:dyDescent="0.3">
      <c r="A262">
        <v>5371</v>
      </c>
      <c r="B262">
        <v>6</v>
      </c>
      <c r="C262">
        <v>16</v>
      </c>
      <c r="D262">
        <v>24</v>
      </c>
      <c r="E262">
        <v>11</v>
      </c>
      <c r="F262">
        <v>0</v>
      </c>
      <c r="G262">
        <v>34</v>
      </c>
    </row>
    <row r="263" spans="1:7" x14ac:dyDescent="0.3">
      <c r="A263">
        <v>9780</v>
      </c>
      <c r="B263">
        <v>465</v>
      </c>
      <c r="C263">
        <v>25</v>
      </c>
      <c r="D263">
        <v>132</v>
      </c>
      <c r="E263">
        <v>136</v>
      </c>
      <c r="F263">
        <v>0</v>
      </c>
      <c r="G263">
        <v>37</v>
      </c>
    </row>
    <row r="264" spans="1:7" x14ac:dyDescent="0.3">
      <c r="A264">
        <v>891</v>
      </c>
      <c r="B264">
        <v>6</v>
      </c>
      <c r="C264">
        <v>0</v>
      </c>
      <c r="D264">
        <v>2</v>
      </c>
      <c r="E264">
        <v>2</v>
      </c>
      <c r="F264">
        <v>0</v>
      </c>
      <c r="G264">
        <v>1</v>
      </c>
    </row>
    <row r="265" spans="1:7" x14ac:dyDescent="0.3">
      <c r="A265">
        <v>7369</v>
      </c>
      <c r="B265">
        <v>25</v>
      </c>
      <c r="C265">
        <v>6</v>
      </c>
      <c r="D265">
        <v>25</v>
      </c>
      <c r="E265">
        <v>6</v>
      </c>
      <c r="F265">
        <v>0</v>
      </c>
      <c r="G265">
        <v>0</v>
      </c>
    </row>
    <row r="266" spans="1:7" x14ac:dyDescent="0.3">
      <c r="A266">
        <v>8159</v>
      </c>
      <c r="B266">
        <v>117</v>
      </c>
      <c r="C266">
        <v>0</v>
      </c>
      <c r="D266">
        <v>22</v>
      </c>
      <c r="E266">
        <v>13</v>
      </c>
      <c r="F266">
        <v>0</v>
      </c>
      <c r="G266">
        <v>30</v>
      </c>
    </row>
    <row r="267" spans="1:7" x14ac:dyDescent="0.3">
      <c r="A267">
        <v>9058</v>
      </c>
      <c r="B267">
        <v>1060</v>
      </c>
      <c r="C267">
        <v>21</v>
      </c>
      <c r="D267">
        <v>530</v>
      </c>
      <c r="E267">
        <v>32</v>
      </c>
      <c r="F267">
        <v>0</v>
      </c>
      <c r="G267">
        <v>224</v>
      </c>
    </row>
    <row r="268" spans="1:7" x14ac:dyDescent="0.3">
      <c r="A268">
        <v>7232</v>
      </c>
      <c r="B268">
        <v>55</v>
      </c>
      <c r="C268">
        <v>0</v>
      </c>
      <c r="D268">
        <v>6</v>
      </c>
      <c r="E268">
        <v>2</v>
      </c>
      <c r="F268">
        <v>0</v>
      </c>
      <c r="G268">
        <v>4</v>
      </c>
    </row>
    <row r="269" spans="1:7" x14ac:dyDescent="0.3">
      <c r="A269">
        <v>4587</v>
      </c>
      <c r="B269">
        <v>162</v>
      </c>
      <c r="C269">
        <v>25</v>
      </c>
      <c r="D269">
        <v>53</v>
      </c>
      <c r="E269">
        <v>16</v>
      </c>
      <c r="F269">
        <v>0</v>
      </c>
      <c r="G269">
        <v>10</v>
      </c>
    </row>
    <row r="270" spans="1:7" x14ac:dyDescent="0.3">
      <c r="A270">
        <v>6222</v>
      </c>
      <c r="B270">
        <v>25</v>
      </c>
      <c r="C270">
        <v>0</v>
      </c>
      <c r="D270">
        <v>8</v>
      </c>
      <c r="E270">
        <v>2</v>
      </c>
      <c r="F270">
        <v>0</v>
      </c>
      <c r="G270">
        <v>2</v>
      </c>
    </row>
    <row r="271" spans="1:7" x14ac:dyDescent="0.3">
      <c r="A271">
        <v>2782</v>
      </c>
      <c r="B271">
        <v>352</v>
      </c>
      <c r="C271">
        <v>0</v>
      </c>
      <c r="D271">
        <v>27</v>
      </c>
      <c r="E271">
        <v>10</v>
      </c>
      <c r="F271">
        <v>0</v>
      </c>
      <c r="G271">
        <v>15</v>
      </c>
    </row>
    <row r="272" spans="1:7" x14ac:dyDescent="0.3">
      <c r="A272">
        <v>4149</v>
      </c>
      <c r="B272">
        <v>586</v>
      </c>
      <c r="C272">
        <v>66</v>
      </c>
      <c r="D272">
        <v>653</v>
      </c>
      <c r="E272">
        <v>17</v>
      </c>
      <c r="F272">
        <v>0</v>
      </c>
      <c r="G272">
        <v>26</v>
      </c>
    </row>
    <row r="273" spans="1:7" x14ac:dyDescent="0.3">
      <c r="A273">
        <v>3277</v>
      </c>
      <c r="B273">
        <v>219</v>
      </c>
      <c r="C273">
        <v>3</v>
      </c>
      <c r="D273">
        <v>100</v>
      </c>
      <c r="E273">
        <v>26</v>
      </c>
      <c r="F273">
        <v>0</v>
      </c>
      <c r="G273">
        <v>17</v>
      </c>
    </row>
    <row r="274" spans="1:7" x14ac:dyDescent="0.3">
      <c r="A274">
        <v>7230</v>
      </c>
      <c r="B274">
        <v>459</v>
      </c>
      <c r="C274">
        <v>0</v>
      </c>
      <c r="D274">
        <v>24</v>
      </c>
      <c r="E274">
        <v>6</v>
      </c>
      <c r="F274">
        <v>0</v>
      </c>
      <c r="G274">
        <v>4</v>
      </c>
    </row>
    <row r="275" spans="1:7" x14ac:dyDescent="0.3">
      <c r="A275">
        <v>8315</v>
      </c>
      <c r="B275">
        <v>4</v>
      </c>
      <c r="C275">
        <v>2</v>
      </c>
      <c r="D275">
        <v>11</v>
      </c>
      <c r="E275">
        <v>2</v>
      </c>
      <c r="F275">
        <v>0</v>
      </c>
      <c r="G275">
        <v>4</v>
      </c>
    </row>
    <row r="276" spans="1:7" x14ac:dyDescent="0.3">
      <c r="A276">
        <v>1272</v>
      </c>
      <c r="B276">
        <v>664</v>
      </c>
      <c r="C276">
        <v>58</v>
      </c>
      <c r="D276">
        <v>83</v>
      </c>
      <c r="E276">
        <v>32</v>
      </c>
      <c r="F276">
        <v>0</v>
      </c>
      <c r="G276">
        <v>66</v>
      </c>
    </row>
    <row r="277" spans="1:7" x14ac:dyDescent="0.3">
      <c r="A277">
        <v>1463</v>
      </c>
      <c r="B277">
        <v>8</v>
      </c>
      <c r="C277">
        <v>2</v>
      </c>
      <c r="D277">
        <v>5</v>
      </c>
      <c r="E277">
        <v>3</v>
      </c>
      <c r="F277">
        <v>0</v>
      </c>
      <c r="G277">
        <v>3</v>
      </c>
    </row>
    <row r="278" spans="1:7" x14ac:dyDescent="0.3">
      <c r="A278">
        <v>610</v>
      </c>
      <c r="B278">
        <v>349</v>
      </c>
      <c r="C278">
        <v>4</v>
      </c>
      <c r="D278">
        <v>78</v>
      </c>
      <c r="E278">
        <v>6</v>
      </c>
      <c r="F278">
        <v>0</v>
      </c>
      <c r="G278">
        <v>43</v>
      </c>
    </row>
    <row r="279" spans="1:7" x14ac:dyDescent="0.3">
      <c r="A279">
        <v>5237</v>
      </c>
      <c r="B279">
        <v>28</v>
      </c>
      <c r="C279">
        <v>1</v>
      </c>
      <c r="D279">
        <v>21</v>
      </c>
      <c r="E279">
        <v>3</v>
      </c>
      <c r="F279">
        <v>0</v>
      </c>
      <c r="G279">
        <v>10</v>
      </c>
    </row>
    <row r="280" spans="1:7" x14ac:dyDescent="0.3">
      <c r="A280">
        <v>5909</v>
      </c>
      <c r="B280">
        <v>895</v>
      </c>
      <c r="C280">
        <v>10</v>
      </c>
      <c r="D280">
        <v>101</v>
      </c>
      <c r="E280">
        <v>13</v>
      </c>
      <c r="F280">
        <v>0</v>
      </c>
      <c r="G280">
        <v>152</v>
      </c>
    </row>
    <row r="281" spans="1:7" x14ac:dyDescent="0.3">
      <c r="A281">
        <v>221</v>
      </c>
      <c r="B281">
        <v>138</v>
      </c>
      <c r="C281">
        <v>3</v>
      </c>
      <c r="D281">
        <v>38</v>
      </c>
      <c r="E281">
        <v>4</v>
      </c>
      <c r="F281">
        <v>0</v>
      </c>
      <c r="G281">
        <v>59</v>
      </c>
    </row>
    <row r="282" spans="1:7" x14ac:dyDescent="0.3">
      <c r="A282">
        <v>5331</v>
      </c>
      <c r="B282">
        <v>587</v>
      </c>
      <c r="C282">
        <v>51</v>
      </c>
      <c r="D282">
        <v>898</v>
      </c>
      <c r="E282">
        <v>247</v>
      </c>
      <c r="F282">
        <v>0</v>
      </c>
      <c r="G282">
        <v>86</v>
      </c>
    </row>
    <row r="283" spans="1:7" x14ac:dyDescent="0.3">
      <c r="A283">
        <v>8786</v>
      </c>
      <c r="B283">
        <v>301</v>
      </c>
      <c r="C283">
        <v>7</v>
      </c>
      <c r="D283">
        <v>74</v>
      </c>
      <c r="E283">
        <v>10</v>
      </c>
      <c r="F283">
        <v>0</v>
      </c>
      <c r="G283">
        <v>58</v>
      </c>
    </row>
    <row r="284" spans="1:7" x14ac:dyDescent="0.3">
      <c r="A284">
        <v>1915</v>
      </c>
      <c r="B284">
        <v>794</v>
      </c>
      <c r="C284">
        <v>115</v>
      </c>
      <c r="D284">
        <v>243</v>
      </c>
      <c r="E284">
        <v>150</v>
      </c>
      <c r="F284">
        <v>0</v>
      </c>
      <c r="G284">
        <v>205</v>
      </c>
    </row>
    <row r="285" spans="1:7" x14ac:dyDescent="0.3">
      <c r="A285">
        <v>4964</v>
      </c>
      <c r="B285">
        <v>680</v>
      </c>
      <c r="C285">
        <v>11</v>
      </c>
      <c r="D285">
        <v>392</v>
      </c>
      <c r="E285">
        <v>75</v>
      </c>
      <c r="F285">
        <v>0</v>
      </c>
      <c r="G285">
        <v>0</v>
      </c>
    </row>
    <row r="286" spans="1:7" x14ac:dyDescent="0.3">
      <c r="A286">
        <v>10839</v>
      </c>
      <c r="B286">
        <v>6</v>
      </c>
      <c r="C286">
        <v>5</v>
      </c>
      <c r="D286">
        <v>5</v>
      </c>
      <c r="E286">
        <v>8</v>
      </c>
      <c r="F286">
        <v>0</v>
      </c>
      <c r="G286">
        <v>5</v>
      </c>
    </row>
    <row r="287" spans="1:7" x14ac:dyDescent="0.3">
      <c r="A287">
        <v>1</v>
      </c>
      <c r="B287">
        <v>464</v>
      </c>
      <c r="C287">
        <v>5</v>
      </c>
      <c r="D287">
        <v>64</v>
      </c>
      <c r="E287">
        <v>7</v>
      </c>
      <c r="F287">
        <v>0</v>
      </c>
      <c r="G287">
        <v>37</v>
      </c>
    </row>
    <row r="288" spans="1:7" x14ac:dyDescent="0.3">
      <c r="A288">
        <v>9499</v>
      </c>
      <c r="B288">
        <v>1279</v>
      </c>
      <c r="C288">
        <v>15</v>
      </c>
      <c r="D288">
        <v>287</v>
      </c>
      <c r="E288">
        <v>20</v>
      </c>
      <c r="F288">
        <v>0</v>
      </c>
      <c r="G288">
        <v>15</v>
      </c>
    </row>
    <row r="289" spans="1:7" x14ac:dyDescent="0.3">
      <c r="A289">
        <v>6646</v>
      </c>
      <c r="B289">
        <v>3</v>
      </c>
      <c r="C289">
        <v>0</v>
      </c>
      <c r="D289">
        <v>5</v>
      </c>
      <c r="E289">
        <v>13</v>
      </c>
      <c r="F289">
        <v>0</v>
      </c>
      <c r="G289">
        <v>1</v>
      </c>
    </row>
    <row r="290" spans="1:7" x14ac:dyDescent="0.3">
      <c r="A290">
        <v>7848</v>
      </c>
      <c r="B290">
        <v>224</v>
      </c>
      <c r="C290">
        <v>2</v>
      </c>
      <c r="D290">
        <v>25</v>
      </c>
      <c r="E290">
        <v>7</v>
      </c>
      <c r="F290">
        <v>0</v>
      </c>
      <c r="G290">
        <v>110</v>
      </c>
    </row>
    <row r="291" spans="1:7" x14ac:dyDescent="0.3">
      <c r="A291">
        <v>10140</v>
      </c>
      <c r="B291">
        <v>1308</v>
      </c>
      <c r="C291">
        <v>0</v>
      </c>
      <c r="D291">
        <v>396</v>
      </c>
      <c r="E291">
        <v>23</v>
      </c>
      <c r="F291">
        <v>0</v>
      </c>
      <c r="G291">
        <v>0</v>
      </c>
    </row>
    <row r="292" spans="1:7" x14ac:dyDescent="0.3">
      <c r="A292">
        <v>9224</v>
      </c>
      <c r="B292">
        <v>825</v>
      </c>
      <c r="C292">
        <v>8</v>
      </c>
      <c r="D292">
        <v>53</v>
      </c>
      <c r="E292">
        <v>11</v>
      </c>
      <c r="F292">
        <v>0</v>
      </c>
      <c r="G292">
        <v>242</v>
      </c>
    </row>
    <row r="293" spans="1:7" x14ac:dyDescent="0.3">
      <c r="A293">
        <v>7037</v>
      </c>
      <c r="B293">
        <v>194</v>
      </c>
      <c r="C293">
        <v>55</v>
      </c>
      <c r="D293">
        <v>134</v>
      </c>
      <c r="E293">
        <v>15</v>
      </c>
      <c r="F293">
        <v>0</v>
      </c>
      <c r="G293">
        <v>3</v>
      </c>
    </row>
    <row r="294" spans="1:7" x14ac:dyDescent="0.3">
      <c r="A294">
        <v>1968</v>
      </c>
      <c r="B294">
        <v>5</v>
      </c>
      <c r="C294">
        <v>1</v>
      </c>
      <c r="D294">
        <v>5</v>
      </c>
      <c r="E294">
        <v>10</v>
      </c>
      <c r="F294">
        <v>0</v>
      </c>
      <c r="G294">
        <v>7</v>
      </c>
    </row>
    <row r="295" spans="1:7" x14ac:dyDescent="0.3">
      <c r="A295">
        <v>4637</v>
      </c>
      <c r="B295">
        <v>960</v>
      </c>
      <c r="C295">
        <v>64</v>
      </c>
      <c r="D295">
        <v>464</v>
      </c>
      <c r="E295">
        <v>146</v>
      </c>
      <c r="F295">
        <v>0</v>
      </c>
      <c r="G295">
        <v>16</v>
      </c>
    </row>
    <row r="296" spans="1:7" x14ac:dyDescent="0.3">
      <c r="A296">
        <v>7922</v>
      </c>
      <c r="B296">
        <v>819</v>
      </c>
      <c r="C296">
        <v>0</v>
      </c>
      <c r="D296">
        <v>72</v>
      </c>
      <c r="E296">
        <v>12</v>
      </c>
      <c r="F296">
        <v>0</v>
      </c>
      <c r="G296">
        <v>63</v>
      </c>
    </row>
    <row r="297" spans="1:7" x14ac:dyDescent="0.3">
      <c r="A297">
        <v>8146</v>
      </c>
      <c r="B297">
        <v>30</v>
      </c>
      <c r="C297">
        <v>0</v>
      </c>
      <c r="D297">
        <v>8</v>
      </c>
      <c r="E297">
        <v>2</v>
      </c>
      <c r="F297">
        <v>0</v>
      </c>
      <c r="G297">
        <v>14</v>
      </c>
    </row>
    <row r="298" spans="1:7" x14ac:dyDescent="0.3">
      <c r="A298">
        <v>9665</v>
      </c>
      <c r="B298">
        <v>267</v>
      </c>
      <c r="C298">
        <v>3</v>
      </c>
      <c r="D298">
        <v>30</v>
      </c>
      <c r="E298">
        <v>4</v>
      </c>
      <c r="F298">
        <v>0</v>
      </c>
      <c r="G298">
        <v>57</v>
      </c>
    </row>
    <row r="299" spans="1:7" x14ac:dyDescent="0.3">
      <c r="A299">
        <v>3635</v>
      </c>
      <c r="B299">
        <v>492</v>
      </c>
      <c r="C299">
        <v>0</v>
      </c>
      <c r="D299">
        <v>37</v>
      </c>
      <c r="E299">
        <v>7</v>
      </c>
      <c r="F299">
        <v>0</v>
      </c>
      <c r="G299">
        <v>42</v>
      </c>
    </row>
    <row r="300" spans="1:7" x14ac:dyDescent="0.3">
      <c r="A300">
        <v>5407</v>
      </c>
      <c r="B300">
        <v>729</v>
      </c>
      <c r="C300">
        <v>17</v>
      </c>
      <c r="D300">
        <v>133</v>
      </c>
      <c r="E300">
        <v>11</v>
      </c>
      <c r="F300">
        <v>0</v>
      </c>
      <c r="G300">
        <v>195</v>
      </c>
    </row>
    <row r="301" spans="1:7" x14ac:dyDescent="0.3">
      <c r="A301">
        <v>3955</v>
      </c>
      <c r="B301">
        <v>2</v>
      </c>
      <c r="C301">
        <v>1</v>
      </c>
      <c r="D301">
        <v>1</v>
      </c>
      <c r="E301">
        <v>1</v>
      </c>
      <c r="F301">
        <v>0</v>
      </c>
      <c r="G301">
        <v>1</v>
      </c>
    </row>
    <row r="302" spans="1:7" x14ac:dyDescent="0.3">
      <c r="A302">
        <v>5184</v>
      </c>
      <c r="B302">
        <v>4</v>
      </c>
      <c r="C302">
        <v>2</v>
      </c>
      <c r="D302">
        <v>11</v>
      </c>
      <c r="E302">
        <v>2</v>
      </c>
      <c r="F302">
        <v>0</v>
      </c>
      <c r="G302">
        <v>4</v>
      </c>
    </row>
    <row r="303" spans="1:7" x14ac:dyDescent="0.3">
      <c r="A303">
        <v>10473</v>
      </c>
      <c r="B303">
        <v>158</v>
      </c>
      <c r="C303">
        <v>19</v>
      </c>
      <c r="D303">
        <v>288</v>
      </c>
      <c r="E303">
        <v>25</v>
      </c>
      <c r="F303">
        <v>0</v>
      </c>
      <c r="G303">
        <v>38</v>
      </c>
    </row>
    <row r="304" spans="1:7" x14ac:dyDescent="0.3">
      <c r="A304">
        <v>1970</v>
      </c>
      <c r="B304">
        <v>63</v>
      </c>
      <c r="C304">
        <v>0</v>
      </c>
      <c r="D304">
        <v>21</v>
      </c>
      <c r="E304">
        <v>7</v>
      </c>
      <c r="F304">
        <v>0</v>
      </c>
      <c r="G304">
        <v>12</v>
      </c>
    </row>
    <row r="305" spans="1:7" x14ac:dyDescent="0.3">
      <c r="A305">
        <v>6059</v>
      </c>
      <c r="B305">
        <v>986</v>
      </c>
      <c r="C305">
        <v>36</v>
      </c>
      <c r="D305">
        <v>168</v>
      </c>
      <c r="E305">
        <v>16</v>
      </c>
      <c r="F305">
        <v>0</v>
      </c>
      <c r="G305">
        <v>108</v>
      </c>
    </row>
    <row r="306" spans="1:7" x14ac:dyDescent="0.3">
      <c r="A306">
        <v>4240</v>
      </c>
      <c r="B306">
        <v>4</v>
      </c>
      <c r="C306">
        <v>9</v>
      </c>
      <c r="D306">
        <v>16</v>
      </c>
      <c r="E306">
        <v>17</v>
      </c>
      <c r="F306">
        <v>0</v>
      </c>
      <c r="G306">
        <v>12</v>
      </c>
    </row>
    <row r="307" spans="1:7" x14ac:dyDescent="0.3">
      <c r="A307">
        <v>4475</v>
      </c>
      <c r="B307">
        <v>1315</v>
      </c>
      <c r="C307">
        <v>22</v>
      </c>
      <c r="D307">
        <v>780</v>
      </c>
      <c r="E307">
        <v>145</v>
      </c>
      <c r="F307">
        <v>0</v>
      </c>
      <c r="G307">
        <v>178</v>
      </c>
    </row>
    <row r="308" spans="1:7" x14ac:dyDescent="0.3">
      <c r="A308">
        <v>5731</v>
      </c>
      <c r="B308">
        <v>12</v>
      </c>
      <c r="C308">
        <v>0</v>
      </c>
      <c r="D308">
        <v>13</v>
      </c>
      <c r="E308">
        <v>2</v>
      </c>
      <c r="F308">
        <v>0</v>
      </c>
      <c r="G308">
        <v>10</v>
      </c>
    </row>
    <row r="309" spans="1:7" x14ac:dyDescent="0.3">
      <c r="A309">
        <v>7290</v>
      </c>
      <c r="B309">
        <v>347</v>
      </c>
      <c r="C309">
        <v>44</v>
      </c>
      <c r="D309">
        <v>534</v>
      </c>
      <c r="E309">
        <v>17</v>
      </c>
      <c r="F309">
        <v>0</v>
      </c>
      <c r="G309">
        <v>26</v>
      </c>
    </row>
    <row r="310" spans="1:7" x14ac:dyDescent="0.3">
      <c r="A310">
        <v>3759</v>
      </c>
      <c r="B310">
        <v>743</v>
      </c>
      <c r="C310">
        <v>19</v>
      </c>
      <c r="D310">
        <v>181</v>
      </c>
      <c r="E310">
        <v>12</v>
      </c>
      <c r="F310">
        <v>0</v>
      </c>
      <c r="G310">
        <v>200</v>
      </c>
    </row>
    <row r="311" spans="1:7" x14ac:dyDescent="0.3">
      <c r="A311">
        <v>10766</v>
      </c>
      <c r="B311">
        <v>397</v>
      </c>
      <c r="C311">
        <v>19</v>
      </c>
      <c r="D311">
        <v>69</v>
      </c>
      <c r="E311">
        <v>12</v>
      </c>
      <c r="F311">
        <v>0</v>
      </c>
      <c r="G311">
        <v>9</v>
      </c>
    </row>
    <row r="312" spans="1:7" x14ac:dyDescent="0.3">
      <c r="A312">
        <v>9197</v>
      </c>
      <c r="B312">
        <v>32</v>
      </c>
      <c r="C312">
        <v>0</v>
      </c>
      <c r="D312">
        <v>5</v>
      </c>
      <c r="E312">
        <v>2</v>
      </c>
      <c r="F312">
        <v>0</v>
      </c>
      <c r="G312">
        <v>8</v>
      </c>
    </row>
    <row r="313" spans="1:7" x14ac:dyDescent="0.3">
      <c r="A313">
        <v>3081</v>
      </c>
      <c r="B313">
        <v>7</v>
      </c>
      <c r="C313">
        <v>2</v>
      </c>
      <c r="D313">
        <v>6</v>
      </c>
      <c r="E313">
        <v>2</v>
      </c>
      <c r="F313">
        <v>0</v>
      </c>
      <c r="G313">
        <v>3</v>
      </c>
    </row>
    <row r="314" spans="1:7" x14ac:dyDescent="0.3">
      <c r="A314">
        <v>9523</v>
      </c>
      <c r="B314">
        <v>5</v>
      </c>
      <c r="C314">
        <v>0</v>
      </c>
      <c r="D314">
        <v>8</v>
      </c>
      <c r="E314">
        <v>2</v>
      </c>
      <c r="F314">
        <v>0</v>
      </c>
      <c r="G314">
        <v>0</v>
      </c>
    </row>
    <row r="315" spans="1:7" x14ac:dyDescent="0.3">
      <c r="A315">
        <v>6295</v>
      </c>
      <c r="B315">
        <v>652</v>
      </c>
      <c r="C315">
        <v>8</v>
      </c>
      <c r="D315">
        <v>158</v>
      </c>
      <c r="E315">
        <v>21</v>
      </c>
      <c r="F315">
        <v>0</v>
      </c>
      <c r="G315">
        <v>142</v>
      </c>
    </row>
    <row r="316" spans="1:7" x14ac:dyDescent="0.3">
      <c r="A316">
        <v>3885</v>
      </c>
      <c r="B316">
        <v>16</v>
      </c>
      <c r="C316">
        <v>2</v>
      </c>
      <c r="D316">
        <v>18</v>
      </c>
      <c r="E316">
        <v>3</v>
      </c>
      <c r="F316">
        <v>0</v>
      </c>
      <c r="G316">
        <v>24</v>
      </c>
    </row>
    <row r="317" spans="1:7" x14ac:dyDescent="0.3">
      <c r="A317">
        <v>3412</v>
      </c>
      <c r="B317">
        <v>815</v>
      </c>
      <c r="C317">
        <v>8</v>
      </c>
      <c r="D317">
        <v>53</v>
      </c>
      <c r="E317">
        <v>11</v>
      </c>
      <c r="F317">
        <v>0</v>
      </c>
      <c r="G317">
        <v>70</v>
      </c>
    </row>
    <row r="318" spans="1:7" x14ac:dyDescent="0.3">
      <c r="A318">
        <v>606</v>
      </c>
      <c r="B318">
        <v>6</v>
      </c>
      <c r="C318">
        <v>1</v>
      </c>
      <c r="D318">
        <v>2</v>
      </c>
      <c r="E318">
        <v>2</v>
      </c>
      <c r="F318">
        <v>0</v>
      </c>
      <c r="G318">
        <v>4</v>
      </c>
    </row>
    <row r="319" spans="1:7" x14ac:dyDescent="0.3">
      <c r="A319">
        <v>8015</v>
      </c>
      <c r="B319">
        <v>714</v>
      </c>
      <c r="C319">
        <v>76</v>
      </c>
      <c r="D319">
        <v>395</v>
      </c>
      <c r="E319">
        <v>116</v>
      </c>
      <c r="F319">
        <v>0</v>
      </c>
      <c r="G319">
        <v>12</v>
      </c>
    </row>
    <row r="320" spans="1:7" x14ac:dyDescent="0.3">
      <c r="A320">
        <v>10710</v>
      </c>
      <c r="B320">
        <v>5</v>
      </c>
      <c r="C320">
        <v>2</v>
      </c>
      <c r="D320">
        <v>3</v>
      </c>
      <c r="E320">
        <v>3</v>
      </c>
      <c r="F320">
        <v>0</v>
      </c>
      <c r="G320">
        <v>5</v>
      </c>
    </row>
    <row r="321" spans="1:7" x14ac:dyDescent="0.3">
      <c r="A321">
        <v>8387</v>
      </c>
      <c r="B321">
        <v>134</v>
      </c>
      <c r="C321">
        <v>8</v>
      </c>
      <c r="D321">
        <v>76</v>
      </c>
      <c r="E321">
        <v>6</v>
      </c>
      <c r="F321">
        <v>0</v>
      </c>
      <c r="G321">
        <v>11</v>
      </c>
    </row>
    <row r="322" spans="1:7" x14ac:dyDescent="0.3">
      <c r="A322">
        <v>2292</v>
      </c>
      <c r="B322">
        <v>5</v>
      </c>
      <c r="C322">
        <v>4</v>
      </c>
      <c r="D322">
        <v>8</v>
      </c>
      <c r="E322">
        <v>2</v>
      </c>
      <c r="F322">
        <v>0</v>
      </c>
      <c r="G322">
        <v>5</v>
      </c>
    </row>
    <row r="323" spans="1:7" x14ac:dyDescent="0.3">
      <c r="A323">
        <v>6606</v>
      </c>
      <c r="B323">
        <v>964</v>
      </c>
      <c r="C323">
        <v>34</v>
      </c>
      <c r="D323">
        <v>137</v>
      </c>
      <c r="E323">
        <v>15</v>
      </c>
      <c r="F323">
        <v>0</v>
      </c>
      <c r="G323">
        <v>11</v>
      </c>
    </row>
    <row r="324" spans="1:7" x14ac:dyDescent="0.3">
      <c r="A324">
        <v>4174</v>
      </c>
      <c r="B324">
        <v>97</v>
      </c>
      <c r="C324">
        <v>1</v>
      </c>
      <c r="D324">
        <v>19</v>
      </c>
      <c r="E324">
        <v>2</v>
      </c>
      <c r="F324">
        <v>0</v>
      </c>
      <c r="G324">
        <v>11</v>
      </c>
    </row>
    <row r="325" spans="1:7" x14ac:dyDescent="0.3">
      <c r="A325">
        <v>6918</v>
      </c>
      <c r="B325">
        <v>5</v>
      </c>
      <c r="C325">
        <v>4</v>
      </c>
      <c r="D325">
        <v>13</v>
      </c>
      <c r="E325">
        <v>8</v>
      </c>
      <c r="F325">
        <v>0</v>
      </c>
      <c r="G325">
        <v>4</v>
      </c>
    </row>
    <row r="326" spans="1:7" x14ac:dyDescent="0.3">
      <c r="A326">
        <v>1921</v>
      </c>
      <c r="B326">
        <v>46</v>
      </c>
      <c r="C326">
        <v>1</v>
      </c>
      <c r="D326">
        <v>12</v>
      </c>
      <c r="E326">
        <v>3</v>
      </c>
      <c r="F326">
        <v>0</v>
      </c>
      <c r="G326">
        <v>9</v>
      </c>
    </row>
    <row r="327" spans="1:7" x14ac:dyDescent="0.3">
      <c r="A327">
        <v>7718</v>
      </c>
      <c r="B327">
        <v>244</v>
      </c>
      <c r="C327">
        <v>51</v>
      </c>
      <c r="D327">
        <v>270</v>
      </c>
      <c r="E327">
        <v>101</v>
      </c>
      <c r="F327">
        <v>0</v>
      </c>
      <c r="G327">
        <v>45</v>
      </c>
    </row>
    <row r="328" spans="1:7" x14ac:dyDescent="0.3">
      <c r="A328">
        <v>10833</v>
      </c>
      <c r="B328">
        <v>790</v>
      </c>
      <c r="C328">
        <v>19</v>
      </c>
      <c r="D328">
        <v>133</v>
      </c>
      <c r="E328">
        <v>12</v>
      </c>
      <c r="F328">
        <v>0</v>
      </c>
      <c r="G328">
        <v>19</v>
      </c>
    </row>
    <row r="329" spans="1:7" x14ac:dyDescent="0.3">
      <c r="A329">
        <v>9094</v>
      </c>
      <c r="B329">
        <v>313</v>
      </c>
      <c r="C329">
        <v>15</v>
      </c>
      <c r="D329">
        <v>47</v>
      </c>
      <c r="E329">
        <v>20</v>
      </c>
      <c r="F329">
        <v>0</v>
      </c>
      <c r="G329">
        <v>192</v>
      </c>
    </row>
    <row r="330" spans="1:7" x14ac:dyDescent="0.3">
      <c r="A330">
        <v>635</v>
      </c>
      <c r="B330">
        <v>464</v>
      </c>
      <c r="C330">
        <v>5</v>
      </c>
      <c r="D330">
        <v>64</v>
      </c>
      <c r="E330">
        <v>7</v>
      </c>
      <c r="F330">
        <v>0</v>
      </c>
      <c r="G330">
        <v>70</v>
      </c>
    </row>
    <row r="331" spans="1:7" x14ac:dyDescent="0.3">
      <c r="A331">
        <v>907</v>
      </c>
      <c r="B331">
        <v>254</v>
      </c>
      <c r="C331">
        <v>6</v>
      </c>
      <c r="D331">
        <v>71</v>
      </c>
      <c r="E331">
        <v>4</v>
      </c>
      <c r="F331">
        <v>0</v>
      </c>
      <c r="G331">
        <v>27</v>
      </c>
    </row>
    <row r="332" spans="1:7" x14ac:dyDescent="0.3">
      <c r="A332">
        <v>339</v>
      </c>
      <c r="B332">
        <v>462</v>
      </c>
      <c r="C332">
        <v>0</v>
      </c>
      <c r="D332">
        <v>24</v>
      </c>
      <c r="E332">
        <v>6</v>
      </c>
      <c r="F332">
        <v>0</v>
      </c>
      <c r="G332">
        <v>4</v>
      </c>
    </row>
    <row r="333" spans="1:7" x14ac:dyDescent="0.3">
      <c r="A333">
        <v>4808</v>
      </c>
      <c r="B333">
        <v>1</v>
      </c>
      <c r="C333">
        <v>2</v>
      </c>
      <c r="D333">
        <v>5</v>
      </c>
      <c r="E333">
        <v>6</v>
      </c>
      <c r="F333">
        <v>0</v>
      </c>
      <c r="G333">
        <v>3</v>
      </c>
    </row>
    <row r="334" spans="1:7" x14ac:dyDescent="0.3">
      <c r="A334">
        <v>1663</v>
      </c>
      <c r="B334">
        <v>20</v>
      </c>
      <c r="C334">
        <v>2</v>
      </c>
      <c r="D334">
        <v>14</v>
      </c>
      <c r="E334">
        <v>3</v>
      </c>
      <c r="F334">
        <v>0</v>
      </c>
      <c r="G334">
        <v>10</v>
      </c>
    </row>
    <row r="335" spans="1:7" x14ac:dyDescent="0.3">
      <c r="A335">
        <v>5336</v>
      </c>
      <c r="B335">
        <v>39</v>
      </c>
      <c r="C335">
        <v>1</v>
      </c>
      <c r="D335">
        <v>9</v>
      </c>
      <c r="E335">
        <v>2</v>
      </c>
      <c r="F335">
        <v>0</v>
      </c>
      <c r="G335">
        <v>8</v>
      </c>
    </row>
    <row r="336" spans="1:7" x14ac:dyDescent="0.3">
      <c r="A336">
        <v>5841</v>
      </c>
      <c r="B336">
        <v>606</v>
      </c>
      <c r="C336">
        <v>7</v>
      </c>
      <c r="D336">
        <v>155</v>
      </c>
      <c r="E336">
        <v>10</v>
      </c>
      <c r="F336">
        <v>0</v>
      </c>
      <c r="G336">
        <v>54</v>
      </c>
    </row>
    <row r="337" spans="1:7" x14ac:dyDescent="0.3">
      <c r="A337">
        <v>8427</v>
      </c>
      <c r="B337">
        <v>556</v>
      </c>
      <c r="C337">
        <v>14</v>
      </c>
      <c r="D337">
        <v>717</v>
      </c>
      <c r="E337">
        <v>210</v>
      </c>
      <c r="F337">
        <v>0</v>
      </c>
      <c r="G337">
        <v>43</v>
      </c>
    </row>
    <row r="338" spans="1:7" x14ac:dyDescent="0.3">
      <c r="A338">
        <v>1920</v>
      </c>
      <c r="B338">
        <v>44</v>
      </c>
      <c r="C338">
        <v>4</v>
      </c>
      <c r="D338">
        <v>21</v>
      </c>
      <c r="E338">
        <v>6</v>
      </c>
      <c r="F338">
        <v>0</v>
      </c>
      <c r="G338">
        <v>27</v>
      </c>
    </row>
    <row r="339" spans="1:7" x14ac:dyDescent="0.3">
      <c r="A339">
        <v>6398</v>
      </c>
      <c r="B339">
        <v>7</v>
      </c>
      <c r="C339">
        <v>10</v>
      </c>
      <c r="D339">
        <v>13</v>
      </c>
      <c r="E339">
        <v>16</v>
      </c>
      <c r="F339">
        <v>0</v>
      </c>
      <c r="G339">
        <v>4</v>
      </c>
    </row>
    <row r="340" spans="1:7" x14ac:dyDescent="0.3">
      <c r="A340">
        <v>1745</v>
      </c>
      <c r="B340">
        <v>714</v>
      </c>
      <c r="C340">
        <v>76</v>
      </c>
      <c r="D340">
        <v>395</v>
      </c>
      <c r="E340">
        <v>116</v>
      </c>
      <c r="F340">
        <v>0</v>
      </c>
      <c r="G340">
        <v>12</v>
      </c>
    </row>
    <row r="341" spans="1:7" x14ac:dyDescent="0.3">
      <c r="A341">
        <v>1343</v>
      </c>
      <c r="B341">
        <v>368</v>
      </c>
      <c r="C341">
        <v>24</v>
      </c>
      <c r="D341">
        <v>68</v>
      </c>
      <c r="E341">
        <v>38</v>
      </c>
      <c r="F341">
        <v>0</v>
      </c>
      <c r="G341">
        <v>88</v>
      </c>
    </row>
    <row r="342" spans="1:7" x14ac:dyDescent="0.3">
      <c r="A342">
        <v>2698</v>
      </c>
      <c r="B342">
        <v>254</v>
      </c>
      <c r="C342">
        <v>7</v>
      </c>
      <c r="D342">
        <v>108</v>
      </c>
      <c r="E342">
        <v>20</v>
      </c>
      <c r="F342">
        <v>0</v>
      </c>
      <c r="G342">
        <v>26</v>
      </c>
    </row>
    <row r="343" spans="1:7" x14ac:dyDescent="0.3">
      <c r="A343">
        <v>5675</v>
      </c>
      <c r="B343">
        <v>459</v>
      </c>
      <c r="C343">
        <v>0</v>
      </c>
      <c r="D343">
        <v>24</v>
      </c>
      <c r="E343">
        <v>6</v>
      </c>
      <c r="F343">
        <v>0</v>
      </c>
      <c r="G343">
        <v>4</v>
      </c>
    </row>
    <row r="344" spans="1:7" x14ac:dyDescent="0.3">
      <c r="A344">
        <v>4345</v>
      </c>
      <c r="B344">
        <v>5</v>
      </c>
      <c r="C344">
        <v>1</v>
      </c>
      <c r="D344">
        <v>9</v>
      </c>
      <c r="E344">
        <v>2</v>
      </c>
      <c r="F344">
        <v>0</v>
      </c>
      <c r="G344">
        <v>4</v>
      </c>
    </row>
    <row r="345" spans="1:7" x14ac:dyDescent="0.3">
      <c r="A345">
        <v>793</v>
      </c>
      <c r="B345">
        <v>18</v>
      </c>
      <c r="C345">
        <v>3</v>
      </c>
      <c r="D345">
        <v>17</v>
      </c>
      <c r="E345">
        <v>3</v>
      </c>
      <c r="F345">
        <v>0</v>
      </c>
      <c r="G345">
        <v>4</v>
      </c>
    </row>
    <row r="346" spans="1:7" x14ac:dyDescent="0.3">
      <c r="A346">
        <v>4791</v>
      </c>
      <c r="B346">
        <v>19</v>
      </c>
      <c r="C346">
        <v>1</v>
      </c>
      <c r="D346">
        <v>17</v>
      </c>
      <c r="E346">
        <v>2</v>
      </c>
      <c r="F346">
        <v>0</v>
      </c>
      <c r="G346">
        <v>2</v>
      </c>
    </row>
    <row r="347" spans="1:7" x14ac:dyDescent="0.3">
      <c r="A347">
        <v>4405</v>
      </c>
      <c r="B347">
        <v>622</v>
      </c>
      <c r="C347">
        <v>7</v>
      </c>
      <c r="D347">
        <v>115</v>
      </c>
      <c r="E347">
        <v>30</v>
      </c>
      <c r="F347">
        <v>0</v>
      </c>
      <c r="G347">
        <v>15</v>
      </c>
    </row>
    <row r="348" spans="1:7" x14ac:dyDescent="0.3">
      <c r="A348">
        <v>10490</v>
      </c>
      <c r="B348">
        <v>100</v>
      </c>
      <c r="C348">
        <v>64</v>
      </c>
      <c r="D348">
        <v>79</v>
      </c>
      <c r="E348">
        <v>65</v>
      </c>
      <c r="F348">
        <v>0</v>
      </c>
      <c r="G348">
        <v>109</v>
      </c>
    </row>
    <row r="349" spans="1:7" x14ac:dyDescent="0.3">
      <c r="A349">
        <v>4188</v>
      </c>
      <c r="B349">
        <v>204</v>
      </c>
      <c r="C349">
        <v>5</v>
      </c>
      <c r="D349">
        <v>39</v>
      </c>
      <c r="E349">
        <v>17</v>
      </c>
      <c r="F349">
        <v>0</v>
      </c>
      <c r="G349">
        <v>89</v>
      </c>
    </row>
    <row r="350" spans="1:7" x14ac:dyDescent="0.3">
      <c r="A350">
        <v>5491</v>
      </c>
      <c r="B350">
        <v>172</v>
      </c>
      <c r="C350">
        <v>12</v>
      </c>
      <c r="D350">
        <v>112</v>
      </c>
      <c r="E350">
        <v>8</v>
      </c>
      <c r="F350">
        <v>0</v>
      </c>
      <c r="G350">
        <v>15</v>
      </c>
    </row>
    <row r="351" spans="1:7" x14ac:dyDescent="0.3">
      <c r="A351">
        <v>9121</v>
      </c>
      <c r="B351">
        <v>1218</v>
      </c>
      <c r="C351">
        <v>16</v>
      </c>
      <c r="D351">
        <v>272</v>
      </c>
      <c r="E351">
        <v>104</v>
      </c>
      <c r="F351">
        <v>0</v>
      </c>
      <c r="G351">
        <v>80</v>
      </c>
    </row>
    <row r="352" spans="1:7" x14ac:dyDescent="0.3">
      <c r="A352">
        <v>7152</v>
      </c>
      <c r="B352">
        <v>12</v>
      </c>
      <c r="C352">
        <v>0</v>
      </c>
      <c r="D352">
        <v>13</v>
      </c>
      <c r="E352">
        <v>2</v>
      </c>
      <c r="F352">
        <v>0</v>
      </c>
      <c r="G352">
        <v>10</v>
      </c>
    </row>
    <row r="353" spans="1:7" x14ac:dyDescent="0.3">
      <c r="A353">
        <v>922</v>
      </c>
      <c r="B353">
        <v>16</v>
      </c>
      <c r="C353">
        <v>2</v>
      </c>
      <c r="D353">
        <v>11</v>
      </c>
      <c r="E353">
        <v>3</v>
      </c>
      <c r="F353">
        <v>0</v>
      </c>
      <c r="G353">
        <v>16</v>
      </c>
    </row>
    <row r="354" spans="1:7" x14ac:dyDescent="0.3">
      <c r="A354">
        <v>5221</v>
      </c>
      <c r="B354">
        <v>714</v>
      </c>
      <c r="C354">
        <v>8</v>
      </c>
      <c r="D354">
        <v>99</v>
      </c>
      <c r="E354">
        <v>11</v>
      </c>
      <c r="F354">
        <v>0</v>
      </c>
      <c r="G354">
        <v>47</v>
      </c>
    </row>
    <row r="355" spans="1:7" x14ac:dyDescent="0.3">
      <c r="A355">
        <v>5074</v>
      </c>
      <c r="B355">
        <v>30</v>
      </c>
      <c r="C355">
        <v>0</v>
      </c>
      <c r="D355">
        <v>10</v>
      </c>
      <c r="E355">
        <v>2</v>
      </c>
      <c r="F355">
        <v>0</v>
      </c>
      <c r="G355">
        <v>5</v>
      </c>
    </row>
    <row r="356" spans="1:7" x14ac:dyDescent="0.3">
      <c r="A356">
        <v>4070</v>
      </c>
      <c r="B356">
        <v>169</v>
      </c>
      <c r="C356">
        <v>24</v>
      </c>
      <c r="D356">
        <v>553</v>
      </c>
      <c r="E356">
        <v>188</v>
      </c>
      <c r="F356">
        <v>0</v>
      </c>
      <c r="G356">
        <v>144</v>
      </c>
    </row>
    <row r="357" spans="1:7" x14ac:dyDescent="0.3">
      <c r="A357">
        <v>217</v>
      </c>
      <c r="B357">
        <v>556</v>
      </c>
      <c r="C357">
        <v>14</v>
      </c>
      <c r="D357">
        <v>717</v>
      </c>
      <c r="E357">
        <v>210</v>
      </c>
      <c r="F357">
        <v>0</v>
      </c>
      <c r="G357">
        <v>43</v>
      </c>
    </row>
    <row r="358" spans="1:7" x14ac:dyDescent="0.3">
      <c r="A358">
        <v>5763</v>
      </c>
      <c r="B358">
        <v>123</v>
      </c>
      <c r="C358">
        <v>17</v>
      </c>
      <c r="D358">
        <v>171</v>
      </c>
      <c r="E358">
        <v>39</v>
      </c>
      <c r="F358">
        <v>0</v>
      </c>
      <c r="G358">
        <v>30</v>
      </c>
    </row>
    <row r="359" spans="1:7" x14ac:dyDescent="0.3">
      <c r="A359">
        <v>7998</v>
      </c>
      <c r="B359">
        <v>53</v>
      </c>
      <c r="C359">
        <v>8</v>
      </c>
      <c r="D359">
        <v>17</v>
      </c>
      <c r="E359">
        <v>13</v>
      </c>
      <c r="F359">
        <v>0</v>
      </c>
      <c r="G359">
        <v>21</v>
      </c>
    </row>
    <row r="360" spans="1:7" x14ac:dyDescent="0.3">
      <c r="A360">
        <v>125</v>
      </c>
      <c r="B360">
        <v>215</v>
      </c>
      <c r="C360">
        <v>7</v>
      </c>
      <c r="D360">
        <v>33</v>
      </c>
      <c r="E360">
        <v>3</v>
      </c>
      <c r="F360">
        <v>0</v>
      </c>
      <c r="G360">
        <v>13</v>
      </c>
    </row>
    <row r="361" spans="1:7" x14ac:dyDescent="0.3">
      <c r="A361">
        <v>451</v>
      </c>
      <c r="B361">
        <v>9</v>
      </c>
      <c r="C361">
        <v>0</v>
      </c>
      <c r="D361">
        <v>7</v>
      </c>
      <c r="E361">
        <v>2</v>
      </c>
      <c r="F361">
        <v>0</v>
      </c>
      <c r="G361">
        <v>4</v>
      </c>
    </row>
    <row r="362" spans="1:7" x14ac:dyDescent="0.3">
      <c r="A362">
        <v>8920</v>
      </c>
      <c r="B362">
        <v>448</v>
      </c>
      <c r="C362">
        <v>40</v>
      </c>
      <c r="D362">
        <v>469</v>
      </c>
      <c r="E362">
        <v>80</v>
      </c>
      <c r="F362">
        <v>0</v>
      </c>
      <c r="G362">
        <v>91</v>
      </c>
    </row>
    <row r="363" spans="1:7" x14ac:dyDescent="0.3">
      <c r="A363">
        <v>4037</v>
      </c>
      <c r="B363">
        <v>3</v>
      </c>
      <c r="C363">
        <v>1</v>
      </c>
      <c r="D363">
        <v>3</v>
      </c>
      <c r="E363">
        <v>8</v>
      </c>
      <c r="F363">
        <v>0</v>
      </c>
      <c r="G363">
        <v>5</v>
      </c>
    </row>
    <row r="364" spans="1:7" x14ac:dyDescent="0.3">
      <c r="A364">
        <v>10699</v>
      </c>
      <c r="B364">
        <v>46</v>
      </c>
      <c r="C364">
        <v>0</v>
      </c>
      <c r="D364">
        <v>40</v>
      </c>
      <c r="E364">
        <v>3</v>
      </c>
      <c r="F364">
        <v>0</v>
      </c>
      <c r="G364">
        <v>3</v>
      </c>
    </row>
    <row r="365" spans="1:7" x14ac:dyDescent="0.3">
      <c r="A365">
        <v>8135</v>
      </c>
      <c r="B365">
        <v>7</v>
      </c>
      <c r="C365">
        <v>4</v>
      </c>
      <c r="D365">
        <v>23</v>
      </c>
      <c r="E365">
        <v>7</v>
      </c>
      <c r="F365">
        <v>0</v>
      </c>
      <c r="G365">
        <v>11</v>
      </c>
    </row>
    <row r="366" spans="1:7" x14ac:dyDescent="0.3">
      <c r="A366">
        <v>9971</v>
      </c>
      <c r="B366">
        <v>397</v>
      </c>
      <c r="C366">
        <v>19</v>
      </c>
      <c r="D366">
        <v>69</v>
      </c>
      <c r="E366">
        <v>12</v>
      </c>
      <c r="F366">
        <v>0</v>
      </c>
      <c r="G366">
        <v>9</v>
      </c>
    </row>
    <row r="367" spans="1:7" x14ac:dyDescent="0.3">
      <c r="A367">
        <v>10785</v>
      </c>
      <c r="B367">
        <v>24</v>
      </c>
      <c r="C367">
        <v>1</v>
      </c>
      <c r="D367">
        <v>10</v>
      </c>
      <c r="E367">
        <v>2</v>
      </c>
      <c r="F367">
        <v>0</v>
      </c>
      <c r="G367">
        <v>4</v>
      </c>
    </row>
    <row r="368" spans="1:7" x14ac:dyDescent="0.3">
      <c r="A368">
        <v>3829</v>
      </c>
      <c r="B368">
        <v>1</v>
      </c>
      <c r="C368">
        <v>3</v>
      </c>
      <c r="D368">
        <v>6</v>
      </c>
      <c r="E368">
        <v>10</v>
      </c>
      <c r="F368">
        <v>0</v>
      </c>
      <c r="G368">
        <v>9</v>
      </c>
    </row>
    <row r="369" spans="1:7" x14ac:dyDescent="0.3">
      <c r="A369">
        <v>5177</v>
      </c>
      <c r="B369">
        <v>298</v>
      </c>
      <c r="C369">
        <v>7</v>
      </c>
      <c r="D369">
        <v>68</v>
      </c>
      <c r="E369">
        <v>4</v>
      </c>
      <c r="F369">
        <v>0</v>
      </c>
      <c r="G369">
        <v>19</v>
      </c>
    </row>
    <row r="370" spans="1:7" x14ac:dyDescent="0.3">
      <c r="A370">
        <v>1404</v>
      </c>
      <c r="B370">
        <v>51</v>
      </c>
      <c r="C370">
        <v>23</v>
      </c>
      <c r="D370">
        <v>82</v>
      </c>
      <c r="E370">
        <v>33</v>
      </c>
      <c r="F370">
        <v>0</v>
      </c>
      <c r="G370">
        <v>42</v>
      </c>
    </row>
    <row r="371" spans="1:7" x14ac:dyDescent="0.3">
      <c r="A371">
        <v>8299</v>
      </c>
      <c r="B371">
        <v>40</v>
      </c>
      <c r="C371">
        <v>2</v>
      </c>
      <c r="D371">
        <v>15</v>
      </c>
      <c r="E371">
        <v>8</v>
      </c>
      <c r="F371">
        <v>0</v>
      </c>
      <c r="G371">
        <v>6</v>
      </c>
    </row>
    <row r="372" spans="1:7" x14ac:dyDescent="0.3">
      <c r="A372">
        <v>2570</v>
      </c>
      <c r="B372">
        <v>691</v>
      </c>
      <c r="C372">
        <v>7</v>
      </c>
      <c r="D372">
        <v>61</v>
      </c>
      <c r="E372">
        <v>10</v>
      </c>
      <c r="F372">
        <v>0</v>
      </c>
      <c r="G372">
        <v>46</v>
      </c>
    </row>
    <row r="373" spans="1:7" x14ac:dyDescent="0.3">
      <c r="A373">
        <v>7397</v>
      </c>
      <c r="B373">
        <v>494</v>
      </c>
      <c r="C373">
        <v>5</v>
      </c>
      <c r="D373">
        <v>82</v>
      </c>
      <c r="E373">
        <v>7</v>
      </c>
      <c r="F373">
        <v>0</v>
      </c>
      <c r="G373">
        <v>100</v>
      </c>
    </row>
    <row r="374" spans="1:7" x14ac:dyDescent="0.3">
      <c r="A374">
        <v>1890</v>
      </c>
      <c r="B374">
        <v>11</v>
      </c>
      <c r="C374">
        <v>1</v>
      </c>
      <c r="D374">
        <v>4</v>
      </c>
      <c r="E374">
        <v>2</v>
      </c>
      <c r="F374">
        <v>0</v>
      </c>
      <c r="G374">
        <v>7</v>
      </c>
    </row>
    <row r="375" spans="1:7" x14ac:dyDescent="0.3">
      <c r="A375">
        <v>1045</v>
      </c>
      <c r="B375">
        <v>112</v>
      </c>
      <c r="C375">
        <v>10</v>
      </c>
      <c r="D375">
        <v>107</v>
      </c>
      <c r="E375">
        <v>30</v>
      </c>
      <c r="F375">
        <v>0</v>
      </c>
      <c r="G375">
        <v>20</v>
      </c>
    </row>
    <row r="376" spans="1:7" x14ac:dyDescent="0.3">
      <c r="A376">
        <v>1381</v>
      </c>
      <c r="B376">
        <v>172</v>
      </c>
      <c r="C376">
        <v>3</v>
      </c>
      <c r="D376">
        <v>115</v>
      </c>
      <c r="E376">
        <v>16</v>
      </c>
      <c r="F376">
        <v>0</v>
      </c>
      <c r="G376">
        <v>18</v>
      </c>
    </row>
    <row r="377" spans="1:7" x14ac:dyDescent="0.3">
      <c r="A377">
        <v>5092</v>
      </c>
      <c r="B377">
        <v>380</v>
      </c>
      <c r="C377">
        <v>0</v>
      </c>
      <c r="D377">
        <v>47</v>
      </c>
      <c r="E377">
        <v>6</v>
      </c>
      <c r="F377">
        <v>0</v>
      </c>
      <c r="G377">
        <v>34</v>
      </c>
    </row>
    <row r="378" spans="1:7" x14ac:dyDescent="0.3">
      <c r="A378">
        <v>8812</v>
      </c>
      <c r="B378">
        <v>12</v>
      </c>
      <c r="C378">
        <v>3</v>
      </c>
      <c r="D378">
        <v>8</v>
      </c>
      <c r="E378">
        <v>8</v>
      </c>
      <c r="F378">
        <v>0</v>
      </c>
      <c r="G378">
        <v>17</v>
      </c>
    </row>
    <row r="379" spans="1:7" x14ac:dyDescent="0.3">
      <c r="A379">
        <v>5534</v>
      </c>
      <c r="B379">
        <v>123</v>
      </c>
      <c r="C379">
        <v>1</v>
      </c>
      <c r="D379">
        <v>26</v>
      </c>
      <c r="E379">
        <v>2</v>
      </c>
      <c r="F379">
        <v>0</v>
      </c>
      <c r="G379">
        <v>72</v>
      </c>
    </row>
    <row r="380" spans="1:7" x14ac:dyDescent="0.3">
      <c r="A380">
        <v>8895</v>
      </c>
      <c r="B380">
        <v>347</v>
      </c>
      <c r="C380">
        <v>44</v>
      </c>
      <c r="D380">
        <v>534</v>
      </c>
      <c r="E380">
        <v>17</v>
      </c>
      <c r="F380">
        <v>0</v>
      </c>
      <c r="G380">
        <v>26</v>
      </c>
    </row>
    <row r="381" spans="1:7" x14ac:dyDescent="0.3">
      <c r="A381">
        <v>4687</v>
      </c>
      <c r="B381">
        <v>674</v>
      </c>
      <c r="C381">
        <v>92</v>
      </c>
      <c r="D381">
        <v>736</v>
      </c>
      <c r="E381">
        <v>39</v>
      </c>
      <c r="F381">
        <v>0</v>
      </c>
      <c r="G381">
        <v>92</v>
      </c>
    </row>
    <row r="382" spans="1:7" x14ac:dyDescent="0.3">
      <c r="A382">
        <v>7393</v>
      </c>
      <c r="B382">
        <v>56</v>
      </c>
      <c r="C382">
        <v>5</v>
      </c>
      <c r="D382">
        <v>24</v>
      </c>
      <c r="E382">
        <v>4</v>
      </c>
      <c r="F382">
        <v>0</v>
      </c>
      <c r="G382">
        <v>3</v>
      </c>
    </row>
    <row r="383" spans="1:7" x14ac:dyDescent="0.3">
      <c r="A383">
        <v>9847</v>
      </c>
      <c r="B383">
        <v>313</v>
      </c>
      <c r="C383">
        <v>15</v>
      </c>
      <c r="D383">
        <v>47</v>
      </c>
      <c r="E383">
        <v>20</v>
      </c>
      <c r="F383">
        <v>0</v>
      </c>
      <c r="G383">
        <v>192</v>
      </c>
    </row>
    <row r="384" spans="1:7" x14ac:dyDescent="0.3">
      <c r="A384">
        <v>9595</v>
      </c>
      <c r="B384">
        <v>539</v>
      </c>
      <c r="C384">
        <v>169</v>
      </c>
      <c r="D384">
        <v>816</v>
      </c>
      <c r="E384">
        <v>20</v>
      </c>
      <c r="F384">
        <v>0</v>
      </c>
      <c r="G384">
        <v>30</v>
      </c>
    </row>
    <row r="385" spans="1:7" x14ac:dyDescent="0.3">
      <c r="A385">
        <v>3678</v>
      </c>
      <c r="B385">
        <v>488</v>
      </c>
      <c r="C385">
        <v>23</v>
      </c>
      <c r="D385">
        <v>71</v>
      </c>
      <c r="E385">
        <v>15</v>
      </c>
      <c r="F385">
        <v>0</v>
      </c>
      <c r="G385">
        <v>59</v>
      </c>
    </row>
    <row r="386" spans="1:7" x14ac:dyDescent="0.3">
      <c r="A386">
        <v>9467</v>
      </c>
      <c r="B386">
        <v>3</v>
      </c>
      <c r="C386">
        <v>2</v>
      </c>
      <c r="D386">
        <v>10</v>
      </c>
      <c r="E386">
        <v>3</v>
      </c>
      <c r="F386">
        <v>0</v>
      </c>
      <c r="G386">
        <v>2</v>
      </c>
    </row>
    <row r="387" spans="1:7" x14ac:dyDescent="0.3">
      <c r="A387">
        <v>5790</v>
      </c>
      <c r="B387">
        <v>25</v>
      </c>
      <c r="C387">
        <v>6</v>
      </c>
      <c r="D387">
        <v>16</v>
      </c>
      <c r="E387">
        <v>20</v>
      </c>
      <c r="F387">
        <v>0</v>
      </c>
      <c r="G387">
        <v>5</v>
      </c>
    </row>
    <row r="388" spans="1:7" x14ac:dyDescent="0.3">
      <c r="A388">
        <v>8462</v>
      </c>
      <c r="B388">
        <v>1</v>
      </c>
      <c r="C388">
        <v>4</v>
      </c>
      <c r="D388">
        <v>10</v>
      </c>
      <c r="E388">
        <v>29</v>
      </c>
      <c r="F388">
        <v>0</v>
      </c>
      <c r="G388">
        <v>36</v>
      </c>
    </row>
    <row r="389" spans="1:7" x14ac:dyDescent="0.3">
      <c r="A389">
        <v>10789</v>
      </c>
      <c r="B389">
        <v>42</v>
      </c>
      <c r="C389">
        <v>1</v>
      </c>
      <c r="D389">
        <v>18</v>
      </c>
      <c r="E389">
        <v>3</v>
      </c>
      <c r="F389">
        <v>0</v>
      </c>
      <c r="G389">
        <v>4</v>
      </c>
    </row>
    <row r="390" spans="1:7" x14ac:dyDescent="0.3">
      <c r="A390">
        <v>6250</v>
      </c>
      <c r="B390">
        <v>710</v>
      </c>
      <c r="C390">
        <v>15</v>
      </c>
      <c r="D390">
        <v>30</v>
      </c>
      <c r="E390">
        <v>20</v>
      </c>
      <c r="F390">
        <v>0</v>
      </c>
      <c r="G390">
        <v>0</v>
      </c>
    </row>
    <row r="391" spans="1:7" x14ac:dyDescent="0.3">
      <c r="A391">
        <v>1158</v>
      </c>
      <c r="B391">
        <v>102</v>
      </c>
      <c r="C391">
        <v>1</v>
      </c>
      <c r="D391">
        <v>15</v>
      </c>
      <c r="E391">
        <v>2</v>
      </c>
      <c r="F391">
        <v>0</v>
      </c>
      <c r="G391">
        <v>24</v>
      </c>
    </row>
    <row r="392" spans="1:7" x14ac:dyDescent="0.3">
      <c r="A392">
        <v>4867</v>
      </c>
      <c r="B392">
        <v>58</v>
      </c>
      <c r="C392">
        <v>0</v>
      </c>
      <c r="D392">
        <v>18</v>
      </c>
      <c r="E392">
        <v>2</v>
      </c>
      <c r="F392">
        <v>0</v>
      </c>
      <c r="G392">
        <v>10</v>
      </c>
    </row>
    <row r="393" spans="1:7" x14ac:dyDescent="0.3">
      <c r="A393">
        <v>1406</v>
      </c>
      <c r="B393">
        <v>280</v>
      </c>
      <c r="C393">
        <v>7</v>
      </c>
      <c r="D393">
        <v>81</v>
      </c>
      <c r="E393">
        <v>20</v>
      </c>
      <c r="F393">
        <v>0</v>
      </c>
      <c r="G393">
        <v>27</v>
      </c>
    </row>
    <row r="394" spans="1:7" x14ac:dyDescent="0.3">
      <c r="A394">
        <v>10757</v>
      </c>
      <c r="B394">
        <v>4</v>
      </c>
      <c r="C394">
        <v>2</v>
      </c>
      <c r="D394">
        <v>5</v>
      </c>
      <c r="E394">
        <v>2</v>
      </c>
      <c r="F394">
        <v>0</v>
      </c>
      <c r="G394">
        <v>0</v>
      </c>
    </row>
    <row r="395" spans="1:7" x14ac:dyDescent="0.3">
      <c r="A395">
        <v>7181</v>
      </c>
      <c r="B395">
        <v>35</v>
      </c>
      <c r="C395">
        <v>0</v>
      </c>
      <c r="D395">
        <v>13</v>
      </c>
      <c r="E395">
        <v>2</v>
      </c>
      <c r="F395">
        <v>0</v>
      </c>
      <c r="G395">
        <v>2</v>
      </c>
    </row>
    <row r="396" spans="1:7" x14ac:dyDescent="0.3">
      <c r="A396">
        <v>405</v>
      </c>
      <c r="B396">
        <v>315</v>
      </c>
      <c r="C396">
        <v>0</v>
      </c>
      <c r="D396">
        <v>31</v>
      </c>
      <c r="E396">
        <v>4</v>
      </c>
      <c r="F396">
        <v>0</v>
      </c>
      <c r="G396">
        <v>91</v>
      </c>
    </row>
    <row r="397" spans="1:7" x14ac:dyDescent="0.3">
      <c r="A397">
        <v>7861</v>
      </c>
      <c r="B397">
        <v>820</v>
      </c>
      <c r="C397">
        <v>57</v>
      </c>
      <c r="D397">
        <v>242</v>
      </c>
      <c r="E397">
        <v>45</v>
      </c>
      <c r="F397">
        <v>0</v>
      </c>
      <c r="G397">
        <v>11</v>
      </c>
    </row>
    <row r="398" spans="1:7" x14ac:dyDescent="0.3">
      <c r="A398">
        <v>5454</v>
      </c>
      <c r="B398">
        <v>37</v>
      </c>
      <c r="C398">
        <v>0</v>
      </c>
      <c r="D398">
        <v>7</v>
      </c>
      <c r="E398">
        <v>3</v>
      </c>
      <c r="F398">
        <v>0</v>
      </c>
      <c r="G398">
        <v>3</v>
      </c>
    </row>
    <row r="399" spans="1:7" x14ac:dyDescent="0.3">
      <c r="A399">
        <v>6382</v>
      </c>
      <c r="B399">
        <v>25</v>
      </c>
      <c r="C399">
        <v>0</v>
      </c>
      <c r="D399">
        <v>11</v>
      </c>
      <c r="E399">
        <v>3</v>
      </c>
      <c r="F399">
        <v>0</v>
      </c>
      <c r="G399">
        <v>15</v>
      </c>
    </row>
    <row r="400" spans="1:7" x14ac:dyDescent="0.3">
      <c r="A400">
        <v>7441</v>
      </c>
      <c r="B400">
        <v>958</v>
      </c>
      <c r="C400">
        <v>159</v>
      </c>
      <c r="D400">
        <v>447</v>
      </c>
      <c r="E400">
        <v>20</v>
      </c>
      <c r="F400">
        <v>0</v>
      </c>
      <c r="G400">
        <v>31</v>
      </c>
    </row>
    <row r="401" spans="1:7" x14ac:dyDescent="0.3">
      <c r="A401">
        <v>6507</v>
      </c>
      <c r="B401">
        <v>16</v>
      </c>
      <c r="C401">
        <v>11</v>
      </c>
      <c r="D401">
        <v>15</v>
      </c>
      <c r="E401">
        <v>2</v>
      </c>
      <c r="F401">
        <v>0</v>
      </c>
      <c r="G401">
        <v>12</v>
      </c>
    </row>
    <row r="402" spans="1:7" x14ac:dyDescent="0.3">
      <c r="A402">
        <v>11031</v>
      </c>
      <c r="B402">
        <v>26</v>
      </c>
      <c r="C402">
        <v>1</v>
      </c>
      <c r="D402">
        <v>10</v>
      </c>
      <c r="E402">
        <v>2</v>
      </c>
      <c r="F402">
        <v>0</v>
      </c>
      <c r="G402">
        <v>1</v>
      </c>
    </row>
    <row r="403" spans="1:7" x14ac:dyDescent="0.3">
      <c r="A403">
        <v>1103</v>
      </c>
      <c r="B403">
        <v>1486</v>
      </c>
      <c r="C403">
        <v>55</v>
      </c>
      <c r="D403">
        <v>278</v>
      </c>
      <c r="E403">
        <v>49</v>
      </c>
      <c r="F403">
        <v>0</v>
      </c>
      <c r="G403">
        <v>185</v>
      </c>
    </row>
    <row r="404" spans="1:7" x14ac:dyDescent="0.3">
      <c r="A404">
        <v>1055</v>
      </c>
      <c r="B404">
        <v>29</v>
      </c>
      <c r="C404">
        <v>0</v>
      </c>
      <c r="D404">
        <v>8</v>
      </c>
      <c r="E404">
        <v>2</v>
      </c>
      <c r="F404">
        <v>0</v>
      </c>
      <c r="G404">
        <v>6</v>
      </c>
    </row>
    <row r="405" spans="1:7" x14ac:dyDescent="0.3">
      <c r="A405">
        <v>11091</v>
      </c>
      <c r="B405">
        <v>7</v>
      </c>
      <c r="C405">
        <v>2</v>
      </c>
      <c r="D405">
        <v>9</v>
      </c>
      <c r="E405">
        <v>2</v>
      </c>
      <c r="F405">
        <v>0</v>
      </c>
      <c r="G405">
        <v>2</v>
      </c>
    </row>
    <row r="406" spans="1:7" x14ac:dyDescent="0.3">
      <c r="A406">
        <v>7532</v>
      </c>
      <c r="B406">
        <v>99</v>
      </c>
      <c r="C406">
        <v>2</v>
      </c>
      <c r="D406">
        <v>11</v>
      </c>
      <c r="E406">
        <v>4</v>
      </c>
      <c r="F406">
        <v>0</v>
      </c>
      <c r="G406">
        <v>16</v>
      </c>
    </row>
    <row r="407" spans="1:7" x14ac:dyDescent="0.3">
      <c r="A407">
        <v>4369</v>
      </c>
      <c r="B407">
        <v>240</v>
      </c>
      <c r="C407">
        <v>67</v>
      </c>
      <c r="D407">
        <v>500</v>
      </c>
      <c r="E407">
        <v>199</v>
      </c>
      <c r="F407">
        <v>0</v>
      </c>
      <c r="G407">
        <v>163</v>
      </c>
    </row>
    <row r="408" spans="1:7" x14ac:dyDescent="0.3">
      <c r="A408">
        <v>7124</v>
      </c>
      <c r="B408">
        <v>43</v>
      </c>
      <c r="C408">
        <v>4</v>
      </c>
      <c r="D408">
        <v>12</v>
      </c>
      <c r="E408">
        <v>8</v>
      </c>
      <c r="F408">
        <v>0</v>
      </c>
      <c r="G408">
        <v>27</v>
      </c>
    </row>
    <row r="409" spans="1:7" x14ac:dyDescent="0.3">
      <c r="A409">
        <v>9706</v>
      </c>
      <c r="B409">
        <v>62</v>
      </c>
      <c r="C409">
        <v>1</v>
      </c>
      <c r="D409">
        <v>20</v>
      </c>
      <c r="E409">
        <v>4</v>
      </c>
      <c r="F409">
        <v>0</v>
      </c>
      <c r="G409">
        <v>7</v>
      </c>
    </row>
    <row r="410" spans="1:7" x14ac:dyDescent="0.3">
      <c r="A410">
        <v>3968</v>
      </c>
      <c r="B410">
        <v>918</v>
      </c>
      <c r="C410">
        <v>10</v>
      </c>
      <c r="D410">
        <v>129</v>
      </c>
      <c r="E410">
        <v>13</v>
      </c>
      <c r="F410">
        <v>0</v>
      </c>
      <c r="G410">
        <v>129</v>
      </c>
    </row>
    <row r="411" spans="1:7" x14ac:dyDescent="0.3">
      <c r="A411">
        <v>8207</v>
      </c>
      <c r="B411">
        <v>28</v>
      </c>
      <c r="C411">
        <v>0</v>
      </c>
      <c r="D411">
        <v>9</v>
      </c>
      <c r="E411">
        <v>3</v>
      </c>
      <c r="F411">
        <v>0</v>
      </c>
      <c r="G411">
        <v>0</v>
      </c>
    </row>
    <row r="412" spans="1:7" x14ac:dyDescent="0.3">
      <c r="A412">
        <v>2666</v>
      </c>
      <c r="B412">
        <v>519</v>
      </c>
      <c r="C412">
        <v>50</v>
      </c>
      <c r="D412">
        <v>167</v>
      </c>
      <c r="E412">
        <v>130</v>
      </c>
      <c r="F412">
        <v>0</v>
      </c>
      <c r="G412">
        <v>41</v>
      </c>
    </row>
    <row r="413" spans="1:7" x14ac:dyDescent="0.3">
      <c r="A413">
        <v>10652</v>
      </c>
      <c r="B413">
        <v>240</v>
      </c>
      <c r="C413">
        <v>67</v>
      </c>
      <c r="D413">
        <v>500</v>
      </c>
      <c r="E413">
        <v>199</v>
      </c>
      <c r="F413">
        <v>0</v>
      </c>
      <c r="G413">
        <v>163</v>
      </c>
    </row>
    <row r="414" spans="1:7" x14ac:dyDescent="0.3">
      <c r="A414">
        <v>2632</v>
      </c>
      <c r="B414">
        <v>297</v>
      </c>
      <c r="C414">
        <v>0</v>
      </c>
      <c r="D414">
        <v>38</v>
      </c>
      <c r="E414">
        <v>13</v>
      </c>
      <c r="F414">
        <v>0</v>
      </c>
      <c r="G414">
        <v>152</v>
      </c>
    </row>
    <row r="415" spans="1:7" x14ac:dyDescent="0.3">
      <c r="A415">
        <v>9014</v>
      </c>
      <c r="B415">
        <v>39</v>
      </c>
      <c r="C415">
        <v>1</v>
      </c>
      <c r="D415">
        <v>16</v>
      </c>
      <c r="E415">
        <v>2</v>
      </c>
      <c r="F415">
        <v>0</v>
      </c>
      <c r="G415">
        <v>3</v>
      </c>
    </row>
    <row r="416" spans="1:7" x14ac:dyDescent="0.3">
      <c r="A416">
        <v>607</v>
      </c>
      <c r="B416">
        <v>302</v>
      </c>
      <c r="C416">
        <v>29</v>
      </c>
      <c r="D416">
        <v>131</v>
      </c>
      <c r="E416">
        <v>32</v>
      </c>
      <c r="F416">
        <v>0</v>
      </c>
      <c r="G416">
        <v>27</v>
      </c>
    </row>
    <row r="417" spans="1:7" x14ac:dyDescent="0.3">
      <c r="A417">
        <v>4286</v>
      </c>
      <c r="B417">
        <v>580</v>
      </c>
      <c r="C417">
        <v>6</v>
      </c>
      <c r="D417">
        <v>58</v>
      </c>
      <c r="E417">
        <v>8</v>
      </c>
      <c r="F417">
        <v>0</v>
      </c>
      <c r="G417">
        <v>27</v>
      </c>
    </row>
    <row r="418" spans="1:7" x14ac:dyDescent="0.3">
      <c r="A418">
        <v>4749</v>
      </c>
      <c r="B418">
        <v>368</v>
      </c>
      <c r="C418">
        <v>24</v>
      </c>
      <c r="D418">
        <v>68</v>
      </c>
      <c r="E418">
        <v>38</v>
      </c>
      <c r="F418">
        <v>0</v>
      </c>
      <c r="G418">
        <v>88</v>
      </c>
    </row>
    <row r="419" spans="1:7" x14ac:dyDescent="0.3">
      <c r="A419">
        <v>4201</v>
      </c>
      <c r="B419">
        <v>229</v>
      </c>
      <c r="C419">
        <v>7</v>
      </c>
      <c r="D419">
        <v>137</v>
      </c>
      <c r="E419">
        <v>4</v>
      </c>
      <c r="F419">
        <v>0</v>
      </c>
      <c r="G419">
        <v>91</v>
      </c>
    </row>
    <row r="420" spans="1:7" x14ac:dyDescent="0.3">
      <c r="A420">
        <v>10084</v>
      </c>
      <c r="B420">
        <v>3</v>
      </c>
      <c r="C420">
        <v>2</v>
      </c>
      <c r="D420">
        <v>8</v>
      </c>
      <c r="E420">
        <v>20</v>
      </c>
      <c r="F420">
        <v>0</v>
      </c>
      <c r="G420">
        <v>17</v>
      </c>
    </row>
    <row r="421" spans="1:7" x14ac:dyDescent="0.3">
      <c r="A421">
        <v>2174</v>
      </c>
      <c r="B421">
        <v>11</v>
      </c>
      <c r="C421">
        <v>1</v>
      </c>
      <c r="D421">
        <v>6</v>
      </c>
      <c r="E421">
        <v>2</v>
      </c>
      <c r="F421">
        <v>1</v>
      </c>
      <c r="G421">
        <v>6</v>
      </c>
    </row>
    <row r="422" spans="1:7" x14ac:dyDescent="0.3">
      <c r="A422">
        <v>6177</v>
      </c>
      <c r="B422">
        <v>76</v>
      </c>
      <c r="C422">
        <v>10</v>
      </c>
      <c r="D422">
        <v>56</v>
      </c>
      <c r="E422">
        <v>3</v>
      </c>
      <c r="F422">
        <v>1</v>
      </c>
      <c r="G422">
        <v>23</v>
      </c>
    </row>
    <row r="423" spans="1:7" x14ac:dyDescent="0.3">
      <c r="A423">
        <v>387</v>
      </c>
      <c r="B423">
        <v>6</v>
      </c>
      <c r="C423">
        <v>16</v>
      </c>
      <c r="D423">
        <v>11</v>
      </c>
      <c r="E423">
        <v>11</v>
      </c>
      <c r="F423">
        <v>1</v>
      </c>
      <c r="G423">
        <v>16</v>
      </c>
    </row>
    <row r="424" spans="1:7" x14ac:dyDescent="0.3">
      <c r="A424">
        <v>2569</v>
      </c>
      <c r="B424">
        <v>3</v>
      </c>
      <c r="C424">
        <v>14</v>
      </c>
      <c r="D424">
        <v>17</v>
      </c>
      <c r="E424">
        <v>6</v>
      </c>
      <c r="F424">
        <v>1</v>
      </c>
      <c r="G424">
        <v>5</v>
      </c>
    </row>
    <row r="425" spans="1:7" x14ac:dyDescent="0.3">
      <c r="A425">
        <v>5376</v>
      </c>
      <c r="B425">
        <v>1</v>
      </c>
      <c r="C425">
        <v>1</v>
      </c>
      <c r="D425">
        <v>1725</v>
      </c>
      <c r="E425">
        <v>1</v>
      </c>
      <c r="F425">
        <v>1</v>
      </c>
      <c r="G425">
        <v>1</v>
      </c>
    </row>
    <row r="426" spans="1:7" x14ac:dyDescent="0.3">
      <c r="A426">
        <v>1331</v>
      </c>
      <c r="B426">
        <v>12</v>
      </c>
      <c r="C426">
        <v>6</v>
      </c>
      <c r="D426">
        <v>20</v>
      </c>
      <c r="E426">
        <v>30</v>
      </c>
      <c r="F426">
        <v>1</v>
      </c>
      <c r="G426">
        <v>3</v>
      </c>
    </row>
    <row r="427" spans="1:7" x14ac:dyDescent="0.3">
      <c r="A427">
        <v>5846</v>
      </c>
      <c r="B427">
        <v>2</v>
      </c>
      <c r="C427">
        <v>1</v>
      </c>
      <c r="D427">
        <v>6</v>
      </c>
      <c r="E427">
        <v>2</v>
      </c>
      <c r="F427">
        <v>1</v>
      </c>
      <c r="G427">
        <v>1</v>
      </c>
    </row>
    <row r="428" spans="1:7" x14ac:dyDescent="0.3">
      <c r="A428">
        <v>1473</v>
      </c>
      <c r="B428">
        <v>53</v>
      </c>
      <c r="C428">
        <v>1</v>
      </c>
      <c r="D428">
        <v>5</v>
      </c>
      <c r="E428">
        <v>2</v>
      </c>
      <c r="F428">
        <v>1</v>
      </c>
      <c r="G428">
        <v>10</v>
      </c>
    </row>
    <row r="429" spans="1:7" x14ac:dyDescent="0.3">
      <c r="A429">
        <v>7533</v>
      </c>
      <c r="B429">
        <v>144</v>
      </c>
      <c r="C429">
        <v>1</v>
      </c>
      <c r="D429">
        <v>32</v>
      </c>
      <c r="E429">
        <v>2</v>
      </c>
      <c r="F429">
        <v>1</v>
      </c>
      <c r="G429">
        <v>7</v>
      </c>
    </row>
    <row r="430" spans="1:7" x14ac:dyDescent="0.3">
      <c r="A430">
        <v>1461</v>
      </c>
      <c r="B430">
        <v>17</v>
      </c>
      <c r="C430">
        <v>1</v>
      </c>
      <c r="D430">
        <v>12</v>
      </c>
      <c r="E430">
        <v>3</v>
      </c>
      <c r="F430">
        <v>1</v>
      </c>
      <c r="G430">
        <v>4</v>
      </c>
    </row>
    <row r="431" spans="1:7" x14ac:dyDescent="0.3">
      <c r="A431">
        <v>5885</v>
      </c>
      <c r="B431">
        <v>73</v>
      </c>
      <c r="C431">
        <v>3</v>
      </c>
      <c r="D431">
        <v>90</v>
      </c>
      <c r="E431">
        <v>12</v>
      </c>
      <c r="F431">
        <v>1</v>
      </c>
      <c r="G431">
        <v>32</v>
      </c>
    </row>
    <row r="432" spans="1:7" x14ac:dyDescent="0.3">
      <c r="A432">
        <v>5610</v>
      </c>
      <c r="B432">
        <v>7</v>
      </c>
      <c r="C432">
        <v>3</v>
      </c>
      <c r="D432">
        <v>10</v>
      </c>
      <c r="E432">
        <v>8</v>
      </c>
      <c r="F432">
        <v>1</v>
      </c>
      <c r="G432">
        <v>7</v>
      </c>
    </row>
    <row r="433" spans="1:7" x14ac:dyDescent="0.3">
      <c r="A433">
        <v>3182</v>
      </c>
      <c r="B433">
        <v>96</v>
      </c>
      <c r="C433">
        <v>1</v>
      </c>
      <c r="D433">
        <v>79</v>
      </c>
      <c r="E433">
        <v>7</v>
      </c>
      <c r="F433">
        <v>1</v>
      </c>
      <c r="G433">
        <v>79</v>
      </c>
    </row>
    <row r="434" spans="1:7" x14ac:dyDescent="0.3">
      <c r="A434">
        <v>1755</v>
      </c>
      <c r="B434">
        <v>30</v>
      </c>
      <c r="C434">
        <v>11</v>
      </c>
      <c r="D434">
        <v>25</v>
      </c>
      <c r="E434">
        <v>29</v>
      </c>
      <c r="F434">
        <v>1</v>
      </c>
      <c r="G434">
        <v>18</v>
      </c>
    </row>
    <row r="435" spans="1:7" x14ac:dyDescent="0.3">
      <c r="A435">
        <v>10735</v>
      </c>
      <c r="B435">
        <v>14</v>
      </c>
      <c r="C435">
        <v>1</v>
      </c>
      <c r="D435">
        <v>7</v>
      </c>
      <c r="E435">
        <v>2</v>
      </c>
      <c r="F435">
        <v>1</v>
      </c>
      <c r="G435">
        <v>1</v>
      </c>
    </row>
    <row r="436" spans="1:7" x14ac:dyDescent="0.3">
      <c r="A436">
        <v>10236</v>
      </c>
      <c r="B436">
        <v>16</v>
      </c>
      <c r="C436">
        <v>3</v>
      </c>
      <c r="D436">
        <v>25</v>
      </c>
      <c r="E436">
        <v>6</v>
      </c>
      <c r="F436">
        <v>1</v>
      </c>
      <c r="G436">
        <v>13</v>
      </c>
    </row>
    <row r="437" spans="1:7" x14ac:dyDescent="0.3">
      <c r="A437">
        <v>4927</v>
      </c>
      <c r="B437">
        <v>8</v>
      </c>
      <c r="C437">
        <v>3</v>
      </c>
      <c r="D437">
        <v>22</v>
      </c>
      <c r="E437">
        <v>21</v>
      </c>
      <c r="F437">
        <v>1</v>
      </c>
      <c r="G437">
        <v>13</v>
      </c>
    </row>
    <row r="438" spans="1:7" x14ac:dyDescent="0.3">
      <c r="A438">
        <v>2557</v>
      </c>
      <c r="B438">
        <v>7</v>
      </c>
      <c r="C438">
        <v>1</v>
      </c>
      <c r="D438">
        <v>6</v>
      </c>
      <c r="E438">
        <v>3</v>
      </c>
      <c r="F438">
        <v>1</v>
      </c>
      <c r="G438">
        <v>11</v>
      </c>
    </row>
    <row r="439" spans="1:7" x14ac:dyDescent="0.3">
      <c r="A439">
        <v>3310</v>
      </c>
      <c r="B439">
        <v>73</v>
      </c>
      <c r="C439">
        <v>3</v>
      </c>
      <c r="D439">
        <v>90</v>
      </c>
      <c r="E439">
        <v>12</v>
      </c>
      <c r="F439">
        <v>1</v>
      </c>
      <c r="G439">
        <v>32</v>
      </c>
    </row>
    <row r="440" spans="1:7" x14ac:dyDescent="0.3">
      <c r="A440">
        <v>5929</v>
      </c>
      <c r="B440">
        <v>19</v>
      </c>
      <c r="C440">
        <v>3</v>
      </c>
      <c r="D440">
        <v>19</v>
      </c>
      <c r="E440">
        <v>3</v>
      </c>
      <c r="F440">
        <v>1</v>
      </c>
      <c r="G440">
        <v>3</v>
      </c>
    </row>
    <row r="441" spans="1:7" x14ac:dyDescent="0.3">
      <c r="A441">
        <v>6528</v>
      </c>
      <c r="B441">
        <v>2</v>
      </c>
      <c r="C441">
        <v>2</v>
      </c>
      <c r="D441">
        <v>2</v>
      </c>
      <c r="E441">
        <v>2</v>
      </c>
      <c r="F441">
        <v>1</v>
      </c>
      <c r="G441">
        <v>1</v>
      </c>
    </row>
    <row r="442" spans="1:7" x14ac:dyDescent="0.3">
      <c r="A442">
        <v>9081</v>
      </c>
      <c r="B442">
        <v>4</v>
      </c>
      <c r="C442">
        <v>1</v>
      </c>
      <c r="D442">
        <v>6</v>
      </c>
      <c r="E442">
        <v>4</v>
      </c>
      <c r="F442">
        <v>1</v>
      </c>
      <c r="G442">
        <v>9</v>
      </c>
    </row>
    <row r="443" spans="1:7" x14ac:dyDescent="0.3">
      <c r="A443">
        <v>10203</v>
      </c>
      <c r="B443">
        <v>11</v>
      </c>
      <c r="C443">
        <v>7</v>
      </c>
      <c r="D443">
        <v>9</v>
      </c>
      <c r="E443">
        <v>3</v>
      </c>
      <c r="F443">
        <v>1</v>
      </c>
      <c r="G443">
        <v>11</v>
      </c>
    </row>
    <row r="444" spans="1:7" x14ac:dyDescent="0.3">
      <c r="A444">
        <v>9671</v>
      </c>
      <c r="B444">
        <v>14</v>
      </c>
      <c r="C444">
        <v>3</v>
      </c>
      <c r="D444">
        <v>21</v>
      </c>
      <c r="E444">
        <v>2</v>
      </c>
      <c r="F444">
        <v>1</v>
      </c>
      <c r="G444">
        <v>28</v>
      </c>
    </row>
    <row r="445" spans="1:7" x14ac:dyDescent="0.3">
      <c r="A445">
        <v>5252</v>
      </c>
      <c r="B445">
        <v>16</v>
      </c>
      <c r="C445">
        <v>12</v>
      </c>
      <c r="D445">
        <v>18</v>
      </c>
      <c r="E445">
        <v>7</v>
      </c>
      <c r="F445">
        <v>1</v>
      </c>
      <c r="G445">
        <v>13</v>
      </c>
    </row>
    <row r="446" spans="1:7" x14ac:dyDescent="0.3">
      <c r="A446">
        <v>1503</v>
      </c>
      <c r="B446">
        <v>85</v>
      </c>
      <c r="C446">
        <v>1</v>
      </c>
      <c r="D446">
        <v>16</v>
      </c>
      <c r="E446">
        <v>2</v>
      </c>
      <c r="F446">
        <v>1</v>
      </c>
      <c r="G446">
        <v>2</v>
      </c>
    </row>
    <row r="447" spans="1:7" x14ac:dyDescent="0.3">
      <c r="A447">
        <v>3641</v>
      </c>
      <c r="B447">
        <v>10</v>
      </c>
      <c r="C447">
        <v>2</v>
      </c>
      <c r="D447">
        <v>15</v>
      </c>
      <c r="E447">
        <v>2</v>
      </c>
      <c r="F447">
        <v>1</v>
      </c>
      <c r="G447">
        <v>6</v>
      </c>
    </row>
    <row r="448" spans="1:7" x14ac:dyDescent="0.3">
      <c r="A448">
        <v>3469</v>
      </c>
      <c r="B448">
        <v>19</v>
      </c>
      <c r="C448">
        <v>18</v>
      </c>
      <c r="D448">
        <v>33</v>
      </c>
      <c r="E448">
        <v>24</v>
      </c>
      <c r="F448">
        <v>1</v>
      </c>
      <c r="G448">
        <v>8</v>
      </c>
    </row>
    <row r="449" spans="1:7" x14ac:dyDescent="0.3">
      <c r="A449">
        <v>4376</v>
      </c>
      <c r="B449">
        <v>10</v>
      </c>
      <c r="C449">
        <v>24</v>
      </c>
      <c r="D449">
        <v>15</v>
      </c>
      <c r="E449">
        <v>13</v>
      </c>
      <c r="F449">
        <v>1</v>
      </c>
      <c r="G449">
        <v>30</v>
      </c>
    </row>
    <row r="450" spans="1:7" x14ac:dyDescent="0.3">
      <c r="A450">
        <v>5555</v>
      </c>
      <c r="B450">
        <v>1</v>
      </c>
      <c r="C450">
        <v>1</v>
      </c>
      <c r="D450">
        <v>1</v>
      </c>
      <c r="E450">
        <v>1</v>
      </c>
      <c r="F450">
        <v>1</v>
      </c>
      <c r="G450">
        <v>1</v>
      </c>
    </row>
    <row r="451" spans="1:7" x14ac:dyDescent="0.3">
      <c r="A451">
        <v>6940</v>
      </c>
      <c r="B451">
        <v>100</v>
      </c>
      <c r="C451">
        <v>1</v>
      </c>
      <c r="D451">
        <v>39</v>
      </c>
      <c r="E451">
        <v>6</v>
      </c>
      <c r="F451">
        <v>1</v>
      </c>
      <c r="G451">
        <v>76</v>
      </c>
    </row>
    <row r="452" spans="1:7" x14ac:dyDescent="0.3">
      <c r="A452">
        <v>8779</v>
      </c>
      <c r="B452">
        <v>56</v>
      </c>
      <c r="C452">
        <v>4</v>
      </c>
      <c r="D452">
        <v>76</v>
      </c>
      <c r="E452">
        <v>17</v>
      </c>
      <c r="F452">
        <v>1</v>
      </c>
      <c r="G452">
        <v>18</v>
      </c>
    </row>
    <row r="453" spans="1:7" x14ac:dyDescent="0.3">
      <c r="A453">
        <v>7573</v>
      </c>
      <c r="B453">
        <v>39</v>
      </c>
      <c r="C453">
        <v>1</v>
      </c>
      <c r="D453">
        <v>9</v>
      </c>
      <c r="E453">
        <v>2</v>
      </c>
      <c r="F453">
        <v>1</v>
      </c>
      <c r="G453">
        <v>34</v>
      </c>
    </row>
    <row r="454" spans="1:7" x14ac:dyDescent="0.3">
      <c r="A454">
        <v>49</v>
      </c>
      <c r="B454">
        <v>2</v>
      </c>
      <c r="C454">
        <v>3</v>
      </c>
      <c r="D454">
        <v>6</v>
      </c>
      <c r="E454">
        <v>4</v>
      </c>
      <c r="F454">
        <v>1</v>
      </c>
      <c r="G454">
        <v>9</v>
      </c>
    </row>
    <row r="455" spans="1:7" x14ac:dyDescent="0.3">
      <c r="A455">
        <v>8629</v>
      </c>
      <c r="B455">
        <v>19</v>
      </c>
      <c r="C455">
        <v>1</v>
      </c>
      <c r="D455">
        <v>10</v>
      </c>
      <c r="E455">
        <v>2</v>
      </c>
      <c r="F455">
        <v>1</v>
      </c>
      <c r="G455">
        <v>8</v>
      </c>
    </row>
    <row r="456" spans="1:7" x14ac:dyDescent="0.3">
      <c r="A456">
        <v>5585</v>
      </c>
      <c r="B456">
        <v>12</v>
      </c>
      <c r="C456">
        <v>2</v>
      </c>
      <c r="D456">
        <v>17</v>
      </c>
      <c r="E456">
        <v>6</v>
      </c>
      <c r="F456">
        <v>1</v>
      </c>
      <c r="G456">
        <v>10</v>
      </c>
    </row>
    <row r="457" spans="1:7" x14ac:dyDescent="0.3">
      <c r="A457">
        <v>2986</v>
      </c>
      <c r="B457">
        <v>7</v>
      </c>
      <c r="C457">
        <v>2</v>
      </c>
      <c r="D457">
        <v>4</v>
      </c>
      <c r="E457">
        <v>2</v>
      </c>
      <c r="F457">
        <v>1</v>
      </c>
      <c r="G457">
        <v>4</v>
      </c>
    </row>
    <row r="458" spans="1:7" x14ac:dyDescent="0.3">
      <c r="A458">
        <v>6768</v>
      </c>
      <c r="B458">
        <v>22</v>
      </c>
      <c r="C458">
        <v>1</v>
      </c>
      <c r="D458">
        <v>8</v>
      </c>
      <c r="E458">
        <v>2</v>
      </c>
      <c r="F458">
        <v>1</v>
      </c>
      <c r="G458">
        <v>2</v>
      </c>
    </row>
    <row r="459" spans="1:7" x14ac:dyDescent="0.3">
      <c r="A459">
        <v>4887</v>
      </c>
      <c r="B459">
        <v>10</v>
      </c>
      <c r="C459">
        <v>5</v>
      </c>
      <c r="D459">
        <v>28</v>
      </c>
      <c r="E459">
        <v>11</v>
      </c>
      <c r="F459">
        <v>1</v>
      </c>
      <c r="G459">
        <v>8</v>
      </c>
    </row>
    <row r="460" spans="1:7" x14ac:dyDescent="0.3">
      <c r="A460">
        <v>10402</v>
      </c>
      <c r="B460">
        <v>25</v>
      </c>
      <c r="C460">
        <v>1</v>
      </c>
      <c r="D460">
        <v>9</v>
      </c>
      <c r="E460">
        <v>2</v>
      </c>
      <c r="F460">
        <v>1</v>
      </c>
      <c r="G460">
        <v>1</v>
      </c>
    </row>
    <row r="461" spans="1:7" x14ac:dyDescent="0.3">
      <c r="A461">
        <v>4297</v>
      </c>
      <c r="B461">
        <v>13</v>
      </c>
      <c r="C461">
        <v>2</v>
      </c>
      <c r="D461">
        <v>18</v>
      </c>
      <c r="E461">
        <v>6</v>
      </c>
      <c r="F461">
        <v>1</v>
      </c>
      <c r="G461">
        <v>0</v>
      </c>
    </row>
    <row r="462" spans="1:7" x14ac:dyDescent="0.3">
      <c r="A462">
        <v>9553</v>
      </c>
      <c r="B462">
        <v>0</v>
      </c>
      <c r="C462">
        <v>2</v>
      </c>
      <c r="D462">
        <v>3</v>
      </c>
      <c r="E462">
        <v>4</v>
      </c>
      <c r="F462">
        <v>1</v>
      </c>
      <c r="G462">
        <v>5</v>
      </c>
    </row>
    <row r="463" spans="1:7" x14ac:dyDescent="0.3">
      <c r="A463">
        <v>10602</v>
      </c>
      <c r="B463">
        <v>29</v>
      </c>
      <c r="C463">
        <v>12</v>
      </c>
      <c r="D463">
        <v>59</v>
      </c>
      <c r="E463">
        <v>19</v>
      </c>
      <c r="F463">
        <v>1</v>
      </c>
      <c r="G463">
        <v>36</v>
      </c>
    </row>
    <row r="464" spans="1:7" x14ac:dyDescent="0.3">
      <c r="A464">
        <v>9653</v>
      </c>
      <c r="B464">
        <v>27</v>
      </c>
      <c r="C464">
        <v>1</v>
      </c>
      <c r="D464">
        <v>14</v>
      </c>
      <c r="E464">
        <v>4</v>
      </c>
      <c r="F464">
        <v>1</v>
      </c>
      <c r="G464">
        <v>21</v>
      </c>
    </row>
    <row r="465" spans="1:7" x14ac:dyDescent="0.3">
      <c r="A465">
        <v>1928</v>
      </c>
      <c r="B465">
        <v>35</v>
      </c>
      <c r="C465">
        <v>3</v>
      </c>
      <c r="D465">
        <v>20</v>
      </c>
      <c r="E465">
        <v>4</v>
      </c>
      <c r="F465">
        <v>1</v>
      </c>
      <c r="G465">
        <v>20</v>
      </c>
    </row>
    <row r="466" spans="1:7" x14ac:dyDescent="0.3">
      <c r="A466">
        <v>10031</v>
      </c>
      <c r="B466">
        <v>20</v>
      </c>
      <c r="C466">
        <v>2</v>
      </c>
      <c r="D466">
        <v>23</v>
      </c>
      <c r="E466">
        <v>3</v>
      </c>
      <c r="F466">
        <v>1</v>
      </c>
      <c r="G466">
        <v>4</v>
      </c>
    </row>
    <row r="467" spans="1:7" x14ac:dyDescent="0.3">
      <c r="A467">
        <v>8975</v>
      </c>
      <c r="B467">
        <v>14</v>
      </c>
      <c r="C467">
        <v>3</v>
      </c>
      <c r="D467">
        <v>21</v>
      </c>
      <c r="E467">
        <v>2</v>
      </c>
      <c r="F467">
        <v>1</v>
      </c>
      <c r="G467">
        <v>28</v>
      </c>
    </row>
    <row r="468" spans="1:7" x14ac:dyDescent="0.3">
      <c r="A468">
        <v>5723</v>
      </c>
      <c r="B468">
        <v>81</v>
      </c>
      <c r="C468">
        <v>1</v>
      </c>
      <c r="D468">
        <v>31</v>
      </c>
      <c r="E468">
        <v>2</v>
      </c>
      <c r="F468">
        <v>1</v>
      </c>
      <c r="G468">
        <v>0</v>
      </c>
    </row>
    <row r="469" spans="1:7" x14ac:dyDescent="0.3">
      <c r="A469">
        <v>5287</v>
      </c>
      <c r="B469">
        <v>45</v>
      </c>
      <c r="C469">
        <v>2</v>
      </c>
      <c r="D469">
        <v>26</v>
      </c>
      <c r="E469">
        <v>4</v>
      </c>
      <c r="F469">
        <v>1</v>
      </c>
      <c r="G469">
        <v>1</v>
      </c>
    </row>
    <row r="470" spans="1:7" x14ac:dyDescent="0.3">
      <c r="A470">
        <v>10914</v>
      </c>
      <c r="B470">
        <v>4</v>
      </c>
      <c r="C470">
        <v>1</v>
      </c>
      <c r="D470">
        <v>7</v>
      </c>
      <c r="E470">
        <v>2</v>
      </c>
      <c r="F470">
        <v>1</v>
      </c>
      <c r="G470">
        <v>2</v>
      </c>
    </row>
    <row r="471" spans="1:7" x14ac:dyDescent="0.3">
      <c r="A471">
        <v>11010</v>
      </c>
      <c r="B471">
        <v>19</v>
      </c>
      <c r="C471">
        <v>3</v>
      </c>
      <c r="D471">
        <v>18</v>
      </c>
      <c r="E471">
        <v>3</v>
      </c>
      <c r="F471">
        <v>1</v>
      </c>
      <c r="G471">
        <v>0</v>
      </c>
    </row>
    <row r="472" spans="1:7" x14ac:dyDescent="0.3">
      <c r="A472">
        <v>4088</v>
      </c>
      <c r="B472">
        <v>108</v>
      </c>
      <c r="C472">
        <v>1</v>
      </c>
      <c r="D472">
        <v>28</v>
      </c>
      <c r="E472">
        <v>13</v>
      </c>
      <c r="F472">
        <v>1</v>
      </c>
      <c r="G472">
        <v>4</v>
      </c>
    </row>
    <row r="473" spans="1:7" x14ac:dyDescent="0.3">
      <c r="A473">
        <v>1176</v>
      </c>
      <c r="B473">
        <v>2</v>
      </c>
      <c r="C473">
        <v>6</v>
      </c>
      <c r="D473">
        <v>4</v>
      </c>
      <c r="E473">
        <v>3</v>
      </c>
      <c r="F473">
        <v>1</v>
      </c>
      <c r="G473">
        <v>9</v>
      </c>
    </row>
    <row r="474" spans="1:7" x14ac:dyDescent="0.3">
      <c r="A474">
        <v>938</v>
      </c>
      <c r="B474">
        <v>51</v>
      </c>
      <c r="C474">
        <v>1</v>
      </c>
      <c r="D474">
        <v>7</v>
      </c>
      <c r="E474">
        <v>2</v>
      </c>
      <c r="F474">
        <v>1</v>
      </c>
      <c r="G474">
        <v>25</v>
      </c>
    </row>
    <row r="475" spans="1:7" x14ac:dyDescent="0.3">
      <c r="A475">
        <v>6230</v>
      </c>
      <c r="B475">
        <v>110</v>
      </c>
      <c r="C475">
        <v>5</v>
      </c>
      <c r="D475">
        <v>59</v>
      </c>
      <c r="E475">
        <v>7</v>
      </c>
      <c r="F475">
        <v>1</v>
      </c>
      <c r="G475">
        <v>7</v>
      </c>
    </row>
    <row r="476" spans="1:7" x14ac:dyDescent="0.3">
      <c r="A476">
        <v>6862</v>
      </c>
      <c r="B476">
        <v>1</v>
      </c>
      <c r="C476">
        <v>1</v>
      </c>
      <c r="D476">
        <v>3</v>
      </c>
      <c r="E476">
        <v>1</v>
      </c>
      <c r="F476">
        <v>1</v>
      </c>
      <c r="G476">
        <v>1</v>
      </c>
    </row>
    <row r="477" spans="1:7" x14ac:dyDescent="0.3">
      <c r="A477">
        <v>5429</v>
      </c>
      <c r="B477">
        <v>145</v>
      </c>
      <c r="C477">
        <v>1</v>
      </c>
      <c r="D477">
        <v>33</v>
      </c>
      <c r="E477">
        <v>2</v>
      </c>
      <c r="F477">
        <v>1</v>
      </c>
      <c r="G477">
        <v>1</v>
      </c>
    </row>
    <row r="478" spans="1:7" x14ac:dyDescent="0.3">
      <c r="A478">
        <v>5267</v>
      </c>
      <c r="B478">
        <v>16</v>
      </c>
      <c r="C478">
        <v>2</v>
      </c>
      <c r="D478">
        <v>18</v>
      </c>
      <c r="E478">
        <v>2</v>
      </c>
      <c r="F478">
        <v>1</v>
      </c>
      <c r="G478">
        <v>5</v>
      </c>
    </row>
    <row r="479" spans="1:7" x14ac:dyDescent="0.3">
      <c r="A479">
        <v>5068</v>
      </c>
      <c r="B479">
        <v>14</v>
      </c>
      <c r="C479">
        <v>1</v>
      </c>
      <c r="D479">
        <v>7</v>
      </c>
      <c r="E479">
        <v>2</v>
      </c>
      <c r="F479">
        <v>1</v>
      </c>
      <c r="G479">
        <v>1</v>
      </c>
    </row>
    <row r="480" spans="1:7" x14ac:dyDescent="0.3">
      <c r="A480">
        <v>839</v>
      </c>
      <c r="B480">
        <v>97</v>
      </c>
      <c r="C480">
        <v>4</v>
      </c>
      <c r="D480">
        <v>44</v>
      </c>
      <c r="E480">
        <v>6</v>
      </c>
      <c r="F480">
        <v>1</v>
      </c>
      <c r="G480">
        <v>18</v>
      </c>
    </row>
    <row r="481" spans="1:7" x14ac:dyDescent="0.3">
      <c r="A481">
        <v>10827</v>
      </c>
      <c r="B481">
        <v>88</v>
      </c>
      <c r="C481">
        <v>3</v>
      </c>
      <c r="D481">
        <v>21</v>
      </c>
      <c r="E481">
        <v>4</v>
      </c>
      <c r="F481">
        <v>1</v>
      </c>
      <c r="G481">
        <v>29</v>
      </c>
    </row>
    <row r="482" spans="1:7" x14ac:dyDescent="0.3">
      <c r="A482">
        <v>10010</v>
      </c>
      <c r="B482">
        <v>100</v>
      </c>
      <c r="C482">
        <v>2</v>
      </c>
      <c r="D482">
        <v>16</v>
      </c>
      <c r="E482">
        <v>2</v>
      </c>
      <c r="F482">
        <v>1</v>
      </c>
      <c r="G482">
        <v>31</v>
      </c>
    </row>
    <row r="483" spans="1:7" x14ac:dyDescent="0.3">
      <c r="A483">
        <v>361</v>
      </c>
      <c r="B483">
        <v>5</v>
      </c>
      <c r="C483">
        <v>1</v>
      </c>
      <c r="D483">
        <v>7</v>
      </c>
      <c r="E483">
        <v>2</v>
      </c>
      <c r="F483">
        <v>1</v>
      </c>
      <c r="G483">
        <v>4</v>
      </c>
    </row>
    <row r="484" spans="1:7" x14ac:dyDescent="0.3">
      <c r="A484">
        <v>3220</v>
      </c>
      <c r="B484">
        <v>29</v>
      </c>
      <c r="C484">
        <v>12</v>
      </c>
      <c r="D484">
        <v>59</v>
      </c>
      <c r="E484">
        <v>19</v>
      </c>
      <c r="F484">
        <v>1</v>
      </c>
      <c r="G484">
        <v>36</v>
      </c>
    </row>
    <row r="485" spans="1:7" x14ac:dyDescent="0.3">
      <c r="A485">
        <v>4042</v>
      </c>
      <c r="B485">
        <v>91</v>
      </c>
      <c r="C485">
        <v>3</v>
      </c>
      <c r="D485">
        <v>52</v>
      </c>
      <c r="E485">
        <v>2</v>
      </c>
      <c r="F485">
        <v>1</v>
      </c>
      <c r="G485">
        <v>31</v>
      </c>
    </row>
    <row r="486" spans="1:7" x14ac:dyDescent="0.3">
      <c r="A486">
        <v>4864</v>
      </c>
      <c r="B486">
        <v>72</v>
      </c>
      <c r="C486">
        <v>7</v>
      </c>
      <c r="D486">
        <v>58</v>
      </c>
      <c r="E486">
        <v>13</v>
      </c>
      <c r="F486">
        <v>1</v>
      </c>
      <c r="G486">
        <v>24</v>
      </c>
    </row>
    <row r="487" spans="1:7" x14ac:dyDescent="0.3">
      <c r="A487">
        <v>3887</v>
      </c>
      <c r="B487">
        <v>3</v>
      </c>
      <c r="C487">
        <v>17</v>
      </c>
      <c r="D487">
        <v>26</v>
      </c>
      <c r="E487">
        <v>20</v>
      </c>
      <c r="F487">
        <v>1</v>
      </c>
      <c r="G487">
        <v>39</v>
      </c>
    </row>
    <row r="488" spans="1:7" x14ac:dyDescent="0.3">
      <c r="A488">
        <v>10795</v>
      </c>
      <c r="B488">
        <v>19</v>
      </c>
      <c r="C488">
        <v>3</v>
      </c>
      <c r="D488">
        <v>19</v>
      </c>
      <c r="E488">
        <v>3</v>
      </c>
      <c r="F488">
        <v>1</v>
      </c>
      <c r="G488">
        <v>3</v>
      </c>
    </row>
    <row r="489" spans="1:7" x14ac:dyDescent="0.3">
      <c r="A489">
        <v>6365</v>
      </c>
      <c r="B489">
        <v>10</v>
      </c>
      <c r="C489">
        <v>12</v>
      </c>
      <c r="D489">
        <v>12</v>
      </c>
      <c r="E489">
        <v>25</v>
      </c>
      <c r="F489">
        <v>1</v>
      </c>
      <c r="G489">
        <v>20</v>
      </c>
    </row>
    <row r="490" spans="1:7" x14ac:dyDescent="0.3">
      <c r="A490">
        <v>5636</v>
      </c>
      <c r="B490">
        <v>51</v>
      </c>
      <c r="C490">
        <v>4</v>
      </c>
      <c r="D490">
        <v>50</v>
      </c>
      <c r="E490">
        <v>12</v>
      </c>
      <c r="F490">
        <v>1</v>
      </c>
      <c r="G490">
        <v>49</v>
      </c>
    </row>
    <row r="491" spans="1:7" x14ac:dyDescent="0.3">
      <c r="A491">
        <v>2217</v>
      </c>
      <c r="B491">
        <v>11</v>
      </c>
      <c r="C491">
        <v>1</v>
      </c>
      <c r="D491">
        <v>2</v>
      </c>
      <c r="E491">
        <v>2</v>
      </c>
      <c r="F491">
        <v>1</v>
      </c>
      <c r="G491">
        <v>6</v>
      </c>
    </row>
    <row r="492" spans="1:7" x14ac:dyDescent="0.3">
      <c r="A492">
        <v>5424</v>
      </c>
      <c r="B492">
        <v>29</v>
      </c>
      <c r="C492">
        <v>12</v>
      </c>
      <c r="D492">
        <v>59</v>
      </c>
      <c r="E492">
        <v>19</v>
      </c>
      <c r="F492">
        <v>1</v>
      </c>
      <c r="G492">
        <v>36</v>
      </c>
    </row>
    <row r="493" spans="1:7" x14ac:dyDescent="0.3">
      <c r="A493">
        <v>9530</v>
      </c>
      <c r="B493">
        <v>5</v>
      </c>
      <c r="C493">
        <v>3</v>
      </c>
      <c r="D493">
        <v>4</v>
      </c>
      <c r="E493">
        <v>4</v>
      </c>
      <c r="F493">
        <v>1</v>
      </c>
      <c r="G493">
        <v>0</v>
      </c>
    </row>
    <row r="494" spans="1:7" x14ac:dyDescent="0.3">
      <c r="A494">
        <v>4971</v>
      </c>
      <c r="B494">
        <v>108</v>
      </c>
      <c r="C494">
        <v>1</v>
      </c>
      <c r="D494">
        <v>28</v>
      </c>
      <c r="E494">
        <v>13</v>
      </c>
      <c r="F494">
        <v>1</v>
      </c>
      <c r="G494">
        <v>4</v>
      </c>
    </row>
    <row r="495" spans="1:7" x14ac:dyDescent="0.3">
      <c r="A495">
        <v>1834</v>
      </c>
      <c r="B495">
        <v>30</v>
      </c>
      <c r="C495">
        <v>5</v>
      </c>
      <c r="D495">
        <v>23</v>
      </c>
      <c r="E495">
        <v>4</v>
      </c>
      <c r="F495">
        <v>1</v>
      </c>
      <c r="G495">
        <v>4</v>
      </c>
    </row>
    <row r="496" spans="1:7" x14ac:dyDescent="0.3">
      <c r="A496">
        <v>7327</v>
      </c>
      <c r="B496">
        <v>21</v>
      </c>
      <c r="C496">
        <v>5</v>
      </c>
      <c r="D496">
        <v>3</v>
      </c>
      <c r="E496">
        <v>10</v>
      </c>
      <c r="F496">
        <v>1</v>
      </c>
      <c r="G496">
        <v>7</v>
      </c>
    </row>
    <row r="497" spans="1:7" x14ac:dyDescent="0.3">
      <c r="A497">
        <v>6742</v>
      </c>
      <c r="B497">
        <v>2</v>
      </c>
      <c r="C497">
        <v>2</v>
      </c>
      <c r="D497">
        <v>1</v>
      </c>
      <c r="E497">
        <v>3</v>
      </c>
      <c r="F497">
        <v>1</v>
      </c>
      <c r="G497">
        <v>2</v>
      </c>
    </row>
    <row r="498" spans="1:7" x14ac:dyDescent="0.3">
      <c r="A498">
        <v>9905</v>
      </c>
      <c r="B498">
        <v>135</v>
      </c>
      <c r="C498">
        <v>1</v>
      </c>
      <c r="D498">
        <v>41</v>
      </c>
      <c r="E498">
        <v>10</v>
      </c>
      <c r="F498">
        <v>1</v>
      </c>
      <c r="G498">
        <v>67</v>
      </c>
    </row>
    <row r="499" spans="1:7" x14ac:dyDescent="0.3">
      <c r="A499">
        <v>5010</v>
      </c>
      <c r="B499">
        <v>2</v>
      </c>
      <c r="C499">
        <v>8</v>
      </c>
      <c r="D499">
        <v>8</v>
      </c>
      <c r="E499">
        <v>6</v>
      </c>
      <c r="F499">
        <v>1</v>
      </c>
      <c r="G499">
        <v>9</v>
      </c>
    </row>
    <row r="500" spans="1:7" x14ac:dyDescent="0.3">
      <c r="A500">
        <v>11148</v>
      </c>
      <c r="B500">
        <v>2</v>
      </c>
      <c r="C500">
        <v>1</v>
      </c>
      <c r="D500">
        <v>4</v>
      </c>
      <c r="E500">
        <v>3</v>
      </c>
      <c r="F500">
        <v>1</v>
      </c>
      <c r="G500">
        <v>2</v>
      </c>
    </row>
    <row r="501" spans="1:7" x14ac:dyDescent="0.3">
      <c r="A501">
        <v>7679</v>
      </c>
      <c r="B501">
        <v>6</v>
      </c>
      <c r="C501">
        <v>3</v>
      </c>
      <c r="D501">
        <v>12</v>
      </c>
      <c r="E501">
        <v>6</v>
      </c>
      <c r="F501">
        <v>1</v>
      </c>
      <c r="G501">
        <v>0</v>
      </c>
    </row>
    <row r="502" spans="1:7" x14ac:dyDescent="0.3">
      <c r="A502">
        <v>2337</v>
      </c>
      <c r="B502">
        <v>9</v>
      </c>
      <c r="C502">
        <v>1</v>
      </c>
      <c r="D502">
        <v>24</v>
      </c>
      <c r="E502">
        <v>2</v>
      </c>
      <c r="F502">
        <v>1</v>
      </c>
      <c r="G502">
        <v>2</v>
      </c>
    </row>
    <row r="503" spans="1:7" x14ac:dyDescent="0.3">
      <c r="A503">
        <v>4547</v>
      </c>
      <c r="B503">
        <v>6</v>
      </c>
      <c r="C503">
        <v>2</v>
      </c>
      <c r="D503">
        <v>9</v>
      </c>
      <c r="E503">
        <v>2</v>
      </c>
      <c r="F503">
        <v>1</v>
      </c>
      <c r="G503">
        <v>5</v>
      </c>
    </row>
    <row r="504" spans="1:7" x14ac:dyDescent="0.3">
      <c r="A504">
        <v>4102</v>
      </c>
      <c r="B504">
        <v>11</v>
      </c>
      <c r="C504">
        <v>1</v>
      </c>
      <c r="D504">
        <v>2</v>
      </c>
      <c r="E504">
        <v>2</v>
      </c>
      <c r="F504">
        <v>1</v>
      </c>
      <c r="G504">
        <v>6</v>
      </c>
    </row>
    <row r="505" spans="1:7" x14ac:dyDescent="0.3">
      <c r="A505">
        <v>10598</v>
      </c>
      <c r="B505">
        <v>12</v>
      </c>
      <c r="C505">
        <v>1</v>
      </c>
      <c r="D505">
        <v>16</v>
      </c>
      <c r="E505">
        <v>4</v>
      </c>
      <c r="F505">
        <v>1</v>
      </c>
      <c r="G505">
        <v>3</v>
      </c>
    </row>
    <row r="506" spans="1:7" x14ac:dyDescent="0.3">
      <c r="A506">
        <v>1655</v>
      </c>
      <c r="B506">
        <v>16</v>
      </c>
      <c r="C506">
        <v>3</v>
      </c>
      <c r="D506">
        <v>15</v>
      </c>
      <c r="E506">
        <v>2</v>
      </c>
      <c r="F506">
        <v>1</v>
      </c>
      <c r="G506">
        <v>11</v>
      </c>
    </row>
    <row r="507" spans="1:7" x14ac:dyDescent="0.3">
      <c r="A507">
        <v>7901</v>
      </c>
      <c r="B507">
        <v>9</v>
      </c>
      <c r="C507">
        <v>1</v>
      </c>
      <c r="D507">
        <v>5</v>
      </c>
      <c r="E507">
        <v>2</v>
      </c>
      <c r="F507">
        <v>1</v>
      </c>
      <c r="G507">
        <v>4</v>
      </c>
    </row>
    <row r="508" spans="1:7" x14ac:dyDescent="0.3">
      <c r="A508">
        <v>2686</v>
      </c>
      <c r="B508">
        <v>0</v>
      </c>
      <c r="C508">
        <v>1</v>
      </c>
      <c r="D508">
        <v>4</v>
      </c>
      <c r="E508">
        <v>15</v>
      </c>
      <c r="F508">
        <v>1</v>
      </c>
      <c r="G508">
        <v>5</v>
      </c>
    </row>
    <row r="509" spans="1:7" x14ac:dyDescent="0.3">
      <c r="A509">
        <v>11181</v>
      </c>
      <c r="B509">
        <v>2</v>
      </c>
      <c r="C509">
        <v>1</v>
      </c>
      <c r="D509">
        <v>2</v>
      </c>
      <c r="E509">
        <v>1</v>
      </c>
      <c r="F509">
        <v>1</v>
      </c>
      <c r="G509">
        <v>1</v>
      </c>
    </row>
    <row r="510" spans="1:7" x14ac:dyDescent="0.3">
      <c r="A510">
        <v>4973</v>
      </c>
      <c r="B510">
        <v>2</v>
      </c>
      <c r="C510">
        <v>3</v>
      </c>
      <c r="D510">
        <v>6</v>
      </c>
      <c r="E510">
        <v>4</v>
      </c>
      <c r="F510">
        <v>1</v>
      </c>
      <c r="G510">
        <v>9</v>
      </c>
    </row>
    <row r="511" spans="1:7" x14ac:dyDescent="0.3">
      <c r="A511">
        <v>9216</v>
      </c>
      <c r="B511">
        <v>23</v>
      </c>
      <c r="C511">
        <v>2</v>
      </c>
      <c r="D511">
        <v>11</v>
      </c>
      <c r="E511">
        <v>3</v>
      </c>
      <c r="F511">
        <v>1</v>
      </c>
      <c r="G511">
        <v>4</v>
      </c>
    </row>
    <row r="512" spans="1:7" x14ac:dyDescent="0.3">
      <c r="A512">
        <v>9727</v>
      </c>
      <c r="B512">
        <v>4</v>
      </c>
      <c r="C512">
        <v>24</v>
      </c>
      <c r="D512">
        <v>11</v>
      </c>
      <c r="E512">
        <v>16</v>
      </c>
      <c r="F512">
        <v>1</v>
      </c>
      <c r="G512">
        <v>25</v>
      </c>
    </row>
    <row r="513" spans="1:7" x14ac:dyDescent="0.3">
      <c r="A513">
        <v>7600</v>
      </c>
      <c r="B513">
        <v>1</v>
      </c>
      <c r="C513">
        <v>3</v>
      </c>
      <c r="D513">
        <v>3</v>
      </c>
      <c r="E513">
        <v>8</v>
      </c>
      <c r="F513">
        <v>1</v>
      </c>
      <c r="G513">
        <v>13</v>
      </c>
    </row>
    <row r="514" spans="1:7" x14ac:dyDescent="0.3">
      <c r="A514">
        <v>6983</v>
      </c>
      <c r="B514">
        <v>23</v>
      </c>
      <c r="C514">
        <v>2</v>
      </c>
      <c r="D514">
        <v>17</v>
      </c>
      <c r="E514">
        <v>2</v>
      </c>
      <c r="F514">
        <v>1</v>
      </c>
      <c r="G514">
        <v>0</v>
      </c>
    </row>
    <row r="515" spans="1:7" x14ac:dyDescent="0.3">
      <c r="A515">
        <v>7004</v>
      </c>
      <c r="B515">
        <v>24</v>
      </c>
      <c r="C515">
        <v>3</v>
      </c>
      <c r="D515">
        <v>26</v>
      </c>
      <c r="E515">
        <v>7</v>
      </c>
      <c r="F515">
        <v>1</v>
      </c>
      <c r="G515">
        <v>23</v>
      </c>
    </row>
    <row r="516" spans="1:7" x14ac:dyDescent="0.3">
      <c r="A516">
        <v>9432</v>
      </c>
      <c r="B516">
        <v>9</v>
      </c>
      <c r="C516">
        <v>14</v>
      </c>
      <c r="D516">
        <v>18</v>
      </c>
      <c r="E516">
        <v>8</v>
      </c>
      <c r="F516">
        <v>1</v>
      </c>
      <c r="G516">
        <v>12</v>
      </c>
    </row>
    <row r="517" spans="1:7" x14ac:dyDescent="0.3">
      <c r="A517">
        <v>9405</v>
      </c>
      <c r="B517">
        <v>84</v>
      </c>
      <c r="C517">
        <v>3</v>
      </c>
      <c r="D517">
        <v>61</v>
      </c>
      <c r="E517">
        <v>2</v>
      </c>
      <c r="F517">
        <v>1</v>
      </c>
      <c r="G517">
        <v>21</v>
      </c>
    </row>
    <row r="518" spans="1:7" x14ac:dyDescent="0.3">
      <c r="A518">
        <v>6864</v>
      </c>
      <c r="B518">
        <v>8</v>
      </c>
      <c r="C518">
        <v>4</v>
      </c>
      <c r="D518">
        <v>10</v>
      </c>
      <c r="E518">
        <v>2</v>
      </c>
      <c r="F518">
        <v>2</v>
      </c>
      <c r="G518">
        <v>4</v>
      </c>
    </row>
    <row r="519" spans="1:7" x14ac:dyDescent="0.3">
      <c r="A519">
        <v>7281</v>
      </c>
      <c r="B519">
        <v>81</v>
      </c>
      <c r="C519">
        <v>11</v>
      </c>
      <c r="D519">
        <v>50</v>
      </c>
      <c r="E519">
        <v>3</v>
      </c>
      <c r="F519">
        <v>2</v>
      </c>
      <c r="G519">
        <v>39</v>
      </c>
    </row>
    <row r="520" spans="1:7" x14ac:dyDescent="0.3">
      <c r="A520">
        <v>2139</v>
      </c>
      <c r="B520">
        <v>3</v>
      </c>
      <c r="C520">
        <v>1</v>
      </c>
      <c r="D520">
        <v>10</v>
      </c>
      <c r="E520">
        <v>3</v>
      </c>
      <c r="F520">
        <v>2</v>
      </c>
      <c r="G520">
        <v>12</v>
      </c>
    </row>
    <row r="521" spans="1:7" x14ac:dyDescent="0.3">
      <c r="A521">
        <v>8557</v>
      </c>
      <c r="B521">
        <v>11</v>
      </c>
      <c r="C521">
        <v>3</v>
      </c>
      <c r="D521">
        <v>22</v>
      </c>
      <c r="E521">
        <v>2</v>
      </c>
      <c r="F521">
        <v>2</v>
      </c>
      <c r="G521">
        <v>6</v>
      </c>
    </row>
    <row r="522" spans="1:7" x14ac:dyDescent="0.3">
      <c r="A522">
        <v>8475</v>
      </c>
      <c r="B522">
        <v>20</v>
      </c>
      <c r="C522">
        <v>2</v>
      </c>
      <c r="D522">
        <v>1582</v>
      </c>
      <c r="E522">
        <v>1</v>
      </c>
      <c r="F522">
        <v>2</v>
      </c>
      <c r="G522">
        <v>1</v>
      </c>
    </row>
    <row r="523" spans="1:7" x14ac:dyDescent="0.3">
      <c r="A523">
        <v>624</v>
      </c>
      <c r="B523">
        <v>6</v>
      </c>
      <c r="C523">
        <v>4</v>
      </c>
      <c r="D523">
        <v>1</v>
      </c>
      <c r="E523">
        <v>7</v>
      </c>
      <c r="F523">
        <v>2</v>
      </c>
      <c r="G523">
        <v>15</v>
      </c>
    </row>
    <row r="524" spans="1:7" x14ac:dyDescent="0.3">
      <c r="A524">
        <v>2387</v>
      </c>
      <c r="B524">
        <v>177</v>
      </c>
      <c r="C524">
        <v>2</v>
      </c>
      <c r="D524">
        <v>71</v>
      </c>
      <c r="E524">
        <v>3</v>
      </c>
      <c r="F524">
        <v>2</v>
      </c>
      <c r="G524">
        <v>20</v>
      </c>
    </row>
    <row r="525" spans="1:7" x14ac:dyDescent="0.3">
      <c r="A525">
        <v>6690</v>
      </c>
      <c r="B525">
        <v>38</v>
      </c>
      <c r="C525">
        <v>4</v>
      </c>
      <c r="D525">
        <v>22</v>
      </c>
      <c r="E525">
        <v>4</v>
      </c>
      <c r="F525">
        <v>2</v>
      </c>
      <c r="G525">
        <v>20</v>
      </c>
    </row>
    <row r="526" spans="1:7" x14ac:dyDescent="0.3">
      <c r="A526">
        <v>4557</v>
      </c>
      <c r="B526">
        <v>10</v>
      </c>
      <c r="C526">
        <v>7</v>
      </c>
      <c r="D526">
        <v>19</v>
      </c>
      <c r="E526">
        <v>8</v>
      </c>
      <c r="F526">
        <v>2</v>
      </c>
      <c r="G526">
        <v>21</v>
      </c>
    </row>
    <row r="527" spans="1:7" x14ac:dyDescent="0.3">
      <c r="A527">
        <v>520</v>
      </c>
      <c r="B527">
        <v>3</v>
      </c>
      <c r="C527">
        <v>3</v>
      </c>
      <c r="D527">
        <v>7</v>
      </c>
      <c r="E527">
        <v>6</v>
      </c>
      <c r="F527">
        <v>2</v>
      </c>
      <c r="G527">
        <v>9</v>
      </c>
    </row>
    <row r="528" spans="1:7" x14ac:dyDescent="0.3">
      <c r="A528">
        <v>5835</v>
      </c>
      <c r="B528">
        <v>21</v>
      </c>
      <c r="C528">
        <v>2</v>
      </c>
      <c r="D528">
        <v>28</v>
      </c>
      <c r="E528">
        <v>3</v>
      </c>
      <c r="F528">
        <v>2</v>
      </c>
      <c r="G528">
        <v>9</v>
      </c>
    </row>
    <row r="529" spans="1:7" x14ac:dyDescent="0.3">
      <c r="A529">
        <v>2521</v>
      </c>
      <c r="B529">
        <v>23</v>
      </c>
      <c r="C529">
        <v>1</v>
      </c>
      <c r="D529">
        <v>13</v>
      </c>
      <c r="E529">
        <v>2</v>
      </c>
      <c r="F529">
        <v>2</v>
      </c>
      <c r="G529">
        <v>18</v>
      </c>
    </row>
    <row r="530" spans="1:7" x14ac:dyDescent="0.3">
      <c r="A530">
        <v>4099</v>
      </c>
      <c r="B530">
        <v>10</v>
      </c>
      <c r="C530">
        <v>2</v>
      </c>
      <c r="D530">
        <v>16</v>
      </c>
      <c r="E530">
        <v>11</v>
      </c>
      <c r="F530">
        <v>2</v>
      </c>
      <c r="G530">
        <v>21</v>
      </c>
    </row>
    <row r="531" spans="1:7" x14ac:dyDescent="0.3">
      <c r="A531">
        <v>10313</v>
      </c>
      <c r="B531">
        <v>159</v>
      </c>
      <c r="C531">
        <v>4</v>
      </c>
      <c r="D531">
        <v>45</v>
      </c>
      <c r="E531">
        <v>6</v>
      </c>
      <c r="F531">
        <v>2</v>
      </c>
      <c r="G531">
        <v>38</v>
      </c>
    </row>
    <row r="532" spans="1:7" x14ac:dyDescent="0.3">
      <c r="A532">
        <v>1726</v>
      </c>
      <c r="B532">
        <v>3</v>
      </c>
      <c r="C532">
        <v>9</v>
      </c>
      <c r="D532">
        <v>15</v>
      </c>
      <c r="E532">
        <v>13</v>
      </c>
      <c r="F532">
        <v>2</v>
      </c>
      <c r="G532">
        <v>39</v>
      </c>
    </row>
    <row r="533" spans="1:7" x14ac:dyDescent="0.3">
      <c r="A533">
        <v>6354</v>
      </c>
      <c r="B533">
        <v>5</v>
      </c>
      <c r="C533">
        <v>2</v>
      </c>
      <c r="D533">
        <v>16</v>
      </c>
      <c r="E533">
        <v>3</v>
      </c>
      <c r="F533">
        <v>2</v>
      </c>
      <c r="G533">
        <v>19</v>
      </c>
    </row>
    <row r="534" spans="1:7" x14ac:dyDescent="0.3">
      <c r="A534">
        <v>6471</v>
      </c>
      <c r="B534">
        <v>14</v>
      </c>
      <c r="C534">
        <v>2</v>
      </c>
      <c r="D534">
        <v>30</v>
      </c>
      <c r="E534">
        <v>8</v>
      </c>
      <c r="F534">
        <v>2</v>
      </c>
      <c r="G534">
        <v>3</v>
      </c>
    </row>
    <row r="535" spans="1:7" x14ac:dyDescent="0.3">
      <c r="A535">
        <v>8724</v>
      </c>
      <c r="B535">
        <v>11</v>
      </c>
      <c r="C535">
        <v>3</v>
      </c>
      <c r="D535">
        <v>22</v>
      </c>
      <c r="E535">
        <v>2</v>
      </c>
      <c r="F535">
        <v>2</v>
      </c>
      <c r="G535">
        <v>6</v>
      </c>
    </row>
    <row r="536" spans="1:7" x14ac:dyDescent="0.3">
      <c r="A536">
        <v>4184</v>
      </c>
      <c r="B536">
        <v>189</v>
      </c>
      <c r="C536">
        <v>2</v>
      </c>
      <c r="D536">
        <v>29</v>
      </c>
      <c r="E536">
        <v>3</v>
      </c>
      <c r="F536">
        <v>2</v>
      </c>
      <c r="G536">
        <v>40</v>
      </c>
    </row>
    <row r="537" spans="1:7" x14ac:dyDescent="0.3">
      <c r="A537">
        <v>1160</v>
      </c>
      <c r="B537">
        <v>9</v>
      </c>
      <c r="C537">
        <v>4</v>
      </c>
      <c r="D537">
        <v>17</v>
      </c>
      <c r="E537">
        <v>10</v>
      </c>
      <c r="F537">
        <v>2</v>
      </c>
      <c r="G537">
        <v>7</v>
      </c>
    </row>
    <row r="538" spans="1:7" x14ac:dyDescent="0.3">
      <c r="A538">
        <v>5253</v>
      </c>
      <c r="B538">
        <v>145</v>
      </c>
      <c r="C538">
        <v>13</v>
      </c>
      <c r="D538">
        <v>46</v>
      </c>
      <c r="E538">
        <v>17</v>
      </c>
      <c r="F538">
        <v>2</v>
      </c>
      <c r="G538">
        <v>4</v>
      </c>
    </row>
    <row r="539" spans="1:7" x14ac:dyDescent="0.3">
      <c r="A539">
        <v>8036</v>
      </c>
      <c r="B539">
        <v>31</v>
      </c>
      <c r="C539">
        <v>1</v>
      </c>
      <c r="D539">
        <v>13</v>
      </c>
      <c r="E539">
        <v>7</v>
      </c>
      <c r="F539">
        <v>2</v>
      </c>
      <c r="G539">
        <v>9</v>
      </c>
    </row>
    <row r="540" spans="1:7" x14ac:dyDescent="0.3">
      <c r="A540">
        <v>6424</v>
      </c>
      <c r="B540">
        <v>12</v>
      </c>
      <c r="C540">
        <v>6</v>
      </c>
      <c r="D540">
        <v>2</v>
      </c>
      <c r="E540">
        <v>11</v>
      </c>
      <c r="F540">
        <v>2</v>
      </c>
      <c r="G540">
        <v>16</v>
      </c>
    </row>
    <row r="541" spans="1:7" x14ac:dyDescent="0.3">
      <c r="A541">
        <v>1177</v>
      </c>
      <c r="B541">
        <v>80</v>
      </c>
      <c r="C541">
        <v>3</v>
      </c>
      <c r="D541">
        <v>26</v>
      </c>
      <c r="E541">
        <v>4</v>
      </c>
      <c r="F541">
        <v>2</v>
      </c>
      <c r="G541">
        <v>14</v>
      </c>
    </row>
    <row r="542" spans="1:7" x14ac:dyDescent="0.3">
      <c r="A542">
        <v>2457</v>
      </c>
      <c r="B542">
        <v>8</v>
      </c>
      <c r="C542">
        <v>4</v>
      </c>
      <c r="D542">
        <v>5</v>
      </c>
      <c r="E542">
        <v>15</v>
      </c>
      <c r="F542">
        <v>2</v>
      </c>
      <c r="G542">
        <v>11</v>
      </c>
    </row>
    <row r="543" spans="1:7" x14ac:dyDescent="0.3">
      <c r="A543">
        <v>8162</v>
      </c>
      <c r="B543">
        <v>4</v>
      </c>
      <c r="C543">
        <v>1</v>
      </c>
      <c r="D543">
        <v>11</v>
      </c>
      <c r="E543">
        <v>6</v>
      </c>
      <c r="F543">
        <v>2</v>
      </c>
      <c r="G543">
        <v>2</v>
      </c>
    </row>
    <row r="544" spans="1:7" x14ac:dyDescent="0.3">
      <c r="A544">
        <v>4301</v>
      </c>
      <c r="B544">
        <v>23</v>
      </c>
      <c r="C544">
        <v>1</v>
      </c>
      <c r="D544">
        <v>13</v>
      </c>
      <c r="E544">
        <v>2</v>
      </c>
      <c r="F544">
        <v>2</v>
      </c>
      <c r="G544">
        <v>18</v>
      </c>
    </row>
    <row r="545" spans="1:7" x14ac:dyDescent="0.3">
      <c r="A545">
        <v>1940</v>
      </c>
      <c r="B545">
        <v>1</v>
      </c>
      <c r="C545">
        <v>3</v>
      </c>
      <c r="D545">
        <v>4</v>
      </c>
      <c r="E545">
        <v>2</v>
      </c>
      <c r="F545">
        <v>2</v>
      </c>
      <c r="G545">
        <v>6</v>
      </c>
    </row>
    <row r="546" spans="1:7" x14ac:dyDescent="0.3">
      <c r="A546">
        <v>5956</v>
      </c>
      <c r="B546">
        <v>144</v>
      </c>
      <c r="C546">
        <v>2</v>
      </c>
      <c r="D546">
        <v>99</v>
      </c>
      <c r="E546">
        <v>7</v>
      </c>
      <c r="F546">
        <v>2</v>
      </c>
      <c r="G546">
        <v>30</v>
      </c>
    </row>
    <row r="547" spans="1:7" x14ac:dyDescent="0.3">
      <c r="A547">
        <v>4303</v>
      </c>
      <c r="B547">
        <v>107</v>
      </c>
      <c r="C547">
        <v>2</v>
      </c>
      <c r="D547">
        <v>12</v>
      </c>
      <c r="E547">
        <v>2</v>
      </c>
      <c r="F547">
        <v>2</v>
      </c>
      <c r="G547">
        <v>12</v>
      </c>
    </row>
    <row r="548" spans="1:7" x14ac:dyDescent="0.3">
      <c r="A548">
        <v>3479</v>
      </c>
      <c r="B548">
        <v>4</v>
      </c>
      <c r="C548">
        <v>8</v>
      </c>
      <c r="D548">
        <v>11</v>
      </c>
      <c r="E548">
        <v>12</v>
      </c>
      <c r="F548">
        <v>2</v>
      </c>
      <c r="G548">
        <v>13</v>
      </c>
    </row>
    <row r="549" spans="1:7" x14ac:dyDescent="0.3">
      <c r="A549">
        <v>11075</v>
      </c>
      <c r="B549">
        <v>183</v>
      </c>
      <c r="C549">
        <v>2</v>
      </c>
      <c r="D549">
        <v>64</v>
      </c>
      <c r="E549">
        <v>7</v>
      </c>
      <c r="F549">
        <v>2</v>
      </c>
      <c r="G549">
        <v>12</v>
      </c>
    </row>
    <row r="550" spans="1:7" x14ac:dyDescent="0.3">
      <c r="A550">
        <v>8523</v>
      </c>
      <c r="B550">
        <v>24</v>
      </c>
      <c r="C550">
        <v>1</v>
      </c>
      <c r="D550">
        <v>16</v>
      </c>
      <c r="E550">
        <v>12</v>
      </c>
      <c r="F550">
        <v>2</v>
      </c>
      <c r="G550">
        <v>5</v>
      </c>
    </row>
    <row r="551" spans="1:7" x14ac:dyDescent="0.3">
      <c r="A551">
        <v>7108</v>
      </c>
      <c r="B551">
        <v>205</v>
      </c>
      <c r="C551">
        <v>20</v>
      </c>
      <c r="D551">
        <v>47</v>
      </c>
      <c r="E551">
        <v>23</v>
      </c>
      <c r="F551">
        <v>2</v>
      </c>
      <c r="G551">
        <v>56</v>
      </c>
    </row>
    <row r="552" spans="1:7" x14ac:dyDescent="0.3">
      <c r="A552">
        <v>1523</v>
      </c>
      <c r="B552">
        <v>69</v>
      </c>
      <c r="C552">
        <v>2</v>
      </c>
      <c r="D552">
        <v>15</v>
      </c>
      <c r="E552">
        <v>2</v>
      </c>
      <c r="F552">
        <v>2</v>
      </c>
      <c r="G552">
        <v>6</v>
      </c>
    </row>
    <row r="553" spans="1:7" x14ac:dyDescent="0.3">
      <c r="A553">
        <v>9097</v>
      </c>
      <c r="B553">
        <v>244</v>
      </c>
      <c r="C553">
        <v>8</v>
      </c>
      <c r="D553">
        <v>32</v>
      </c>
      <c r="E553">
        <v>7</v>
      </c>
      <c r="F553">
        <v>2</v>
      </c>
      <c r="G553">
        <v>50</v>
      </c>
    </row>
    <row r="554" spans="1:7" x14ac:dyDescent="0.3">
      <c r="A554">
        <v>10613</v>
      </c>
      <c r="B554">
        <v>26</v>
      </c>
      <c r="C554">
        <v>1</v>
      </c>
      <c r="D554">
        <v>16</v>
      </c>
      <c r="E554">
        <v>2</v>
      </c>
      <c r="F554">
        <v>2</v>
      </c>
      <c r="G554">
        <v>15</v>
      </c>
    </row>
    <row r="555" spans="1:7" x14ac:dyDescent="0.3">
      <c r="A555">
        <v>10617</v>
      </c>
      <c r="B555">
        <v>8</v>
      </c>
      <c r="C555">
        <v>4</v>
      </c>
      <c r="D555">
        <v>10</v>
      </c>
      <c r="E555">
        <v>2</v>
      </c>
      <c r="F555">
        <v>2</v>
      </c>
      <c r="G555">
        <v>4</v>
      </c>
    </row>
    <row r="556" spans="1:7" x14ac:dyDescent="0.3">
      <c r="A556">
        <v>11166</v>
      </c>
      <c r="B556">
        <v>229</v>
      </c>
      <c r="C556">
        <v>5</v>
      </c>
      <c r="D556">
        <v>56</v>
      </c>
      <c r="E556">
        <v>3</v>
      </c>
      <c r="F556">
        <v>2</v>
      </c>
      <c r="G556">
        <v>20</v>
      </c>
    </row>
    <row r="557" spans="1:7" x14ac:dyDescent="0.3">
      <c r="A557">
        <v>10466</v>
      </c>
      <c r="B557">
        <v>24</v>
      </c>
      <c r="C557">
        <v>2</v>
      </c>
      <c r="D557">
        <v>20</v>
      </c>
      <c r="E557">
        <v>2</v>
      </c>
      <c r="F557">
        <v>2</v>
      </c>
      <c r="G557">
        <v>10</v>
      </c>
    </row>
    <row r="558" spans="1:7" x14ac:dyDescent="0.3">
      <c r="A558">
        <v>2245</v>
      </c>
      <c r="B558">
        <v>57</v>
      </c>
      <c r="C558">
        <v>2</v>
      </c>
      <c r="D558">
        <v>51</v>
      </c>
      <c r="E558">
        <v>4</v>
      </c>
      <c r="F558">
        <v>2</v>
      </c>
      <c r="G558">
        <v>23</v>
      </c>
    </row>
    <row r="559" spans="1:7" x14ac:dyDescent="0.3">
      <c r="A559">
        <v>945</v>
      </c>
      <c r="B559">
        <v>87</v>
      </c>
      <c r="C559">
        <v>3</v>
      </c>
      <c r="D559">
        <v>25</v>
      </c>
      <c r="E559">
        <v>3</v>
      </c>
      <c r="F559">
        <v>2</v>
      </c>
      <c r="G559">
        <v>13</v>
      </c>
    </row>
    <row r="560" spans="1:7" x14ac:dyDescent="0.3">
      <c r="A560">
        <v>2740</v>
      </c>
      <c r="B560">
        <v>62</v>
      </c>
      <c r="C560">
        <v>1</v>
      </c>
      <c r="D560">
        <v>16</v>
      </c>
      <c r="E560">
        <v>3</v>
      </c>
      <c r="F560">
        <v>2</v>
      </c>
      <c r="G560">
        <v>6</v>
      </c>
    </row>
    <row r="561" spans="1:7" x14ac:dyDescent="0.3">
      <c r="A561">
        <v>7736</v>
      </c>
      <c r="B561">
        <v>11</v>
      </c>
      <c r="C561">
        <v>7</v>
      </c>
      <c r="D561">
        <v>12</v>
      </c>
      <c r="E561">
        <v>2</v>
      </c>
      <c r="F561">
        <v>2</v>
      </c>
      <c r="G561">
        <v>27</v>
      </c>
    </row>
    <row r="562" spans="1:7" x14ac:dyDescent="0.3">
      <c r="A562">
        <v>2296</v>
      </c>
      <c r="B562">
        <v>3</v>
      </c>
      <c r="C562">
        <v>2</v>
      </c>
      <c r="D562">
        <v>11</v>
      </c>
      <c r="E562">
        <v>2</v>
      </c>
      <c r="F562">
        <v>2</v>
      </c>
      <c r="G562">
        <v>10</v>
      </c>
    </row>
    <row r="563" spans="1:7" x14ac:dyDescent="0.3">
      <c r="A563">
        <v>4937</v>
      </c>
      <c r="B563">
        <v>12</v>
      </c>
      <c r="C563">
        <v>2</v>
      </c>
      <c r="D563">
        <v>20</v>
      </c>
      <c r="E563">
        <v>3</v>
      </c>
      <c r="F563">
        <v>2</v>
      </c>
      <c r="G563">
        <v>5</v>
      </c>
    </row>
    <row r="564" spans="1:7" x14ac:dyDescent="0.3">
      <c r="A564">
        <v>10971</v>
      </c>
      <c r="B564">
        <v>173</v>
      </c>
      <c r="C564">
        <v>8</v>
      </c>
      <c r="D564">
        <v>107</v>
      </c>
      <c r="E564">
        <v>7</v>
      </c>
      <c r="F564">
        <v>2</v>
      </c>
      <c r="G564">
        <v>176</v>
      </c>
    </row>
    <row r="565" spans="1:7" x14ac:dyDescent="0.3">
      <c r="A565">
        <v>3231</v>
      </c>
      <c r="B565">
        <v>5</v>
      </c>
      <c r="C565">
        <v>4</v>
      </c>
      <c r="D565">
        <v>10</v>
      </c>
      <c r="E565">
        <v>2</v>
      </c>
      <c r="F565">
        <v>2</v>
      </c>
      <c r="G565">
        <v>7</v>
      </c>
    </row>
    <row r="566" spans="1:7" x14ac:dyDescent="0.3">
      <c r="A566">
        <v>10476</v>
      </c>
      <c r="B566">
        <v>134</v>
      </c>
      <c r="C566">
        <v>11</v>
      </c>
      <c r="D566">
        <v>59</v>
      </c>
      <c r="E566">
        <v>15</v>
      </c>
      <c r="F566">
        <v>2</v>
      </c>
      <c r="G566">
        <v>30</v>
      </c>
    </row>
    <row r="567" spans="1:7" x14ac:dyDescent="0.3">
      <c r="A567">
        <v>2902</v>
      </c>
      <c r="B567">
        <v>19</v>
      </c>
      <c r="C567">
        <v>4</v>
      </c>
      <c r="D567">
        <v>12</v>
      </c>
      <c r="E567">
        <v>2</v>
      </c>
      <c r="F567">
        <v>2</v>
      </c>
      <c r="G567">
        <v>6</v>
      </c>
    </row>
    <row r="568" spans="1:7" x14ac:dyDescent="0.3">
      <c r="A568">
        <v>8140</v>
      </c>
      <c r="B568">
        <v>10</v>
      </c>
      <c r="C568">
        <v>14</v>
      </c>
      <c r="D568">
        <v>29</v>
      </c>
      <c r="E568">
        <v>4</v>
      </c>
      <c r="F568">
        <v>2</v>
      </c>
      <c r="G568">
        <v>36</v>
      </c>
    </row>
    <row r="569" spans="1:7" x14ac:dyDescent="0.3">
      <c r="A569">
        <v>2534</v>
      </c>
      <c r="B569">
        <v>97</v>
      </c>
      <c r="C569">
        <v>1</v>
      </c>
      <c r="D569">
        <v>41</v>
      </c>
      <c r="E569">
        <v>6</v>
      </c>
      <c r="F569">
        <v>2</v>
      </c>
      <c r="G569">
        <v>41</v>
      </c>
    </row>
    <row r="570" spans="1:7" x14ac:dyDescent="0.3">
      <c r="A570">
        <v>10033</v>
      </c>
      <c r="B570">
        <v>2</v>
      </c>
      <c r="C570">
        <v>3</v>
      </c>
      <c r="D570">
        <v>10</v>
      </c>
      <c r="E570">
        <v>11</v>
      </c>
      <c r="F570">
        <v>2</v>
      </c>
      <c r="G570">
        <v>10</v>
      </c>
    </row>
    <row r="571" spans="1:7" x14ac:dyDescent="0.3">
      <c r="A571">
        <v>2518</v>
      </c>
      <c r="B571">
        <v>5</v>
      </c>
      <c r="C571">
        <v>4</v>
      </c>
      <c r="D571">
        <v>5</v>
      </c>
      <c r="E571">
        <v>4</v>
      </c>
      <c r="F571">
        <v>2</v>
      </c>
      <c r="G571">
        <v>10</v>
      </c>
    </row>
    <row r="572" spans="1:7" x14ac:dyDescent="0.3">
      <c r="A572">
        <v>1183</v>
      </c>
      <c r="B572">
        <v>9</v>
      </c>
      <c r="C572">
        <v>1</v>
      </c>
      <c r="D572">
        <v>4</v>
      </c>
      <c r="E572">
        <v>3</v>
      </c>
      <c r="F572">
        <v>2</v>
      </c>
      <c r="G572">
        <v>3</v>
      </c>
    </row>
    <row r="573" spans="1:7" x14ac:dyDescent="0.3">
      <c r="A573">
        <v>5751</v>
      </c>
      <c r="B573">
        <v>2</v>
      </c>
      <c r="C573">
        <v>3</v>
      </c>
      <c r="D573">
        <v>10</v>
      </c>
      <c r="E573">
        <v>11</v>
      </c>
      <c r="F573">
        <v>2</v>
      </c>
      <c r="G573">
        <v>10</v>
      </c>
    </row>
    <row r="574" spans="1:7" x14ac:dyDescent="0.3">
      <c r="A574">
        <v>6678</v>
      </c>
      <c r="B574">
        <v>33</v>
      </c>
      <c r="C574">
        <v>4</v>
      </c>
      <c r="D574">
        <v>24</v>
      </c>
      <c r="E574">
        <v>4</v>
      </c>
      <c r="F574">
        <v>2</v>
      </c>
      <c r="G574">
        <v>5</v>
      </c>
    </row>
    <row r="575" spans="1:7" x14ac:dyDescent="0.3">
      <c r="A575">
        <v>955</v>
      </c>
      <c r="B575">
        <v>167</v>
      </c>
      <c r="C575">
        <v>2</v>
      </c>
      <c r="D575">
        <v>44</v>
      </c>
      <c r="E575">
        <v>6</v>
      </c>
      <c r="F575">
        <v>2</v>
      </c>
      <c r="G575">
        <v>19</v>
      </c>
    </row>
    <row r="576" spans="1:7" x14ac:dyDescent="0.3">
      <c r="A576">
        <v>5892</v>
      </c>
      <c r="B576">
        <v>158</v>
      </c>
      <c r="C576">
        <v>6</v>
      </c>
      <c r="D576">
        <v>45</v>
      </c>
      <c r="E576">
        <v>8</v>
      </c>
      <c r="F576">
        <v>2</v>
      </c>
      <c r="G576">
        <v>2</v>
      </c>
    </row>
    <row r="577" spans="1:7" x14ac:dyDescent="0.3">
      <c r="A577">
        <v>11092</v>
      </c>
      <c r="B577">
        <v>12</v>
      </c>
      <c r="C577">
        <v>1</v>
      </c>
      <c r="D577">
        <v>21</v>
      </c>
      <c r="E577">
        <v>2</v>
      </c>
      <c r="F577">
        <v>2</v>
      </c>
      <c r="G577">
        <v>3</v>
      </c>
    </row>
    <row r="578" spans="1:7" x14ac:dyDescent="0.3">
      <c r="A578">
        <v>3570</v>
      </c>
      <c r="B578">
        <v>159</v>
      </c>
      <c r="C578">
        <v>2</v>
      </c>
      <c r="D578">
        <v>51</v>
      </c>
      <c r="E578">
        <v>6</v>
      </c>
      <c r="F578">
        <v>2</v>
      </c>
      <c r="G578">
        <v>24</v>
      </c>
    </row>
    <row r="579" spans="1:7" x14ac:dyDescent="0.3">
      <c r="A579">
        <v>7485</v>
      </c>
      <c r="B579">
        <v>67</v>
      </c>
      <c r="C579">
        <v>4</v>
      </c>
      <c r="D579">
        <v>32</v>
      </c>
      <c r="E579">
        <v>17</v>
      </c>
      <c r="F579">
        <v>2</v>
      </c>
      <c r="G579">
        <v>16</v>
      </c>
    </row>
    <row r="580" spans="1:7" x14ac:dyDescent="0.3">
      <c r="A580">
        <v>8079</v>
      </c>
      <c r="B580">
        <v>3</v>
      </c>
      <c r="C580">
        <v>1</v>
      </c>
      <c r="D580">
        <v>8</v>
      </c>
      <c r="E580">
        <v>23</v>
      </c>
      <c r="F580">
        <v>2</v>
      </c>
      <c r="G580">
        <v>18</v>
      </c>
    </row>
    <row r="581" spans="1:7" x14ac:dyDescent="0.3">
      <c r="A581">
        <v>8143</v>
      </c>
      <c r="B581">
        <v>202</v>
      </c>
      <c r="C581">
        <v>2</v>
      </c>
      <c r="D581">
        <v>46</v>
      </c>
      <c r="E581">
        <v>3</v>
      </c>
      <c r="F581">
        <v>2</v>
      </c>
      <c r="G581">
        <v>10</v>
      </c>
    </row>
    <row r="582" spans="1:7" x14ac:dyDescent="0.3">
      <c r="A582">
        <v>10323</v>
      </c>
      <c r="B582">
        <v>205</v>
      </c>
      <c r="C582">
        <v>7</v>
      </c>
      <c r="D582">
        <v>41</v>
      </c>
      <c r="E582">
        <v>3</v>
      </c>
      <c r="F582">
        <v>2</v>
      </c>
      <c r="G582">
        <v>46</v>
      </c>
    </row>
    <row r="583" spans="1:7" x14ac:dyDescent="0.3">
      <c r="A583">
        <v>10398</v>
      </c>
      <c r="B583">
        <v>1</v>
      </c>
      <c r="C583">
        <v>6</v>
      </c>
      <c r="D583">
        <v>2</v>
      </c>
      <c r="E583">
        <v>8</v>
      </c>
      <c r="F583">
        <v>2</v>
      </c>
      <c r="G583">
        <v>12</v>
      </c>
    </row>
    <row r="584" spans="1:7" x14ac:dyDescent="0.3">
      <c r="A584">
        <v>7629</v>
      </c>
      <c r="B584">
        <v>5</v>
      </c>
      <c r="C584">
        <v>3</v>
      </c>
      <c r="D584">
        <v>9</v>
      </c>
      <c r="E584">
        <v>6</v>
      </c>
      <c r="F584">
        <v>2</v>
      </c>
      <c r="G584">
        <v>6</v>
      </c>
    </row>
    <row r="585" spans="1:7" x14ac:dyDescent="0.3">
      <c r="A585">
        <v>1744</v>
      </c>
      <c r="B585">
        <v>9</v>
      </c>
      <c r="C585">
        <v>7</v>
      </c>
      <c r="D585">
        <v>13</v>
      </c>
      <c r="E585">
        <v>3</v>
      </c>
      <c r="F585">
        <v>2</v>
      </c>
      <c r="G585">
        <v>20</v>
      </c>
    </row>
    <row r="586" spans="1:7" x14ac:dyDescent="0.3">
      <c r="A586">
        <v>2952</v>
      </c>
      <c r="B586">
        <v>29</v>
      </c>
      <c r="C586">
        <v>3</v>
      </c>
      <c r="D586">
        <v>30</v>
      </c>
      <c r="E586">
        <v>3</v>
      </c>
      <c r="F586">
        <v>2</v>
      </c>
      <c r="G586">
        <v>9</v>
      </c>
    </row>
    <row r="587" spans="1:7" x14ac:dyDescent="0.3">
      <c r="A587">
        <v>6237</v>
      </c>
      <c r="B587">
        <v>81</v>
      </c>
      <c r="C587">
        <v>4</v>
      </c>
      <c r="D587">
        <v>33</v>
      </c>
      <c r="E587">
        <v>5</v>
      </c>
      <c r="F587">
        <v>2</v>
      </c>
      <c r="G587">
        <v>291</v>
      </c>
    </row>
    <row r="588" spans="1:7" x14ac:dyDescent="0.3">
      <c r="A588">
        <v>5316</v>
      </c>
      <c r="B588">
        <v>36</v>
      </c>
      <c r="C588">
        <v>4</v>
      </c>
      <c r="D588">
        <v>18</v>
      </c>
      <c r="E588">
        <v>6</v>
      </c>
      <c r="F588">
        <v>2</v>
      </c>
      <c r="G588">
        <v>18</v>
      </c>
    </row>
    <row r="589" spans="1:7" x14ac:dyDescent="0.3">
      <c r="A589">
        <v>3286</v>
      </c>
      <c r="B589">
        <v>13</v>
      </c>
      <c r="C589">
        <v>2</v>
      </c>
      <c r="D589">
        <v>15</v>
      </c>
      <c r="E589">
        <v>2</v>
      </c>
      <c r="F589">
        <v>2</v>
      </c>
      <c r="G589">
        <v>8</v>
      </c>
    </row>
    <row r="590" spans="1:7" x14ac:dyDescent="0.3">
      <c r="A590">
        <v>5734</v>
      </c>
      <c r="B590">
        <v>46</v>
      </c>
      <c r="C590">
        <v>4</v>
      </c>
      <c r="D590">
        <v>36</v>
      </c>
      <c r="E590">
        <v>2</v>
      </c>
      <c r="F590">
        <v>2</v>
      </c>
      <c r="G590">
        <v>1</v>
      </c>
    </row>
    <row r="591" spans="1:7" x14ac:dyDescent="0.3">
      <c r="A591">
        <v>5138</v>
      </c>
      <c r="B591">
        <v>19</v>
      </c>
      <c r="C591">
        <v>1</v>
      </c>
      <c r="D591">
        <v>14</v>
      </c>
      <c r="E591">
        <v>3</v>
      </c>
      <c r="F591">
        <v>2</v>
      </c>
      <c r="G591">
        <v>4</v>
      </c>
    </row>
    <row r="592" spans="1:7" x14ac:dyDescent="0.3">
      <c r="A592">
        <v>7842</v>
      </c>
      <c r="B592">
        <v>18</v>
      </c>
      <c r="C592">
        <v>7</v>
      </c>
      <c r="D592">
        <v>34</v>
      </c>
      <c r="E592">
        <v>10</v>
      </c>
      <c r="F592">
        <v>2</v>
      </c>
      <c r="G592">
        <v>3</v>
      </c>
    </row>
    <row r="593" spans="1:7" x14ac:dyDescent="0.3">
      <c r="A593">
        <v>7530</v>
      </c>
      <c r="B593">
        <v>67</v>
      </c>
      <c r="C593">
        <v>4</v>
      </c>
      <c r="D593">
        <v>32</v>
      </c>
      <c r="E593">
        <v>17</v>
      </c>
      <c r="F593">
        <v>2</v>
      </c>
      <c r="G593">
        <v>16</v>
      </c>
    </row>
    <row r="594" spans="1:7" x14ac:dyDescent="0.3">
      <c r="A594">
        <v>4860</v>
      </c>
      <c r="B594">
        <v>7</v>
      </c>
      <c r="C594">
        <v>2</v>
      </c>
      <c r="D594">
        <v>8</v>
      </c>
      <c r="E594">
        <v>3</v>
      </c>
      <c r="F594">
        <v>2</v>
      </c>
      <c r="G594">
        <v>3</v>
      </c>
    </row>
    <row r="595" spans="1:7" x14ac:dyDescent="0.3">
      <c r="A595">
        <v>153</v>
      </c>
      <c r="B595">
        <v>19</v>
      </c>
      <c r="C595">
        <v>3</v>
      </c>
      <c r="D595">
        <v>6</v>
      </c>
      <c r="E595">
        <v>4</v>
      </c>
      <c r="F595">
        <v>2</v>
      </c>
      <c r="G595">
        <v>12</v>
      </c>
    </row>
    <row r="596" spans="1:7" x14ac:dyDescent="0.3">
      <c r="A596">
        <v>5991</v>
      </c>
      <c r="B596">
        <v>173</v>
      </c>
      <c r="C596">
        <v>2</v>
      </c>
      <c r="D596">
        <v>39</v>
      </c>
      <c r="E596">
        <v>3</v>
      </c>
      <c r="F596">
        <v>2</v>
      </c>
      <c r="G596">
        <v>47</v>
      </c>
    </row>
    <row r="597" spans="1:7" x14ac:dyDescent="0.3">
      <c r="A597">
        <v>87</v>
      </c>
      <c r="B597">
        <v>0</v>
      </c>
      <c r="C597">
        <v>7</v>
      </c>
      <c r="D597">
        <v>5</v>
      </c>
      <c r="E597">
        <v>26</v>
      </c>
      <c r="F597">
        <v>2</v>
      </c>
      <c r="G597">
        <v>17</v>
      </c>
    </row>
    <row r="598" spans="1:7" x14ac:dyDescent="0.3">
      <c r="A598">
        <v>6147</v>
      </c>
      <c r="B598">
        <v>5</v>
      </c>
      <c r="C598">
        <v>2</v>
      </c>
      <c r="D598">
        <v>8</v>
      </c>
      <c r="E598">
        <v>2</v>
      </c>
      <c r="F598">
        <v>2</v>
      </c>
      <c r="G598">
        <v>9</v>
      </c>
    </row>
    <row r="599" spans="1:7" x14ac:dyDescent="0.3">
      <c r="A599">
        <v>2715</v>
      </c>
      <c r="B599">
        <v>70</v>
      </c>
      <c r="C599">
        <v>3</v>
      </c>
      <c r="D599">
        <v>37</v>
      </c>
      <c r="E599">
        <v>4</v>
      </c>
      <c r="F599">
        <v>2</v>
      </c>
      <c r="G599">
        <v>64</v>
      </c>
    </row>
    <row r="600" spans="1:7" x14ac:dyDescent="0.3">
      <c r="A600">
        <v>1515</v>
      </c>
      <c r="B600">
        <v>11</v>
      </c>
      <c r="C600">
        <v>2</v>
      </c>
      <c r="D600">
        <v>7</v>
      </c>
      <c r="E600">
        <v>4</v>
      </c>
      <c r="F600">
        <v>2</v>
      </c>
      <c r="G600">
        <v>2</v>
      </c>
    </row>
    <row r="601" spans="1:7" x14ac:dyDescent="0.3">
      <c r="A601">
        <v>1646</v>
      </c>
      <c r="B601">
        <v>4</v>
      </c>
      <c r="C601">
        <v>9</v>
      </c>
      <c r="D601">
        <v>12</v>
      </c>
      <c r="E601">
        <v>11</v>
      </c>
      <c r="F601">
        <v>2</v>
      </c>
      <c r="G601">
        <v>8</v>
      </c>
    </row>
    <row r="602" spans="1:7" x14ac:dyDescent="0.3">
      <c r="A602">
        <v>7990</v>
      </c>
      <c r="B602">
        <v>9</v>
      </c>
      <c r="C602">
        <v>1</v>
      </c>
      <c r="D602">
        <v>2</v>
      </c>
      <c r="E602">
        <v>3</v>
      </c>
      <c r="F602">
        <v>2</v>
      </c>
      <c r="G602">
        <v>0</v>
      </c>
    </row>
    <row r="603" spans="1:7" x14ac:dyDescent="0.3">
      <c r="A603">
        <v>1839</v>
      </c>
      <c r="B603">
        <v>56</v>
      </c>
      <c r="C603">
        <v>7</v>
      </c>
      <c r="D603">
        <v>48</v>
      </c>
      <c r="E603">
        <v>10</v>
      </c>
      <c r="F603">
        <v>2</v>
      </c>
      <c r="G603">
        <v>18</v>
      </c>
    </row>
    <row r="604" spans="1:7" x14ac:dyDescent="0.3">
      <c r="A604">
        <v>8372</v>
      </c>
      <c r="B604">
        <v>3</v>
      </c>
      <c r="C604">
        <v>3</v>
      </c>
      <c r="D604">
        <v>7</v>
      </c>
      <c r="E604">
        <v>6</v>
      </c>
      <c r="F604">
        <v>2</v>
      </c>
      <c r="G604">
        <v>9</v>
      </c>
    </row>
    <row r="605" spans="1:7" x14ac:dyDescent="0.3">
      <c r="A605">
        <v>6182</v>
      </c>
      <c r="B605">
        <v>11</v>
      </c>
      <c r="C605">
        <v>4</v>
      </c>
      <c r="D605">
        <v>20</v>
      </c>
      <c r="E605">
        <v>10</v>
      </c>
      <c r="F605">
        <v>3</v>
      </c>
      <c r="G605">
        <v>5</v>
      </c>
    </row>
    <row r="606" spans="1:7" x14ac:dyDescent="0.3">
      <c r="A606">
        <v>4370</v>
      </c>
      <c r="B606">
        <v>18</v>
      </c>
      <c r="C606">
        <v>1</v>
      </c>
      <c r="D606">
        <v>32</v>
      </c>
      <c r="E606">
        <v>6</v>
      </c>
      <c r="F606">
        <v>3</v>
      </c>
      <c r="G606">
        <v>28</v>
      </c>
    </row>
    <row r="607" spans="1:7" x14ac:dyDescent="0.3">
      <c r="A607">
        <v>1349</v>
      </c>
      <c r="B607">
        <v>85</v>
      </c>
      <c r="C607">
        <v>7</v>
      </c>
      <c r="D607">
        <v>24</v>
      </c>
      <c r="E607">
        <v>2</v>
      </c>
      <c r="F607">
        <v>3</v>
      </c>
      <c r="G607">
        <v>27</v>
      </c>
    </row>
    <row r="608" spans="1:7" x14ac:dyDescent="0.3">
      <c r="A608">
        <v>1606</v>
      </c>
      <c r="B608">
        <v>3</v>
      </c>
      <c r="C608">
        <v>1</v>
      </c>
      <c r="D608">
        <v>8</v>
      </c>
      <c r="E608">
        <v>4</v>
      </c>
      <c r="F608">
        <v>3</v>
      </c>
      <c r="G608">
        <v>3</v>
      </c>
    </row>
    <row r="609" spans="1:7" x14ac:dyDescent="0.3">
      <c r="A609">
        <v>10264</v>
      </c>
      <c r="B609">
        <v>1</v>
      </c>
      <c r="C609">
        <v>2</v>
      </c>
      <c r="D609">
        <v>8</v>
      </c>
      <c r="E609">
        <v>4</v>
      </c>
      <c r="F609">
        <v>3</v>
      </c>
      <c r="G609">
        <v>13</v>
      </c>
    </row>
    <row r="610" spans="1:7" x14ac:dyDescent="0.3">
      <c r="A610">
        <v>4697</v>
      </c>
      <c r="B610">
        <v>248</v>
      </c>
      <c r="C610">
        <v>3</v>
      </c>
      <c r="D610">
        <v>81</v>
      </c>
      <c r="E610">
        <v>4</v>
      </c>
      <c r="F610">
        <v>3</v>
      </c>
      <c r="G610">
        <v>51</v>
      </c>
    </row>
    <row r="611" spans="1:7" x14ac:dyDescent="0.3">
      <c r="A611">
        <v>2874</v>
      </c>
      <c r="B611">
        <v>6</v>
      </c>
      <c r="C611">
        <v>4</v>
      </c>
      <c r="D611">
        <v>7</v>
      </c>
      <c r="E611">
        <v>4</v>
      </c>
      <c r="F611">
        <v>3</v>
      </c>
      <c r="G611">
        <v>8</v>
      </c>
    </row>
    <row r="612" spans="1:7" x14ac:dyDescent="0.3">
      <c r="A612">
        <v>9491</v>
      </c>
      <c r="B612">
        <v>14</v>
      </c>
      <c r="C612">
        <v>1</v>
      </c>
      <c r="D612">
        <v>21</v>
      </c>
      <c r="E612">
        <v>2</v>
      </c>
      <c r="F612">
        <v>3</v>
      </c>
      <c r="G612">
        <v>25</v>
      </c>
    </row>
    <row r="613" spans="1:7" x14ac:dyDescent="0.3">
      <c r="A613">
        <v>9478</v>
      </c>
      <c r="B613">
        <v>91</v>
      </c>
      <c r="C613">
        <v>64</v>
      </c>
      <c r="D613">
        <v>128</v>
      </c>
      <c r="E613">
        <v>65</v>
      </c>
      <c r="F613">
        <v>3</v>
      </c>
      <c r="G613">
        <v>50</v>
      </c>
    </row>
    <row r="614" spans="1:7" x14ac:dyDescent="0.3">
      <c r="A614">
        <v>11191</v>
      </c>
      <c r="B614">
        <v>37</v>
      </c>
      <c r="C614">
        <v>32</v>
      </c>
      <c r="D614">
        <v>38</v>
      </c>
      <c r="E614">
        <v>11</v>
      </c>
      <c r="F614">
        <v>3</v>
      </c>
      <c r="G614">
        <v>18</v>
      </c>
    </row>
    <row r="615" spans="1:7" x14ac:dyDescent="0.3">
      <c r="A615">
        <v>1519</v>
      </c>
      <c r="B615">
        <v>38</v>
      </c>
      <c r="C615">
        <v>4</v>
      </c>
      <c r="D615">
        <v>22</v>
      </c>
      <c r="E615">
        <v>3</v>
      </c>
      <c r="F615">
        <v>3</v>
      </c>
      <c r="G615">
        <v>3</v>
      </c>
    </row>
    <row r="616" spans="1:7" x14ac:dyDescent="0.3">
      <c r="A616">
        <v>6720</v>
      </c>
      <c r="B616">
        <v>314</v>
      </c>
      <c r="C616">
        <v>11</v>
      </c>
      <c r="D616">
        <v>53</v>
      </c>
      <c r="E616">
        <v>4</v>
      </c>
      <c r="F616">
        <v>3</v>
      </c>
      <c r="G616">
        <v>107</v>
      </c>
    </row>
    <row r="617" spans="1:7" x14ac:dyDescent="0.3">
      <c r="A617">
        <v>7414</v>
      </c>
      <c r="B617">
        <v>96</v>
      </c>
      <c r="C617">
        <v>1</v>
      </c>
      <c r="D617">
        <v>42</v>
      </c>
      <c r="E617">
        <v>12</v>
      </c>
      <c r="F617">
        <v>3</v>
      </c>
      <c r="G617">
        <v>32</v>
      </c>
    </row>
    <row r="618" spans="1:7" x14ac:dyDescent="0.3">
      <c r="A618">
        <v>5029</v>
      </c>
      <c r="B618">
        <v>3</v>
      </c>
      <c r="C618">
        <v>1</v>
      </c>
      <c r="D618">
        <v>2</v>
      </c>
      <c r="E618">
        <v>4</v>
      </c>
      <c r="F618">
        <v>3</v>
      </c>
      <c r="G618">
        <v>1</v>
      </c>
    </row>
    <row r="619" spans="1:7" x14ac:dyDescent="0.3">
      <c r="A619">
        <v>4148</v>
      </c>
      <c r="B619">
        <v>164</v>
      </c>
      <c r="C619">
        <v>24</v>
      </c>
      <c r="D619">
        <v>103</v>
      </c>
      <c r="E619">
        <v>12</v>
      </c>
      <c r="F619">
        <v>3</v>
      </c>
      <c r="G619">
        <v>42</v>
      </c>
    </row>
    <row r="620" spans="1:7" x14ac:dyDescent="0.3">
      <c r="A620">
        <v>3665</v>
      </c>
      <c r="B620">
        <v>1</v>
      </c>
      <c r="C620">
        <v>9</v>
      </c>
      <c r="D620">
        <v>8</v>
      </c>
      <c r="E620">
        <v>11</v>
      </c>
      <c r="F620">
        <v>3</v>
      </c>
      <c r="G620">
        <v>22</v>
      </c>
    </row>
    <row r="621" spans="1:7" x14ac:dyDescent="0.3">
      <c r="A621">
        <v>5036</v>
      </c>
      <c r="B621">
        <v>252</v>
      </c>
      <c r="C621">
        <v>3</v>
      </c>
      <c r="D621">
        <v>42</v>
      </c>
      <c r="E621">
        <v>4</v>
      </c>
      <c r="F621">
        <v>3</v>
      </c>
      <c r="G621">
        <v>102</v>
      </c>
    </row>
    <row r="622" spans="1:7" x14ac:dyDescent="0.3">
      <c r="A622">
        <v>7141</v>
      </c>
      <c r="B622">
        <v>88</v>
      </c>
      <c r="C622">
        <v>10</v>
      </c>
      <c r="D622">
        <v>46</v>
      </c>
      <c r="E622">
        <v>2</v>
      </c>
      <c r="F622">
        <v>3</v>
      </c>
      <c r="G622">
        <v>64</v>
      </c>
    </row>
    <row r="623" spans="1:7" x14ac:dyDescent="0.3">
      <c r="A623">
        <v>5063</v>
      </c>
      <c r="B623">
        <v>41</v>
      </c>
      <c r="C623">
        <v>5</v>
      </c>
      <c r="D623">
        <v>129</v>
      </c>
      <c r="E623">
        <v>10</v>
      </c>
      <c r="F623">
        <v>3</v>
      </c>
      <c r="G623">
        <v>3</v>
      </c>
    </row>
    <row r="624" spans="1:7" x14ac:dyDescent="0.3">
      <c r="A624">
        <v>2942</v>
      </c>
      <c r="B624">
        <v>305</v>
      </c>
      <c r="C624">
        <v>3</v>
      </c>
      <c r="D624">
        <v>27</v>
      </c>
      <c r="E624">
        <v>4</v>
      </c>
      <c r="F624">
        <v>3</v>
      </c>
      <c r="G624">
        <v>144</v>
      </c>
    </row>
    <row r="625" spans="1:7" x14ac:dyDescent="0.3">
      <c r="A625">
        <v>1987</v>
      </c>
      <c r="B625">
        <v>1</v>
      </c>
      <c r="C625">
        <v>10</v>
      </c>
      <c r="D625">
        <v>11</v>
      </c>
      <c r="E625">
        <v>19</v>
      </c>
      <c r="F625">
        <v>3</v>
      </c>
      <c r="G625">
        <v>15</v>
      </c>
    </row>
    <row r="626" spans="1:7" x14ac:dyDescent="0.3">
      <c r="A626">
        <v>1501</v>
      </c>
      <c r="B626">
        <v>55</v>
      </c>
      <c r="C626">
        <v>16</v>
      </c>
      <c r="D626">
        <v>1622</v>
      </c>
      <c r="E626">
        <v>17</v>
      </c>
      <c r="F626">
        <v>3</v>
      </c>
      <c r="G626">
        <v>4</v>
      </c>
    </row>
    <row r="627" spans="1:7" x14ac:dyDescent="0.3">
      <c r="A627">
        <v>9239</v>
      </c>
      <c r="B627">
        <v>92</v>
      </c>
      <c r="C627">
        <v>4</v>
      </c>
      <c r="D627">
        <v>18</v>
      </c>
      <c r="E627">
        <v>3</v>
      </c>
      <c r="F627">
        <v>3</v>
      </c>
      <c r="G627">
        <v>6</v>
      </c>
    </row>
    <row r="628" spans="1:7" x14ac:dyDescent="0.3">
      <c r="A628">
        <v>2868</v>
      </c>
      <c r="B628">
        <v>20</v>
      </c>
      <c r="C628">
        <v>1</v>
      </c>
      <c r="D628">
        <v>28</v>
      </c>
      <c r="E628">
        <v>3</v>
      </c>
      <c r="F628">
        <v>3</v>
      </c>
      <c r="G628">
        <v>2</v>
      </c>
    </row>
    <row r="629" spans="1:7" x14ac:dyDescent="0.3">
      <c r="A629">
        <v>11171</v>
      </c>
      <c r="B629">
        <v>292</v>
      </c>
      <c r="C629">
        <v>3</v>
      </c>
      <c r="D629">
        <v>77</v>
      </c>
      <c r="E629">
        <v>10</v>
      </c>
      <c r="F629">
        <v>3</v>
      </c>
      <c r="G629">
        <v>26</v>
      </c>
    </row>
    <row r="630" spans="1:7" x14ac:dyDescent="0.3">
      <c r="A630">
        <v>7458</v>
      </c>
      <c r="B630">
        <v>39</v>
      </c>
      <c r="C630">
        <v>2</v>
      </c>
      <c r="D630">
        <v>25</v>
      </c>
      <c r="E630">
        <v>4</v>
      </c>
      <c r="F630">
        <v>3</v>
      </c>
      <c r="G630">
        <v>24</v>
      </c>
    </row>
    <row r="631" spans="1:7" x14ac:dyDescent="0.3">
      <c r="A631">
        <v>347</v>
      </c>
      <c r="B631">
        <v>229</v>
      </c>
      <c r="C631">
        <v>27</v>
      </c>
      <c r="D631">
        <v>71</v>
      </c>
      <c r="E631">
        <v>13</v>
      </c>
      <c r="F631">
        <v>3</v>
      </c>
      <c r="G631">
        <v>34</v>
      </c>
    </row>
    <row r="632" spans="1:7" x14ac:dyDescent="0.3">
      <c r="A632">
        <v>7352</v>
      </c>
      <c r="B632">
        <v>161</v>
      </c>
      <c r="C632">
        <v>28</v>
      </c>
      <c r="D632">
        <v>136</v>
      </c>
      <c r="E632">
        <v>32</v>
      </c>
      <c r="F632">
        <v>3</v>
      </c>
      <c r="G632">
        <v>45</v>
      </c>
    </row>
    <row r="633" spans="1:7" x14ac:dyDescent="0.3">
      <c r="A633">
        <v>11121</v>
      </c>
      <c r="B633">
        <v>2</v>
      </c>
      <c r="C633">
        <v>14</v>
      </c>
      <c r="D633">
        <v>28</v>
      </c>
      <c r="E633">
        <v>16</v>
      </c>
      <c r="F633">
        <v>3</v>
      </c>
      <c r="G633">
        <v>7</v>
      </c>
    </row>
    <row r="634" spans="1:7" x14ac:dyDescent="0.3">
      <c r="A634">
        <v>2036</v>
      </c>
      <c r="B634">
        <v>243</v>
      </c>
      <c r="C634">
        <v>11</v>
      </c>
      <c r="D634">
        <v>119</v>
      </c>
      <c r="E634">
        <v>10</v>
      </c>
      <c r="F634">
        <v>3</v>
      </c>
      <c r="G634">
        <v>15</v>
      </c>
    </row>
    <row r="635" spans="1:7" x14ac:dyDescent="0.3">
      <c r="A635">
        <v>2727</v>
      </c>
      <c r="B635">
        <v>181</v>
      </c>
      <c r="C635">
        <v>21</v>
      </c>
      <c r="D635">
        <v>69</v>
      </c>
      <c r="E635">
        <v>39</v>
      </c>
      <c r="F635">
        <v>3</v>
      </c>
      <c r="G635">
        <v>96</v>
      </c>
    </row>
    <row r="636" spans="1:7" x14ac:dyDescent="0.3">
      <c r="A636">
        <v>9485</v>
      </c>
      <c r="B636">
        <v>102</v>
      </c>
      <c r="C636">
        <v>9</v>
      </c>
      <c r="D636">
        <v>49</v>
      </c>
      <c r="E636">
        <v>24</v>
      </c>
      <c r="F636">
        <v>3</v>
      </c>
      <c r="G636">
        <v>12</v>
      </c>
    </row>
    <row r="637" spans="1:7" x14ac:dyDescent="0.3">
      <c r="A637">
        <v>5320</v>
      </c>
      <c r="B637">
        <v>79</v>
      </c>
      <c r="C637">
        <v>7</v>
      </c>
      <c r="D637">
        <v>58</v>
      </c>
      <c r="E637">
        <v>6</v>
      </c>
      <c r="F637">
        <v>3</v>
      </c>
      <c r="G637">
        <v>18</v>
      </c>
    </row>
    <row r="638" spans="1:7" x14ac:dyDescent="0.3">
      <c r="A638">
        <v>1600</v>
      </c>
      <c r="B638">
        <v>292</v>
      </c>
      <c r="C638">
        <v>3</v>
      </c>
      <c r="D638">
        <v>77</v>
      </c>
      <c r="E638">
        <v>10</v>
      </c>
      <c r="F638">
        <v>3</v>
      </c>
      <c r="G638">
        <v>26</v>
      </c>
    </row>
    <row r="639" spans="1:7" x14ac:dyDescent="0.3">
      <c r="A639">
        <v>4415</v>
      </c>
      <c r="B639">
        <v>10</v>
      </c>
      <c r="C639">
        <v>4</v>
      </c>
      <c r="D639">
        <v>4</v>
      </c>
      <c r="E639">
        <v>3</v>
      </c>
      <c r="F639">
        <v>3</v>
      </c>
      <c r="G639">
        <v>14</v>
      </c>
    </row>
    <row r="640" spans="1:7" x14ac:dyDescent="0.3">
      <c r="A640">
        <v>9080</v>
      </c>
      <c r="B640">
        <v>38</v>
      </c>
      <c r="C640">
        <v>4</v>
      </c>
      <c r="D640">
        <v>22</v>
      </c>
      <c r="E640">
        <v>3</v>
      </c>
      <c r="F640">
        <v>3</v>
      </c>
      <c r="G640">
        <v>3</v>
      </c>
    </row>
    <row r="641" spans="1:7" x14ac:dyDescent="0.3">
      <c r="A641">
        <v>8977</v>
      </c>
      <c r="B641">
        <v>1</v>
      </c>
      <c r="C641">
        <v>3</v>
      </c>
      <c r="D641">
        <v>4</v>
      </c>
      <c r="E641">
        <v>2</v>
      </c>
      <c r="F641">
        <v>3</v>
      </c>
      <c r="G641">
        <v>11</v>
      </c>
    </row>
    <row r="642" spans="1:7" x14ac:dyDescent="0.3">
      <c r="A642">
        <v>5961</v>
      </c>
      <c r="B642">
        <v>8</v>
      </c>
      <c r="C642">
        <v>4</v>
      </c>
      <c r="D642">
        <v>20</v>
      </c>
      <c r="E642">
        <v>6</v>
      </c>
      <c r="F642">
        <v>3</v>
      </c>
      <c r="G642">
        <v>16</v>
      </c>
    </row>
    <row r="643" spans="1:7" x14ac:dyDescent="0.3">
      <c r="A643">
        <v>234</v>
      </c>
      <c r="B643">
        <v>1</v>
      </c>
      <c r="C643">
        <v>2</v>
      </c>
      <c r="D643">
        <v>8</v>
      </c>
      <c r="E643">
        <v>4</v>
      </c>
      <c r="F643">
        <v>3</v>
      </c>
      <c r="G643">
        <v>13</v>
      </c>
    </row>
    <row r="644" spans="1:7" x14ac:dyDescent="0.3">
      <c r="A644">
        <v>5644</v>
      </c>
      <c r="B644">
        <v>309</v>
      </c>
      <c r="C644">
        <v>3</v>
      </c>
      <c r="D644">
        <v>24</v>
      </c>
      <c r="E644">
        <v>4</v>
      </c>
      <c r="F644">
        <v>3</v>
      </c>
      <c r="G644">
        <v>20</v>
      </c>
    </row>
    <row r="645" spans="1:7" x14ac:dyDescent="0.3">
      <c r="A645">
        <v>1307</v>
      </c>
      <c r="B645">
        <v>27</v>
      </c>
      <c r="C645">
        <v>5</v>
      </c>
      <c r="D645">
        <v>8</v>
      </c>
      <c r="E645">
        <v>8</v>
      </c>
      <c r="F645">
        <v>3</v>
      </c>
      <c r="G645">
        <v>12</v>
      </c>
    </row>
    <row r="646" spans="1:7" x14ac:dyDescent="0.3">
      <c r="A646">
        <v>1502</v>
      </c>
      <c r="B646">
        <v>18</v>
      </c>
      <c r="C646">
        <v>3</v>
      </c>
      <c r="D646">
        <v>19</v>
      </c>
      <c r="E646">
        <v>3</v>
      </c>
      <c r="F646">
        <v>3</v>
      </c>
      <c r="G646">
        <v>6</v>
      </c>
    </row>
    <row r="647" spans="1:7" x14ac:dyDescent="0.3">
      <c r="A647">
        <v>7628</v>
      </c>
      <c r="B647">
        <v>30</v>
      </c>
      <c r="C647">
        <v>5</v>
      </c>
      <c r="D647">
        <v>24</v>
      </c>
      <c r="E647">
        <v>6</v>
      </c>
      <c r="F647">
        <v>3</v>
      </c>
      <c r="G647">
        <v>8</v>
      </c>
    </row>
    <row r="648" spans="1:7" x14ac:dyDescent="0.3">
      <c r="A648">
        <v>1878</v>
      </c>
      <c r="B648">
        <v>4</v>
      </c>
      <c r="C648">
        <v>6</v>
      </c>
      <c r="D648">
        <v>8</v>
      </c>
      <c r="E648">
        <v>6</v>
      </c>
      <c r="F648">
        <v>3</v>
      </c>
      <c r="G648">
        <v>10</v>
      </c>
    </row>
    <row r="649" spans="1:7" x14ac:dyDescent="0.3">
      <c r="A649">
        <v>7937</v>
      </c>
      <c r="B649">
        <v>10</v>
      </c>
      <c r="C649">
        <v>7</v>
      </c>
      <c r="D649">
        <v>25</v>
      </c>
      <c r="E649">
        <v>6</v>
      </c>
      <c r="F649">
        <v>3</v>
      </c>
      <c r="G649">
        <v>7</v>
      </c>
    </row>
    <row r="650" spans="1:7" x14ac:dyDescent="0.3">
      <c r="A650">
        <v>4246</v>
      </c>
      <c r="B650">
        <v>67</v>
      </c>
      <c r="C650">
        <v>11</v>
      </c>
      <c r="D650">
        <v>26</v>
      </c>
      <c r="E650">
        <v>4</v>
      </c>
      <c r="F650">
        <v>3</v>
      </c>
      <c r="G650">
        <v>262</v>
      </c>
    </row>
    <row r="651" spans="1:7" x14ac:dyDescent="0.3">
      <c r="A651">
        <v>9635</v>
      </c>
      <c r="B651">
        <v>66</v>
      </c>
      <c r="C651">
        <v>2</v>
      </c>
      <c r="D651">
        <v>40</v>
      </c>
      <c r="E651">
        <v>4</v>
      </c>
      <c r="F651">
        <v>3</v>
      </c>
      <c r="G651">
        <v>14</v>
      </c>
    </row>
    <row r="652" spans="1:7" x14ac:dyDescent="0.3">
      <c r="A652">
        <v>8369</v>
      </c>
      <c r="B652">
        <v>1</v>
      </c>
      <c r="C652">
        <v>2</v>
      </c>
      <c r="D652">
        <v>7</v>
      </c>
      <c r="E652">
        <v>4</v>
      </c>
      <c r="F652">
        <v>3</v>
      </c>
      <c r="G652">
        <v>11</v>
      </c>
    </row>
    <row r="653" spans="1:7" x14ac:dyDescent="0.3">
      <c r="A653">
        <v>274</v>
      </c>
      <c r="B653">
        <v>9</v>
      </c>
      <c r="C653">
        <v>3</v>
      </c>
      <c r="D653">
        <v>15</v>
      </c>
      <c r="E653">
        <v>2</v>
      </c>
      <c r="F653">
        <v>3</v>
      </c>
      <c r="G653">
        <v>2</v>
      </c>
    </row>
    <row r="654" spans="1:7" x14ac:dyDescent="0.3">
      <c r="A654">
        <v>10380</v>
      </c>
      <c r="B654">
        <v>40</v>
      </c>
      <c r="C654">
        <v>1</v>
      </c>
      <c r="D654">
        <v>40</v>
      </c>
      <c r="E654">
        <v>4</v>
      </c>
      <c r="F654">
        <v>3</v>
      </c>
      <c r="G654">
        <v>18</v>
      </c>
    </row>
    <row r="655" spans="1:7" x14ac:dyDescent="0.3">
      <c r="A655">
        <v>1497</v>
      </c>
      <c r="B655">
        <v>268</v>
      </c>
      <c r="C655">
        <v>11</v>
      </c>
      <c r="D655">
        <v>88</v>
      </c>
      <c r="E655">
        <v>15</v>
      </c>
      <c r="F655">
        <v>3</v>
      </c>
      <c r="G655">
        <v>22</v>
      </c>
    </row>
    <row r="656" spans="1:7" x14ac:dyDescent="0.3">
      <c r="A656">
        <v>1041</v>
      </c>
      <c r="B656">
        <v>322</v>
      </c>
      <c r="C656">
        <v>3</v>
      </c>
      <c r="D656">
        <v>50</v>
      </c>
      <c r="E656">
        <v>4</v>
      </c>
      <c r="F656">
        <v>3</v>
      </c>
      <c r="G656">
        <v>42</v>
      </c>
    </row>
    <row r="657" spans="1:7" x14ac:dyDescent="0.3">
      <c r="A657">
        <v>4480</v>
      </c>
      <c r="B657">
        <v>365</v>
      </c>
      <c r="C657">
        <v>3</v>
      </c>
      <c r="D657">
        <v>15</v>
      </c>
      <c r="E657">
        <v>4</v>
      </c>
      <c r="F657">
        <v>3</v>
      </c>
      <c r="G657">
        <v>11</v>
      </c>
    </row>
    <row r="658" spans="1:7" x14ac:dyDescent="0.3">
      <c r="A658">
        <v>10352</v>
      </c>
      <c r="B658">
        <v>50</v>
      </c>
      <c r="C658">
        <v>4</v>
      </c>
      <c r="D658">
        <v>28</v>
      </c>
      <c r="E658">
        <v>6</v>
      </c>
      <c r="F658">
        <v>3</v>
      </c>
      <c r="G658">
        <v>26</v>
      </c>
    </row>
    <row r="659" spans="1:7" x14ac:dyDescent="0.3">
      <c r="A659">
        <v>2285</v>
      </c>
      <c r="B659">
        <v>213</v>
      </c>
      <c r="C659">
        <v>9</v>
      </c>
      <c r="D659">
        <v>76</v>
      </c>
      <c r="E659">
        <v>4</v>
      </c>
      <c r="F659">
        <v>3</v>
      </c>
      <c r="G659">
        <v>30</v>
      </c>
    </row>
    <row r="660" spans="1:7" x14ac:dyDescent="0.3">
      <c r="A660">
        <v>2639</v>
      </c>
      <c r="B660">
        <v>19</v>
      </c>
      <c r="C660">
        <v>5</v>
      </c>
      <c r="D660">
        <v>12</v>
      </c>
      <c r="E660">
        <v>10</v>
      </c>
      <c r="F660">
        <v>3</v>
      </c>
      <c r="G660">
        <v>19</v>
      </c>
    </row>
    <row r="661" spans="1:7" x14ac:dyDescent="0.3">
      <c r="A661">
        <v>6437</v>
      </c>
      <c r="B661">
        <v>21</v>
      </c>
      <c r="C661">
        <v>8</v>
      </c>
      <c r="D661">
        <v>20</v>
      </c>
      <c r="E661">
        <v>15</v>
      </c>
      <c r="F661">
        <v>3</v>
      </c>
      <c r="G661">
        <v>9</v>
      </c>
    </row>
    <row r="662" spans="1:7" x14ac:dyDescent="0.3">
      <c r="A662">
        <v>8799</v>
      </c>
      <c r="B662">
        <v>70</v>
      </c>
      <c r="C662">
        <v>6</v>
      </c>
      <c r="D662">
        <v>69</v>
      </c>
      <c r="E662">
        <v>2</v>
      </c>
      <c r="F662">
        <v>3</v>
      </c>
      <c r="G662">
        <v>3</v>
      </c>
    </row>
    <row r="663" spans="1:7" x14ac:dyDescent="0.3">
      <c r="A663">
        <v>2202</v>
      </c>
      <c r="B663">
        <v>44</v>
      </c>
      <c r="C663">
        <v>2</v>
      </c>
      <c r="D663">
        <v>11</v>
      </c>
      <c r="E663">
        <v>2</v>
      </c>
      <c r="F663">
        <v>3</v>
      </c>
      <c r="G663">
        <v>7</v>
      </c>
    </row>
    <row r="664" spans="1:7" x14ac:dyDescent="0.3">
      <c r="A664">
        <v>10556</v>
      </c>
      <c r="B664">
        <v>173</v>
      </c>
      <c r="C664">
        <v>13</v>
      </c>
      <c r="D664">
        <v>131</v>
      </c>
      <c r="E664">
        <v>32</v>
      </c>
      <c r="F664">
        <v>3</v>
      </c>
      <c r="G664">
        <v>6</v>
      </c>
    </row>
    <row r="665" spans="1:7" x14ac:dyDescent="0.3">
      <c r="A665">
        <v>7261</v>
      </c>
      <c r="B665">
        <v>199</v>
      </c>
      <c r="C665">
        <v>33</v>
      </c>
      <c r="D665">
        <v>60</v>
      </c>
      <c r="E665">
        <v>8</v>
      </c>
      <c r="F665">
        <v>3</v>
      </c>
      <c r="G665">
        <v>15</v>
      </c>
    </row>
    <row r="666" spans="1:7" x14ac:dyDescent="0.3">
      <c r="A666">
        <v>5441</v>
      </c>
      <c r="B666">
        <v>267</v>
      </c>
      <c r="C666">
        <v>6</v>
      </c>
      <c r="D666">
        <v>54</v>
      </c>
      <c r="E666">
        <v>8</v>
      </c>
      <c r="F666">
        <v>3</v>
      </c>
      <c r="G666">
        <v>50</v>
      </c>
    </row>
    <row r="667" spans="1:7" x14ac:dyDescent="0.3">
      <c r="A667">
        <v>3265</v>
      </c>
      <c r="B667">
        <v>21</v>
      </c>
      <c r="C667">
        <v>1</v>
      </c>
      <c r="D667">
        <v>9</v>
      </c>
      <c r="E667">
        <v>7</v>
      </c>
      <c r="F667">
        <v>3</v>
      </c>
      <c r="G667">
        <v>5</v>
      </c>
    </row>
    <row r="668" spans="1:7" x14ac:dyDescent="0.3">
      <c r="A668">
        <v>1458</v>
      </c>
      <c r="B668">
        <v>8</v>
      </c>
      <c r="C668">
        <v>3</v>
      </c>
      <c r="D668">
        <v>19</v>
      </c>
      <c r="E668">
        <v>3</v>
      </c>
      <c r="F668">
        <v>3</v>
      </c>
      <c r="G668">
        <v>8</v>
      </c>
    </row>
    <row r="669" spans="1:7" x14ac:dyDescent="0.3">
      <c r="A669">
        <v>2452</v>
      </c>
      <c r="B669">
        <v>199</v>
      </c>
      <c r="C669">
        <v>33</v>
      </c>
      <c r="D669">
        <v>60</v>
      </c>
      <c r="E669">
        <v>8</v>
      </c>
      <c r="F669">
        <v>3</v>
      </c>
      <c r="G669">
        <v>15</v>
      </c>
    </row>
    <row r="670" spans="1:7" x14ac:dyDescent="0.3">
      <c r="A670">
        <v>9423</v>
      </c>
      <c r="B670">
        <v>13</v>
      </c>
      <c r="C670">
        <v>3</v>
      </c>
      <c r="D670">
        <v>17</v>
      </c>
      <c r="E670">
        <v>7</v>
      </c>
      <c r="F670">
        <v>3</v>
      </c>
      <c r="G670">
        <v>3</v>
      </c>
    </row>
    <row r="671" spans="1:7" x14ac:dyDescent="0.3">
      <c r="A671">
        <v>4865</v>
      </c>
      <c r="B671">
        <v>229</v>
      </c>
      <c r="C671">
        <v>7</v>
      </c>
      <c r="D671">
        <v>140</v>
      </c>
      <c r="E671">
        <v>10</v>
      </c>
      <c r="F671">
        <v>3</v>
      </c>
      <c r="G671">
        <v>11</v>
      </c>
    </row>
    <row r="672" spans="1:7" x14ac:dyDescent="0.3">
      <c r="A672">
        <v>1916</v>
      </c>
      <c r="B672">
        <v>188</v>
      </c>
      <c r="C672">
        <v>3</v>
      </c>
      <c r="D672">
        <v>180</v>
      </c>
      <c r="E672">
        <v>20</v>
      </c>
      <c r="F672">
        <v>3</v>
      </c>
      <c r="G672">
        <v>43</v>
      </c>
    </row>
    <row r="673" spans="1:7" x14ac:dyDescent="0.3">
      <c r="A673">
        <v>492</v>
      </c>
      <c r="B673">
        <v>322</v>
      </c>
      <c r="C673">
        <v>3</v>
      </c>
      <c r="D673">
        <v>50</v>
      </c>
      <c r="E673">
        <v>4</v>
      </c>
      <c r="F673">
        <v>3</v>
      </c>
      <c r="G673">
        <v>42</v>
      </c>
    </row>
    <row r="674" spans="1:7" x14ac:dyDescent="0.3">
      <c r="A674">
        <v>11133</v>
      </c>
      <c r="B674">
        <v>322</v>
      </c>
      <c r="C674">
        <v>3</v>
      </c>
      <c r="D674">
        <v>50</v>
      </c>
      <c r="E674">
        <v>4</v>
      </c>
      <c r="F674">
        <v>3</v>
      </c>
      <c r="G674">
        <v>42</v>
      </c>
    </row>
    <row r="675" spans="1:7" x14ac:dyDescent="0.3">
      <c r="A675">
        <v>9303</v>
      </c>
      <c r="B675">
        <v>12</v>
      </c>
      <c r="C675">
        <v>4</v>
      </c>
      <c r="D675">
        <v>7</v>
      </c>
      <c r="E675">
        <v>1</v>
      </c>
      <c r="F675">
        <v>3</v>
      </c>
      <c r="G675">
        <v>5</v>
      </c>
    </row>
    <row r="676" spans="1:7" x14ac:dyDescent="0.3">
      <c r="A676">
        <v>736</v>
      </c>
      <c r="B676">
        <v>18</v>
      </c>
      <c r="C676">
        <v>3</v>
      </c>
      <c r="D676">
        <v>19</v>
      </c>
      <c r="E676">
        <v>3</v>
      </c>
      <c r="F676">
        <v>3</v>
      </c>
      <c r="G676">
        <v>6</v>
      </c>
    </row>
    <row r="677" spans="1:7" x14ac:dyDescent="0.3">
      <c r="A677">
        <v>5524</v>
      </c>
      <c r="B677">
        <v>635</v>
      </c>
      <c r="C677">
        <v>88</v>
      </c>
      <c r="D677">
        <v>546</v>
      </c>
      <c r="E677">
        <v>172</v>
      </c>
      <c r="F677">
        <v>88</v>
      </c>
      <c r="G677">
        <v>88</v>
      </c>
    </row>
    <row r="678" spans="1:7" x14ac:dyDescent="0.3">
      <c r="A678">
        <v>4141</v>
      </c>
      <c r="B678">
        <v>426</v>
      </c>
      <c r="C678">
        <v>49</v>
      </c>
      <c r="D678">
        <v>127</v>
      </c>
      <c r="E678">
        <v>111</v>
      </c>
      <c r="F678">
        <v>21</v>
      </c>
      <c r="G678">
        <v>42</v>
      </c>
    </row>
    <row r="679" spans="1:7" x14ac:dyDescent="0.3">
      <c r="A679">
        <v>5324</v>
      </c>
      <c r="B679">
        <v>173</v>
      </c>
      <c r="C679">
        <v>43</v>
      </c>
      <c r="D679">
        <v>118</v>
      </c>
      <c r="E679">
        <v>46</v>
      </c>
      <c r="F679">
        <v>27</v>
      </c>
      <c r="G679">
        <v>15</v>
      </c>
    </row>
    <row r="680" spans="1:7" x14ac:dyDescent="0.3">
      <c r="A680">
        <v>965</v>
      </c>
      <c r="B680">
        <v>235</v>
      </c>
      <c r="C680">
        <v>65</v>
      </c>
      <c r="D680">
        <v>164</v>
      </c>
      <c r="E680">
        <v>50</v>
      </c>
      <c r="F680">
        <v>49</v>
      </c>
      <c r="G680">
        <v>27</v>
      </c>
    </row>
    <row r="681" spans="1:7" x14ac:dyDescent="0.3">
      <c r="A681">
        <v>2125</v>
      </c>
      <c r="B681">
        <v>194</v>
      </c>
      <c r="C681">
        <v>61</v>
      </c>
      <c r="D681">
        <v>480</v>
      </c>
      <c r="E681">
        <v>225</v>
      </c>
      <c r="F681">
        <v>112</v>
      </c>
      <c r="G681">
        <v>30</v>
      </c>
    </row>
    <row r="682" spans="1:7" x14ac:dyDescent="0.3">
      <c r="A682">
        <v>8180</v>
      </c>
      <c r="B682">
        <v>233</v>
      </c>
      <c r="C682">
        <v>2</v>
      </c>
      <c r="D682">
        <v>53</v>
      </c>
      <c r="E682">
        <v>3</v>
      </c>
      <c r="F682">
        <v>5</v>
      </c>
      <c r="G682">
        <v>14</v>
      </c>
    </row>
    <row r="683" spans="1:7" x14ac:dyDescent="0.3">
      <c r="A683">
        <v>2114</v>
      </c>
      <c r="B683">
        <v>1006</v>
      </c>
      <c r="C683">
        <v>22</v>
      </c>
      <c r="D683">
        <v>115</v>
      </c>
      <c r="E683">
        <v>59</v>
      </c>
      <c r="F683">
        <v>68</v>
      </c>
      <c r="G683">
        <v>45</v>
      </c>
    </row>
    <row r="684" spans="1:7" x14ac:dyDescent="0.3">
      <c r="A684">
        <v>9736</v>
      </c>
      <c r="B684">
        <v>53</v>
      </c>
      <c r="C684">
        <v>5</v>
      </c>
      <c r="D684">
        <v>19</v>
      </c>
      <c r="E684">
        <v>2</v>
      </c>
      <c r="F684">
        <v>13</v>
      </c>
      <c r="G684">
        <v>4</v>
      </c>
    </row>
    <row r="685" spans="1:7" x14ac:dyDescent="0.3">
      <c r="A685">
        <v>4939</v>
      </c>
      <c r="B685">
        <v>84</v>
      </c>
      <c r="C685">
        <v>5</v>
      </c>
      <c r="D685">
        <v>38</v>
      </c>
      <c r="E685">
        <v>150</v>
      </c>
      <c r="F685">
        <v>12</v>
      </c>
      <c r="G685">
        <v>28</v>
      </c>
    </row>
    <row r="686" spans="1:7" x14ac:dyDescent="0.3">
      <c r="A686">
        <v>2278</v>
      </c>
      <c r="B686">
        <v>4</v>
      </c>
      <c r="C686">
        <v>17</v>
      </c>
      <c r="D686">
        <v>19</v>
      </c>
      <c r="E686">
        <v>30</v>
      </c>
      <c r="F686">
        <v>24</v>
      </c>
      <c r="G686">
        <v>39</v>
      </c>
    </row>
    <row r="687" spans="1:7" x14ac:dyDescent="0.3">
      <c r="A687">
        <v>9360</v>
      </c>
      <c r="B687">
        <v>86</v>
      </c>
      <c r="C687">
        <v>2</v>
      </c>
      <c r="D687">
        <v>73</v>
      </c>
      <c r="E687">
        <v>69</v>
      </c>
      <c r="F687">
        <v>38</v>
      </c>
      <c r="G687">
        <v>48</v>
      </c>
    </row>
    <row r="688" spans="1:7" x14ac:dyDescent="0.3">
      <c r="A688">
        <v>1409</v>
      </c>
      <c r="B688">
        <v>270</v>
      </c>
      <c r="C688">
        <v>3</v>
      </c>
      <c r="D688">
        <v>27</v>
      </c>
      <c r="E688">
        <v>39</v>
      </c>
      <c r="F688">
        <v>6</v>
      </c>
      <c r="G688">
        <v>99</v>
      </c>
    </row>
    <row r="689" spans="1:7" x14ac:dyDescent="0.3">
      <c r="A689">
        <v>7892</v>
      </c>
      <c r="B689">
        <v>6</v>
      </c>
      <c r="C689">
        <v>4</v>
      </c>
      <c r="D689">
        <v>25</v>
      </c>
      <c r="E689">
        <v>15</v>
      </c>
      <c r="F689">
        <v>12</v>
      </c>
      <c r="G689">
        <v>13</v>
      </c>
    </row>
    <row r="690" spans="1:7" x14ac:dyDescent="0.3">
      <c r="A690">
        <v>2404</v>
      </c>
      <c r="B690">
        <v>173</v>
      </c>
      <c r="C690">
        <v>4</v>
      </c>
      <c r="D690">
        <v>30</v>
      </c>
      <c r="E690">
        <v>3</v>
      </c>
      <c r="F690">
        <v>6</v>
      </c>
      <c r="G690">
        <v>41</v>
      </c>
    </row>
    <row r="691" spans="1:7" x14ac:dyDescent="0.3">
      <c r="A691">
        <v>5255</v>
      </c>
      <c r="B691">
        <v>5</v>
      </c>
      <c r="C691">
        <v>1</v>
      </c>
      <c r="D691">
        <v>3</v>
      </c>
      <c r="E691">
        <v>3</v>
      </c>
      <c r="F691">
        <v>263</v>
      </c>
      <c r="G691">
        <v>362</v>
      </c>
    </row>
    <row r="692" spans="1:7" x14ac:dyDescent="0.3">
      <c r="A692">
        <v>9422</v>
      </c>
      <c r="B692">
        <v>36</v>
      </c>
      <c r="C692">
        <v>2</v>
      </c>
      <c r="D692">
        <v>42</v>
      </c>
      <c r="E692">
        <v>20</v>
      </c>
      <c r="F692">
        <v>21</v>
      </c>
      <c r="G692">
        <v>10</v>
      </c>
    </row>
    <row r="693" spans="1:7" x14ac:dyDescent="0.3">
      <c r="A693">
        <v>1966</v>
      </c>
      <c r="B693">
        <v>684</v>
      </c>
      <c r="C693">
        <v>100</v>
      </c>
      <c r="D693">
        <v>801</v>
      </c>
      <c r="E693">
        <v>21</v>
      </c>
      <c r="F693">
        <v>66</v>
      </c>
      <c r="G693">
        <v>0</v>
      </c>
    </row>
    <row r="694" spans="1:7" x14ac:dyDescent="0.3">
      <c r="A694">
        <v>3033</v>
      </c>
      <c r="B694">
        <v>112</v>
      </c>
      <c r="C694">
        <v>17</v>
      </c>
      <c r="D694">
        <v>44</v>
      </c>
      <c r="E694">
        <v>34</v>
      </c>
      <c r="F694">
        <v>22</v>
      </c>
      <c r="G694">
        <v>89</v>
      </c>
    </row>
    <row r="695" spans="1:7" x14ac:dyDescent="0.3">
      <c r="A695">
        <v>7373</v>
      </c>
      <c r="B695">
        <v>96</v>
      </c>
      <c r="C695">
        <v>12</v>
      </c>
      <c r="D695">
        <v>96</v>
      </c>
      <c r="E695">
        <v>33</v>
      </c>
      <c r="F695">
        <v>22</v>
      </c>
      <c r="G695">
        <v>43</v>
      </c>
    </row>
    <row r="696" spans="1:7" x14ac:dyDescent="0.3">
      <c r="A696">
        <v>8755</v>
      </c>
      <c r="B696">
        <v>482</v>
      </c>
      <c r="C696">
        <v>34</v>
      </c>
      <c r="D696">
        <v>471</v>
      </c>
      <c r="E696">
        <v>119</v>
      </c>
      <c r="F696">
        <v>68</v>
      </c>
      <c r="G696">
        <v>22</v>
      </c>
    </row>
    <row r="697" spans="1:7" x14ac:dyDescent="0.3">
      <c r="A697">
        <v>10755</v>
      </c>
      <c r="B697">
        <v>6</v>
      </c>
      <c r="C697">
        <v>3</v>
      </c>
      <c r="D697">
        <v>14</v>
      </c>
      <c r="E697">
        <v>15</v>
      </c>
      <c r="F697">
        <v>7</v>
      </c>
      <c r="G697">
        <v>36</v>
      </c>
    </row>
    <row r="698" spans="1:7" x14ac:dyDescent="0.3">
      <c r="A698">
        <v>2968</v>
      </c>
      <c r="B698">
        <v>437</v>
      </c>
      <c r="C698">
        <v>8</v>
      </c>
      <c r="D698">
        <v>206</v>
      </c>
      <c r="E698">
        <v>160</v>
      </c>
      <c r="F698">
        <v>49</v>
      </c>
      <c r="G698">
        <v>42</v>
      </c>
    </row>
    <row r="699" spans="1:7" x14ac:dyDescent="0.3">
      <c r="A699">
        <v>8601</v>
      </c>
      <c r="B699">
        <v>421</v>
      </c>
      <c r="C699">
        <v>76</v>
      </c>
      <c r="D699">
        <v>536</v>
      </c>
      <c r="E699">
        <v>82</v>
      </c>
      <c r="F699">
        <v>178</v>
      </c>
      <c r="G699">
        <v>102</v>
      </c>
    </row>
    <row r="700" spans="1:7" x14ac:dyDescent="0.3">
      <c r="A700">
        <v>1371</v>
      </c>
      <c r="B700">
        <v>123</v>
      </c>
      <c r="C700">
        <v>164</v>
      </c>
      <c r="D700">
        <v>266</v>
      </c>
      <c r="E700">
        <v>227</v>
      </c>
      <c r="F700">
        <v>30</v>
      </c>
      <c r="G700">
        <v>174</v>
      </c>
    </row>
    <row r="701" spans="1:7" x14ac:dyDescent="0.3">
      <c r="A701">
        <v>9909</v>
      </c>
      <c r="B701">
        <v>3</v>
      </c>
      <c r="C701">
        <v>18</v>
      </c>
      <c r="D701">
        <v>14</v>
      </c>
      <c r="E701">
        <v>15</v>
      </c>
      <c r="F701">
        <v>22</v>
      </c>
      <c r="G701">
        <v>50</v>
      </c>
    </row>
    <row r="702" spans="1:7" x14ac:dyDescent="0.3">
      <c r="A702">
        <v>7286</v>
      </c>
      <c r="B702">
        <v>13</v>
      </c>
      <c r="C702">
        <v>6</v>
      </c>
      <c r="D702">
        <v>15</v>
      </c>
      <c r="E702">
        <v>3</v>
      </c>
      <c r="F702">
        <v>5</v>
      </c>
      <c r="G702">
        <v>13</v>
      </c>
    </row>
    <row r="703" spans="1:7" x14ac:dyDescent="0.3">
      <c r="A703">
        <v>7244</v>
      </c>
      <c r="B703">
        <v>48</v>
      </c>
      <c r="C703">
        <v>5</v>
      </c>
      <c r="D703">
        <v>48</v>
      </c>
      <c r="E703">
        <v>6</v>
      </c>
      <c r="F703">
        <v>10</v>
      </c>
      <c r="G703">
        <v>7</v>
      </c>
    </row>
    <row r="704" spans="1:7" x14ac:dyDescent="0.3">
      <c r="A704">
        <v>6566</v>
      </c>
      <c r="B704">
        <v>826</v>
      </c>
      <c r="C704">
        <v>50</v>
      </c>
      <c r="D704">
        <v>317</v>
      </c>
      <c r="E704">
        <v>50</v>
      </c>
      <c r="F704">
        <v>38</v>
      </c>
      <c r="G704">
        <v>38</v>
      </c>
    </row>
    <row r="705" spans="1:7" x14ac:dyDescent="0.3">
      <c r="A705">
        <v>8614</v>
      </c>
      <c r="B705">
        <v>245</v>
      </c>
      <c r="C705">
        <v>19</v>
      </c>
      <c r="D705">
        <v>125</v>
      </c>
      <c r="E705">
        <v>37</v>
      </c>
      <c r="F705">
        <v>67</v>
      </c>
      <c r="G705">
        <v>14</v>
      </c>
    </row>
    <row r="706" spans="1:7" x14ac:dyDescent="0.3">
      <c r="A706">
        <v>4114</v>
      </c>
      <c r="B706">
        <v>650</v>
      </c>
      <c r="C706">
        <v>37</v>
      </c>
      <c r="D706">
        <v>780</v>
      </c>
      <c r="E706">
        <v>27</v>
      </c>
      <c r="F706">
        <v>167</v>
      </c>
      <c r="G706">
        <v>32</v>
      </c>
    </row>
    <row r="707" spans="1:7" x14ac:dyDescent="0.3">
      <c r="A707">
        <v>2225</v>
      </c>
      <c r="B707">
        <v>510</v>
      </c>
      <c r="C707">
        <v>120</v>
      </c>
      <c r="D707">
        <v>550</v>
      </c>
      <c r="E707">
        <v>156</v>
      </c>
      <c r="F707">
        <v>40</v>
      </c>
      <c r="G707">
        <v>241</v>
      </c>
    </row>
    <row r="708" spans="1:7" x14ac:dyDescent="0.3">
      <c r="A708">
        <v>9381</v>
      </c>
      <c r="B708">
        <v>328</v>
      </c>
      <c r="C708">
        <v>9</v>
      </c>
      <c r="D708">
        <v>124</v>
      </c>
      <c r="E708">
        <v>12</v>
      </c>
      <c r="F708">
        <v>24</v>
      </c>
      <c r="G708">
        <v>109</v>
      </c>
    </row>
    <row r="709" spans="1:7" x14ac:dyDescent="0.3">
      <c r="A709">
        <v>6260</v>
      </c>
      <c r="B709">
        <v>984</v>
      </c>
      <c r="C709">
        <v>51</v>
      </c>
      <c r="D709">
        <v>432</v>
      </c>
      <c r="E709">
        <v>180</v>
      </c>
      <c r="F709">
        <v>120</v>
      </c>
      <c r="G709">
        <v>190</v>
      </c>
    </row>
    <row r="710" spans="1:7" x14ac:dyDescent="0.3">
      <c r="A710">
        <v>10383</v>
      </c>
      <c r="B710">
        <v>295</v>
      </c>
      <c r="C710">
        <v>35</v>
      </c>
      <c r="D710">
        <v>482</v>
      </c>
      <c r="E710">
        <v>121</v>
      </c>
      <c r="F710">
        <v>120</v>
      </c>
      <c r="G710">
        <v>40</v>
      </c>
    </row>
    <row r="711" spans="1:7" x14ac:dyDescent="0.3">
      <c r="A711">
        <v>6853</v>
      </c>
      <c r="B711">
        <v>712</v>
      </c>
      <c r="C711">
        <v>26</v>
      </c>
      <c r="D711">
        <v>538</v>
      </c>
      <c r="E711">
        <v>69</v>
      </c>
      <c r="F711">
        <v>13</v>
      </c>
      <c r="G711">
        <v>80</v>
      </c>
    </row>
    <row r="712" spans="1:7" x14ac:dyDescent="0.3">
      <c r="A712">
        <v>3076</v>
      </c>
      <c r="B712">
        <v>452</v>
      </c>
      <c r="C712">
        <v>18</v>
      </c>
      <c r="D712">
        <v>102</v>
      </c>
      <c r="E712">
        <v>16</v>
      </c>
      <c r="F712">
        <v>18</v>
      </c>
      <c r="G712">
        <v>6</v>
      </c>
    </row>
    <row r="713" spans="1:7" x14ac:dyDescent="0.3">
      <c r="A713">
        <v>1012</v>
      </c>
      <c r="B713">
        <v>523</v>
      </c>
      <c r="C713">
        <v>7</v>
      </c>
      <c r="D713">
        <v>134</v>
      </c>
      <c r="E713">
        <v>37</v>
      </c>
      <c r="F713">
        <v>14</v>
      </c>
      <c r="G713">
        <v>169</v>
      </c>
    </row>
    <row r="714" spans="1:7" x14ac:dyDescent="0.3">
      <c r="A714">
        <v>4137</v>
      </c>
      <c r="B714">
        <v>398</v>
      </c>
      <c r="C714">
        <v>40</v>
      </c>
      <c r="D714">
        <v>367</v>
      </c>
      <c r="E714">
        <v>119</v>
      </c>
      <c r="F714">
        <v>122</v>
      </c>
      <c r="G714">
        <v>30</v>
      </c>
    </row>
    <row r="715" spans="1:7" x14ac:dyDescent="0.3">
      <c r="A715">
        <v>8082</v>
      </c>
      <c r="B715">
        <v>1</v>
      </c>
      <c r="C715">
        <v>3</v>
      </c>
      <c r="D715">
        <v>6</v>
      </c>
      <c r="E715">
        <v>3</v>
      </c>
      <c r="F715">
        <v>6</v>
      </c>
      <c r="G715">
        <v>15</v>
      </c>
    </row>
    <row r="716" spans="1:7" x14ac:dyDescent="0.3">
      <c r="A716">
        <v>9369</v>
      </c>
      <c r="B716">
        <v>688</v>
      </c>
      <c r="C716">
        <v>14</v>
      </c>
      <c r="D716">
        <v>309</v>
      </c>
      <c r="E716">
        <v>201</v>
      </c>
      <c r="F716">
        <v>24</v>
      </c>
      <c r="G716">
        <v>38</v>
      </c>
    </row>
    <row r="717" spans="1:7" x14ac:dyDescent="0.3">
      <c r="A717">
        <v>4477</v>
      </c>
      <c r="B717">
        <v>247</v>
      </c>
      <c r="C717">
        <v>49</v>
      </c>
      <c r="D717">
        <v>159</v>
      </c>
      <c r="E717">
        <v>7</v>
      </c>
      <c r="F717">
        <v>82</v>
      </c>
      <c r="G717">
        <v>109</v>
      </c>
    </row>
    <row r="718" spans="1:7" x14ac:dyDescent="0.3">
      <c r="A718">
        <v>1357</v>
      </c>
      <c r="B718">
        <v>856</v>
      </c>
      <c r="C718">
        <v>59</v>
      </c>
      <c r="D718">
        <v>487</v>
      </c>
      <c r="E718">
        <v>58</v>
      </c>
      <c r="F718">
        <v>29</v>
      </c>
      <c r="G718">
        <v>73</v>
      </c>
    </row>
    <row r="719" spans="1:7" x14ac:dyDescent="0.3">
      <c r="A719">
        <v>1402</v>
      </c>
      <c r="B719">
        <v>496</v>
      </c>
      <c r="C719">
        <v>36</v>
      </c>
      <c r="D719">
        <v>460</v>
      </c>
      <c r="E719">
        <v>189</v>
      </c>
      <c r="F719">
        <v>60</v>
      </c>
      <c r="G719">
        <v>12</v>
      </c>
    </row>
    <row r="720" spans="1:7" x14ac:dyDescent="0.3">
      <c r="A720">
        <v>10629</v>
      </c>
      <c r="B720">
        <v>25</v>
      </c>
      <c r="C720">
        <v>3</v>
      </c>
      <c r="D720">
        <v>43</v>
      </c>
      <c r="E720">
        <v>17</v>
      </c>
      <c r="F720">
        <v>4</v>
      </c>
      <c r="G720">
        <v>17</v>
      </c>
    </row>
    <row r="721" spans="1:7" x14ac:dyDescent="0.3">
      <c r="A721">
        <v>6312</v>
      </c>
      <c r="B721">
        <v>258</v>
      </c>
      <c r="C721">
        <v>107</v>
      </c>
      <c r="D721">
        <v>291</v>
      </c>
      <c r="E721">
        <v>84</v>
      </c>
      <c r="F721">
        <v>37</v>
      </c>
      <c r="G721">
        <v>86</v>
      </c>
    </row>
    <row r="722" spans="1:7" x14ac:dyDescent="0.3">
      <c r="A722">
        <v>1050</v>
      </c>
      <c r="B722">
        <v>14</v>
      </c>
      <c r="C722">
        <v>10</v>
      </c>
      <c r="D722">
        <v>13</v>
      </c>
      <c r="E722">
        <v>4</v>
      </c>
      <c r="F722">
        <v>15</v>
      </c>
      <c r="G722">
        <v>9</v>
      </c>
    </row>
    <row r="723" spans="1:7" x14ac:dyDescent="0.3">
      <c r="A723">
        <v>1859</v>
      </c>
      <c r="B723">
        <v>721</v>
      </c>
      <c r="C723">
        <v>111</v>
      </c>
      <c r="D723">
        <v>925</v>
      </c>
      <c r="E723">
        <v>97</v>
      </c>
      <c r="F723">
        <v>18</v>
      </c>
      <c r="G723">
        <v>18</v>
      </c>
    </row>
    <row r="724" spans="1:7" x14ac:dyDescent="0.3">
      <c r="A724">
        <v>7503</v>
      </c>
      <c r="B724">
        <v>1032</v>
      </c>
      <c r="C724">
        <v>105</v>
      </c>
      <c r="D724">
        <v>779</v>
      </c>
      <c r="E724">
        <v>137</v>
      </c>
      <c r="F724">
        <v>105</v>
      </c>
      <c r="G724">
        <v>51</v>
      </c>
    </row>
    <row r="725" spans="1:7" x14ac:dyDescent="0.3">
      <c r="A725">
        <v>3332</v>
      </c>
      <c r="B725">
        <v>64</v>
      </c>
      <c r="C725">
        <v>4</v>
      </c>
      <c r="D725">
        <v>68</v>
      </c>
      <c r="E725">
        <v>7</v>
      </c>
      <c r="F725">
        <v>5</v>
      </c>
      <c r="G725">
        <v>17</v>
      </c>
    </row>
    <row r="726" spans="1:7" x14ac:dyDescent="0.3">
      <c r="A726">
        <v>4119</v>
      </c>
      <c r="B726">
        <v>112</v>
      </c>
      <c r="C726">
        <v>17</v>
      </c>
      <c r="D726">
        <v>44</v>
      </c>
      <c r="E726">
        <v>34</v>
      </c>
      <c r="F726">
        <v>22</v>
      </c>
      <c r="G726">
        <v>89</v>
      </c>
    </row>
    <row r="727" spans="1:7" x14ac:dyDescent="0.3">
      <c r="A727">
        <v>535</v>
      </c>
      <c r="B727">
        <v>163</v>
      </c>
      <c r="C727">
        <v>23</v>
      </c>
      <c r="D727">
        <v>424</v>
      </c>
      <c r="E727">
        <v>27</v>
      </c>
      <c r="F727">
        <v>65</v>
      </c>
      <c r="G727">
        <v>76</v>
      </c>
    </row>
    <row r="728" spans="1:7" x14ac:dyDescent="0.3">
      <c r="A728">
        <v>5268</v>
      </c>
      <c r="B728">
        <v>17</v>
      </c>
      <c r="C728">
        <v>8</v>
      </c>
      <c r="D728">
        <v>14</v>
      </c>
      <c r="E728">
        <v>10</v>
      </c>
      <c r="F728">
        <v>4</v>
      </c>
      <c r="G728">
        <v>3</v>
      </c>
    </row>
    <row r="729" spans="1:7" x14ac:dyDescent="0.3">
      <c r="A729">
        <v>8504</v>
      </c>
      <c r="B729">
        <v>350</v>
      </c>
      <c r="C729">
        <v>60</v>
      </c>
      <c r="D729">
        <v>568</v>
      </c>
      <c r="E729">
        <v>110</v>
      </c>
      <c r="F729">
        <v>133</v>
      </c>
      <c r="G729">
        <v>145</v>
      </c>
    </row>
    <row r="730" spans="1:7" x14ac:dyDescent="0.3">
      <c r="A730">
        <v>8996</v>
      </c>
      <c r="B730">
        <v>230</v>
      </c>
      <c r="C730">
        <v>42</v>
      </c>
      <c r="D730">
        <v>192</v>
      </c>
      <c r="E730">
        <v>49</v>
      </c>
      <c r="F730">
        <v>37</v>
      </c>
      <c r="G730">
        <v>53</v>
      </c>
    </row>
    <row r="731" spans="1:7" x14ac:dyDescent="0.3">
      <c r="A731">
        <v>5798</v>
      </c>
      <c r="B731">
        <v>445</v>
      </c>
      <c r="C731">
        <v>37</v>
      </c>
      <c r="D731">
        <v>359</v>
      </c>
      <c r="E731">
        <v>98</v>
      </c>
      <c r="F731">
        <v>28</v>
      </c>
      <c r="G731">
        <v>18</v>
      </c>
    </row>
    <row r="732" spans="1:7" x14ac:dyDescent="0.3">
      <c r="A732">
        <v>7516</v>
      </c>
      <c r="B732">
        <v>5</v>
      </c>
      <c r="C732">
        <v>3</v>
      </c>
      <c r="D732">
        <v>11</v>
      </c>
      <c r="E732">
        <v>12</v>
      </c>
      <c r="F732">
        <v>5</v>
      </c>
      <c r="G732">
        <v>9</v>
      </c>
    </row>
    <row r="733" spans="1:7" x14ac:dyDescent="0.3">
      <c r="A733">
        <v>3037</v>
      </c>
      <c r="B733">
        <v>135</v>
      </c>
      <c r="C733">
        <v>46</v>
      </c>
      <c r="D733">
        <v>92</v>
      </c>
      <c r="E733">
        <v>65</v>
      </c>
      <c r="F733">
        <v>61</v>
      </c>
      <c r="G733">
        <v>11</v>
      </c>
    </row>
    <row r="734" spans="1:7" x14ac:dyDescent="0.3">
      <c r="A734">
        <v>4518</v>
      </c>
      <c r="B734">
        <v>386</v>
      </c>
      <c r="C734">
        <v>172</v>
      </c>
      <c r="D734">
        <v>183</v>
      </c>
      <c r="E734">
        <v>185</v>
      </c>
      <c r="F734">
        <v>132</v>
      </c>
      <c r="G734">
        <v>111</v>
      </c>
    </row>
    <row r="735" spans="1:7" x14ac:dyDescent="0.3">
      <c r="A735">
        <v>9370</v>
      </c>
      <c r="B735">
        <v>562</v>
      </c>
      <c r="C735">
        <v>81</v>
      </c>
      <c r="D735">
        <v>276</v>
      </c>
      <c r="E735">
        <v>80</v>
      </c>
      <c r="F735">
        <v>40</v>
      </c>
      <c r="G735">
        <v>81</v>
      </c>
    </row>
    <row r="736" spans="1:7" x14ac:dyDescent="0.3">
      <c r="A736">
        <v>8908</v>
      </c>
      <c r="B736">
        <v>217</v>
      </c>
      <c r="C736">
        <v>76</v>
      </c>
      <c r="D736">
        <v>690</v>
      </c>
      <c r="E736">
        <v>50</v>
      </c>
      <c r="F736">
        <v>26</v>
      </c>
      <c r="G736">
        <v>38</v>
      </c>
    </row>
    <row r="737" spans="1:7" x14ac:dyDescent="0.3">
      <c r="A737">
        <v>2683</v>
      </c>
      <c r="B737">
        <v>295</v>
      </c>
      <c r="C737">
        <v>106</v>
      </c>
      <c r="D737">
        <v>271</v>
      </c>
      <c r="E737">
        <v>75</v>
      </c>
      <c r="F737">
        <v>98</v>
      </c>
      <c r="G737">
        <v>65</v>
      </c>
    </row>
    <row r="738" spans="1:7" x14ac:dyDescent="0.3">
      <c r="A738">
        <v>3629</v>
      </c>
      <c r="B738">
        <v>76</v>
      </c>
      <c r="C738">
        <v>3</v>
      </c>
      <c r="D738">
        <v>31</v>
      </c>
      <c r="E738">
        <v>4</v>
      </c>
      <c r="F738">
        <v>4</v>
      </c>
      <c r="G738">
        <v>27</v>
      </c>
    </row>
    <row r="739" spans="1:7" x14ac:dyDescent="0.3">
      <c r="A739">
        <v>10991</v>
      </c>
      <c r="B739">
        <v>454</v>
      </c>
      <c r="C739">
        <v>194</v>
      </c>
      <c r="D739">
        <v>106</v>
      </c>
      <c r="E739">
        <v>31</v>
      </c>
      <c r="F739">
        <v>22</v>
      </c>
      <c r="G739">
        <v>43</v>
      </c>
    </row>
    <row r="740" spans="1:7" x14ac:dyDescent="0.3">
      <c r="A740">
        <v>5077</v>
      </c>
      <c r="B740">
        <v>425</v>
      </c>
      <c r="C740">
        <v>115</v>
      </c>
      <c r="D740">
        <v>292</v>
      </c>
      <c r="E740">
        <v>23</v>
      </c>
      <c r="F740">
        <v>35</v>
      </c>
      <c r="G740">
        <v>79</v>
      </c>
    </row>
    <row r="741" spans="1:7" x14ac:dyDescent="0.3">
      <c r="A741">
        <v>7431</v>
      </c>
      <c r="B741">
        <v>1332</v>
      </c>
      <c r="C741">
        <v>17</v>
      </c>
      <c r="D741">
        <v>311</v>
      </c>
      <c r="E741">
        <v>23</v>
      </c>
      <c r="F741">
        <v>51</v>
      </c>
      <c r="G741">
        <v>86</v>
      </c>
    </row>
    <row r="742" spans="1:7" x14ac:dyDescent="0.3">
      <c r="A742">
        <v>999</v>
      </c>
      <c r="B742">
        <v>490</v>
      </c>
      <c r="C742">
        <v>44</v>
      </c>
      <c r="D742">
        <v>125</v>
      </c>
      <c r="E742">
        <v>29</v>
      </c>
      <c r="F742">
        <v>20</v>
      </c>
      <c r="G742">
        <v>22</v>
      </c>
    </row>
    <row r="743" spans="1:7" x14ac:dyDescent="0.3">
      <c r="A743">
        <v>1592</v>
      </c>
      <c r="B743">
        <v>547</v>
      </c>
      <c r="C743">
        <v>99</v>
      </c>
      <c r="D743">
        <v>812</v>
      </c>
      <c r="E743">
        <v>151</v>
      </c>
      <c r="F743">
        <v>82</v>
      </c>
      <c r="G743">
        <v>33</v>
      </c>
    </row>
    <row r="744" spans="1:7" x14ac:dyDescent="0.3">
      <c r="A744">
        <v>367</v>
      </c>
      <c r="B744">
        <v>47</v>
      </c>
      <c r="C744">
        <v>90</v>
      </c>
      <c r="D744">
        <v>94</v>
      </c>
      <c r="E744">
        <v>123</v>
      </c>
      <c r="F744">
        <v>103</v>
      </c>
      <c r="G744">
        <v>120</v>
      </c>
    </row>
    <row r="745" spans="1:7" x14ac:dyDescent="0.3">
      <c r="A745">
        <v>9862</v>
      </c>
      <c r="B745">
        <v>1</v>
      </c>
      <c r="C745">
        <v>6</v>
      </c>
      <c r="D745">
        <v>7</v>
      </c>
      <c r="E745">
        <v>11</v>
      </c>
      <c r="F745">
        <v>5</v>
      </c>
      <c r="G745">
        <v>3</v>
      </c>
    </row>
    <row r="746" spans="1:7" x14ac:dyDescent="0.3">
      <c r="A746">
        <v>9805</v>
      </c>
      <c r="B746">
        <v>320</v>
      </c>
      <c r="C746">
        <v>48</v>
      </c>
      <c r="D746">
        <v>133</v>
      </c>
      <c r="E746">
        <v>39</v>
      </c>
      <c r="F746">
        <v>72</v>
      </c>
      <c r="G746">
        <v>48</v>
      </c>
    </row>
    <row r="747" spans="1:7" x14ac:dyDescent="0.3">
      <c r="A747">
        <v>7215</v>
      </c>
      <c r="B747">
        <v>722</v>
      </c>
      <c r="C747">
        <v>27</v>
      </c>
      <c r="D747">
        <v>102</v>
      </c>
      <c r="E747">
        <v>44</v>
      </c>
      <c r="F747">
        <v>72</v>
      </c>
      <c r="G747">
        <v>168</v>
      </c>
    </row>
    <row r="748" spans="1:7" x14ac:dyDescent="0.3">
      <c r="A748">
        <v>1491</v>
      </c>
      <c r="B748">
        <v>162</v>
      </c>
      <c r="C748">
        <v>33</v>
      </c>
      <c r="D748">
        <v>124</v>
      </c>
      <c r="E748">
        <v>40</v>
      </c>
      <c r="F748">
        <v>28</v>
      </c>
      <c r="G748">
        <v>172</v>
      </c>
    </row>
    <row r="749" spans="1:7" x14ac:dyDescent="0.3">
      <c r="A749">
        <v>11051</v>
      </c>
      <c r="B749">
        <v>492</v>
      </c>
      <c r="C749">
        <v>19</v>
      </c>
      <c r="D749">
        <v>110</v>
      </c>
      <c r="E749">
        <v>16</v>
      </c>
      <c r="F749">
        <v>12</v>
      </c>
      <c r="G749">
        <v>12</v>
      </c>
    </row>
    <row r="750" spans="1:7" x14ac:dyDescent="0.3">
      <c r="A750">
        <v>8026</v>
      </c>
      <c r="B750">
        <v>120</v>
      </c>
      <c r="C750">
        <v>58</v>
      </c>
      <c r="D750">
        <v>73</v>
      </c>
      <c r="E750">
        <v>65</v>
      </c>
      <c r="F750">
        <v>89</v>
      </c>
      <c r="G750">
        <v>58</v>
      </c>
    </row>
    <row r="751" spans="1:7" x14ac:dyDescent="0.3">
      <c r="A751">
        <v>9597</v>
      </c>
      <c r="B751">
        <v>236</v>
      </c>
      <c r="C751">
        <v>106</v>
      </c>
      <c r="D751">
        <v>189</v>
      </c>
      <c r="E751">
        <v>23</v>
      </c>
      <c r="F751">
        <v>41</v>
      </c>
      <c r="G751">
        <v>130</v>
      </c>
    </row>
    <row r="752" spans="1:7" x14ac:dyDescent="0.3">
      <c r="A752">
        <v>1295</v>
      </c>
      <c r="B752">
        <v>231</v>
      </c>
      <c r="C752">
        <v>65</v>
      </c>
      <c r="D752">
        <v>196</v>
      </c>
      <c r="E752">
        <v>38</v>
      </c>
      <c r="F752">
        <v>71</v>
      </c>
      <c r="G752">
        <v>124</v>
      </c>
    </row>
    <row r="753" spans="1:7" x14ac:dyDescent="0.3">
      <c r="A753">
        <v>1685</v>
      </c>
      <c r="B753">
        <v>796</v>
      </c>
      <c r="C753">
        <v>14</v>
      </c>
      <c r="D753">
        <v>590</v>
      </c>
      <c r="E753">
        <v>38</v>
      </c>
      <c r="F753">
        <v>44</v>
      </c>
      <c r="G753">
        <v>0</v>
      </c>
    </row>
    <row r="754" spans="1:7" x14ac:dyDescent="0.3">
      <c r="A754">
        <v>5342</v>
      </c>
      <c r="B754">
        <v>0</v>
      </c>
      <c r="C754">
        <v>1</v>
      </c>
      <c r="D754">
        <v>3</v>
      </c>
      <c r="E754">
        <v>10</v>
      </c>
      <c r="F754">
        <v>6</v>
      </c>
      <c r="G754">
        <v>9</v>
      </c>
    </row>
    <row r="755" spans="1:7" x14ac:dyDescent="0.3">
      <c r="A755">
        <v>821</v>
      </c>
      <c r="B755">
        <v>962</v>
      </c>
      <c r="C755">
        <v>61</v>
      </c>
      <c r="D755">
        <v>921</v>
      </c>
      <c r="E755">
        <v>52</v>
      </c>
      <c r="F755">
        <v>61</v>
      </c>
      <c r="G755">
        <v>20</v>
      </c>
    </row>
    <row r="756" spans="1:7" x14ac:dyDescent="0.3">
      <c r="A756">
        <v>8690</v>
      </c>
      <c r="B756">
        <v>399</v>
      </c>
      <c r="C756">
        <v>28</v>
      </c>
      <c r="D756">
        <v>756</v>
      </c>
      <c r="E756">
        <v>36</v>
      </c>
      <c r="F756">
        <v>40</v>
      </c>
      <c r="G756">
        <v>126</v>
      </c>
    </row>
    <row r="757" spans="1:7" x14ac:dyDescent="0.3">
      <c r="A757">
        <v>2937</v>
      </c>
      <c r="B757">
        <v>614</v>
      </c>
      <c r="C757">
        <v>16</v>
      </c>
      <c r="D757">
        <v>132</v>
      </c>
      <c r="E757">
        <v>43</v>
      </c>
      <c r="F757">
        <v>33</v>
      </c>
      <c r="G757">
        <v>33</v>
      </c>
    </row>
    <row r="758" spans="1:7" x14ac:dyDescent="0.3">
      <c r="A758">
        <v>9701</v>
      </c>
      <c r="B758">
        <v>32</v>
      </c>
      <c r="C758">
        <v>34</v>
      </c>
      <c r="D758">
        <v>41</v>
      </c>
      <c r="E758">
        <v>73</v>
      </c>
      <c r="F758">
        <v>16</v>
      </c>
      <c r="G758">
        <v>116</v>
      </c>
    </row>
    <row r="759" spans="1:7" x14ac:dyDescent="0.3">
      <c r="A759">
        <v>9949</v>
      </c>
      <c r="B759">
        <v>598</v>
      </c>
      <c r="C759">
        <v>16</v>
      </c>
      <c r="D759">
        <v>141</v>
      </c>
      <c r="E759">
        <v>32</v>
      </c>
      <c r="F759">
        <v>41</v>
      </c>
      <c r="G759">
        <v>49</v>
      </c>
    </row>
    <row r="760" spans="1:7" x14ac:dyDescent="0.3">
      <c r="A760">
        <v>10837</v>
      </c>
      <c r="B760">
        <v>2</v>
      </c>
      <c r="C760">
        <v>1</v>
      </c>
      <c r="D760">
        <v>18</v>
      </c>
      <c r="E760">
        <v>20</v>
      </c>
      <c r="F760">
        <v>11</v>
      </c>
      <c r="G760">
        <v>16</v>
      </c>
    </row>
    <row r="761" spans="1:7" x14ac:dyDescent="0.3">
      <c r="A761">
        <v>4050</v>
      </c>
      <c r="B761">
        <v>42</v>
      </c>
      <c r="C761">
        <v>16</v>
      </c>
      <c r="D761">
        <v>29</v>
      </c>
      <c r="E761">
        <v>12</v>
      </c>
      <c r="F761">
        <v>20</v>
      </c>
      <c r="G761">
        <v>8</v>
      </c>
    </row>
    <row r="762" spans="1:7" x14ac:dyDescent="0.3">
      <c r="A762">
        <v>3830</v>
      </c>
      <c r="B762">
        <v>295</v>
      </c>
      <c r="C762">
        <v>21</v>
      </c>
      <c r="D762">
        <v>78</v>
      </c>
      <c r="E762">
        <v>39</v>
      </c>
      <c r="F762">
        <v>13</v>
      </c>
      <c r="G762">
        <v>13</v>
      </c>
    </row>
    <row r="763" spans="1:7" x14ac:dyDescent="0.3">
      <c r="A763">
        <v>7987</v>
      </c>
      <c r="B763">
        <v>346</v>
      </c>
      <c r="C763">
        <v>17</v>
      </c>
      <c r="D763">
        <v>48</v>
      </c>
      <c r="E763">
        <v>23</v>
      </c>
      <c r="F763">
        <v>13</v>
      </c>
      <c r="G763">
        <v>13</v>
      </c>
    </row>
    <row r="764" spans="1:7" x14ac:dyDescent="0.3">
      <c r="A764">
        <v>7798</v>
      </c>
      <c r="B764">
        <v>233</v>
      </c>
      <c r="C764">
        <v>20</v>
      </c>
      <c r="D764">
        <v>57</v>
      </c>
      <c r="E764">
        <v>8</v>
      </c>
      <c r="F764">
        <v>20</v>
      </c>
      <c r="G764">
        <v>91</v>
      </c>
    </row>
    <row r="765" spans="1:7" x14ac:dyDescent="0.3">
      <c r="A765">
        <v>92</v>
      </c>
      <c r="B765">
        <v>5</v>
      </c>
      <c r="C765">
        <v>7</v>
      </c>
      <c r="D765">
        <v>24</v>
      </c>
      <c r="E765">
        <v>19</v>
      </c>
      <c r="F765">
        <v>14</v>
      </c>
      <c r="G765">
        <v>20</v>
      </c>
    </row>
    <row r="766" spans="1:7" x14ac:dyDescent="0.3">
      <c r="A766">
        <v>10240</v>
      </c>
      <c r="B766">
        <v>997</v>
      </c>
      <c r="C766">
        <v>26</v>
      </c>
      <c r="D766">
        <v>269</v>
      </c>
      <c r="E766">
        <v>34</v>
      </c>
      <c r="F766">
        <v>13</v>
      </c>
      <c r="G766">
        <v>42</v>
      </c>
    </row>
    <row r="767" spans="1:7" x14ac:dyDescent="0.3">
      <c r="A767">
        <v>3025</v>
      </c>
      <c r="B767">
        <v>212</v>
      </c>
      <c r="C767">
        <v>6</v>
      </c>
      <c r="D767">
        <v>69</v>
      </c>
      <c r="E767">
        <v>4</v>
      </c>
      <c r="F767">
        <v>12</v>
      </c>
      <c r="G767">
        <v>3</v>
      </c>
    </row>
    <row r="768" spans="1:7" x14ac:dyDescent="0.3">
      <c r="A768">
        <v>9970</v>
      </c>
      <c r="B768">
        <v>42</v>
      </c>
      <c r="C768">
        <v>11</v>
      </c>
      <c r="D768">
        <v>57</v>
      </c>
      <c r="E768">
        <v>10</v>
      </c>
      <c r="F768">
        <v>28</v>
      </c>
      <c r="G768">
        <v>14</v>
      </c>
    </row>
    <row r="769" spans="1:7" x14ac:dyDescent="0.3">
      <c r="A769">
        <v>2730</v>
      </c>
      <c r="B769">
        <v>536</v>
      </c>
      <c r="C769">
        <v>11</v>
      </c>
      <c r="D769">
        <v>387</v>
      </c>
      <c r="E769">
        <v>149</v>
      </c>
      <c r="F769">
        <v>91</v>
      </c>
      <c r="G769">
        <v>57</v>
      </c>
    </row>
    <row r="770" spans="1:7" x14ac:dyDescent="0.3">
      <c r="A770">
        <v>9260</v>
      </c>
      <c r="B770">
        <v>1349</v>
      </c>
      <c r="C770">
        <v>16</v>
      </c>
      <c r="D770">
        <v>249</v>
      </c>
      <c r="E770">
        <v>43</v>
      </c>
      <c r="F770">
        <v>16</v>
      </c>
      <c r="G770">
        <v>33</v>
      </c>
    </row>
    <row r="771" spans="1:7" x14ac:dyDescent="0.3">
      <c r="A771">
        <v>8182</v>
      </c>
      <c r="B771">
        <v>53</v>
      </c>
      <c r="C771">
        <v>3</v>
      </c>
      <c r="D771">
        <v>49</v>
      </c>
      <c r="E771">
        <v>7</v>
      </c>
      <c r="F771">
        <v>4</v>
      </c>
      <c r="G771">
        <v>5</v>
      </c>
    </row>
    <row r="772" spans="1:7" x14ac:dyDescent="0.3">
      <c r="A772">
        <v>10095</v>
      </c>
      <c r="B772">
        <v>1001</v>
      </c>
      <c r="C772">
        <v>12</v>
      </c>
      <c r="D772">
        <v>240</v>
      </c>
      <c r="E772">
        <v>16</v>
      </c>
      <c r="F772">
        <v>12</v>
      </c>
      <c r="G772">
        <v>12</v>
      </c>
    </row>
    <row r="773" spans="1:7" x14ac:dyDescent="0.3">
      <c r="A773">
        <v>10573</v>
      </c>
      <c r="B773">
        <v>125</v>
      </c>
      <c r="C773">
        <v>16</v>
      </c>
      <c r="D773">
        <v>98</v>
      </c>
      <c r="E773">
        <v>134</v>
      </c>
      <c r="F773">
        <v>21</v>
      </c>
      <c r="G773">
        <v>27</v>
      </c>
    </row>
    <row r="774" spans="1:7" x14ac:dyDescent="0.3">
      <c r="A774">
        <v>6637</v>
      </c>
      <c r="B774">
        <v>277</v>
      </c>
      <c r="C774">
        <v>162</v>
      </c>
      <c r="D774">
        <v>305</v>
      </c>
      <c r="E774">
        <v>173</v>
      </c>
      <c r="F774">
        <v>76</v>
      </c>
      <c r="G774">
        <v>124</v>
      </c>
    </row>
    <row r="775" spans="1:7" x14ac:dyDescent="0.3">
      <c r="A775">
        <v>3152</v>
      </c>
      <c r="B775">
        <v>15</v>
      </c>
      <c r="C775">
        <v>10</v>
      </c>
      <c r="D775">
        <v>19</v>
      </c>
      <c r="E775">
        <v>8</v>
      </c>
      <c r="F775">
        <v>17</v>
      </c>
      <c r="G775">
        <v>20</v>
      </c>
    </row>
    <row r="776" spans="1:7" x14ac:dyDescent="0.3">
      <c r="A776">
        <v>6460</v>
      </c>
      <c r="B776">
        <v>12</v>
      </c>
      <c r="C776">
        <v>4</v>
      </c>
      <c r="D776">
        <v>6</v>
      </c>
      <c r="E776">
        <v>11</v>
      </c>
      <c r="F776">
        <v>8</v>
      </c>
      <c r="G776">
        <v>16</v>
      </c>
    </row>
    <row r="777" spans="1:7" x14ac:dyDescent="0.3">
      <c r="A777">
        <v>8717</v>
      </c>
      <c r="B777">
        <v>1149</v>
      </c>
      <c r="C777">
        <v>71</v>
      </c>
      <c r="D777">
        <v>449</v>
      </c>
      <c r="E777">
        <v>69</v>
      </c>
      <c r="F777">
        <v>71</v>
      </c>
      <c r="G777">
        <v>26</v>
      </c>
    </row>
    <row r="778" spans="1:7" x14ac:dyDescent="0.3">
      <c r="A778">
        <v>10314</v>
      </c>
      <c r="B778">
        <v>847</v>
      </c>
      <c r="C778">
        <v>66</v>
      </c>
      <c r="D778">
        <v>119</v>
      </c>
      <c r="E778">
        <v>86</v>
      </c>
      <c r="F778">
        <v>89</v>
      </c>
      <c r="G778">
        <v>111</v>
      </c>
    </row>
    <row r="779" spans="1:7" x14ac:dyDescent="0.3">
      <c r="A779">
        <v>7698</v>
      </c>
      <c r="B779">
        <v>152</v>
      </c>
      <c r="C779">
        <v>3</v>
      </c>
      <c r="D779">
        <v>22</v>
      </c>
      <c r="E779">
        <v>2</v>
      </c>
      <c r="F779">
        <v>5</v>
      </c>
      <c r="G779">
        <v>7</v>
      </c>
    </row>
    <row r="780" spans="1:7" x14ac:dyDescent="0.3">
      <c r="A780">
        <v>3559</v>
      </c>
      <c r="B780">
        <v>12</v>
      </c>
      <c r="C780">
        <v>11</v>
      </c>
      <c r="D780">
        <v>10</v>
      </c>
      <c r="E780">
        <v>3</v>
      </c>
      <c r="F780">
        <v>12</v>
      </c>
      <c r="G780">
        <v>9</v>
      </c>
    </row>
    <row r="781" spans="1:7" x14ac:dyDescent="0.3">
      <c r="A781">
        <v>10562</v>
      </c>
      <c r="B781">
        <v>620</v>
      </c>
      <c r="C781">
        <v>26</v>
      </c>
      <c r="D781">
        <v>195</v>
      </c>
      <c r="E781">
        <v>34</v>
      </c>
      <c r="F781">
        <v>17</v>
      </c>
      <c r="G781">
        <v>141</v>
      </c>
    </row>
    <row r="782" spans="1:7" x14ac:dyDescent="0.3">
      <c r="A782">
        <v>2563</v>
      </c>
      <c r="B782">
        <v>1</v>
      </c>
      <c r="C782">
        <v>9</v>
      </c>
      <c r="D782">
        <v>7</v>
      </c>
      <c r="E782">
        <v>2</v>
      </c>
      <c r="F782">
        <v>14</v>
      </c>
      <c r="G782">
        <v>10</v>
      </c>
    </row>
    <row r="783" spans="1:7" x14ac:dyDescent="0.3">
      <c r="A783">
        <v>3518</v>
      </c>
      <c r="B783">
        <v>10</v>
      </c>
      <c r="C783">
        <v>1</v>
      </c>
      <c r="D783">
        <v>18</v>
      </c>
      <c r="E783">
        <v>10</v>
      </c>
      <c r="F783">
        <v>4</v>
      </c>
      <c r="G783">
        <v>7</v>
      </c>
    </row>
    <row r="784" spans="1:7" x14ac:dyDescent="0.3">
      <c r="A784">
        <v>6982</v>
      </c>
      <c r="B784">
        <v>783</v>
      </c>
      <c r="C784">
        <v>30</v>
      </c>
      <c r="D784">
        <v>537</v>
      </c>
      <c r="E784">
        <v>140</v>
      </c>
      <c r="F784">
        <v>76</v>
      </c>
      <c r="G784">
        <v>15</v>
      </c>
    </row>
    <row r="785" spans="1:7" x14ac:dyDescent="0.3">
      <c r="A785">
        <v>5602</v>
      </c>
      <c r="B785">
        <v>466</v>
      </c>
      <c r="C785">
        <v>22</v>
      </c>
      <c r="D785">
        <v>432</v>
      </c>
      <c r="E785">
        <v>147</v>
      </c>
      <c r="F785">
        <v>113</v>
      </c>
      <c r="G785">
        <v>102</v>
      </c>
    </row>
    <row r="786" spans="1:7" x14ac:dyDescent="0.3">
      <c r="A786">
        <v>7829</v>
      </c>
      <c r="B786">
        <v>15</v>
      </c>
      <c r="C786">
        <v>6</v>
      </c>
      <c r="D786">
        <v>8</v>
      </c>
      <c r="E786">
        <v>7</v>
      </c>
      <c r="F786">
        <v>4</v>
      </c>
      <c r="G786">
        <v>25</v>
      </c>
    </row>
    <row r="787" spans="1:7" x14ac:dyDescent="0.3">
      <c r="A787">
        <v>1324</v>
      </c>
      <c r="B787">
        <v>23</v>
      </c>
      <c r="C787">
        <v>3</v>
      </c>
      <c r="D787">
        <v>21</v>
      </c>
      <c r="E787">
        <v>3</v>
      </c>
      <c r="F787">
        <v>19</v>
      </c>
      <c r="G787">
        <v>22</v>
      </c>
    </row>
    <row r="788" spans="1:7" x14ac:dyDescent="0.3">
      <c r="A788">
        <v>326</v>
      </c>
      <c r="B788">
        <v>235</v>
      </c>
      <c r="C788">
        <v>6</v>
      </c>
      <c r="D788">
        <v>45</v>
      </c>
      <c r="E788">
        <v>8</v>
      </c>
      <c r="F788">
        <v>9</v>
      </c>
      <c r="G788">
        <v>12</v>
      </c>
    </row>
    <row r="789" spans="1:7" x14ac:dyDescent="0.3">
      <c r="A789">
        <v>6999</v>
      </c>
      <c r="B789">
        <v>656</v>
      </c>
      <c r="C789">
        <v>16</v>
      </c>
      <c r="D789">
        <v>106</v>
      </c>
      <c r="E789">
        <v>32</v>
      </c>
      <c r="F789">
        <v>16</v>
      </c>
      <c r="G789">
        <v>8</v>
      </c>
    </row>
    <row r="790" spans="1:7" x14ac:dyDescent="0.3">
      <c r="A790">
        <v>9938</v>
      </c>
      <c r="B790">
        <v>519</v>
      </c>
      <c r="C790">
        <v>17</v>
      </c>
      <c r="D790">
        <v>813</v>
      </c>
      <c r="E790">
        <v>27</v>
      </c>
      <c r="F790">
        <v>173</v>
      </c>
      <c r="G790">
        <v>51</v>
      </c>
    </row>
    <row r="791" spans="1:7" x14ac:dyDescent="0.3">
      <c r="A791">
        <v>6422</v>
      </c>
      <c r="B791">
        <v>344</v>
      </c>
      <c r="C791">
        <v>189</v>
      </c>
      <c r="D791">
        <v>482</v>
      </c>
      <c r="E791">
        <v>50</v>
      </c>
      <c r="F791">
        <v>33</v>
      </c>
      <c r="G791">
        <v>172</v>
      </c>
    </row>
    <row r="792" spans="1:7" x14ac:dyDescent="0.3">
      <c r="A792">
        <v>7300</v>
      </c>
      <c r="B792">
        <v>448</v>
      </c>
      <c r="C792">
        <v>4</v>
      </c>
      <c r="D792">
        <v>34</v>
      </c>
      <c r="E792">
        <v>6</v>
      </c>
      <c r="F792">
        <v>4</v>
      </c>
      <c r="G792">
        <v>39</v>
      </c>
    </row>
    <row r="793" spans="1:7" x14ac:dyDescent="0.3">
      <c r="A793">
        <v>10424</v>
      </c>
      <c r="B793">
        <v>265</v>
      </c>
      <c r="C793">
        <v>138</v>
      </c>
      <c r="D793">
        <v>553</v>
      </c>
      <c r="E793">
        <v>224</v>
      </c>
      <c r="F793">
        <v>23</v>
      </c>
      <c r="G793">
        <v>92</v>
      </c>
    </row>
    <row r="794" spans="1:7" x14ac:dyDescent="0.3">
      <c r="A794">
        <v>8727</v>
      </c>
      <c r="B794">
        <v>587</v>
      </c>
      <c r="C794">
        <v>43</v>
      </c>
      <c r="D794">
        <v>337</v>
      </c>
      <c r="E794">
        <v>42</v>
      </c>
      <c r="F794">
        <v>87</v>
      </c>
      <c r="G794">
        <v>54</v>
      </c>
    </row>
    <row r="795" spans="1:7" x14ac:dyDescent="0.3">
      <c r="A795">
        <v>2798</v>
      </c>
      <c r="B795">
        <v>763</v>
      </c>
      <c r="C795">
        <v>29</v>
      </c>
      <c r="D795">
        <v>138</v>
      </c>
      <c r="E795">
        <v>76</v>
      </c>
      <c r="F795">
        <v>176</v>
      </c>
      <c r="G795">
        <v>58</v>
      </c>
    </row>
    <row r="796" spans="1:7" x14ac:dyDescent="0.3">
      <c r="A796">
        <v>5176</v>
      </c>
      <c r="B796">
        <v>7</v>
      </c>
      <c r="C796">
        <v>6</v>
      </c>
      <c r="D796">
        <v>13</v>
      </c>
      <c r="E796">
        <v>7</v>
      </c>
      <c r="F796">
        <v>6</v>
      </c>
      <c r="G796">
        <v>14</v>
      </c>
    </row>
    <row r="797" spans="1:7" x14ac:dyDescent="0.3">
      <c r="A797">
        <v>5552</v>
      </c>
      <c r="B797">
        <v>81</v>
      </c>
      <c r="C797">
        <v>18</v>
      </c>
      <c r="D797">
        <v>113</v>
      </c>
      <c r="E797">
        <v>47</v>
      </c>
      <c r="F797">
        <v>13</v>
      </c>
      <c r="G797">
        <v>21</v>
      </c>
    </row>
    <row r="798" spans="1:7" x14ac:dyDescent="0.3">
      <c r="A798">
        <v>380</v>
      </c>
      <c r="B798">
        <v>1170</v>
      </c>
      <c r="C798">
        <v>48</v>
      </c>
      <c r="D798">
        <v>320</v>
      </c>
      <c r="E798">
        <v>42</v>
      </c>
      <c r="F798">
        <v>32</v>
      </c>
      <c r="G798">
        <v>192</v>
      </c>
    </row>
    <row r="799" spans="1:7" x14ac:dyDescent="0.3">
      <c r="A799">
        <v>2677</v>
      </c>
      <c r="B799">
        <v>72</v>
      </c>
      <c r="C799">
        <v>24</v>
      </c>
      <c r="D799">
        <v>68</v>
      </c>
      <c r="E799">
        <v>65</v>
      </c>
      <c r="F799">
        <v>4</v>
      </c>
      <c r="G799">
        <v>8</v>
      </c>
    </row>
    <row r="800" spans="1:7" x14ac:dyDescent="0.3">
      <c r="A800">
        <v>6521</v>
      </c>
      <c r="B800">
        <v>613</v>
      </c>
      <c r="C800">
        <v>22</v>
      </c>
      <c r="D800">
        <v>319</v>
      </c>
      <c r="E800">
        <v>33</v>
      </c>
      <c r="F800">
        <v>102</v>
      </c>
      <c r="G800">
        <v>12</v>
      </c>
    </row>
    <row r="801" spans="1:7" x14ac:dyDescent="0.3">
      <c r="A801">
        <v>0</v>
      </c>
      <c r="B801">
        <v>239</v>
      </c>
      <c r="C801">
        <v>10</v>
      </c>
      <c r="D801">
        <v>554</v>
      </c>
      <c r="E801">
        <v>254</v>
      </c>
      <c r="F801">
        <v>87</v>
      </c>
      <c r="G801">
        <v>54</v>
      </c>
    </row>
    <row r="802" spans="1:7" x14ac:dyDescent="0.3">
      <c r="A802">
        <v>1584</v>
      </c>
      <c r="B802">
        <v>171</v>
      </c>
      <c r="C802">
        <v>7</v>
      </c>
      <c r="D802">
        <v>171</v>
      </c>
      <c r="E802">
        <v>25</v>
      </c>
      <c r="F802">
        <v>19</v>
      </c>
      <c r="G802">
        <v>89</v>
      </c>
    </row>
    <row r="803" spans="1:7" x14ac:dyDescent="0.3">
      <c r="A803">
        <v>6274</v>
      </c>
      <c r="B803">
        <v>1076</v>
      </c>
      <c r="C803">
        <v>16</v>
      </c>
      <c r="D803">
        <v>417</v>
      </c>
      <c r="E803">
        <v>42</v>
      </c>
      <c r="F803">
        <v>48</v>
      </c>
      <c r="G803">
        <v>16</v>
      </c>
    </row>
    <row r="804" spans="1:7" x14ac:dyDescent="0.3">
      <c r="A804">
        <v>454</v>
      </c>
      <c r="B804">
        <v>824</v>
      </c>
      <c r="C804">
        <v>32</v>
      </c>
      <c r="D804">
        <v>162</v>
      </c>
      <c r="E804">
        <v>42</v>
      </c>
      <c r="F804">
        <v>32</v>
      </c>
      <c r="G804">
        <v>43</v>
      </c>
    </row>
    <row r="805" spans="1:7" x14ac:dyDescent="0.3">
      <c r="A805">
        <v>2075</v>
      </c>
      <c r="B805">
        <v>377</v>
      </c>
      <c r="C805">
        <v>10</v>
      </c>
      <c r="D805">
        <v>540</v>
      </c>
      <c r="E805">
        <v>80</v>
      </c>
      <c r="F805">
        <v>30</v>
      </c>
      <c r="G805">
        <v>10</v>
      </c>
    </row>
    <row r="806" spans="1:7" x14ac:dyDescent="0.3">
      <c r="A806">
        <v>7079</v>
      </c>
      <c r="B806">
        <v>897</v>
      </c>
      <c r="C806">
        <v>23</v>
      </c>
      <c r="D806">
        <v>207</v>
      </c>
      <c r="E806">
        <v>15</v>
      </c>
      <c r="F806">
        <v>11</v>
      </c>
      <c r="G806">
        <v>92</v>
      </c>
    </row>
    <row r="807" spans="1:7" x14ac:dyDescent="0.3">
      <c r="A807">
        <v>460</v>
      </c>
      <c r="B807">
        <v>792</v>
      </c>
      <c r="C807">
        <v>86</v>
      </c>
      <c r="D807">
        <v>740</v>
      </c>
      <c r="E807">
        <v>67</v>
      </c>
      <c r="F807">
        <v>51</v>
      </c>
      <c r="G807">
        <v>17</v>
      </c>
    </row>
    <row r="808" spans="1:7" x14ac:dyDescent="0.3">
      <c r="A808">
        <v>6798</v>
      </c>
      <c r="B808">
        <v>231</v>
      </c>
      <c r="C808">
        <v>7</v>
      </c>
      <c r="D808">
        <v>137</v>
      </c>
      <c r="E808">
        <v>4</v>
      </c>
      <c r="F808">
        <v>15</v>
      </c>
      <c r="G808">
        <v>39</v>
      </c>
    </row>
    <row r="809" spans="1:7" x14ac:dyDescent="0.3">
      <c r="A809">
        <v>5341</v>
      </c>
      <c r="B809">
        <v>983</v>
      </c>
      <c r="C809">
        <v>76</v>
      </c>
      <c r="D809">
        <v>184</v>
      </c>
      <c r="E809">
        <v>180</v>
      </c>
      <c r="F809">
        <v>138</v>
      </c>
      <c r="G809">
        <v>27</v>
      </c>
    </row>
    <row r="810" spans="1:7" x14ac:dyDescent="0.3">
      <c r="A810">
        <v>3233</v>
      </c>
      <c r="B810">
        <v>562</v>
      </c>
      <c r="C810">
        <v>21</v>
      </c>
      <c r="D810">
        <v>464</v>
      </c>
      <c r="E810">
        <v>28</v>
      </c>
      <c r="F810">
        <v>10</v>
      </c>
      <c r="G810">
        <v>32</v>
      </c>
    </row>
    <row r="811" spans="1:7" x14ac:dyDescent="0.3">
      <c r="A811">
        <v>89</v>
      </c>
      <c r="B811">
        <v>5</v>
      </c>
      <c r="C811">
        <v>9</v>
      </c>
      <c r="D811">
        <v>20</v>
      </c>
      <c r="E811">
        <v>6</v>
      </c>
      <c r="F811">
        <v>8</v>
      </c>
      <c r="G811">
        <v>21</v>
      </c>
    </row>
    <row r="812" spans="1:7" x14ac:dyDescent="0.3">
      <c r="A812">
        <v>9449</v>
      </c>
      <c r="B812">
        <v>415</v>
      </c>
      <c r="C812">
        <v>5</v>
      </c>
      <c r="D812">
        <v>124</v>
      </c>
      <c r="E812">
        <v>15</v>
      </c>
      <c r="F812">
        <v>35</v>
      </c>
      <c r="G812">
        <v>11</v>
      </c>
    </row>
    <row r="813" spans="1:7" x14ac:dyDescent="0.3">
      <c r="A813">
        <v>7297</v>
      </c>
      <c r="B813">
        <v>5</v>
      </c>
      <c r="C813">
        <v>3</v>
      </c>
      <c r="D813">
        <v>10</v>
      </c>
      <c r="E813">
        <v>12</v>
      </c>
      <c r="F813">
        <v>7</v>
      </c>
      <c r="G813">
        <v>20</v>
      </c>
    </row>
    <row r="814" spans="1:7" x14ac:dyDescent="0.3">
      <c r="A814">
        <v>313</v>
      </c>
      <c r="B814">
        <v>901</v>
      </c>
      <c r="C814">
        <v>61</v>
      </c>
      <c r="D814">
        <v>757</v>
      </c>
      <c r="E814">
        <v>186</v>
      </c>
      <c r="F814">
        <v>163</v>
      </c>
      <c r="G814">
        <v>20</v>
      </c>
    </row>
    <row r="815" spans="1:7" x14ac:dyDescent="0.3">
      <c r="A815">
        <v>9940</v>
      </c>
      <c r="B815">
        <v>382</v>
      </c>
      <c r="C815">
        <v>114</v>
      </c>
      <c r="D815">
        <v>276</v>
      </c>
      <c r="E815">
        <v>75</v>
      </c>
      <c r="F815">
        <v>124</v>
      </c>
      <c r="G815">
        <v>38</v>
      </c>
    </row>
    <row r="816" spans="1:7" x14ac:dyDescent="0.3">
      <c r="A816">
        <v>9529</v>
      </c>
      <c r="B816">
        <v>559</v>
      </c>
      <c r="C816">
        <v>153</v>
      </c>
      <c r="D816">
        <v>503</v>
      </c>
      <c r="E816">
        <v>218</v>
      </c>
      <c r="F816">
        <v>13</v>
      </c>
      <c r="G816">
        <v>181</v>
      </c>
    </row>
    <row r="817" spans="1:7" x14ac:dyDescent="0.3">
      <c r="A817">
        <v>9265</v>
      </c>
      <c r="B817">
        <v>925</v>
      </c>
      <c r="C817">
        <v>64</v>
      </c>
      <c r="D817">
        <v>179</v>
      </c>
      <c r="E817">
        <v>133</v>
      </c>
      <c r="F817">
        <v>12</v>
      </c>
      <c r="G817">
        <v>77</v>
      </c>
    </row>
    <row r="818" spans="1:7" x14ac:dyDescent="0.3">
      <c r="A818">
        <v>8867</v>
      </c>
      <c r="B818">
        <v>864</v>
      </c>
      <c r="C818">
        <v>134</v>
      </c>
      <c r="D818">
        <v>768</v>
      </c>
      <c r="E818">
        <v>150</v>
      </c>
      <c r="F818">
        <v>38</v>
      </c>
      <c r="G818">
        <v>172</v>
      </c>
    </row>
    <row r="819" spans="1:7" x14ac:dyDescent="0.3">
      <c r="A819">
        <v>8932</v>
      </c>
      <c r="B819">
        <v>960</v>
      </c>
      <c r="C819">
        <v>28</v>
      </c>
      <c r="D819">
        <v>183</v>
      </c>
      <c r="E819">
        <v>220</v>
      </c>
      <c r="F819">
        <v>70</v>
      </c>
      <c r="G819">
        <v>70</v>
      </c>
    </row>
    <row r="820" spans="1:7" x14ac:dyDescent="0.3">
      <c r="A820">
        <v>10089</v>
      </c>
      <c r="B820">
        <v>168</v>
      </c>
      <c r="C820">
        <v>148</v>
      </c>
      <c r="D820">
        <v>444</v>
      </c>
      <c r="E820">
        <v>32</v>
      </c>
      <c r="F820">
        <v>172</v>
      </c>
      <c r="G820">
        <v>148</v>
      </c>
    </row>
    <row r="821" spans="1:7" x14ac:dyDescent="0.3">
      <c r="A821">
        <v>2227</v>
      </c>
      <c r="B821">
        <v>45</v>
      </c>
      <c r="C821">
        <v>47</v>
      </c>
      <c r="D821">
        <v>52</v>
      </c>
      <c r="E821">
        <v>21</v>
      </c>
      <c r="F821">
        <v>20</v>
      </c>
      <c r="G821">
        <v>25</v>
      </c>
    </row>
    <row r="822" spans="1:7" x14ac:dyDescent="0.3">
      <c r="A822">
        <v>10992</v>
      </c>
      <c r="B822">
        <v>650</v>
      </c>
      <c r="C822">
        <v>28</v>
      </c>
      <c r="D822">
        <v>353</v>
      </c>
      <c r="E822">
        <v>45</v>
      </c>
      <c r="F822">
        <v>42</v>
      </c>
      <c r="G822">
        <v>30</v>
      </c>
    </row>
    <row r="823" spans="1:7" x14ac:dyDescent="0.3">
      <c r="A823">
        <v>309</v>
      </c>
      <c r="B823">
        <v>918</v>
      </c>
      <c r="C823">
        <v>21</v>
      </c>
      <c r="D823">
        <v>118</v>
      </c>
      <c r="E823">
        <v>13</v>
      </c>
      <c r="F823">
        <v>10</v>
      </c>
      <c r="G823">
        <v>21</v>
      </c>
    </row>
    <row r="824" spans="1:7" x14ac:dyDescent="0.3">
      <c r="A824">
        <v>3406</v>
      </c>
      <c r="B824">
        <v>138</v>
      </c>
      <c r="C824">
        <v>33</v>
      </c>
      <c r="D824">
        <v>87</v>
      </c>
      <c r="E824">
        <v>28</v>
      </c>
      <c r="F824">
        <v>24</v>
      </c>
      <c r="G824">
        <v>12</v>
      </c>
    </row>
    <row r="825" spans="1:7" x14ac:dyDescent="0.3">
      <c r="A825">
        <v>2661</v>
      </c>
      <c r="B825">
        <v>12</v>
      </c>
      <c r="C825">
        <v>4</v>
      </c>
      <c r="D825">
        <v>2</v>
      </c>
      <c r="E825">
        <v>10</v>
      </c>
      <c r="F825">
        <v>6</v>
      </c>
      <c r="G825">
        <v>10</v>
      </c>
    </row>
    <row r="826" spans="1:7" x14ac:dyDescent="0.3">
      <c r="A826">
        <v>4200</v>
      </c>
      <c r="B826">
        <v>167</v>
      </c>
      <c r="C826">
        <v>2</v>
      </c>
      <c r="D826">
        <v>62</v>
      </c>
      <c r="E826">
        <v>24</v>
      </c>
      <c r="F826">
        <v>13</v>
      </c>
      <c r="G826">
        <v>7</v>
      </c>
    </row>
    <row r="827" spans="1:7" x14ac:dyDescent="0.3">
      <c r="A827">
        <v>1225</v>
      </c>
      <c r="B827">
        <v>483</v>
      </c>
      <c r="C827">
        <v>84</v>
      </c>
      <c r="D827">
        <v>398</v>
      </c>
      <c r="E827">
        <v>205</v>
      </c>
      <c r="F827">
        <v>84</v>
      </c>
      <c r="G827">
        <v>241</v>
      </c>
    </row>
    <row r="828" spans="1:7" x14ac:dyDescent="0.3">
      <c r="A828">
        <v>291</v>
      </c>
      <c r="B828">
        <v>182</v>
      </c>
      <c r="C828">
        <v>74</v>
      </c>
      <c r="D828">
        <v>298</v>
      </c>
      <c r="E828">
        <v>162</v>
      </c>
      <c r="F828">
        <v>149</v>
      </c>
      <c r="G828">
        <v>116</v>
      </c>
    </row>
    <row r="829" spans="1:7" x14ac:dyDescent="0.3">
      <c r="A829">
        <v>2379</v>
      </c>
      <c r="B829">
        <v>778</v>
      </c>
      <c r="C829">
        <v>44</v>
      </c>
      <c r="D829">
        <v>499</v>
      </c>
      <c r="E829">
        <v>95</v>
      </c>
      <c r="F829">
        <v>73</v>
      </c>
      <c r="G829">
        <v>146</v>
      </c>
    </row>
    <row r="830" spans="1:7" x14ac:dyDescent="0.3">
      <c r="A830">
        <v>6336</v>
      </c>
      <c r="B830">
        <v>13</v>
      </c>
      <c r="C830">
        <v>2</v>
      </c>
      <c r="D830">
        <v>14</v>
      </c>
      <c r="E830">
        <v>8</v>
      </c>
      <c r="F830">
        <v>7</v>
      </c>
      <c r="G830">
        <v>4</v>
      </c>
    </row>
    <row r="831" spans="1:7" x14ac:dyDescent="0.3">
      <c r="A831">
        <v>10967</v>
      </c>
      <c r="B831">
        <v>33</v>
      </c>
      <c r="C831">
        <v>6</v>
      </c>
      <c r="D831">
        <v>40</v>
      </c>
      <c r="E831">
        <v>3</v>
      </c>
      <c r="F831">
        <v>7</v>
      </c>
      <c r="G831">
        <v>10</v>
      </c>
    </row>
    <row r="832" spans="1:7" x14ac:dyDescent="0.3">
      <c r="A832">
        <v>2304</v>
      </c>
      <c r="B832">
        <v>625</v>
      </c>
      <c r="C832">
        <v>7</v>
      </c>
      <c r="D832">
        <v>99</v>
      </c>
      <c r="E832">
        <v>10</v>
      </c>
      <c r="F832">
        <v>22</v>
      </c>
      <c r="G832">
        <v>7</v>
      </c>
    </row>
    <row r="833" spans="1:7" x14ac:dyDescent="0.3">
      <c r="A833">
        <v>3445</v>
      </c>
      <c r="B833">
        <v>216</v>
      </c>
      <c r="C833">
        <v>162</v>
      </c>
      <c r="D833">
        <v>224</v>
      </c>
      <c r="E833">
        <v>101</v>
      </c>
      <c r="F833">
        <v>92</v>
      </c>
      <c r="G833">
        <v>162</v>
      </c>
    </row>
    <row r="834" spans="1:7" x14ac:dyDescent="0.3">
      <c r="A834">
        <v>7828</v>
      </c>
      <c r="B834">
        <v>68</v>
      </c>
      <c r="C834">
        <v>129</v>
      </c>
      <c r="D834">
        <v>396</v>
      </c>
      <c r="E834">
        <v>188</v>
      </c>
      <c r="F834">
        <v>22</v>
      </c>
      <c r="G834">
        <v>15</v>
      </c>
    </row>
    <row r="835" spans="1:7" x14ac:dyDescent="0.3">
      <c r="A835">
        <v>4391</v>
      </c>
      <c r="B835">
        <v>635</v>
      </c>
      <c r="C835">
        <v>15</v>
      </c>
      <c r="D835">
        <v>100</v>
      </c>
      <c r="E835">
        <v>20</v>
      </c>
      <c r="F835">
        <v>7</v>
      </c>
      <c r="G835">
        <v>131</v>
      </c>
    </row>
    <row r="836" spans="1:7" x14ac:dyDescent="0.3">
      <c r="A836">
        <v>4669</v>
      </c>
      <c r="B836">
        <v>4</v>
      </c>
      <c r="C836">
        <v>19</v>
      </c>
      <c r="D836">
        <v>9</v>
      </c>
      <c r="E836">
        <v>28</v>
      </c>
      <c r="F836">
        <v>25</v>
      </c>
      <c r="G836">
        <v>17</v>
      </c>
    </row>
    <row r="837" spans="1:7" x14ac:dyDescent="0.3">
      <c r="A837">
        <v>8652</v>
      </c>
      <c r="B837">
        <v>84</v>
      </c>
      <c r="C837">
        <v>5</v>
      </c>
      <c r="D837">
        <v>38</v>
      </c>
      <c r="E837">
        <v>150</v>
      </c>
      <c r="F837">
        <v>12</v>
      </c>
      <c r="G837">
        <v>28</v>
      </c>
    </row>
    <row r="838" spans="1:7" x14ac:dyDescent="0.3">
      <c r="A838">
        <v>1672</v>
      </c>
      <c r="B838">
        <v>204</v>
      </c>
      <c r="C838">
        <v>7</v>
      </c>
      <c r="D838">
        <v>149</v>
      </c>
      <c r="E838">
        <v>20</v>
      </c>
      <c r="F838">
        <v>15</v>
      </c>
      <c r="G838">
        <v>66</v>
      </c>
    </row>
    <row r="839" spans="1:7" x14ac:dyDescent="0.3">
      <c r="A839">
        <v>9974</v>
      </c>
      <c r="B839">
        <v>15</v>
      </c>
      <c r="C839">
        <v>6</v>
      </c>
      <c r="D839">
        <v>20</v>
      </c>
      <c r="E839">
        <v>4</v>
      </c>
      <c r="F839">
        <v>5</v>
      </c>
      <c r="G839">
        <v>20</v>
      </c>
    </row>
    <row r="840" spans="1:7" x14ac:dyDescent="0.3">
      <c r="A840">
        <v>10983</v>
      </c>
      <c r="B840">
        <v>304</v>
      </c>
      <c r="C840">
        <v>98</v>
      </c>
      <c r="D840">
        <v>230</v>
      </c>
      <c r="E840">
        <v>150</v>
      </c>
      <c r="F840">
        <v>74</v>
      </c>
      <c r="G840">
        <v>74</v>
      </c>
    </row>
    <row r="841" spans="1:7" x14ac:dyDescent="0.3">
      <c r="A841">
        <v>8148</v>
      </c>
      <c r="B841">
        <v>285</v>
      </c>
      <c r="C841">
        <v>28</v>
      </c>
      <c r="D841">
        <v>242</v>
      </c>
      <c r="E841">
        <v>55</v>
      </c>
      <c r="F841">
        <v>114</v>
      </c>
      <c r="G841">
        <v>135</v>
      </c>
    </row>
    <row r="842" spans="1:7" x14ac:dyDescent="0.3">
      <c r="A842">
        <v>10102</v>
      </c>
      <c r="B842">
        <v>395</v>
      </c>
      <c r="C842">
        <v>183</v>
      </c>
      <c r="D842">
        <v>565</v>
      </c>
      <c r="E842">
        <v>166</v>
      </c>
      <c r="F842">
        <v>141</v>
      </c>
      <c r="G842">
        <v>28</v>
      </c>
    </row>
    <row r="843" spans="1:7" x14ac:dyDescent="0.3">
      <c r="A843">
        <v>4543</v>
      </c>
      <c r="B843">
        <v>777</v>
      </c>
      <c r="C843">
        <v>129</v>
      </c>
      <c r="D843">
        <v>573</v>
      </c>
      <c r="E843">
        <v>216</v>
      </c>
      <c r="F843">
        <v>21</v>
      </c>
      <c r="G843">
        <v>203</v>
      </c>
    </row>
    <row r="844" spans="1:7" x14ac:dyDescent="0.3">
      <c r="A844">
        <v>7119</v>
      </c>
      <c r="B844">
        <v>395</v>
      </c>
      <c r="C844">
        <v>15</v>
      </c>
      <c r="D844">
        <v>263</v>
      </c>
      <c r="E844">
        <v>60</v>
      </c>
      <c r="F844">
        <v>54</v>
      </c>
      <c r="G844">
        <v>38</v>
      </c>
    </row>
    <row r="845" spans="1:7" x14ac:dyDescent="0.3">
      <c r="A845">
        <v>1717</v>
      </c>
      <c r="B845">
        <v>80</v>
      </c>
      <c r="C845">
        <v>15</v>
      </c>
      <c r="D845">
        <v>93</v>
      </c>
      <c r="E845">
        <v>20</v>
      </c>
      <c r="F845">
        <v>13</v>
      </c>
      <c r="G845">
        <v>52</v>
      </c>
    </row>
    <row r="846" spans="1:7" x14ac:dyDescent="0.3">
      <c r="A846">
        <v>9274</v>
      </c>
      <c r="B846">
        <v>525</v>
      </c>
      <c r="C846">
        <v>147</v>
      </c>
      <c r="D846">
        <v>112</v>
      </c>
      <c r="E846">
        <v>219</v>
      </c>
      <c r="F846">
        <v>147</v>
      </c>
      <c r="G846">
        <v>63</v>
      </c>
    </row>
    <row r="847" spans="1:7" x14ac:dyDescent="0.3">
      <c r="A847">
        <v>6609</v>
      </c>
      <c r="B847">
        <v>1</v>
      </c>
      <c r="C847">
        <v>26</v>
      </c>
      <c r="D847">
        <v>25</v>
      </c>
      <c r="E847">
        <v>17</v>
      </c>
      <c r="F847">
        <v>23</v>
      </c>
      <c r="G847">
        <v>15</v>
      </c>
    </row>
    <row r="848" spans="1:7" x14ac:dyDescent="0.3">
      <c r="A848">
        <v>6963</v>
      </c>
      <c r="B848">
        <v>675</v>
      </c>
      <c r="C848">
        <v>11</v>
      </c>
      <c r="D848">
        <v>400</v>
      </c>
      <c r="E848">
        <v>15</v>
      </c>
      <c r="F848">
        <v>45</v>
      </c>
      <c r="G848">
        <v>11</v>
      </c>
    </row>
    <row r="849" spans="1:7" x14ac:dyDescent="0.3">
      <c r="A849">
        <v>1379</v>
      </c>
      <c r="B849">
        <v>154</v>
      </c>
      <c r="C849">
        <v>2</v>
      </c>
      <c r="D849">
        <v>46</v>
      </c>
      <c r="E849">
        <v>20</v>
      </c>
      <c r="F849">
        <v>4</v>
      </c>
      <c r="G849">
        <v>15</v>
      </c>
    </row>
    <row r="850" spans="1:7" x14ac:dyDescent="0.3">
      <c r="A850">
        <v>10032</v>
      </c>
      <c r="B850">
        <v>3</v>
      </c>
      <c r="C850">
        <v>5</v>
      </c>
      <c r="D850">
        <v>14</v>
      </c>
      <c r="E850">
        <v>2</v>
      </c>
      <c r="F850">
        <v>12</v>
      </c>
      <c r="G850">
        <v>17</v>
      </c>
    </row>
    <row r="851" spans="1:7" x14ac:dyDescent="0.3">
      <c r="A851">
        <v>2437</v>
      </c>
      <c r="B851">
        <v>861</v>
      </c>
      <c r="C851">
        <v>138</v>
      </c>
      <c r="D851">
        <v>461</v>
      </c>
      <c r="E851">
        <v>60</v>
      </c>
      <c r="F851">
        <v>30</v>
      </c>
      <c r="G851">
        <v>61</v>
      </c>
    </row>
    <row r="852" spans="1:7" x14ac:dyDescent="0.3">
      <c r="A852">
        <v>6320</v>
      </c>
      <c r="B852">
        <v>768</v>
      </c>
      <c r="C852">
        <v>44</v>
      </c>
      <c r="D852">
        <v>561</v>
      </c>
      <c r="E852">
        <v>77</v>
      </c>
      <c r="F852">
        <v>44</v>
      </c>
      <c r="G852">
        <v>14</v>
      </c>
    </row>
    <row r="853" spans="1:7" x14ac:dyDescent="0.3">
      <c r="A853">
        <v>2863</v>
      </c>
      <c r="B853">
        <v>738</v>
      </c>
      <c r="C853">
        <v>20</v>
      </c>
      <c r="D853">
        <v>172</v>
      </c>
      <c r="E853">
        <v>52</v>
      </c>
      <c r="F853">
        <v>50</v>
      </c>
      <c r="G853">
        <v>20</v>
      </c>
    </row>
    <row r="854" spans="1:7" x14ac:dyDescent="0.3">
      <c r="A854">
        <v>1802</v>
      </c>
      <c r="B854">
        <v>412</v>
      </c>
      <c r="C854">
        <v>5</v>
      </c>
      <c r="D854">
        <v>119</v>
      </c>
      <c r="E854">
        <v>38</v>
      </c>
      <c r="F854">
        <v>29</v>
      </c>
      <c r="G854">
        <v>77</v>
      </c>
    </row>
    <row r="855" spans="1:7" x14ac:dyDescent="0.3">
      <c r="A855">
        <v>9750</v>
      </c>
      <c r="B855">
        <v>731</v>
      </c>
      <c r="C855">
        <v>60</v>
      </c>
      <c r="D855">
        <v>353</v>
      </c>
      <c r="E855">
        <v>78</v>
      </c>
      <c r="F855">
        <v>12</v>
      </c>
      <c r="G855">
        <v>73</v>
      </c>
    </row>
    <row r="856" spans="1:7" x14ac:dyDescent="0.3">
      <c r="A856">
        <v>2607</v>
      </c>
      <c r="B856">
        <v>424</v>
      </c>
      <c r="C856">
        <v>17</v>
      </c>
      <c r="D856">
        <v>118</v>
      </c>
      <c r="E856">
        <v>7</v>
      </c>
      <c r="F856">
        <v>23</v>
      </c>
      <c r="G856">
        <v>41</v>
      </c>
    </row>
    <row r="857" spans="1:7" x14ac:dyDescent="0.3">
      <c r="A857">
        <v>7786</v>
      </c>
      <c r="B857">
        <v>68</v>
      </c>
      <c r="C857">
        <v>7</v>
      </c>
      <c r="D857">
        <v>59</v>
      </c>
      <c r="E857">
        <v>10</v>
      </c>
      <c r="F857">
        <v>5</v>
      </c>
      <c r="G857">
        <v>11</v>
      </c>
    </row>
    <row r="858" spans="1:7" x14ac:dyDescent="0.3">
      <c r="A858">
        <v>10151</v>
      </c>
      <c r="B858">
        <v>317</v>
      </c>
      <c r="C858">
        <v>46</v>
      </c>
      <c r="D858">
        <v>247</v>
      </c>
      <c r="E858">
        <v>151</v>
      </c>
      <c r="F858">
        <v>46</v>
      </c>
      <c r="G858">
        <v>139</v>
      </c>
    </row>
    <row r="859" spans="1:7" x14ac:dyDescent="0.3">
      <c r="A859">
        <v>7381</v>
      </c>
      <c r="B859">
        <v>797</v>
      </c>
      <c r="C859">
        <v>153</v>
      </c>
      <c r="D859">
        <v>293</v>
      </c>
      <c r="E859">
        <v>72</v>
      </c>
      <c r="F859">
        <v>97</v>
      </c>
      <c r="G859">
        <v>30</v>
      </c>
    </row>
    <row r="860" spans="1:7" x14ac:dyDescent="0.3">
      <c r="A860">
        <v>9560</v>
      </c>
      <c r="B860">
        <v>856</v>
      </c>
      <c r="C860">
        <v>61</v>
      </c>
      <c r="D860">
        <v>570</v>
      </c>
      <c r="E860">
        <v>40</v>
      </c>
      <c r="F860">
        <v>25</v>
      </c>
      <c r="G860">
        <v>122</v>
      </c>
    </row>
    <row r="861" spans="1:7" x14ac:dyDescent="0.3">
      <c r="A861">
        <v>1150</v>
      </c>
      <c r="B861">
        <v>755</v>
      </c>
      <c r="C861">
        <v>144</v>
      </c>
      <c r="D861">
        <v>562</v>
      </c>
      <c r="E861">
        <v>104</v>
      </c>
      <c r="F861">
        <v>64</v>
      </c>
      <c r="G861">
        <v>224</v>
      </c>
    </row>
    <row r="862" spans="1:7" x14ac:dyDescent="0.3">
      <c r="A862">
        <v>10172</v>
      </c>
      <c r="B862">
        <v>456</v>
      </c>
      <c r="C862">
        <v>19</v>
      </c>
      <c r="D862">
        <v>832</v>
      </c>
      <c r="E862">
        <v>75</v>
      </c>
      <c r="F862">
        <v>118</v>
      </c>
      <c r="G862">
        <v>38</v>
      </c>
    </row>
    <row r="863" spans="1:7" x14ac:dyDescent="0.3">
      <c r="A863">
        <v>6245</v>
      </c>
      <c r="B863">
        <v>378</v>
      </c>
      <c r="C863">
        <v>14</v>
      </c>
      <c r="D863">
        <v>68</v>
      </c>
      <c r="E863">
        <v>19</v>
      </c>
      <c r="F863">
        <v>14</v>
      </c>
      <c r="G863">
        <v>14</v>
      </c>
    </row>
    <row r="864" spans="1:7" x14ac:dyDescent="0.3">
      <c r="A864">
        <v>1411</v>
      </c>
      <c r="B864">
        <v>204</v>
      </c>
      <c r="C864">
        <v>34</v>
      </c>
      <c r="D864">
        <v>204</v>
      </c>
      <c r="E864">
        <v>172</v>
      </c>
      <c r="F864">
        <v>153</v>
      </c>
      <c r="G864">
        <v>173</v>
      </c>
    </row>
    <row r="865" spans="1:7" x14ac:dyDescent="0.3">
      <c r="A865">
        <v>1826</v>
      </c>
      <c r="B865">
        <v>189</v>
      </c>
      <c r="C865">
        <v>104</v>
      </c>
      <c r="D865">
        <v>379</v>
      </c>
      <c r="E865">
        <v>111</v>
      </c>
      <c r="F865">
        <v>189</v>
      </c>
      <c r="G865">
        <v>218</v>
      </c>
    </row>
    <row r="866" spans="1:7" x14ac:dyDescent="0.3">
      <c r="A866">
        <v>2579</v>
      </c>
      <c r="B866">
        <v>495</v>
      </c>
      <c r="C866">
        <v>33</v>
      </c>
      <c r="D866">
        <v>255</v>
      </c>
      <c r="E866">
        <v>11</v>
      </c>
      <c r="F866">
        <v>33</v>
      </c>
      <c r="G866">
        <v>8</v>
      </c>
    </row>
    <row r="867" spans="1:7" x14ac:dyDescent="0.3">
      <c r="A867">
        <v>175</v>
      </c>
      <c r="B867">
        <v>656</v>
      </c>
      <c r="C867">
        <v>80</v>
      </c>
      <c r="D867">
        <v>455</v>
      </c>
      <c r="E867">
        <v>52</v>
      </c>
      <c r="F867">
        <v>107</v>
      </c>
      <c r="G867">
        <v>93</v>
      </c>
    </row>
    <row r="868" spans="1:7" x14ac:dyDescent="0.3">
      <c r="A868">
        <v>9185</v>
      </c>
      <c r="B868">
        <v>452</v>
      </c>
      <c r="C868">
        <v>20</v>
      </c>
      <c r="D868">
        <v>514</v>
      </c>
      <c r="E868">
        <v>13</v>
      </c>
      <c r="F868">
        <v>30</v>
      </c>
      <c r="G868">
        <v>0</v>
      </c>
    </row>
    <row r="869" spans="1:7" x14ac:dyDescent="0.3">
      <c r="A869">
        <v>6184</v>
      </c>
      <c r="B869">
        <v>561</v>
      </c>
      <c r="C869">
        <v>64</v>
      </c>
      <c r="D869">
        <v>785</v>
      </c>
      <c r="E869">
        <v>84</v>
      </c>
      <c r="F869">
        <v>128</v>
      </c>
      <c r="G869">
        <v>48</v>
      </c>
    </row>
    <row r="870" spans="1:7" x14ac:dyDescent="0.3">
      <c r="A870">
        <v>4107</v>
      </c>
      <c r="B870">
        <v>269</v>
      </c>
      <c r="C870">
        <v>15</v>
      </c>
      <c r="D870">
        <v>69</v>
      </c>
      <c r="E870">
        <v>15</v>
      </c>
      <c r="F870">
        <v>19</v>
      </c>
      <c r="G870">
        <v>38</v>
      </c>
    </row>
    <row r="871" spans="1:7" x14ac:dyDescent="0.3">
      <c r="A871">
        <v>7274</v>
      </c>
      <c r="B871">
        <v>736</v>
      </c>
      <c r="C871">
        <v>163</v>
      </c>
      <c r="D871">
        <v>818</v>
      </c>
      <c r="E871">
        <v>212</v>
      </c>
      <c r="F871">
        <v>163</v>
      </c>
      <c r="G871">
        <v>61</v>
      </c>
    </row>
    <row r="872" spans="1:7" x14ac:dyDescent="0.3">
      <c r="A872">
        <v>2958</v>
      </c>
      <c r="B872">
        <v>19</v>
      </c>
      <c r="C872">
        <v>3</v>
      </c>
      <c r="D872">
        <v>10</v>
      </c>
      <c r="E872">
        <v>11</v>
      </c>
      <c r="F872">
        <v>8</v>
      </c>
      <c r="G872">
        <v>6</v>
      </c>
    </row>
    <row r="873" spans="1:7" x14ac:dyDescent="0.3">
      <c r="A873">
        <v>5837</v>
      </c>
      <c r="B873">
        <v>247</v>
      </c>
      <c r="C873">
        <v>8</v>
      </c>
      <c r="D873">
        <v>160</v>
      </c>
      <c r="E873">
        <v>6</v>
      </c>
      <c r="F873">
        <v>8</v>
      </c>
      <c r="G873">
        <v>65</v>
      </c>
    </row>
    <row r="874" spans="1:7" x14ac:dyDescent="0.3">
      <c r="A874">
        <v>4432</v>
      </c>
      <c r="B874">
        <v>2</v>
      </c>
      <c r="C874">
        <v>3</v>
      </c>
      <c r="D874">
        <v>20</v>
      </c>
      <c r="E874">
        <v>6</v>
      </c>
      <c r="F874">
        <v>11</v>
      </c>
      <c r="G874">
        <v>9</v>
      </c>
    </row>
    <row r="875" spans="1:7" x14ac:dyDescent="0.3">
      <c r="A875">
        <v>5955</v>
      </c>
      <c r="B875">
        <v>833</v>
      </c>
      <c r="C875">
        <v>33</v>
      </c>
      <c r="D875">
        <v>549</v>
      </c>
      <c r="E875">
        <v>151</v>
      </c>
      <c r="F875">
        <v>133</v>
      </c>
      <c r="G875">
        <v>233</v>
      </c>
    </row>
    <row r="876" spans="1:7" x14ac:dyDescent="0.3">
      <c r="A876">
        <v>1245</v>
      </c>
      <c r="B876">
        <v>977</v>
      </c>
      <c r="C876">
        <v>12</v>
      </c>
      <c r="D876">
        <v>253</v>
      </c>
      <c r="E876">
        <v>16</v>
      </c>
      <c r="F876">
        <v>12</v>
      </c>
      <c r="G876">
        <v>101</v>
      </c>
    </row>
    <row r="877" spans="1:7" x14ac:dyDescent="0.3">
      <c r="A877">
        <v>4459</v>
      </c>
      <c r="B877">
        <v>10</v>
      </c>
      <c r="C877">
        <v>4</v>
      </c>
      <c r="D877">
        <v>14</v>
      </c>
      <c r="E877">
        <v>4</v>
      </c>
      <c r="F877">
        <v>4</v>
      </c>
      <c r="G877">
        <v>1</v>
      </c>
    </row>
    <row r="878" spans="1:7" x14ac:dyDescent="0.3">
      <c r="A878">
        <v>1729</v>
      </c>
      <c r="B878">
        <v>1043</v>
      </c>
      <c r="C878">
        <v>24</v>
      </c>
      <c r="D878">
        <v>97</v>
      </c>
      <c r="E878">
        <v>32</v>
      </c>
      <c r="F878">
        <v>24</v>
      </c>
      <c r="G878">
        <v>157</v>
      </c>
    </row>
    <row r="879" spans="1:7" x14ac:dyDescent="0.3">
      <c r="A879">
        <v>1517</v>
      </c>
      <c r="B879">
        <v>3</v>
      </c>
      <c r="C879">
        <v>9</v>
      </c>
      <c r="D879">
        <v>13</v>
      </c>
      <c r="E879">
        <v>2</v>
      </c>
      <c r="F879">
        <v>12</v>
      </c>
      <c r="G879">
        <v>12</v>
      </c>
    </row>
    <row r="880" spans="1:7" x14ac:dyDescent="0.3">
      <c r="A880">
        <v>6878</v>
      </c>
      <c r="B880">
        <v>43</v>
      </c>
      <c r="C880">
        <v>12</v>
      </c>
      <c r="D880">
        <v>96</v>
      </c>
      <c r="E880">
        <v>78</v>
      </c>
      <c r="F880">
        <v>40</v>
      </c>
      <c r="G880">
        <v>55</v>
      </c>
    </row>
    <row r="881" spans="1:7" x14ac:dyDescent="0.3">
      <c r="A881">
        <v>948</v>
      </c>
      <c r="B881">
        <v>4</v>
      </c>
      <c r="C881">
        <v>7</v>
      </c>
      <c r="D881">
        <v>7</v>
      </c>
      <c r="E881">
        <v>6</v>
      </c>
      <c r="F881">
        <v>4</v>
      </c>
      <c r="G881">
        <v>13</v>
      </c>
    </row>
    <row r="882" spans="1:7" x14ac:dyDescent="0.3">
      <c r="A882">
        <v>6202</v>
      </c>
      <c r="B882">
        <v>571</v>
      </c>
      <c r="C882">
        <v>50</v>
      </c>
      <c r="D882">
        <v>142</v>
      </c>
      <c r="E882">
        <v>33</v>
      </c>
      <c r="F882">
        <v>50</v>
      </c>
      <c r="G882">
        <v>159</v>
      </c>
    </row>
    <row r="883" spans="1:7" x14ac:dyDescent="0.3">
      <c r="A883">
        <v>9799</v>
      </c>
      <c r="B883">
        <v>866</v>
      </c>
      <c r="C883">
        <v>21</v>
      </c>
      <c r="D883">
        <v>151</v>
      </c>
      <c r="E883">
        <v>28</v>
      </c>
      <c r="F883">
        <v>21</v>
      </c>
      <c r="G883">
        <v>86</v>
      </c>
    </row>
    <row r="884" spans="1:7" x14ac:dyDescent="0.3">
      <c r="A884">
        <v>8318</v>
      </c>
      <c r="B884">
        <v>594</v>
      </c>
      <c r="C884">
        <v>134</v>
      </c>
      <c r="D884">
        <v>786</v>
      </c>
      <c r="E884">
        <v>33</v>
      </c>
      <c r="F884">
        <v>134</v>
      </c>
      <c r="G884">
        <v>57</v>
      </c>
    </row>
    <row r="885" spans="1:7" x14ac:dyDescent="0.3">
      <c r="A885">
        <v>2669</v>
      </c>
      <c r="B885">
        <v>375</v>
      </c>
      <c r="C885">
        <v>152</v>
      </c>
      <c r="D885">
        <v>335</v>
      </c>
      <c r="E885">
        <v>93</v>
      </c>
      <c r="F885">
        <v>91</v>
      </c>
      <c r="G885">
        <v>81</v>
      </c>
    </row>
    <row r="886" spans="1:7" x14ac:dyDescent="0.3">
      <c r="A886">
        <v>455</v>
      </c>
      <c r="B886">
        <v>102</v>
      </c>
      <c r="C886">
        <v>9</v>
      </c>
      <c r="D886">
        <v>63</v>
      </c>
      <c r="E886">
        <v>2</v>
      </c>
      <c r="F886">
        <v>9</v>
      </c>
      <c r="G886">
        <v>24</v>
      </c>
    </row>
    <row r="887" spans="1:7" x14ac:dyDescent="0.3">
      <c r="A887">
        <v>8213</v>
      </c>
      <c r="B887">
        <v>6</v>
      </c>
      <c r="C887">
        <v>4</v>
      </c>
      <c r="D887">
        <v>9</v>
      </c>
      <c r="E887">
        <v>6</v>
      </c>
      <c r="F887">
        <v>36</v>
      </c>
      <c r="G887">
        <v>35</v>
      </c>
    </row>
    <row r="888" spans="1:7" x14ac:dyDescent="0.3">
      <c r="A888">
        <v>9999</v>
      </c>
      <c r="B888">
        <v>610</v>
      </c>
      <c r="C888">
        <v>105</v>
      </c>
      <c r="D888">
        <v>125</v>
      </c>
      <c r="E888">
        <v>137</v>
      </c>
      <c r="F888">
        <v>42</v>
      </c>
      <c r="G888">
        <v>21</v>
      </c>
    </row>
    <row r="889" spans="1:7" x14ac:dyDescent="0.3">
      <c r="A889">
        <v>7617</v>
      </c>
      <c r="B889">
        <v>67</v>
      </c>
      <c r="C889">
        <v>5</v>
      </c>
      <c r="D889">
        <v>61</v>
      </c>
      <c r="E889">
        <v>3</v>
      </c>
      <c r="F889">
        <v>8</v>
      </c>
      <c r="G889">
        <v>19</v>
      </c>
    </row>
    <row r="890" spans="1:7" x14ac:dyDescent="0.3">
      <c r="A890">
        <v>615</v>
      </c>
      <c r="B890">
        <v>65</v>
      </c>
      <c r="C890">
        <v>36</v>
      </c>
      <c r="D890">
        <v>74</v>
      </c>
      <c r="E890">
        <v>38</v>
      </c>
      <c r="F890">
        <v>20</v>
      </c>
      <c r="G890">
        <v>110</v>
      </c>
    </row>
    <row r="891" spans="1:7" x14ac:dyDescent="0.3">
      <c r="A891">
        <v>3645</v>
      </c>
      <c r="B891">
        <v>19</v>
      </c>
      <c r="C891">
        <v>3</v>
      </c>
      <c r="D891">
        <v>26</v>
      </c>
      <c r="E891">
        <v>10</v>
      </c>
      <c r="F891">
        <v>9</v>
      </c>
      <c r="G891">
        <v>3</v>
      </c>
    </row>
    <row r="892" spans="1:7" x14ac:dyDescent="0.3">
      <c r="A892">
        <v>8890</v>
      </c>
      <c r="B892">
        <v>155</v>
      </c>
      <c r="C892">
        <v>7</v>
      </c>
      <c r="D892">
        <v>80</v>
      </c>
      <c r="E892">
        <v>13</v>
      </c>
      <c r="F892">
        <v>7</v>
      </c>
      <c r="G892">
        <v>10</v>
      </c>
    </row>
    <row r="893" spans="1:7" x14ac:dyDescent="0.3">
      <c r="A893">
        <v>9973</v>
      </c>
      <c r="B893">
        <v>370</v>
      </c>
      <c r="C893">
        <v>9</v>
      </c>
      <c r="D893">
        <v>92</v>
      </c>
      <c r="E893">
        <v>6</v>
      </c>
      <c r="F893">
        <v>9</v>
      </c>
      <c r="G893">
        <v>4</v>
      </c>
    </row>
    <row r="894" spans="1:7" x14ac:dyDescent="0.3">
      <c r="A894">
        <v>7301</v>
      </c>
      <c r="B894">
        <v>4</v>
      </c>
      <c r="C894">
        <v>22</v>
      </c>
      <c r="D894">
        <v>11</v>
      </c>
      <c r="E894">
        <v>3</v>
      </c>
      <c r="F894">
        <v>7</v>
      </c>
      <c r="G894">
        <v>32</v>
      </c>
    </row>
    <row r="895" spans="1:7" x14ac:dyDescent="0.3">
      <c r="A895">
        <v>10882</v>
      </c>
      <c r="B895">
        <v>407</v>
      </c>
      <c r="C895">
        <v>53</v>
      </c>
      <c r="D895">
        <v>221</v>
      </c>
      <c r="E895">
        <v>58</v>
      </c>
      <c r="F895">
        <v>150</v>
      </c>
      <c r="G895">
        <v>26</v>
      </c>
    </row>
    <row r="896" spans="1:7" x14ac:dyDescent="0.3">
      <c r="A896">
        <v>7422</v>
      </c>
      <c r="B896">
        <v>85</v>
      </c>
      <c r="C896">
        <v>44</v>
      </c>
      <c r="D896">
        <v>54</v>
      </c>
      <c r="E896">
        <v>102</v>
      </c>
      <c r="F896">
        <v>78</v>
      </c>
      <c r="G896">
        <v>6</v>
      </c>
    </row>
    <row r="897" spans="1:7" x14ac:dyDescent="0.3">
      <c r="A897">
        <v>6504</v>
      </c>
      <c r="B897">
        <v>2</v>
      </c>
      <c r="C897">
        <v>5</v>
      </c>
      <c r="D897">
        <v>9</v>
      </c>
      <c r="E897">
        <v>28</v>
      </c>
      <c r="F897">
        <v>6</v>
      </c>
      <c r="G897">
        <v>28</v>
      </c>
    </row>
    <row r="898" spans="1:7" x14ac:dyDescent="0.3">
      <c r="A898">
        <v>5067</v>
      </c>
      <c r="B898">
        <v>966</v>
      </c>
      <c r="C898">
        <v>26</v>
      </c>
      <c r="D898">
        <v>282</v>
      </c>
      <c r="E898">
        <v>52</v>
      </c>
      <c r="F898">
        <v>26</v>
      </c>
      <c r="G898">
        <v>26</v>
      </c>
    </row>
    <row r="899" spans="1:7" x14ac:dyDescent="0.3">
      <c r="A899">
        <v>4216</v>
      </c>
      <c r="B899">
        <v>822</v>
      </c>
      <c r="C899">
        <v>114</v>
      </c>
      <c r="D899">
        <v>108</v>
      </c>
      <c r="E899">
        <v>179</v>
      </c>
      <c r="F899">
        <v>137</v>
      </c>
      <c r="G899">
        <v>114</v>
      </c>
    </row>
    <row r="900" spans="1:7" x14ac:dyDescent="0.3">
      <c r="A900">
        <v>3129</v>
      </c>
      <c r="B900">
        <v>5</v>
      </c>
      <c r="C900">
        <v>3</v>
      </c>
      <c r="D900">
        <v>11</v>
      </c>
      <c r="E900">
        <v>12</v>
      </c>
      <c r="F900">
        <v>5</v>
      </c>
      <c r="G900">
        <v>9</v>
      </c>
    </row>
    <row r="901" spans="1:7" x14ac:dyDescent="0.3">
      <c r="A901">
        <v>1361</v>
      </c>
      <c r="B901">
        <v>1076</v>
      </c>
      <c r="C901">
        <v>68</v>
      </c>
      <c r="D901">
        <v>103</v>
      </c>
      <c r="E901">
        <v>29</v>
      </c>
      <c r="F901">
        <v>91</v>
      </c>
      <c r="G901">
        <v>68</v>
      </c>
    </row>
    <row r="902" spans="1:7" x14ac:dyDescent="0.3">
      <c r="A902">
        <v>1340</v>
      </c>
      <c r="B902">
        <v>551</v>
      </c>
      <c r="C902">
        <v>137</v>
      </c>
      <c r="D902">
        <v>792</v>
      </c>
      <c r="E902">
        <v>179</v>
      </c>
      <c r="F902">
        <v>103</v>
      </c>
      <c r="G902">
        <v>33</v>
      </c>
    </row>
    <row r="903" spans="1:7" x14ac:dyDescent="0.3">
      <c r="A903">
        <v>5987</v>
      </c>
      <c r="B903">
        <v>2</v>
      </c>
      <c r="C903">
        <v>2</v>
      </c>
      <c r="D903">
        <v>11</v>
      </c>
      <c r="E903">
        <v>10</v>
      </c>
      <c r="F903">
        <v>6</v>
      </c>
      <c r="G903">
        <v>12</v>
      </c>
    </row>
    <row r="904" spans="1:7" x14ac:dyDescent="0.3">
      <c r="A904">
        <v>3725</v>
      </c>
      <c r="B904">
        <v>1248</v>
      </c>
      <c r="C904">
        <v>16</v>
      </c>
      <c r="D904">
        <v>349</v>
      </c>
      <c r="E904">
        <v>43</v>
      </c>
      <c r="F904">
        <v>16</v>
      </c>
      <c r="G904">
        <v>16</v>
      </c>
    </row>
    <row r="905" spans="1:7" x14ac:dyDescent="0.3">
      <c r="A905">
        <v>238</v>
      </c>
      <c r="B905">
        <v>515</v>
      </c>
      <c r="C905">
        <v>47</v>
      </c>
      <c r="D905">
        <v>181</v>
      </c>
      <c r="E905">
        <v>149</v>
      </c>
      <c r="F905">
        <v>95</v>
      </c>
      <c r="G905">
        <v>95</v>
      </c>
    </row>
    <row r="906" spans="1:7" x14ac:dyDescent="0.3">
      <c r="A906">
        <v>6694</v>
      </c>
      <c r="B906">
        <v>438</v>
      </c>
      <c r="C906">
        <v>66</v>
      </c>
      <c r="D906">
        <v>400</v>
      </c>
      <c r="E906">
        <v>12</v>
      </c>
      <c r="F906">
        <v>38</v>
      </c>
      <c r="G906">
        <v>114</v>
      </c>
    </row>
    <row r="907" spans="1:7" x14ac:dyDescent="0.3">
      <c r="A907">
        <v>9699</v>
      </c>
      <c r="B907">
        <v>357</v>
      </c>
      <c r="C907">
        <v>35</v>
      </c>
      <c r="D907">
        <v>271</v>
      </c>
      <c r="E907">
        <v>28</v>
      </c>
      <c r="F907">
        <v>28</v>
      </c>
      <c r="G907">
        <v>14</v>
      </c>
    </row>
    <row r="908" spans="1:7" x14ac:dyDescent="0.3">
      <c r="A908">
        <v>456</v>
      </c>
      <c r="B908">
        <v>1</v>
      </c>
      <c r="C908">
        <v>11</v>
      </c>
      <c r="D908">
        <v>5</v>
      </c>
      <c r="E908">
        <v>4</v>
      </c>
      <c r="F908">
        <v>6</v>
      </c>
      <c r="G908">
        <v>9</v>
      </c>
    </row>
    <row r="909" spans="1:7" x14ac:dyDescent="0.3">
      <c r="A909">
        <v>10642</v>
      </c>
      <c r="B909">
        <v>10</v>
      </c>
      <c r="C909">
        <v>4</v>
      </c>
      <c r="D909">
        <v>14</v>
      </c>
      <c r="E909">
        <v>4</v>
      </c>
      <c r="F909">
        <v>4</v>
      </c>
      <c r="G909">
        <v>1</v>
      </c>
    </row>
    <row r="910" spans="1:7" x14ac:dyDescent="0.3">
      <c r="A910">
        <v>2106</v>
      </c>
      <c r="B910">
        <v>0</v>
      </c>
      <c r="C910">
        <v>6</v>
      </c>
      <c r="D910">
        <v>3</v>
      </c>
      <c r="E910">
        <v>7</v>
      </c>
      <c r="F910">
        <v>6</v>
      </c>
      <c r="G910">
        <v>12</v>
      </c>
    </row>
    <row r="911" spans="1:7" x14ac:dyDescent="0.3">
      <c r="A911">
        <v>5954</v>
      </c>
      <c r="B911">
        <v>76</v>
      </c>
      <c r="C911">
        <v>14</v>
      </c>
      <c r="D911">
        <v>74</v>
      </c>
      <c r="E911">
        <v>13</v>
      </c>
      <c r="F911">
        <v>5</v>
      </c>
      <c r="G911">
        <v>10</v>
      </c>
    </row>
    <row r="912" spans="1:7" x14ac:dyDescent="0.3">
      <c r="A912">
        <v>1137</v>
      </c>
      <c r="B912">
        <v>398</v>
      </c>
      <c r="C912">
        <v>190</v>
      </c>
      <c r="D912">
        <v>537</v>
      </c>
      <c r="E912">
        <v>61</v>
      </c>
      <c r="F912">
        <v>156</v>
      </c>
      <c r="G912">
        <v>37</v>
      </c>
    </row>
    <row r="913" spans="1:7" x14ac:dyDescent="0.3">
      <c r="A913">
        <v>1142</v>
      </c>
      <c r="B913">
        <v>208</v>
      </c>
      <c r="C913">
        <v>7</v>
      </c>
      <c r="D913">
        <v>82</v>
      </c>
      <c r="E913">
        <v>30</v>
      </c>
      <c r="F913">
        <v>66</v>
      </c>
      <c r="G913">
        <v>35</v>
      </c>
    </row>
    <row r="914" spans="1:7" x14ac:dyDescent="0.3">
      <c r="A914">
        <v>2276</v>
      </c>
      <c r="B914">
        <v>430</v>
      </c>
      <c r="C914">
        <v>16</v>
      </c>
      <c r="D914">
        <v>322</v>
      </c>
      <c r="E914">
        <v>43</v>
      </c>
      <c r="F914">
        <v>24</v>
      </c>
      <c r="G914">
        <v>33</v>
      </c>
    </row>
    <row r="915" spans="1:7" x14ac:dyDescent="0.3">
      <c r="A915">
        <v>2807</v>
      </c>
      <c r="B915">
        <v>656</v>
      </c>
      <c r="C915">
        <v>38</v>
      </c>
      <c r="D915">
        <v>161</v>
      </c>
      <c r="E915">
        <v>62</v>
      </c>
      <c r="F915">
        <v>47</v>
      </c>
      <c r="G915">
        <v>37</v>
      </c>
    </row>
    <row r="916" spans="1:7" x14ac:dyDescent="0.3">
      <c r="A916">
        <v>6131</v>
      </c>
      <c r="B916">
        <v>141</v>
      </c>
      <c r="C916">
        <v>70</v>
      </c>
      <c r="D916">
        <v>106</v>
      </c>
      <c r="E916">
        <v>72</v>
      </c>
      <c r="F916">
        <v>19</v>
      </c>
      <c r="G916">
        <v>23</v>
      </c>
    </row>
    <row r="917" spans="1:7" x14ac:dyDescent="0.3">
      <c r="A917">
        <v>6233</v>
      </c>
      <c r="B917">
        <v>507</v>
      </c>
      <c r="C917">
        <v>19</v>
      </c>
      <c r="D917">
        <v>364</v>
      </c>
      <c r="E917">
        <v>25</v>
      </c>
      <c r="F917">
        <v>47</v>
      </c>
      <c r="G917">
        <v>9</v>
      </c>
    </row>
    <row r="918" spans="1:7" x14ac:dyDescent="0.3">
      <c r="A918">
        <v>4947</v>
      </c>
      <c r="B918">
        <v>606</v>
      </c>
      <c r="C918">
        <v>24</v>
      </c>
      <c r="D918">
        <v>974</v>
      </c>
      <c r="E918">
        <v>197</v>
      </c>
      <c r="F918">
        <v>194</v>
      </c>
      <c r="G918">
        <v>64</v>
      </c>
    </row>
    <row r="919" spans="1:7" x14ac:dyDescent="0.3">
      <c r="A919">
        <v>3225</v>
      </c>
      <c r="B919">
        <v>116</v>
      </c>
      <c r="C919">
        <v>11</v>
      </c>
      <c r="D919">
        <v>72</v>
      </c>
      <c r="E919">
        <v>3</v>
      </c>
      <c r="F919">
        <v>17</v>
      </c>
      <c r="G919">
        <v>46</v>
      </c>
    </row>
    <row r="920" spans="1:7" x14ac:dyDescent="0.3">
      <c r="A920">
        <v>7540</v>
      </c>
      <c r="B920">
        <v>143</v>
      </c>
      <c r="C920">
        <v>15</v>
      </c>
      <c r="D920">
        <v>60</v>
      </c>
      <c r="E920">
        <v>24</v>
      </c>
      <c r="F920">
        <v>23</v>
      </c>
      <c r="G920">
        <v>5</v>
      </c>
    </row>
    <row r="921" spans="1:7" x14ac:dyDescent="0.3">
      <c r="A921">
        <v>10648</v>
      </c>
      <c r="B921">
        <v>398</v>
      </c>
      <c r="C921">
        <v>96</v>
      </c>
      <c r="D921">
        <v>447</v>
      </c>
      <c r="E921">
        <v>220</v>
      </c>
      <c r="F921">
        <v>96</v>
      </c>
      <c r="G921">
        <v>32</v>
      </c>
    </row>
    <row r="922" spans="1:7" x14ac:dyDescent="0.3">
      <c r="A922">
        <v>7059</v>
      </c>
      <c r="B922">
        <v>483</v>
      </c>
      <c r="C922">
        <v>84</v>
      </c>
      <c r="D922">
        <v>398</v>
      </c>
      <c r="E922">
        <v>205</v>
      </c>
      <c r="F922">
        <v>84</v>
      </c>
      <c r="G922">
        <v>241</v>
      </c>
    </row>
    <row r="923" spans="1:7" x14ac:dyDescent="0.3">
      <c r="A923">
        <v>2815</v>
      </c>
      <c r="B923">
        <v>7</v>
      </c>
      <c r="C923">
        <v>5</v>
      </c>
      <c r="D923">
        <v>39</v>
      </c>
      <c r="E923">
        <v>17</v>
      </c>
      <c r="F923">
        <v>15</v>
      </c>
      <c r="G923">
        <v>37</v>
      </c>
    </row>
    <row r="924" spans="1:7" x14ac:dyDescent="0.3">
      <c r="A924">
        <v>2416</v>
      </c>
      <c r="B924">
        <v>789</v>
      </c>
      <c r="C924">
        <v>25</v>
      </c>
      <c r="D924">
        <v>420</v>
      </c>
      <c r="E924">
        <v>16</v>
      </c>
      <c r="F924">
        <v>38</v>
      </c>
      <c r="G924">
        <v>0</v>
      </c>
    </row>
    <row r="925" spans="1:7" x14ac:dyDescent="0.3">
      <c r="A925">
        <v>7999</v>
      </c>
      <c r="B925">
        <v>1239</v>
      </c>
      <c r="C925">
        <v>17</v>
      </c>
      <c r="D925">
        <v>413</v>
      </c>
      <c r="E925">
        <v>23</v>
      </c>
      <c r="F925">
        <v>34</v>
      </c>
      <c r="G925">
        <v>17</v>
      </c>
    </row>
    <row r="926" spans="1:7" x14ac:dyDescent="0.3">
      <c r="A926">
        <v>9697</v>
      </c>
      <c r="B926">
        <v>335</v>
      </c>
      <c r="C926">
        <v>42</v>
      </c>
      <c r="D926">
        <v>127</v>
      </c>
      <c r="E926">
        <v>28</v>
      </c>
      <c r="F926">
        <v>5</v>
      </c>
      <c r="G926">
        <v>5</v>
      </c>
    </row>
    <row r="927" spans="1:7" x14ac:dyDescent="0.3">
      <c r="A927">
        <v>3916</v>
      </c>
      <c r="B927">
        <v>639</v>
      </c>
      <c r="C927">
        <v>8</v>
      </c>
      <c r="D927">
        <v>166</v>
      </c>
      <c r="E927">
        <v>11</v>
      </c>
      <c r="F927">
        <v>8</v>
      </c>
      <c r="G927">
        <v>58</v>
      </c>
    </row>
    <row r="928" spans="1:7" x14ac:dyDescent="0.3">
      <c r="A928">
        <v>2021</v>
      </c>
      <c r="B928">
        <v>563</v>
      </c>
      <c r="C928">
        <v>76</v>
      </c>
      <c r="D928">
        <v>384</v>
      </c>
      <c r="E928">
        <v>84</v>
      </c>
      <c r="F928">
        <v>192</v>
      </c>
      <c r="G928">
        <v>89</v>
      </c>
    </row>
    <row r="929" spans="1:7" x14ac:dyDescent="0.3">
      <c r="A929">
        <v>564</v>
      </c>
      <c r="B929">
        <v>746</v>
      </c>
      <c r="C929">
        <v>8</v>
      </c>
      <c r="D929">
        <v>125</v>
      </c>
      <c r="E929">
        <v>11</v>
      </c>
      <c r="F929">
        <v>8</v>
      </c>
      <c r="G929">
        <v>8</v>
      </c>
    </row>
    <row r="930" spans="1:7" x14ac:dyDescent="0.3">
      <c r="A930">
        <v>5154</v>
      </c>
      <c r="B930">
        <v>26</v>
      </c>
      <c r="C930">
        <v>3</v>
      </c>
      <c r="D930">
        <v>13</v>
      </c>
      <c r="E930">
        <v>2</v>
      </c>
      <c r="F930">
        <v>10</v>
      </c>
      <c r="G930">
        <v>0</v>
      </c>
    </row>
    <row r="931" spans="1:7" x14ac:dyDescent="0.3">
      <c r="A931">
        <v>8346</v>
      </c>
      <c r="B931">
        <v>138</v>
      </c>
      <c r="C931">
        <v>15</v>
      </c>
      <c r="D931">
        <v>35</v>
      </c>
      <c r="E931">
        <v>25</v>
      </c>
      <c r="F931">
        <v>11</v>
      </c>
      <c r="G931">
        <v>72</v>
      </c>
    </row>
    <row r="932" spans="1:7" x14ac:dyDescent="0.3">
      <c r="A932">
        <v>9286</v>
      </c>
      <c r="B932">
        <v>407</v>
      </c>
      <c r="C932">
        <v>28</v>
      </c>
      <c r="D932">
        <v>100</v>
      </c>
      <c r="E932">
        <v>120</v>
      </c>
      <c r="F932">
        <v>74</v>
      </c>
      <c r="G932">
        <v>18</v>
      </c>
    </row>
    <row r="933" spans="1:7" x14ac:dyDescent="0.3">
      <c r="A933">
        <v>2426</v>
      </c>
      <c r="B933">
        <v>483</v>
      </c>
      <c r="C933">
        <v>74</v>
      </c>
      <c r="D933">
        <v>114</v>
      </c>
      <c r="E933">
        <v>169</v>
      </c>
      <c r="F933">
        <v>37</v>
      </c>
      <c r="G933">
        <v>18</v>
      </c>
    </row>
    <row r="934" spans="1:7" x14ac:dyDescent="0.3">
      <c r="A934">
        <v>5562</v>
      </c>
      <c r="B934">
        <v>502</v>
      </c>
      <c r="C934">
        <v>12</v>
      </c>
      <c r="D934">
        <v>109</v>
      </c>
      <c r="E934">
        <v>16</v>
      </c>
      <c r="F934">
        <v>6</v>
      </c>
      <c r="G934">
        <v>90</v>
      </c>
    </row>
    <row r="935" spans="1:7" x14ac:dyDescent="0.3">
      <c r="A935">
        <v>3921</v>
      </c>
      <c r="B935">
        <v>24</v>
      </c>
      <c r="C935">
        <v>1</v>
      </c>
      <c r="D935">
        <v>108</v>
      </c>
      <c r="E935">
        <v>29</v>
      </c>
      <c r="F935">
        <v>29</v>
      </c>
      <c r="G935">
        <v>14</v>
      </c>
    </row>
    <row r="936" spans="1:7" x14ac:dyDescent="0.3">
      <c r="A936">
        <v>3403</v>
      </c>
      <c r="B936">
        <v>1170</v>
      </c>
      <c r="C936">
        <v>19</v>
      </c>
      <c r="D936">
        <v>594</v>
      </c>
      <c r="E936">
        <v>99</v>
      </c>
      <c r="F936">
        <v>76</v>
      </c>
      <c r="G936">
        <v>134</v>
      </c>
    </row>
    <row r="937" spans="1:7" x14ac:dyDescent="0.3">
      <c r="A937">
        <v>22</v>
      </c>
      <c r="B937">
        <v>185</v>
      </c>
      <c r="C937">
        <v>2</v>
      </c>
      <c r="D937">
        <v>88</v>
      </c>
      <c r="E937">
        <v>15</v>
      </c>
      <c r="F937">
        <v>5</v>
      </c>
      <c r="G937">
        <v>14</v>
      </c>
    </row>
    <row r="938" spans="1:7" x14ac:dyDescent="0.3">
      <c r="A938">
        <v>10965</v>
      </c>
      <c r="B938">
        <v>983</v>
      </c>
      <c r="C938">
        <v>20</v>
      </c>
      <c r="D938">
        <v>389</v>
      </c>
      <c r="E938">
        <v>240</v>
      </c>
      <c r="F938">
        <v>50</v>
      </c>
      <c r="G938">
        <v>40</v>
      </c>
    </row>
    <row r="939" spans="1:7" x14ac:dyDescent="0.3">
      <c r="A939">
        <v>3136</v>
      </c>
      <c r="B939">
        <v>317</v>
      </c>
      <c r="C939">
        <v>25</v>
      </c>
      <c r="D939">
        <v>265</v>
      </c>
      <c r="E939">
        <v>25</v>
      </c>
      <c r="F939">
        <v>19</v>
      </c>
      <c r="G939">
        <v>12</v>
      </c>
    </row>
    <row r="940" spans="1:7" x14ac:dyDescent="0.3">
      <c r="A940">
        <v>466</v>
      </c>
      <c r="B940">
        <v>388</v>
      </c>
      <c r="C940">
        <v>14</v>
      </c>
      <c r="D940">
        <v>218</v>
      </c>
      <c r="E940">
        <v>91</v>
      </c>
      <c r="F940">
        <v>14</v>
      </c>
      <c r="G940">
        <v>21</v>
      </c>
    </row>
    <row r="941" spans="1:7" x14ac:dyDescent="0.3">
      <c r="A941">
        <v>8151</v>
      </c>
      <c r="B941">
        <v>16</v>
      </c>
      <c r="C941">
        <v>36</v>
      </c>
      <c r="D941">
        <v>21</v>
      </c>
      <c r="E941">
        <v>20</v>
      </c>
      <c r="F941">
        <v>62</v>
      </c>
      <c r="G941">
        <v>108</v>
      </c>
    </row>
    <row r="942" spans="1:7" x14ac:dyDescent="0.3">
      <c r="A942">
        <v>4945</v>
      </c>
      <c r="B942">
        <v>815</v>
      </c>
      <c r="C942">
        <v>10</v>
      </c>
      <c r="D942">
        <v>239</v>
      </c>
      <c r="E942">
        <v>28</v>
      </c>
      <c r="F942">
        <v>10</v>
      </c>
      <c r="G942">
        <v>108</v>
      </c>
    </row>
    <row r="943" spans="1:7" x14ac:dyDescent="0.3">
      <c r="A943">
        <v>10584</v>
      </c>
      <c r="B943">
        <v>225</v>
      </c>
      <c r="C943">
        <v>162</v>
      </c>
      <c r="D943">
        <v>387</v>
      </c>
      <c r="E943">
        <v>106</v>
      </c>
      <c r="F943">
        <v>36</v>
      </c>
      <c r="G943">
        <v>29</v>
      </c>
    </row>
    <row r="944" spans="1:7" x14ac:dyDescent="0.3">
      <c r="A944">
        <v>6071</v>
      </c>
      <c r="B944">
        <v>493</v>
      </c>
      <c r="C944">
        <v>70</v>
      </c>
      <c r="D944">
        <v>324</v>
      </c>
      <c r="E944">
        <v>146</v>
      </c>
      <c r="F944">
        <v>40</v>
      </c>
      <c r="G944">
        <v>84</v>
      </c>
    </row>
    <row r="945" spans="1:7" x14ac:dyDescent="0.3">
      <c r="A945">
        <v>3386</v>
      </c>
      <c r="B945">
        <v>34</v>
      </c>
      <c r="C945">
        <v>4</v>
      </c>
      <c r="D945">
        <v>66</v>
      </c>
      <c r="E945">
        <v>3</v>
      </c>
      <c r="F945">
        <v>10</v>
      </c>
      <c r="G945">
        <v>20</v>
      </c>
    </row>
    <row r="946" spans="1:7" x14ac:dyDescent="0.3">
      <c r="A946">
        <v>8939</v>
      </c>
      <c r="B946">
        <v>382</v>
      </c>
      <c r="C946">
        <v>138</v>
      </c>
      <c r="D946">
        <v>65</v>
      </c>
      <c r="E946">
        <v>60</v>
      </c>
      <c r="F946">
        <v>26</v>
      </c>
      <c r="G946">
        <v>59</v>
      </c>
    </row>
    <row r="947" spans="1:7" x14ac:dyDescent="0.3">
      <c r="A947">
        <v>4320</v>
      </c>
      <c r="B947">
        <v>325</v>
      </c>
      <c r="C947">
        <v>83</v>
      </c>
      <c r="D947">
        <v>300</v>
      </c>
      <c r="E947">
        <v>86</v>
      </c>
      <c r="F947">
        <v>58</v>
      </c>
      <c r="G947">
        <v>91</v>
      </c>
    </row>
    <row r="948" spans="1:7" x14ac:dyDescent="0.3">
      <c r="A948">
        <v>5389</v>
      </c>
      <c r="B948">
        <v>238</v>
      </c>
      <c r="C948">
        <v>17</v>
      </c>
      <c r="D948">
        <v>68</v>
      </c>
      <c r="E948">
        <v>8</v>
      </c>
      <c r="F948">
        <v>10</v>
      </c>
      <c r="G948">
        <v>6</v>
      </c>
    </row>
    <row r="949" spans="1:7" x14ac:dyDescent="0.3">
      <c r="A949">
        <v>6036</v>
      </c>
      <c r="B949">
        <v>1168</v>
      </c>
      <c r="C949">
        <v>92</v>
      </c>
      <c r="D949">
        <v>408</v>
      </c>
      <c r="E949">
        <v>72</v>
      </c>
      <c r="F949">
        <v>129</v>
      </c>
      <c r="G949">
        <v>55</v>
      </c>
    </row>
    <row r="950" spans="1:7" x14ac:dyDescent="0.3">
      <c r="A950">
        <v>203</v>
      </c>
      <c r="B950">
        <v>1288</v>
      </c>
      <c r="C950">
        <v>20</v>
      </c>
      <c r="D950">
        <v>613</v>
      </c>
      <c r="E950">
        <v>80</v>
      </c>
      <c r="F950">
        <v>61</v>
      </c>
      <c r="G950">
        <v>27</v>
      </c>
    </row>
    <row r="951" spans="1:7" x14ac:dyDescent="0.3">
      <c r="A951">
        <v>4607</v>
      </c>
      <c r="B951">
        <v>227</v>
      </c>
      <c r="C951">
        <v>23</v>
      </c>
      <c r="D951">
        <v>389</v>
      </c>
      <c r="E951">
        <v>42</v>
      </c>
      <c r="F951">
        <v>21</v>
      </c>
      <c r="G951">
        <v>75</v>
      </c>
    </row>
    <row r="952" spans="1:7" x14ac:dyDescent="0.3">
      <c r="A952">
        <v>3711</v>
      </c>
      <c r="B952">
        <v>1035</v>
      </c>
      <c r="C952">
        <v>134</v>
      </c>
      <c r="D952">
        <v>670</v>
      </c>
      <c r="E952">
        <v>25</v>
      </c>
      <c r="F952">
        <v>38</v>
      </c>
      <c r="G952">
        <v>0</v>
      </c>
    </row>
    <row r="953" spans="1:7" x14ac:dyDescent="0.3">
      <c r="A953">
        <v>2532</v>
      </c>
      <c r="B953">
        <v>982</v>
      </c>
      <c r="C953">
        <v>73</v>
      </c>
      <c r="D953">
        <v>351</v>
      </c>
      <c r="E953">
        <v>56</v>
      </c>
      <c r="F953">
        <v>14</v>
      </c>
      <c r="G953">
        <v>175</v>
      </c>
    </row>
    <row r="954" spans="1:7" x14ac:dyDescent="0.3">
      <c r="A954">
        <v>9214</v>
      </c>
      <c r="B954">
        <v>179</v>
      </c>
      <c r="C954">
        <v>2</v>
      </c>
      <c r="D954">
        <v>64</v>
      </c>
      <c r="E954">
        <v>38</v>
      </c>
      <c r="F954">
        <v>17</v>
      </c>
      <c r="G954">
        <v>58</v>
      </c>
    </row>
    <row r="955" spans="1:7" x14ac:dyDescent="0.3">
      <c r="A955">
        <v>35</v>
      </c>
      <c r="B955">
        <v>32</v>
      </c>
      <c r="C955">
        <v>1</v>
      </c>
      <c r="D955">
        <v>64</v>
      </c>
      <c r="E955">
        <v>16</v>
      </c>
      <c r="F955">
        <v>12</v>
      </c>
      <c r="G955">
        <v>85</v>
      </c>
    </row>
    <row r="956" spans="1:7" x14ac:dyDescent="0.3">
      <c r="A956">
        <v>2258</v>
      </c>
      <c r="B956">
        <v>8</v>
      </c>
      <c r="C956">
        <v>4</v>
      </c>
      <c r="D956">
        <v>15</v>
      </c>
      <c r="E956">
        <v>7</v>
      </c>
      <c r="F956">
        <v>6</v>
      </c>
      <c r="G956">
        <v>2</v>
      </c>
    </row>
    <row r="957" spans="1:7" x14ac:dyDescent="0.3">
      <c r="A957">
        <v>4322</v>
      </c>
      <c r="B957">
        <v>881</v>
      </c>
      <c r="C957">
        <v>38</v>
      </c>
      <c r="D957">
        <v>319</v>
      </c>
      <c r="E957">
        <v>16</v>
      </c>
      <c r="F957">
        <v>25</v>
      </c>
      <c r="G957">
        <v>12</v>
      </c>
    </row>
    <row r="958" spans="1:7" x14ac:dyDescent="0.3">
      <c r="A958">
        <v>713</v>
      </c>
      <c r="B958">
        <v>141</v>
      </c>
      <c r="C958">
        <v>15</v>
      </c>
      <c r="D958">
        <v>153</v>
      </c>
      <c r="E958">
        <v>67</v>
      </c>
      <c r="F958">
        <v>31</v>
      </c>
      <c r="G958">
        <v>35</v>
      </c>
    </row>
    <row r="959" spans="1:7" x14ac:dyDescent="0.3">
      <c r="A959">
        <v>4702</v>
      </c>
      <c r="B959">
        <v>1000</v>
      </c>
      <c r="C959">
        <v>155</v>
      </c>
      <c r="D959">
        <v>379</v>
      </c>
      <c r="E959">
        <v>224</v>
      </c>
      <c r="F959">
        <v>17</v>
      </c>
      <c r="G959">
        <v>120</v>
      </c>
    </row>
    <row r="960" spans="1:7" x14ac:dyDescent="0.3">
      <c r="A960">
        <v>3281</v>
      </c>
      <c r="B960">
        <v>206</v>
      </c>
      <c r="C960">
        <v>10</v>
      </c>
      <c r="D960">
        <v>67</v>
      </c>
      <c r="E960">
        <v>30</v>
      </c>
      <c r="F960">
        <v>27</v>
      </c>
      <c r="G960">
        <v>71</v>
      </c>
    </row>
    <row r="961" spans="1:7" x14ac:dyDescent="0.3">
      <c r="A961">
        <v>702</v>
      </c>
      <c r="B961">
        <v>162</v>
      </c>
      <c r="C961">
        <v>61</v>
      </c>
      <c r="D961">
        <v>83</v>
      </c>
      <c r="E961">
        <v>97</v>
      </c>
      <c r="F961">
        <v>57</v>
      </c>
      <c r="G961">
        <v>61</v>
      </c>
    </row>
    <row r="962" spans="1:7" x14ac:dyDescent="0.3">
      <c r="A962">
        <v>2004</v>
      </c>
      <c r="B962">
        <v>619</v>
      </c>
      <c r="C962">
        <v>54</v>
      </c>
      <c r="D962">
        <v>260</v>
      </c>
      <c r="E962">
        <v>127</v>
      </c>
      <c r="F962">
        <v>54</v>
      </c>
      <c r="G962">
        <v>54</v>
      </c>
    </row>
    <row r="963" spans="1:7" x14ac:dyDescent="0.3">
      <c r="A963">
        <v>4437</v>
      </c>
      <c r="B963">
        <v>112</v>
      </c>
      <c r="C963">
        <v>6</v>
      </c>
      <c r="D963">
        <v>92</v>
      </c>
      <c r="E963">
        <v>3</v>
      </c>
      <c r="F963">
        <v>9</v>
      </c>
      <c r="G963">
        <v>38</v>
      </c>
    </row>
    <row r="964" spans="1:7" x14ac:dyDescent="0.3">
      <c r="A964">
        <v>6931</v>
      </c>
      <c r="B964">
        <v>464</v>
      </c>
      <c r="C964">
        <v>151</v>
      </c>
      <c r="D964">
        <v>292</v>
      </c>
      <c r="E964">
        <v>65</v>
      </c>
      <c r="F964">
        <v>60</v>
      </c>
      <c r="G964">
        <v>30</v>
      </c>
    </row>
    <row r="965" spans="1:7" x14ac:dyDescent="0.3">
      <c r="A965">
        <v>11096</v>
      </c>
      <c r="B965">
        <v>99</v>
      </c>
      <c r="C965">
        <v>4</v>
      </c>
      <c r="D965">
        <v>32</v>
      </c>
      <c r="E965">
        <v>37</v>
      </c>
      <c r="F965">
        <v>54</v>
      </c>
      <c r="G965">
        <v>6</v>
      </c>
    </row>
    <row r="966" spans="1:7" x14ac:dyDescent="0.3">
      <c r="A966">
        <v>304</v>
      </c>
      <c r="B966">
        <v>19</v>
      </c>
      <c r="C966">
        <v>3</v>
      </c>
      <c r="D966">
        <v>19</v>
      </c>
      <c r="E966">
        <v>4</v>
      </c>
      <c r="F966">
        <v>5</v>
      </c>
      <c r="G966">
        <v>26</v>
      </c>
    </row>
    <row r="967" spans="1:7" x14ac:dyDescent="0.3">
      <c r="A967">
        <v>10591</v>
      </c>
      <c r="B967">
        <v>63</v>
      </c>
      <c r="C967">
        <v>10</v>
      </c>
      <c r="D967">
        <v>83</v>
      </c>
      <c r="E967">
        <v>7</v>
      </c>
      <c r="F967">
        <v>19</v>
      </c>
      <c r="G967">
        <v>19</v>
      </c>
    </row>
    <row r="968" spans="1:7" x14ac:dyDescent="0.3">
      <c r="A968">
        <v>7822</v>
      </c>
      <c r="B968">
        <v>198</v>
      </c>
      <c r="C968">
        <v>18</v>
      </c>
      <c r="D968">
        <v>252</v>
      </c>
      <c r="E968">
        <v>32</v>
      </c>
      <c r="F968">
        <v>108</v>
      </c>
      <c r="G968">
        <v>54</v>
      </c>
    </row>
    <row r="969" spans="1:7" x14ac:dyDescent="0.3">
      <c r="A969">
        <v>8541</v>
      </c>
      <c r="B969">
        <v>8</v>
      </c>
      <c r="C969">
        <v>4</v>
      </c>
      <c r="D969">
        <v>10</v>
      </c>
      <c r="E969">
        <v>6</v>
      </c>
      <c r="F969">
        <v>7</v>
      </c>
      <c r="G969">
        <v>6</v>
      </c>
    </row>
    <row r="970" spans="1:7" x14ac:dyDescent="0.3">
      <c r="A970">
        <v>10955</v>
      </c>
      <c r="B970">
        <v>416</v>
      </c>
      <c r="C970">
        <v>46</v>
      </c>
      <c r="D970">
        <v>925</v>
      </c>
      <c r="E970">
        <v>60</v>
      </c>
      <c r="F970">
        <v>107</v>
      </c>
      <c r="G970">
        <v>46</v>
      </c>
    </row>
    <row r="971" spans="1:7" x14ac:dyDescent="0.3">
      <c r="A971">
        <v>4368</v>
      </c>
      <c r="B971">
        <v>42</v>
      </c>
      <c r="C971">
        <v>7</v>
      </c>
      <c r="D971">
        <v>43</v>
      </c>
      <c r="E971">
        <v>20</v>
      </c>
      <c r="F971">
        <v>12</v>
      </c>
      <c r="G971">
        <v>10</v>
      </c>
    </row>
    <row r="972" spans="1:7" x14ac:dyDescent="0.3">
      <c r="A972">
        <v>4279</v>
      </c>
      <c r="B972">
        <v>15</v>
      </c>
      <c r="C972">
        <v>4</v>
      </c>
      <c r="D972">
        <v>10</v>
      </c>
      <c r="E972">
        <v>3</v>
      </c>
      <c r="F972">
        <v>4</v>
      </c>
      <c r="G972">
        <v>18</v>
      </c>
    </row>
    <row r="973" spans="1:7" x14ac:dyDescent="0.3">
      <c r="A973">
        <v>9460</v>
      </c>
      <c r="B973">
        <v>30</v>
      </c>
      <c r="C973">
        <v>3</v>
      </c>
      <c r="D973">
        <v>47</v>
      </c>
      <c r="E973">
        <v>19</v>
      </c>
      <c r="F973">
        <v>21</v>
      </c>
      <c r="G973">
        <v>42</v>
      </c>
    </row>
    <row r="974" spans="1:7" x14ac:dyDescent="0.3">
      <c r="A974">
        <v>9504</v>
      </c>
      <c r="B974">
        <v>179</v>
      </c>
      <c r="C974">
        <v>28</v>
      </c>
      <c r="D974">
        <v>520</v>
      </c>
      <c r="E974">
        <v>111</v>
      </c>
      <c r="F974">
        <v>123</v>
      </c>
      <c r="G974">
        <v>47</v>
      </c>
    </row>
    <row r="975" spans="1:7" x14ac:dyDescent="0.3">
      <c r="A975">
        <v>8692</v>
      </c>
      <c r="B975">
        <v>90</v>
      </c>
      <c r="C975">
        <v>17</v>
      </c>
      <c r="D975">
        <v>97</v>
      </c>
      <c r="E975">
        <v>15</v>
      </c>
      <c r="F975">
        <v>6</v>
      </c>
      <c r="G975">
        <v>15</v>
      </c>
    </row>
    <row r="976" spans="1:7" x14ac:dyDescent="0.3">
      <c r="A976">
        <v>448</v>
      </c>
      <c r="B976">
        <v>308</v>
      </c>
      <c r="C976">
        <v>85</v>
      </c>
      <c r="D976">
        <v>137</v>
      </c>
      <c r="E976">
        <v>102</v>
      </c>
      <c r="F976">
        <v>45</v>
      </c>
      <c r="G976">
        <v>118</v>
      </c>
    </row>
    <row r="977" spans="1:7" x14ac:dyDescent="0.3">
      <c r="A977">
        <v>8314</v>
      </c>
      <c r="B977">
        <v>557</v>
      </c>
      <c r="C977">
        <v>129</v>
      </c>
      <c r="D977">
        <v>761</v>
      </c>
      <c r="E977">
        <v>29</v>
      </c>
      <c r="F977">
        <v>185</v>
      </c>
      <c r="G977">
        <v>111</v>
      </c>
    </row>
    <row r="978" spans="1:7" x14ac:dyDescent="0.3">
      <c r="A978">
        <v>8420</v>
      </c>
      <c r="B978">
        <v>7</v>
      </c>
      <c r="C978">
        <v>4</v>
      </c>
      <c r="D978">
        <v>13</v>
      </c>
      <c r="E978">
        <v>15</v>
      </c>
      <c r="F978">
        <v>8</v>
      </c>
      <c r="G978">
        <v>17</v>
      </c>
    </row>
    <row r="979" spans="1:7" x14ac:dyDescent="0.3">
      <c r="A979">
        <v>3174</v>
      </c>
      <c r="B979">
        <v>1492</v>
      </c>
      <c r="C979">
        <v>38</v>
      </c>
      <c r="D979">
        <v>287</v>
      </c>
      <c r="E979">
        <v>50</v>
      </c>
      <c r="F979">
        <v>57</v>
      </c>
      <c r="G979">
        <v>33</v>
      </c>
    </row>
    <row r="980" spans="1:7" x14ac:dyDescent="0.3">
      <c r="A980">
        <v>7685</v>
      </c>
      <c r="B980">
        <v>30</v>
      </c>
      <c r="C980">
        <v>8</v>
      </c>
      <c r="D980">
        <v>12</v>
      </c>
      <c r="E980">
        <v>8</v>
      </c>
      <c r="F980">
        <v>8</v>
      </c>
      <c r="G980">
        <v>12</v>
      </c>
    </row>
    <row r="981" spans="1:7" x14ac:dyDescent="0.3">
      <c r="A981">
        <v>3179</v>
      </c>
      <c r="B981">
        <v>249</v>
      </c>
      <c r="C981">
        <v>153</v>
      </c>
      <c r="D981">
        <v>940</v>
      </c>
      <c r="E981">
        <v>58</v>
      </c>
      <c r="F981">
        <v>134</v>
      </c>
      <c r="G981">
        <v>38</v>
      </c>
    </row>
    <row r="982" spans="1:7" x14ac:dyDescent="0.3">
      <c r="A982">
        <v>10681</v>
      </c>
      <c r="B982">
        <v>129</v>
      </c>
      <c r="C982">
        <v>129</v>
      </c>
      <c r="D982">
        <v>259</v>
      </c>
      <c r="E982">
        <v>168</v>
      </c>
      <c r="F982">
        <v>121</v>
      </c>
      <c r="G982">
        <v>83</v>
      </c>
    </row>
    <row r="983" spans="1:7" x14ac:dyDescent="0.3">
      <c r="A983">
        <v>10232</v>
      </c>
      <c r="B983">
        <v>174</v>
      </c>
      <c r="C983">
        <v>18</v>
      </c>
      <c r="D983">
        <v>81</v>
      </c>
      <c r="E983">
        <v>28</v>
      </c>
      <c r="F983">
        <v>6</v>
      </c>
      <c r="G983">
        <v>24</v>
      </c>
    </row>
    <row r="984" spans="1:7" x14ac:dyDescent="0.3">
      <c r="A984">
        <v>9120</v>
      </c>
      <c r="B984">
        <v>747</v>
      </c>
      <c r="C984">
        <v>10</v>
      </c>
      <c r="D984">
        <v>161</v>
      </c>
      <c r="E984">
        <v>65</v>
      </c>
      <c r="F984">
        <v>40</v>
      </c>
      <c r="G984">
        <v>42</v>
      </c>
    </row>
    <row r="985" spans="1:7" x14ac:dyDescent="0.3">
      <c r="A985">
        <v>8181</v>
      </c>
      <c r="B985">
        <v>51</v>
      </c>
      <c r="C985">
        <v>12</v>
      </c>
      <c r="D985">
        <v>49</v>
      </c>
      <c r="E985">
        <v>17</v>
      </c>
      <c r="F985">
        <v>24</v>
      </c>
      <c r="G985">
        <v>24</v>
      </c>
    </row>
    <row r="986" spans="1:7" x14ac:dyDescent="0.3">
      <c r="A986">
        <v>5314</v>
      </c>
      <c r="B986">
        <v>270</v>
      </c>
      <c r="C986">
        <v>3</v>
      </c>
      <c r="D986">
        <v>27</v>
      </c>
      <c r="E986">
        <v>39</v>
      </c>
      <c r="F986">
        <v>6</v>
      </c>
      <c r="G986">
        <v>99</v>
      </c>
    </row>
    <row r="987" spans="1:7" x14ac:dyDescent="0.3">
      <c r="A987">
        <v>5123</v>
      </c>
      <c r="B987">
        <v>37</v>
      </c>
      <c r="C987">
        <v>12</v>
      </c>
      <c r="D987">
        <v>23</v>
      </c>
      <c r="E987">
        <v>8</v>
      </c>
      <c r="F987">
        <v>11</v>
      </c>
      <c r="G987">
        <v>52</v>
      </c>
    </row>
    <row r="988" spans="1:7" x14ac:dyDescent="0.3">
      <c r="A988">
        <v>5057</v>
      </c>
      <c r="B988">
        <v>264</v>
      </c>
      <c r="C988">
        <v>47</v>
      </c>
      <c r="D988">
        <v>188</v>
      </c>
      <c r="E988">
        <v>54</v>
      </c>
      <c r="F988">
        <v>47</v>
      </c>
      <c r="G988">
        <v>11</v>
      </c>
    </row>
    <row r="989" spans="1:7" x14ac:dyDescent="0.3">
      <c r="A989">
        <v>254</v>
      </c>
      <c r="B989">
        <v>399</v>
      </c>
      <c r="C989">
        <v>4</v>
      </c>
      <c r="D989">
        <v>30</v>
      </c>
      <c r="E989">
        <v>6</v>
      </c>
      <c r="F989">
        <v>4</v>
      </c>
      <c r="G989">
        <v>30</v>
      </c>
    </row>
    <row r="990" spans="1:7" x14ac:dyDescent="0.3">
      <c r="A990">
        <v>4179</v>
      </c>
      <c r="B990">
        <v>8</v>
      </c>
      <c r="C990">
        <v>9</v>
      </c>
      <c r="D990">
        <v>9</v>
      </c>
      <c r="E990">
        <v>2</v>
      </c>
      <c r="F990">
        <v>5</v>
      </c>
      <c r="G990">
        <v>22</v>
      </c>
    </row>
    <row r="991" spans="1:7" x14ac:dyDescent="0.3">
      <c r="A991">
        <v>7627</v>
      </c>
      <c r="B991">
        <v>817</v>
      </c>
      <c r="C991">
        <v>183</v>
      </c>
      <c r="D991">
        <v>797</v>
      </c>
      <c r="E991">
        <v>106</v>
      </c>
      <c r="F991">
        <v>163</v>
      </c>
      <c r="G991">
        <v>20</v>
      </c>
    </row>
    <row r="992" spans="1:7" x14ac:dyDescent="0.3">
      <c r="A992">
        <v>4501</v>
      </c>
      <c r="B992">
        <v>292</v>
      </c>
      <c r="C992">
        <v>127</v>
      </c>
      <c r="D992">
        <v>635</v>
      </c>
      <c r="E992">
        <v>132</v>
      </c>
      <c r="F992">
        <v>127</v>
      </c>
      <c r="G992">
        <v>165</v>
      </c>
    </row>
    <row r="993" spans="1:7" x14ac:dyDescent="0.3">
      <c r="A993">
        <v>3075</v>
      </c>
      <c r="B993">
        <v>130</v>
      </c>
      <c r="C993">
        <v>30</v>
      </c>
      <c r="D993">
        <v>168</v>
      </c>
      <c r="E993">
        <v>20</v>
      </c>
      <c r="F993">
        <v>34</v>
      </c>
      <c r="G993">
        <v>0</v>
      </c>
    </row>
    <row r="994" spans="1:7" x14ac:dyDescent="0.3">
      <c r="A994">
        <v>4992</v>
      </c>
      <c r="B994">
        <v>6</v>
      </c>
      <c r="C994">
        <v>4</v>
      </c>
      <c r="D994">
        <v>16</v>
      </c>
      <c r="E994">
        <v>3</v>
      </c>
      <c r="F994">
        <v>10</v>
      </c>
      <c r="G994">
        <v>30</v>
      </c>
    </row>
    <row r="995" spans="1:7" x14ac:dyDescent="0.3">
      <c r="A995">
        <v>6919</v>
      </c>
      <c r="B995">
        <v>4</v>
      </c>
      <c r="C995">
        <v>7</v>
      </c>
      <c r="D995">
        <v>15</v>
      </c>
      <c r="E995">
        <v>13</v>
      </c>
      <c r="F995">
        <v>9</v>
      </c>
      <c r="G995">
        <v>15</v>
      </c>
    </row>
    <row r="996" spans="1:7" x14ac:dyDescent="0.3">
      <c r="A996">
        <v>3537</v>
      </c>
      <c r="B996">
        <v>31</v>
      </c>
      <c r="C996">
        <v>3</v>
      </c>
      <c r="D996">
        <v>31</v>
      </c>
      <c r="E996">
        <v>2</v>
      </c>
      <c r="F996">
        <v>8</v>
      </c>
      <c r="G996">
        <v>4</v>
      </c>
    </row>
    <row r="997" spans="1:7" x14ac:dyDescent="0.3">
      <c r="A997">
        <v>2453</v>
      </c>
      <c r="B997">
        <v>526</v>
      </c>
      <c r="C997">
        <v>28</v>
      </c>
      <c r="D997">
        <v>135</v>
      </c>
      <c r="E997">
        <v>10</v>
      </c>
      <c r="F997">
        <v>21</v>
      </c>
      <c r="G997">
        <v>99</v>
      </c>
    </row>
    <row r="998" spans="1:7" x14ac:dyDescent="0.3">
      <c r="A998">
        <v>7972</v>
      </c>
      <c r="B998">
        <v>400</v>
      </c>
      <c r="C998">
        <v>32</v>
      </c>
      <c r="D998">
        <v>519</v>
      </c>
      <c r="E998">
        <v>71</v>
      </c>
      <c r="F998">
        <v>75</v>
      </c>
      <c r="G998">
        <v>54</v>
      </c>
    </row>
    <row r="999" spans="1:7" x14ac:dyDescent="0.3">
      <c r="A999">
        <v>8477</v>
      </c>
      <c r="B999">
        <v>5</v>
      </c>
      <c r="C999">
        <v>1</v>
      </c>
      <c r="D999">
        <v>13</v>
      </c>
      <c r="E999">
        <v>3</v>
      </c>
      <c r="F999">
        <v>5</v>
      </c>
      <c r="G999">
        <v>1</v>
      </c>
    </row>
    <row r="1000" spans="1:7" x14ac:dyDescent="0.3">
      <c r="A1000">
        <v>7930</v>
      </c>
      <c r="B1000">
        <v>101</v>
      </c>
      <c r="C1000">
        <v>13</v>
      </c>
      <c r="D1000">
        <v>76</v>
      </c>
      <c r="E1000">
        <v>20</v>
      </c>
      <c r="F1000">
        <v>18</v>
      </c>
      <c r="G1000">
        <v>40</v>
      </c>
    </row>
    <row r="1001" spans="1:7" x14ac:dyDescent="0.3">
      <c r="A1001">
        <v>6682</v>
      </c>
      <c r="B1001">
        <v>2</v>
      </c>
      <c r="C1001">
        <v>8</v>
      </c>
      <c r="D1001">
        <v>1</v>
      </c>
      <c r="E1001">
        <v>4</v>
      </c>
      <c r="F1001">
        <v>7</v>
      </c>
      <c r="G1001">
        <v>15</v>
      </c>
    </row>
    <row r="1002" spans="1:7" x14ac:dyDescent="0.3">
      <c r="A1002">
        <v>10299</v>
      </c>
      <c r="B1002">
        <v>389</v>
      </c>
      <c r="C1002">
        <v>91</v>
      </c>
      <c r="D1002">
        <v>248</v>
      </c>
      <c r="E1002">
        <v>64</v>
      </c>
      <c r="F1002">
        <v>49</v>
      </c>
      <c r="G1002">
        <v>41</v>
      </c>
    </row>
    <row r="1003" spans="1:7" x14ac:dyDescent="0.3">
      <c r="A1003">
        <v>3083</v>
      </c>
      <c r="B1003">
        <v>215</v>
      </c>
      <c r="C1003">
        <v>13</v>
      </c>
      <c r="D1003">
        <v>87</v>
      </c>
      <c r="E1003">
        <v>17</v>
      </c>
      <c r="F1003">
        <v>17</v>
      </c>
      <c r="G1003">
        <v>24</v>
      </c>
    </row>
    <row r="1004" spans="1:7" x14ac:dyDescent="0.3">
      <c r="A1004">
        <v>8650</v>
      </c>
      <c r="B1004">
        <v>5</v>
      </c>
      <c r="C1004">
        <v>6</v>
      </c>
      <c r="D1004">
        <v>10</v>
      </c>
      <c r="E1004">
        <v>6</v>
      </c>
      <c r="F1004">
        <v>5</v>
      </c>
      <c r="G1004">
        <v>10</v>
      </c>
    </row>
    <row r="1005" spans="1:7" x14ac:dyDescent="0.3">
      <c r="A1005">
        <v>10862</v>
      </c>
      <c r="B1005">
        <v>179</v>
      </c>
      <c r="C1005">
        <v>8</v>
      </c>
      <c r="D1005">
        <v>83</v>
      </c>
      <c r="E1005">
        <v>19</v>
      </c>
      <c r="F1005">
        <v>11</v>
      </c>
      <c r="G1005">
        <v>26</v>
      </c>
    </row>
    <row r="1006" spans="1:7" x14ac:dyDescent="0.3">
      <c r="A1006">
        <v>6941</v>
      </c>
      <c r="B1006">
        <v>17</v>
      </c>
      <c r="C1006">
        <v>8</v>
      </c>
      <c r="D1006">
        <v>12</v>
      </c>
      <c r="E1006">
        <v>11</v>
      </c>
      <c r="F1006">
        <v>15</v>
      </c>
      <c r="G1006">
        <v>32</v>
      </c>
    </row>
    <row r="1007" spans="1:7" x14ac:dyDescent="0.3">
      <c r="A1007">
        <v>10972</v>
      </c>
      <c r="B1007">
        <v>625</v>
      </c>
      <c r="C1007">
        <v>35</v>
      </c>
      <c r="D1007">
        <v>169</v>
      </c>
      <c r="E1007">
        <v>58</v>
      </c>
      <c r="F1007">
        <v>17</v>
      </c>
      <c r="G1007">
        <v>35</v>
      </c>
    </row>
    <row r="1008" spans="1:7" x14ac:dyDescent="0.3">
      <c r="A1008">
        <v>6583</v>
      </c>
      <c r="B1008">
        <v>390</v>
      </c>
      <c r="C1008">
        <v>22</v>
      </c>
      <c r="D1008">
        <v>323</v>
      </c>
      <c r="E1008">
        <v>104</v>
      </c>
      <c r="F1008">
        <v>35</v>
      </c>
      <c r="G1008">
        <v>107</v>
      </c>
    </row>
    <row r="1009" spans="1:7" x14ac:dyDescent="0.3">
      <c r="A1009">
        <v>10156</v>
      </c>
      <c r="B1009">
        <v>215</v>
      </c>
      <c r="C1009">
        <v>63</v>
      </c>
      <c r="D1009">
        <v>507</v>
      </c>
      <c r="E1009">
        <v>231</v>
      </c>
      <c r="F1009">
        <v>31</v>
      </c>
      <c r="G1009">
        <v>190</v>
      </c>
    </row>
    <row r="1010" spans="1:7" x14ac:dyDescent="0.3">
      <c r="A1010">
        <v>4299</v>
      </c>
      <c r="B1010">
        <v>1001</v>
      </c>
      <c r="C1010">
        <v>17</v>
      </c>
      <c r="D1010">
        <v>572</v>
      </c>
      <c r="E1010">
        <v>93</v>
      </c>
      <c r="F1010">
        <v>125</v>
      </c>
      <c r="G1010">
        <v>17</v>
      </c>
    </row>
    <row r="1011" spans="1:7" x14ac:dyDescent="0.3">
      <c r="A1011">
        <v>10727</v>
      </c>
      <c r="B1011">
        <v>1181</v>
      </c>
      <c r="C1011">
        <v>107</v>
      </c>
      <c r="D1011">
        <v>199</v>
      </c>
      <c r="E1011">
        <v>39</v>
      </c>
      <c r="F1011">
        <v>30</v>
      </c>
      <c r="G1011">
        <v>30</v>
      </c>
    </row>
    <row r="1012" spans="1:7" x14ac:dyDescent="0.3">
      <c r="A1012">
        <v>9624</v>
      </c>
      <c r="B1012">
        <v>603</v>
      </c>
      <c r="C1012">
        <v>45</v>
      </c>
      <c r="D1012">
        <v>207</v>
      </c>
      <c r="E1012">
        <v>36</v>
      </c>
      <c r="F1012">
        <v>18</v>
      </c>
      <c r="G1012">
        <v>54</v>
      </c>
    </row>
    <row r="1013" spans="1:7" x14ac:dyDescent="0.3">
      <c r="A1013">
        <v>5156</v>
      </c>
      <c r="B1013">
        <v>129</v>
      </c>
      <c r="C1013">
        <v>129</v>
      </c>
      <c r="D1013">
        <v>259</v>
      </c>
      <c r="E1013">
        <v>168</v>
      </c>
      <c r="F1013">
        <v>121</v>
      </c>
      <c r="G1013">
        <v>83</v>
      </c>
    </row>
    <row r="1014" spans="1:7" x14ac:dyDescent="0.3">
      <c r="A1014">
        <v>8923</v>
      </c>
      <c r="B1014">
        <v>514</v>
      </c>
      <c r="C1014">
        <v>22</v>
      </c>
      <c r="D1014">
        <v>732</v>
      </c>
      <c r="E1014">
        <v>42</v>
      </c>
      <c r="F1014">
        <v>198</v>
      </c>
      <c r="G1014">
        <v>79</v>
      </c>
    </row>
    <row r="1015" spans="1:7" x14ac:dyDescent="0.3">
      <c r="A1015">
        <v>6945</v>
      </c>
      <c r="B1015">
        <v>387</v>
      </c>
      <c r="C1015">
        <v>20</v>
      </c>
      <c r="D1015">
        <v>713</v>
      </c>
      <c r="E1015">
        <v>38</v>
      </c>
      <c r="F1015">
        <v>54</v>
      </c>
      <c r="G1015">
        <v>163</v>
      </c>
    </row>
    <row r="1016" spans="1:7" x14ac:dyDescent="0.3">
      <c r="A1016">
        <v>944</v>
      </c>
      <c r="B1016">
        <v>121</v>
      </c>
      <c r="C1016">
        <v>103</v>
      </c>
      <c r="D1016">
        <v>69</v>
      </c>
      <c r="E1016">
        <v>8</v>
      </c>
      <c r="F1016">
        <v>44</v>
      </c>
      <c r="G1016">
        <v>48</v>
      </c>
    </row>
    <row r="1017" spans="1:7" x14ac:dyDescent="0.3">
      <c r="A1017">
        <v>1907</v>
      </c>
      <c r="B1017">
        <v>965</v>
      </c>
      <c r="C1017">
        <v>69</v>
      </c>
      <c r="D1017">
        <v>279</v>
      </c>
      <c r="E1017">
        <v>54</v>
      </c>
      <c r="F1017">
        <v>41</v>
      </c>
      <c r="G1017">
        <v>69</v>
      </c>
    </row>
    <row r="1018" spans="1:7" x14ac:dyDescent="0.3">
      <c r="A1018">
        <v>701</v>
      </c>
      <c r="B1018">
        <v>707</v>
      </c>
      <c r="C1018">
        <v>21</v>
      </c>
      <c r="D1018">
        <v>250</v>
      </c>
      <c r="E1018">
        <v>85</v>
      </c>
      <c r="F1018">
        <v>43</v>
      </c>
      <c r="G1018">
        <v>73</v>
      </c>
    </row>
    <row r="1019" spans="1:7" x14ac:dyDescent="0.3">
      <c r="A1019">
        <v>3856</v>
      </c>
      <c r="B1019">
        <v>571</v>
      </c>
      <c r="C1019">
        <v>50</v>
      </c>
      <c r="D1019">
        <v>142</v>
      </c>
      <c r="E1019">
        <v>33</v>
      </c>
      <c r="F1019">
        <v>50</v>
      </c>
      <c r="G1019">
        <v>159</v>
      </c>
    </row>
    <row r="1020" spans="1:7" x14ac:dyDescent="0.3">
      <c r="A1020">
        <v>2131</v>
      </c>
      <c r="B1020">
        <v>1063</v>
      </c>
      <c r="C1020">
        <v>89</v>
      </c>
      <c r="D1020">
        <v>102</v>
      </c>
      <c r="E1020">
        <v>16</v>
      </c>
      <c r="F1020">
        <v>12</v>
      </c>
      <c r="G1020">
        <v>25</v>
      </c>
    </row>
    <row r="1021" spans="1:7" x14ac:dyDescent="0.3">
      <c r="A1021">
        <v>4381</v>
      </c>
      <c r="B1021">
        <v>163</v>
      </c>
      <c r="C1021">
        <v>2</v>
      </c>
      <c r="D1021">
        <v>40</v>
      </c>
      <c r="E1021">
        <v>8</v>
      </c>
      <c r="F1021">
        <v>11</v>
      </c>
      <c r="G1021">
        <v>11</v>
      </c>
    </row>
    <row r="1022" spans="1:7" x14ac:dyDescent="0.3">
      <c r="A1022">
        <v>4611</v>
      </c>
      <c r="B1022">
        <v>1009</v>
      </c>
      <c r="C1022">
        <v>181</v>
      </c>
      <c r="D1022">
        <v>104</v>
      </c>
      <c r="E1022">
        <v>202</v>
      </c>
      <c r="F1022">
        <v>21</v>
      </c>
      <c r="G1022">
        <v>207</v>
      </c>
    </row>
    <row r="1023" spans="1:7" x14ac:dyDescent="0.3">
      <c r="A1023">
        <v>3376</v>
      </c>
      <c r="B1023">
        <v>125</v>
      </c>
      <c r="C1023">
        <v>6</v>
      </c>
      <c r="D1023">
        <v>73</v>
      </c>
      <c r="E1023">
        <v>8</v>
      </c>
      <c r="F1023">
        <v>4</v>
      </c>
      <c r="G1023">
        <v>19</v>
      </c>
    </row>
    <row r="1024" spans="1:7" x14ac:dyDescent="0.3">
      <c r="A1024">
        <v>10928</v>
      </c>
      <c r="B1024">
        <v>315</v>
      </c>
      <c r="C1024">
        <v>4</v>
      </c>
      <c r="D1024">
        <v>62</v>
      </c>
      <c r="E1024">
        <v>41</v>
      </c>
      <c r="F1024">
        <v>31</v>
      </c>
      <c r="G1024">
        <v>146</v>
      </c>
    </row>
    <row r="1025" spans="1:7" x14ac:dyDescent="0.3">
      <c r="A1025">
        <v>4248</v>
      </c>
      <c r="B1025">
        <v>1000</v>
      </c>
      <c r="C1025">
        <v>19</v>
      </c>
      <c r="D1025">
        <v>711</v>
      </c>
      <c r="E1025">
        <v>125</v>
      </c>
      <c r="F1025">
        <v>115</v>
      </c>
      <c r="G1025">
        <v>38</v>
      </c>
    </row>
    <row r="1026" spans="1:7" x14ac:dyDescent="0.3">
      <c r="A1026">
        <v>6661</v>
      </c>
      <c r="B1026">
        <v>757</v>
      </c>
      <c r="C1026">
        <v>80</v>
      </c>
      <c r="D1026">
        <v>217</v>
      </c>
      <c r="E1026">
        <v>29</v>
      </c>
      <c r="F1026">
        <v>80</v>
      </c>
      <c r="G1026">
        <v>11</v>
      </c>
    </row>
    <row r="1027" spans="1:7" x14ac:dyDescent="0.3">
      <c r="A1027">
        <v>2564</v>
      </c>
      <c r="B1027">
        <v>111</v>
      </c>
      <c r="C1027">
        <v>3</v>
      </c>
      <c r="D1027">
        <v>28</v>
      </c>
      <c r="E1027">
        <v>2</v>
      </c>
      <c r="F1027">
        <v>6</v>
      </c>
      <c r="G1027">
        <v>15</v>
      </c>
    </row>
    <row r="1028" spans="1:7" x14ac:dyDescent="0.3">
      <c r="A1028">
        <v>946</v>
      </c>
      <c r="B1028">
        <v>45</v>
      </c>
      <c r="C1028">
        <v>47</v>
      </c>
      <c r="D1028">
        <v>52</v>
      </c>
      <c r="E1028">
        <v>21</v>
      </c>
      <c r="F1028">
        <v>20</v>
      </c>
      <c r="G1028">
        <v>25</v>
      </c>
    </row>
    <row r="1029" spans="1:7" x14ac:dyDescent="0.3">
      <c r="A1029">
        <v>5084</v>
      </c>
      <c r="B1029">
        <v>445</v>
      </c>
      <c r="C1029">
        <v>53</v>
      </c>
      <c r="D1029">
        <v>213</v>
      </c>
      <c r="E1029">
        <v>104</v>
      </c>
      <c r="F1029">
        <v>98</v>
      </c>
      <c r="G1029">
        <v>151</v>
      </c>
    </row>
    <row r="1030" spans="1:7" x14ac:dyDescent="0.3">
      <c r="A1030">
        <v>1777</v>
      </c>
      <c r="B1030">
        <v>2</v>
      </c>
      <c r="C1030">
        <v>2</v>
      </c>
      <c r="D1030">
        <v>11</v>
      </c>
      <c r="E1030">
        <v>41</v>
      </c>
      <c r="F1030">
        <v>7</v>
      </c>
      <c r="G1030">
        <v>11</v>
      </c>
    </row>
    <row r="1031" spans="1:7" x14ac:dyDescent="0.3">
      <c r="A1031">
        <v>10826</v>
      </c>
      <c r="B1031">
        <v>6</v>
      </c>
      <c r="C1031">
        <v>1</v>
      </c>
      <c r="D1031">
        <v>7</v>
      </c>
      <c r="E1031">
        <v>23</v>
      </c>
      <c r="F1031">
        <v>4</v>
      </c>
      <c r="G1031">
        <v>19</v>
      </c>
    </row>
    <row r="1032" spans="1:7" x14ac:dyDescent="0.3">
      <c r="A1032">
        <v>7426</v>
      </c>
      <c r="B1032">
        <v>111</v>
      </c>
      <c r="C1032">
        <v>16</v>
      </c>
      <c r="D1032">
        <v>37</v>
      </c>
      <c r="E1032">
        <v>7</v>
      </c>
      <c r="F1032">
        <v>9</v>
      </c>
      <c r="G1032">
        <v>18</v>
      </c>
    </row>
    <row r="1033" spans="1:7" x14ac:dyDescent="0.3">
      <c r="A1033">
        <v>9153</v>
      </c>
      <c r="B1033">
        <v>418</v>
      </c>
      <c r="C1033">
        <v>61</v>
      </c>
      <c r="D1033">
        <v>428</v>
      </c>
      <c r="E1033">
        <v>80</v>
      </c>
      <c r="F1033">
        <v>51</v>
      </c>
      <c r="G1033">
        <v>10</v>
      </c>
    </row>
    <row r="1034" spans="1:7" x14ac:dyDescent="0.3">
      <c r="A1034">
        <v>10379</v>
      </c>
      <c r="B1034">
        <v>327</v>
      </c>
      <c r="C1034">
        <v>9</v>
      </c>
      <c r="D1034">
        <v>122</v>
      </c>
      <c r="E1034">
        <v>19</v>
      </c>
      <c r="F1034">
        <v>14</v>
      </c>
      <c r="G1034">
        <v>83</v>
      </c>
    </row>
    <row r="1035" spans="1:7" x14ac:dyDescent="0.3">
      <c r="A1035">
        <v>9204</v>
      </c>
      <c r="B1035">
        <v>371</v>
      </c>
      <c r="C1035">
        <v>159</v>
      </c>
      <c r="D1035">
        <v>194</v>
      </c>
      <c r="E1035">
        <v>58</v>
      </c>
      <c r="F1035">
        <v>106</v>
      </c>
      <c r="G1035">
        <v>141</v>
      </c>
    </row>
    <row r="1036" spans="1:7" x14ac:dyDescent="0.3">
      <c r="A1036">
        <v>3197</v>
      </c>
      <c r="B1036">
        <v>275</v>
      </c>
      <c r="C1036">
        <v>59</v>
      </c>
      <c r="D1036">
        <v>107</v>
      </c>
      <c r="E1036">
        <v>69</v>
      </c>
      <c r="F1036">
        <v>101</v>
      </c>
      <c r="G1036">
        <v>59</v>
      </c>
    </row>
    <row r="1037" spans="1:7" x14ac:dyDescent="0.3">
      <c r="A1037">
        <v>4673</v>
      </c>
      <c r="B1037">
        <v>1004</v>
      </c>
      <c r="C1037">
        <v>12</v>
      </c>
      <c r="D1037">
        <v>145</v>
      </c>
      <c r="E1037">
        <v>32</v>
      </c>
      <c r="F1037">
        <v>12</v>
      </c>
      <c r="G1037">
        <v>36</v>
      </c>
    </row>
    <row r="1038" spans="1:7" x14ac:dyDescent="0.3">
      <c r="A1038">
        <v>9937</v>
      </c>
      <c r="B1038">
        <v>187</v>
      </c>
      <c r="C1038">
        <v>81</v>
      </c>
      <c r="D1038">
        <v>149</v>
      </c>
      <c r="E1038">
        <v>25</v>
      </c>
      <c r="F1038">
        <v>43</v>
      </c>
      <c r="G1038">
        <v>91</v>
      </c>
    </row>
    <row r="1039" spans="1:7" x14ac:dyDescent="0.3">
      <c r="A1039">
        <v>9596</v>
      </c>
      <c r="B1039">
        <v>365</v>
      </c>
      <c r="C1039">
        <v>32</v>
      </c>
      <c r="D1039">
        <v>117</v>
      </c>
      <c r="E1039">
        <v>34</v>
      </c>
      <c r="F1039">
        <v>110</v>
      </c>
      <c r="G1039">
        <v>6</v>
      </c>
    </row>
    <row r="1040" spans="1:7" x14ac:dyDescent="0.3">
      <c r="A1040">
        <v>2891</v>
      </c>
      <c r="B1040">
        <v>595</v>
      </c>
      <c r="C1040">
        <v>23</v>
      </c>
      <c r="D1040">
        <v>123</v>
      </c>
      <c r="E1040">
        <v>10</v>
      </c>
      <c r="F1040">
        <v>23</v>
      </c>
      <c r="G1040">
        <v>154</v>
      </c>
    </row>
    <row r="1041" spans="1:7" x14ac:dyDescent="0.3">
      <c r="A1041">
        <v>4910</v>
      </c>
      <c r="B1041">
        <v>1132</v>
      </c>
      <c r="C1041">
        <v>134</v>
      </c>
      <c r="D1041">
        <v>384</v>
      </c>
      <c r="E1041">
        <v>175</v>
      </c>
      <c r="F1041">
        <v>134</v>
      </c>
      <c r="G1041">
        <v>115</v>
      </c>
    </row>
    <row r="1042" spans="1:7" x14ac:dyDescent="0.3">
      <c r="A1042">
        <v>75</v>
      </c>
      <c r="B1042">
        <v>34</v>
      </c>
      <c r="C1042">
        <v>11</v>
      </c>
      <c r="D1042">
        <v>137</v>
      </c>
      <c r="E1042">
        <v>179</v>
      </c>
      <c r="F1042">
        <v>61</v>
      </c>
      <c r="G1042">
        <v>45</v>
      </c>
    </row>
    <row r="1043" spans="1:7" x14ac:dyDescent="0.3">
      <c r="A1043">
        <v>10120</v>
      </c>
      <c r="B1043">
        <v>116</v>
      </c>
      <c r="C1043">
        <v>6</v>
      </c>
      <c r="D1043">
        <v>82</v>
      </c>
      <c r="E1043">
        <v>6</v>
      </c>
      <c r="F1043">
        <v>6</v>
      </c>
      <c r="G1043">
        <v>41</v>
      </c>
    </row>
    <row r="1044" spans="1:7" x14ac:dyDescent="0.3">
      <c r="A1044">
        <v>6327</v>
      </c>
      <c r="B1044">
        <v>565</v>
      </c>
      <c r="C1044">
        <v>32</v>
      </c>
      <c r="D1044">
        <v>435</v>
      </c>
      <c r="E1044">
        <v>28</v>
      </c>
      <c r="F1044">
        <v>32</v>
      </c>
      <c r="G1044">
        <v>54</v>
      </c>
    </row>
    <row r="1045" spans="1:7" x14ac:dyDescent="0.3">
      <c r="A1045">
        <v>10142</v>
      </c>
      <c r="B1045">
        <v>372</v>
      </c>
      <c r="C1045">
        <v>18</v>
      </c>
      <c r="D1045">
        <v>126</v>
      </c>
      <c r="E1045">
        <v>47</v>
      </c>
      <c r="F1045">
        <v>48</v>
      </c>
      <c r="G1045">
        <v>78</v>
      </c>
    </row>
    <row r="1046" spans="1:7" x14ac:dyDescent="0.3">
      <c r="A1046">
        <v>9826</v>
      </c>
      <c r="B1046">
        <v>899</v>
      </c>
      <c r="C1046">
        <v>102</v>
      </c>
      <c r="D1046">
        <v>838</v>
      </c>
      <c r="E1046">
        <v>133</v>
      </c>
      <c r="F1046">
        <v>102</v>
      </c>
      <c r="G1046">
        <v>40</v>
      </c>
    </row>
    <row r="1047" spans="1:7" x14ac:dyDescent="0.3">
      <c r="A1047">
        <v>7279</v>
      </c>
      <c r="B1047">
        <v>260</v>
      </c>
      <c r="C1047">
        <v>86</v>
      </c>
      <c r="D1047">
        <v>559</v>
      </c>
      <c r="E1047">
        <v>63</v>
      </c>
      <c r="F1047">
        <v>9</v>
      </c>
      <c r="G1047">
        <v>67</v>
      </c>
    </row>
    <row r="1048" spans="1:7" x14ac:dyDescent="0.3">
      <c r="A1048">
        <v>450</v>
      </c>
      <c r="B1048">
        <v>67</v>
      </c>
      <c r="C1048">
        <v>15</v>
      </c>
      <c r="D1048">
        <v>80</v>
      </c>
      <c r="E1048">
        <v>17</v>
      </c>
      <c r="F1048">
        <v>11</v>
      </c>
      <c r="G1048">
        <v>80</v>
      </c>
    </row>
    <row r="1049" spans="1:7" x14ac:dyDescent="0.3">
      <c r="A1049">
        <v>10888</v>
      </c>
      <c r="B1049">
        <v>273</v>
      </c>
      <c r="C1049">
        <v>11</v>
      </c>
      <c r="D1049">
        <v>178</v>
      </c>
      <c r="E1049">
        <v>62</v>
      </c>
      <c r="F1049">
        <v>83</v>
      </c>
      <c r="G1049">
        <v>29</v>
      </c>
    </row>
    <row r="1050" spans="1:7" x14ac:dyDescent="0.3">
      <c r="A1050">
        <v>1277</v>
      </c>
      <c r="B1050">
        <v>434</v>
      </c>
      <c r="C1050">
        <v>22</v>
      </c>
      <c r="D1050">
        <v>388</v>
      </c>
      <c r="E1050">
        <v>104</v>
      </c>
      <c r="F1050">
        <v>22</v>
      </c>
      <c r="G1050">
        <v>34</v>
      </c>
    </row>
    <row r="1051" spans="1:7" x14ac:dyDescent="0.3">
      <c r="A1051">
        <v>9977</v>
      </c>
      <c r="B1051">
        <v>321</v>
      </c>
      <c r="C1051">
        <v>11</v>
      </c>
      <c r="D1051">
        <v>309</v>
      </c>
      <c r="E1051">
        <v>33</v>
      </c>
      <c r="F1051">
        <v>26</v>
      </c>
      <c r="G1051">
        <v>34</v>
      </c>
    </row>
    <row r="1052" spans="1:7" x14ac:dyDescent="0.3">
      <c r="A1052">
        <v>10196</v>
      </c>
      <c r="B1052">
        <v>212</v>
      </c>
      <c r="C1052">
        <v>123</v>
      </c>
      <c r="D1052">
        <v>177</v>
      </c>
      <c r="E1052">
        <v>15</v>
      </c>
      <c r="F1052">
        <v>64</v>
      </c>
      <c r="G1052">
        <v>23</v>
      </c>
    </row>
    <row r="1053" spans="1:7" x14ac:dyDescent="0.3">
      <c r="A1053">
        <v>8029</v>
      </c>
      <c r="B1053">
        <v>1184</v>
      </c>
      <c r="C1053">
        <v>32</v>
      </c>
      <c r="D1053">
        <v>352</v>
      </c>
      <c r="E1053">
        <v>21</v>
      </c>
      <c r="F1053">
        <v>16</v>
      </c>
      <c r="G1053">
        <v>16</v>
      </c>
    </row>
    <row r="1054" spans="1:7" x14ac:dyDescent="0.3">
      <c r="A1054">
        <v>968</v>
      </c>
      <c r="B1054">
        <v>112</v>
      </c>
      <c r="C1054">
        <v>19</v>
      </c>
      <c r="D1054">
        <v>21</v>
      </c>
      <c r="E1054">
        <v>16</v>
      </c>
      <c r="F1054">
        <v>14</v>
      </c>
      <c r="G1054">
        <v>5</v>
      </c>
    </row>
    <row r="1055" spans="1:7" x14ac:dyDescent="0.3">
      <c r="A1055">
        <v>6988</v>
      </c>
      <c r="B1055">
        <v>656</v>
      </c>
      <c r="C1055">
        <v>80</v>
      </c>
      <c r="D1055">
        <v>455</v>
      </c>
      <c r="E1055">
        <v>52</v>
      </c>
      <c r="F1055">
        <v>107</v>
      </c>
      <c r="G1055">
        <v>93</v>
      </c>
    </row>
    <row r="1056" spans="1:7" x14ac:dyDescent="0.3">
      <c r="A1056">
        <v>6991</v>
      </c>
      <c r="B1056">
        <v>537</v>
      </c>
      <c r="C1056">
        <v>6</v>
      </c>
      <c r="D1056">
        <v>42</v>
      </c>
      <c r="E1056">
        <v>16</v>
      </c>
      <c r="F1056">
        <v>6</v>
      </c>
      <c r="G1056">
        <v>30</v>
      </c>
    </row>
    <row r="1057" spans="1:7" x14ac:dyDescent="0.3">
      <c r="A1057">
        <v>1388</v>
      </c>
      <c r="B1057">
        <v>6</v>
      </c>
      <c r="C1057">
        <v>10</v>
      </c>
      <c r="D1057">
        <v>21</v>
      </c>
      <c r="E1057">
        <v>19</v>
      </c>
      <c r="F1057">
        <v>14</v>
      </c>
      <c r="G1057">
        <v>42</v>
      </c>
    </row>
    <row r="1058" spans="1:7" x14ac:dyDescent="0.3">
      <c r="A1058">
        <v>1044</v>
      </c>
      <c r="B1058">
        <v>299</v>
      </c>
      <c r="C1058">
        <v>5</v>
      </c>
      <c r="D1058">
        <v>201</v>
      </c>
      <c r="E1058">
        <v>21</v>
      </c>
      <c r="F1058">
        <v>21</v>
      </c>
      <c r="G1058">
        <v>49</v>
      </c>
    </row>
    <row r="1059" spans="1:7" x14ac:dyDescent="0.3">
      <c r="A1059">
        <v>6969</v>
      </c>
      <c r="B1059">
        <v>99</v>
      </c>
      <c r="C1059">
        <v>13</v>
      </c>
      <c r="D1059">
        <v>66</v>
      </c>
      <c r="E1059">
        <v>43</v>
      </c>
      <c r="F1059">
        <v>8</v>
      </c>
      <c r="G1059">
        <v>4</v>
      </c>
    </row>
    <row r="1060" spans="1:7" x14ac:dyDescent="0.3">
      <c r="A1060">
        <v>10479</v>
      </c>
      <c r="B1060">
        <v>749</v>
      </c>
      <c r="C1060">
        <v>40</v>
      </c>
      <c r="D1060">
        <v>294</v>
      </c>
      <c r="E1060">
        <v>121</v>
      </c>
      <c r="F1060">
        <v>160</v>
      </c>
      <c r="G1060">
        <v>147</v>
      </c>
    </row>
    <row r="1061" spans="1:7" x14ac:dyDescent="0.3">
      <c r="A1061">
        <v>3619</v>
      </c>
      <c r="B1061">
        <v>345</v>
      </c>
      <c r="C1061">
        <v>25</v>
      </c>
      <c r="D1061">
        <v>501</v>
      </c>
      <c r="E1061">
        <v>63</v>
      </c>
      <c r="F1061">
        <v>138</v>
      </c>
      <c r="G1061">
        <v>80</v>
      </c>
    </row>
    <row r="1062" spans="1:7" x14ac:dyDescent="0.3">
      <c r="A1062">
        <v>1715</v>
      </c>
      <c r="B1062">
        <v>9</v>
      </c>
      <c r="C1062">
        <v>4</v>
      </c>
      <c r="D1062">
        <v>18</v>
      </c>
      <c r="E1062">
        <v>7</v>
      </c>
      <c r="F1062">
        <v>5</v>
      </c>
      <c r="G1062">
        <v>5</v>
      </c>
    </row>
    <row r="1063" spans="1:7" x14ac:dyDescent="0.3">
      <c r="A1063">
        <v>10936</v>
      </c>
      <c r="B1063">
        <v>597</v>
      </c>
      <c r="C1063">
        <v>166</v>
      </c>
      <c r="D1063">
        <v>597</v>
      </c>
      <c r="E1063">
        <v>172</v>
      </c>
      <c r="F1063">
        <v>166</v>
      </c>
      <c r="G1063">
        <v>249</v>
      </c>
    </row>
    <row r="1064" spans="1:7" x14ac:dyDescent="0.3">
      <c r="A1064">
        <v>6086</v>
      </c>
      <c r="B1064">
        <v>445</v>
      </c>
      <c r="C1064">
        <v>25</v>
      </c>
      <c r="D1064">
        <v>706</v>
      </c>
      <c r="E1064">
        <v>80</v>
      </c>
      <c r="F1064">
        <v>76</v>
      </c>
      <c r="G1064">
        <v>48</v>
      </c>
    </row>
    <row r="1065" spans="1:7" x14ac:dyDescent="0.3">
      <c r="A1065">
        <v>437</v>
      </c>
      <c r="B1065">
        <v>294</v>
      </c>
      <c r="C1065">
        <v>142</v>
      </c>
      <c r="D1065">
        <v>218</v>
      </c>
      <c r="E1065">
        <v>164</v>
      </c>
      <c r="F1065">
        <v>58</v>
      </c>
      <c r="G1065">
        <v>151</v>
      </c>
    </row>
    <row r="1066" spans="1:7" x14ac:dyDescent="0.3">
      <c r="A1066">
        <v>11101</v>
      </c>
      <c r="B1066">
        <v>412</v>
      </c>
      <c r="C1066">
        <v>22</v>
      </c>
      <c r="D1066">
        <v>132</v>
      </c>
      <c r="E1066">
        <v>59</v>
      </c>
      <c r="F1066">
        <v>28</v>
      </c>
      <c r="G1066">
        <v>183</v>
      </c>
    </row>
    <row r="1067" spans="1:7" x14ac:dyDescent="0.3">
      <c r="A1067">
        <v>9384</v>
      </c>
      <c r="B1067">
        <v>328</v>
      </c>
      <c r="C1067">
        <v>9</v>
      </c>
      <c r="D1067">
        <v>124</v>
      </c>
      <c r="E1067">
        <v>12</v>
      </c>
      <c r="F1067">
        <v>24</v>
      </c>
      <c r="G1067">
        <v>109</v>
      </c>
    </row>
    <row r="1068" spans="1:7" x14ac:dyDescent="0.3">
      <c r="A1068">
        <v>10430</v>
      </c>
      <c r="B1068">
        <v>1126</v>
      </c>
      <c r="C1068">
        <v>28</v>
      </c>
      <c r="D1068">
        <v>211</v>
      </c>
      <c r="E1068">
        <v>37</v>
      </c>
      <c r="F1068">
        <v>28</v>
      </c>
      <c r="G1068">
        <v>42</v>
      </c>
    </row>
    <row r="1069" spans="1:7" x14ac:dyDescent="0.3">
      <c r="A1069">
        <v>7072</v>
      </c>
      <c r="B1069">
        <v>432</v>
      </c>
      <c r="C1069">
        <v>79</v>
      </c>
      <c r="D1069">
        <v>341</v>
      </c>
      <c r="E1069">
        <v>177</v>
      </c>
      <c r="F1069">
        <v>136</v>
      </c>
      <c r="G1069">
        <v>170</v>
      </c>
    </row>
    <row r="1070" spans="1:7" x14ac:dyDescent="0.3">
      <c r="A1070">
        <v>6255</v>
      </c>
      <c r="B1070">
        <v>138</v>
      </c>
      <c r="C1070">
        <v>39</v>
      </c>
      <c r="D1070">
        <v>63</v>
      </c>
      <c r="E1070">
        <v>55</v>
      </c>
      <c r="F1070">
        <v>18</v>
      </c>
      <c r="G1070">
        <v>21</v>
      </c>
    </row>
    <row r="1071" spans="1:7" x14ac:dyDescent="0.3">
      <c r="A1071">
        <v>5564</v>
      </c>
      <c r="B1071">
        <v>509</v>
      </c>
      <c r="C1071">
        <v>133</v>
      </c>
      <c r="D1071">
        <v>497</v>
      </c>
      <c r="E1071">
        <v>78</v>
      </c>
      <c r="F1071">
        <v>24</v>
      </c>
      <c r="G1071">
        <v>97</v>
      </c>
    </row>
    <row r="1072" spans="1:7" x14ac:dyDescent="0.3">
      <c r="A1072">
        <v>5682</v>
      </c>
      <c r="B1072">
        <v>948</v>
      </c>
      <c r="C1072">
        <v>10</v>
      </c>
      <c r="D1072">
        <v>86</v>
      </c>
      <c r="E1072">
        <v>13</v>
      </c>
      <c r="F1072">
        <v>21</v>
      </c>
      <c r="G1072">
        <v>21</v>
      </c>
    </row>
    <row r="1073" spans="1:7" x14ac:dyDescent="0.3">
      <c r="A1073">
        <v>7761</v>
      </c>
      <c r="B1073">
        <v>13</v>
      </c>
      <c r="C1073">
        <v>11</v>
      </c>
      <c r="D1073">
        <v>24</v>
      </c>
      <c r="E1073">
        <v>13</v>
      </c>
      <c r="F1073">
        <v>8</v>
      </c>
      <c r="G1073">
        <v>40</v>
      </c>
    </row>
    <row r="1074" spans="1:7" x14ac:dyDescent="0.3">
      <c r="A1074">
        <v>5278</v>
      </c>
      <c r="B1074">
        <v>307</v>
      </c>
      <c r="C1074">
        <v>26</v>
      </c>
      <c r="D1074">
        <v>360</v>
      </c>
      <c r="E1074">
        <v>138</v>
      </c>
      <c r="F1074">
        <v>31</v>
      </c>
      <c r="G1074">
        <v>40</v>
      </c>
    </row>
    <row r="1075" spans="1:7" x14ac:dyDescent="0.3">
      <c r="A1075">
        <v>3560</v>
      </c>
      <c r="B1075">
        <v>901</v>
      </c>
      <c r="C1075">
        <v>31</v>
      </c>
      <c r="D1075">
        <v>345</v>
      </c>
      <c r="E1075">
        <v>75</v>
      </c>
      <c r="F1075">
        <v>31</v>
      </c>
      <c r="G1075">
        <v>191</v>
      </c>
    </row>
    <row r="1076" spans="1:7" x14ac:dyDescent="0.3">
      <c r="A1076">
        <v>7235</v>
      </c>
      <c r="B1076">
        <v>2</v>
      </c>
      <c r="C1076">
        <v>5</v>
      </c>
      <c r="D1076">
        <v>12</v>
      </c>
      <c r="E1076">
        <v>4</v>
      </c>
      <c r="F1076">
        <v>8</v>
      </c>
      <c r="G1076">
        <v>7</v>
      </c>
    </row>
    <row r="1077" spans="1:7" x14ac:dyDescent="0.3">
      <c r="A1077">
        <v>10548</v>
      </c>
      <c r="B1077">
        <v>283</v>
      </c>
      <c r="C1077">
        <v>17</v>
      </c>
      <c r="D1077">
        <v>372</v>
      </c>
      <c r="E1077">
        <v>138</v>
      </c>
      <c r="F1077">
        <v>106</v>
      </c>
      <c r="G1077">
        <v>44</v>
      </c>
    </row>
    <row r="1078" spans="1:7" x14ac:dyDescent="0.3">
      <c r="A1078">
        <v>4073</v>
      </c>
      <c r="B1078">
        <v>769</v>
      </c>
      <c r="C1078">
        <v>80</v>
      </c>
      <c r="D1078">
        <v>252</v>
      </c>
      <c r="E1078">
        <v>15</v>
      </c>
      <c r="F1078">
        <v>34</v>
      </c>
      <c r="G1078">
        <v>65</v>
      </c>
    </row>
    <row r="1079" spans="1:7" x14ac:dyDescent="0.3">
      <c r="A1079">
        <v>6974</v>
      </c>
      <c r="B1079">
        <v>518</v>
      </c>
      <c r="C1079">
        <v>42</v>
      </c>
      <c r="D1079">
        <v>742</v>
      </c>
      <c r="E1079">
        <v>55</v>
      </c>
      <c r="F1079">
        <v>56</v>
      </c>
      <c r="G1079">
        <v>84</v>
      </c>
    </row>
    <row r="1080" spans="1:7" x14ac:dyDescent="0.3">
      <c r="A1080">
        <v>7938</v>
      </c>
      <c r="B1080">
        <v>350</v>
      </c>
      <c r="C1080">
        <v>8</v>
      </c>
      <c r="D1080">
        <v>66</v>
      </c>
      <c r="E1080">
        <v>17</v>
      </c>
      <c r="F1080">
        <v>4</v>
      </c>
      <c r="G1080">
        <v>4</v>
      </c>
    </row>
    <row r="1081" spans="1:7" x14ac:dyDescent="0.3">
      <c r="A1081">
        <v>7094</v>
      </c>
      <c r="B1081">
        <v>445</v>
      </c>
      <c r="C1081">
        <v>53</v>
      </c>
      <c r="D1081">
        <v>213</v>
      </c>
      <c r="E1081">
        <v>104</v>
      </c>
      <c r="F1081">
        <v>98</v>
      </c>
      <c r="G1081">
        <v>151</v>
      </c>
    </row>
    <row r="1082" spans="1:7" x14ac:dyDescent="0.3">
      <c r="A1082">
        <v>3667</v>
      </c>
      <c r="B1082">
        <v>778</v>
      </c>
      <c r="C1082">
        <v>178</v>
      </c>
      <c r="D1082">
        <v>689</v>
      </c>
      <c r="E1082">
        <v>41</v>
      </c>
      <c r="F1082">
        <v>27</v>
      </c>
      <c r="G1082">
        <v>44</v>
      </c>
    </row>
    <row r="1083" spans="1:7" x14ac:dyDescent="0.3">
      <c r="A1083">
        <v>7723</v>
      </c>
      <c r="B1083">
        <v>709</v>
      </c>
      <c r="C1083">
        <v>93</v>
      </c>
      <c r="D1083">
        <v>374</v>
      </c>
      <c r="E1083">
        <v>104</v>
      </c>
      <c r="F1083">
        <v>80</v>
      </c>
      <c r="G1083">
        <v>80</v>
      </c>
    </row>
    <row r="1084" spans="1:7" x14ac:dyDescent="0.3">
      <c r="A1084">
        <v>3870</v>
      </c>
      <c r="B1084">
        <v>359</v>
      </c>
      <c r="C1084">
        <v>35</v>
      </c>
      <c r="D1084">
        <v>314</v>
      </c>
      <c r="E1084">
        <v>93</v>
      </c>
      <c r="F1084">
        <v>116</v>
      </c>
      <c r="G1084">
        <v>89</v>
      </c>
    </row>
    <row r="1085" spans="1:7" x14ac:dyDescent="0.3">
      <c r="A1085">
        <v>4012</v>
      </c>
      <c r="B1085">
        <v>799</v>
      </c>
      <c r="C1085">
        <v>12</v>
      </c>
      <c r="D1085">
        <v>375</v>
      </c>
      <c r="E1085">
        <v>16</v>
      </c>
      <c r="F1085">
        <v>12</v>
      </c>
      <c r="G1085">
        <v>12</v>
      </c>
    </row>
    <row r="1086" spans="1:7" x14ac:dyDescent="0.3">
      <c r="A1086">
        <v>10270</v>
      </c>
      <c r="B1086">
        <v>11</v>
      </c>
      <c r="C1086">
        <v>5</v>
      </c>
      <c r="D1086">
        <v>22</v>
      </c>
      <c r="E1086">
        <v>12</v>
      </c>
      <c r="F1086">
        <v>5</v>
      </c>
      <c r="G1086">
        <v>11</v>
      </c>
    </row>
    <row r="1087" spans="1:7" x14ac:dyDescent="0.3">
      <c r="A1087">
        <v>6887</v>
      </c>
      <c r="B1087">
        <v>245</v>
      </c>
      <c r="C1087">
        <v>16</v>
      </c>
      <c r="D1087">
        <v>223</v>
      </c>
      <c r="E1087">
        <v>21</v>
      </c>
      <c r="F1087">
        <v>43</v>
      </c>
      <c r="G1087">
        <v>16</v>
      </c>
    </row>
    <row r="1088" spans="1:7" x14ac:dyDescent="0.3">
      <c r="A1088">
        <v>6406</v>
      </c>
      <c r="B1088">
        <v>647</v>
      </c>
      <c r="C1088">
        <v>107</v>
      </c>
      <c r="D1088">
        <v>391</v>
      </c>
      <c r="E1088">
        <v>175</v>
      </c>
      <c r="F1088">
        <v>67</v>
      </c>
      <c r="G1088">
        <v>40</v>
      </c>
    </row>
    <row r="1089" spans="1:7" x14ac:dyDescent="0.3">
      <c r="A1089">
        <v>4508</v>
      </c>
      <c r="B1089">
        <v>203</v>
      </c>
      <c r="C1089">
        <v>35</v>
      </c>
      <c r="D1089">
        <v>305</v>
      </c>
      <c r="E1089">
        <v>46</v>
      </c>
      <c r="F1089">
        <v>17</v>
      </c>
      <c r="G1089">
        <v>227</v>
      </c>
    </row>
    <row r="1090" spans="1:7" x14ac:dyDescent="0.3">
      <c r="A1090">
        <v>1911</v>
      </c>
      <c r="B1090">
        <v>595</v>
      </c>
      <c r="C1090">
        <v>97</v>
      </c>
      <c r="D1090">
        <v>291</v>
      </c>
      <c r="E1090">
        <v>127</v>
      </c>
      <c r="F1090">
        <v>133</v>
      </c>
      <c r="G1090">
        <v>121</v>
      </c>
    </row>
    <row r="1091" spans="1:7" x14ac:dyDescent="0.3">
      <c r="A1091">
        <v>20</v>
      </c>
      <c r="B1091">
        <v>43</v>
      </c>
      <c r="C1091">
        <v>12</v>
      </c>
      <c r="D1091">
        <v>23</v>
      </c>
      <c r="E1091">
        <v>29</v>
      </c>
      <c r="F1091">
        <v>15</v>
      </c>
      <c r="G1091">
        <v>61</v>
      </c>
    </row>
    <row r="1092" spans="1:7" x14ac:dyDescent="0.3">
      <c r="A1092">
        <v>10582</v>
      </c>
      <c r="B1092">
        <v>180</v>
      </c>
      <c r="C1092">
        <v>32</v>
      </c>
      <c r="D1092">
        <v>348</v>
      </c>
      <c r="E1092">
        <v>76</v>
      </c>
      <c r="F1092">
        <v>32</v>
      </c>
      <c r="G1092">
        <v>90</v>
      </c>
    </row>
    <row r="1093" spans="1:7" x14ac:dyDescent="0.3">
      <c r="A1093">
        <v>8897</v>
      </c>
      <c r="B1093">
        <v>392</v>
      </c>
      <c r="C1093">
        <v>5</v>
      </c>
      <c r="D1093">
        <v>91</v>
      </c>
      <c r="E1093">
        <v>28</v>
      </c>
      <c r="F1093">
        <v>26</v>
      </c>
      <c r="G1093">
        <v>112</v>
      </c>
    </row>
    <row r="1094" spans="1:7" x14ac:dyDescent="0.3">
      <c r="A1094">
        <v>2371</v>
      </c>
      <c r="B1094">
        <v>39</v>
      </c>
      <c r="C1094">
        <v>1</v>
      </c>
      <c r="D1094">
        <v>22</v>
      </c>
      <c r="E1094">
        <v>3</v>
      </c>
      <c r="F1094">
        <v>4</v>
      </c>
      <c r="G1094">
        <v>12</v>
      </c>
    </row>
    <row r="1095" spans="1:7" x14ac:dyDescent="0.3">
      <c r="A1095">
        <v>3194</v>
      </c>
      <c r="B1095">
        <v>412</v>
      </c>
      <c r="C1095">
        <v>12</v>
      </c>
      <c r="D1095">
        <v>546</v>
      </c>
      <c r="E1095">
        <v>78</v>
      </c>
      <c r="F1095">
        <v>182</v>
      </c>
      <c r="G1095">
        <v>0</v>
      </c>
    </row>
    <row r="1096" spans="1:7" x14ac:dyDescent="0.3">
      <c r="A1096">
        <v>4290</v>
      </c>
      <c r="B1096">
        <v>1</v>
      </c>
      <c r="C1096">
        <v>3</v>
      </c>
      <c r="D1096">
        <v>8</v>
      </c>
      <c r="E1096">
        <v>2</v>
      </c>
      <c r="F1096">
        <v>5</v>
      </c>
      <c r="G1096">
        <v>5</v>
      </c>
    </row>
    <row r="1097" spans="1:7" x14ac:dyDescent="0.3">
      <c r="A1097">
        <v>10219</v>
      </c>
      <c r="B1097">
        <v>6</v>
      </c>
      <c r="C1097">
        <v>2</v>
      </c>
      <c r="D1097">
        <v>15</v>
      </c>
      <c r="E1097">
        <v>6</v>
      </c>
      <c r="F1097">
        <v>6</v>
      </c>
      <c r="G1097">
        <v>3</v>
      </c>
    </row>
    <row r="1098" spans="1:7" x14ac:dyDescent="0.3">
      <c r="A1098">
        <v>4211</v>
      </c>
      <c r="B1098">
        <v>4</v>
      </c>
      <c r="C1098">
        <v>12</v>
      </c>
      <c r="D1098">
        <v>5</v>
      </c>
      <c r="E1098">
        <v>3</v>
      </c>
      <c r="F1098">
        <v>16</v>
      </c>
      <c r="G1098">
        <v>17</v>
      </c>
    </row>
    <row r="1099" spans="1:7" x14ac:dyDescent="0.3">
      <c r="A1099">
        <v>6299</v>
      </c>
      <c r="B1099">
        <v>324</v>
      </c>
      <c r="C1099">
        <v>48</v>
      </c>
      <c r="D1099">
        <v>186</v>
      </c>
      <c r="E1099">
        <v>39</v>
      </c>
      <c r="F1099">
        <v>18</v>
      </c>
      <c r="G1099">
        <v>198</v>
      </c>
    </row>
    <row r="1100" spans="1:7" x14ac:dyDescent="0.3">
      <c r="A1100">
        <v>10846</v>
      </c>
      <c r="B1100">
        <v>327</v>
      </c>
      <c r="C1100">
        <v>9</v>
      </c>
      <c r="D1100">
        <v>125</v>
      </c>
      <c r="E1100">
        <v>25</v>
      </c>
      <c r="F1100">
        <v>4</v>
      </c>
      <c r="G1100">
        <v>139</v>
      </c>
    </row>
    <row r="1101" spans="1:7" x14ac:dyDescent="0.3">
      <c r="A1101">
        <v>6543</v>
      </c>
      <c r="B1101">
        <v>521</v>
      </c>
      <c r="C1101">
        <v>168</v>
      </c>
      <c r="D1101">
        <v>706</v>
      </c>
      <c r="E1101">
        <v>80</v>
      </c>
      <c r="F1101">
        <v>76</v>
      </c>
      <c r="G1101">
        <v>61</v>
      </c>
    </row>
    <row r="1102" spans="1:7" x14ac:dyDescent="0.3">
      <c r="A1102">
        <v>10446</v>
      </c>
      <c r="B1102">
        <v>184</v>
      </c>
      <c r="C1102">
        <v>23</v>
      </c>
      <c r="D1102">
        <v>446</v>
      </c>
      <c r="E1102">
        <v>30</v>
      </c>
      <c r="F1102">
        <v>23</v>
      </c>
      <c r="G1102">
        <v>23</v>
      </c>
    </row>
    <row r="1103" spans="1:7" x14ac:dyDescent="0.3">
      <c r="A1103">
        <v>4442</v>
      </c>
      <c r="B1103">
        <v>31</v>
      </c>
      <c r="C1103">
        <v>19</v>
      </c>
      <c r="D1103">
        <v>35</v>
      </c>
      <c r="E1103">
        <v>26</v>
      </c>
      <c r="F1103">
        <v>14</v>
      </c>
      <c r="G1103">
        <v>52</v>
      </c>
    </row>
    <row r="1104" spans="1:7" x14ac:dyDescent="0.3">
      <c r="A1104">
        <v>199</v>
      </c>
      <c r="B1104">
        <v>219</v>
      </c>
      <c r="C1104">
        <v>3</v>
      </c>
      <c r="D1104">
        <v>60</v>
      </c>
      <c r="E1104">
        <v>12</v>
      </c>
      <c r="F1104">
        <v>9</v>
      </c>
      <c r="G1104">
        <v>12</v>
      </c>
    </row>
    <row r="1105" spans="1:7" x14ac:dyDescent="0.3">
      <c r="A1105">
        <v>6722</v>
      </c>
      <c r="B1105">
        <v>479</v>
      </c>
      <c r="C1105">
        <v>28</v>
      </c>
      <c r="D1105">
        <v>136</v>
      </c>
      <c r="E1105">
        <v>75</v>
      </c>
      <c r="F1105">
        <v>14</v>
      </c>
      <c r="G1105">
        <v>35</v>
      </c>
    </row>
    <row r="1106" spans="1:7" x14ac:dyDescent="0.3">
      <c r="A1106">
        <v>796</v>
      </c>
      <c r="B1106">
        <v>584</v>
      </c>
      <c r="C1106">
        <v>44</v>
      </c>
      <c r="D1106">
        <v>212</v>
      </c>
      <c r="E1106">
        <v>46</v>
      </c>
      <c r="F1106">
        <v>8</v>
      </c>
      <c r="G1106">
        <v>177</v>
      </c>
    </row>
    <row r="1107" spans="1:7" x14ac:dyDescent="0.3">
      <c r="A1107">
        <v>3749</v>
      </c>
      <c r="B1107">
        <v>627</v>
      </c>
      <c r="C1107">
        <v>91</v>
      </c>
      <c r="D1107">
        <v>597</v>
      </c>
      <c r="E1107">
        <v>159</v>
      </c>
      <c r="F1107">
        <v>91</v>
      </c>
      <c r="G1107">
        <v>15</v>
      </c>
    </row>
    <row r="1108" spans="1:7" x14ac:dyDescent="0.3">
      <c r="A1108">
        <v>310</v>
      </c>
      <c r="B1108">
        <v>330</v>
      </c>
      <c r="C1108">
        <v>5</v>
      </c>
      <c r="D1108">
        <v>159</v>
      </c>
      <c r="E1108">
        <v>36</v>
      </c>
      <c r="F1108">
        <v>27</v>
      </c>
      <c r="G1108">
        <v>16</v>
      </c>
    </row>
    <row r="1109" spans="1:7" x14ac:dyDescent="0.3">
      <c r="A1109">
        <v>236</v>
      </c>
      <c r="B1109">
        <v>28</v>
      </c>
      <c r="C1109">
        <v>23</v>
      </c>
      <c r="D1109">
        <v>29</v>
      </c>
      <c r="E1109">
        <v>29</v>
      </c>
      <c r="F1109">
        <v>14</v>
      </c>
      <c r="G1109">
        <v>47</v>
      </c>
    </row>
    <row r="1110" spans="1:7" x14ac:dyDescent="0.3">
      <c r="A1110">
        <v>9930</v>
      </c>
      <c r="B1110">
        <v>606</v>
      </c>
      <c r="C1110">
        <v>148</v>
      </c>
      <c r="D1110">
        <v>228</v>
      </c>
      <c r="E1110">
        <v>15</v>
      </c>
      <c r="F1110">
        <v>148</v>
      </c>
      <c r="G1110">
        <v>22</v>
      </c>
    </row>
    <row r="1111" spans="1:7" x14ac:dyDescent="0.3">
      <c r="A1111">
        <v>3483</v>
      </c>
      <c r="B1111">
        <v>1039</v>
      </c>
      <c r="C1111">
        <v>43</v>
      </c>
      <c r="D1111">
        <v>204</v>
      </c>
      <c r="E1111">
        <v>153</v>
      </c>
      <c r="F1111">
        <v>58</v>
      </c>
      <c r="G1111">
        <v>29</v>
      </c>
    </row>
    <row r="1112" spans="1:7" x14ac:dyDescent="0.3">
      <c r="A1112">
        <v>7326</v>
      </c>
      <c r="B1112">
        <v>34</v>
      </c>
      <c r="C1112">
        <v>1</v>
      </c>
      <c r="D1112">
        <v>19</v>
      </c>
      <c r="E1112">
        <v>2</v>
      </c>
      <c r="F1112">
        <v>7</v>
      </c>
      <c r="G1112">
        <v>0</v>
      </c>
    </row>
    <row r="1113" spans="1:7" x14ac:dyDescent="0.3">
      <c r="A1113">
        <v>2350</v>
      </c>
      <c r="B1113">
        <v>623</v>
      </c>
      <c r="C1113">
        <v>53</v>
      </c>
      <c r="D1113">
        <v>178</v>
      </c>
      <c r="E1113">
        <v>23</v>
      </c>
      <c r="F1113">
        <v>17</v>
      </c>
      <c r="G1113">
        <v>133</v>
      </c>
    </row>
    <row r="1114" spans="1:7" x14ac:dyDescent="0.3">
      <c r="A1114">
        <v>9145</v>
      </c>
      <c r="B1114">
        <v>604</v>
      </c>
      <c r="C1114">
        <v>26</v>
      </c>
      <c r="D1114">
        <v>470</v>
      </c>
      <c r="E1114">
        <v>123</v>
      </c>
      <c r="F1114">
        <v>161</v>
      </c>
      <c r="G1114">
        <v>94</v>
      </c>
    </row>
    <row r="1115" spans="1:7" x14ac:dyDescent="0.3">
      <c r="A1115">
        <v>2964</v>
      </c>
      <c r="B1115">
        <v>3</v>
      </c>
      <c r="C1115">
        <v>10</v>
      </c>
      <c r="D1115">
        <v>8</v>
      </c>
      <c r="E1115">
        <v>3</v>
      </c>
      <c r="F1115">
        <v>16</v>
      </c>
      <c r="G1115">
        <v>32</v>
      </c>
    </row>
    <row r="1116" spans="1:7" x14ac:dyDescent="0.3">
      <c r="A1116">
        <v>9687</v>
      </c>
      <c r="B1116">
        <v>184</v>
      </c>
      <c r="C1116">
        <v>174</v>
      </c>
      <c r="D1116">
        <v>256</v>
      </c>
      <c r="E1116">
        <v>50</v>
      </c>
      <c r="F1116">
        <v>30</v>
      </c>
      <c r="G1116">
        <v>32</v>
      </c>
    </row>
    <row r="1117" spans="1:7" x14ac:dyDescent="0.3">
      <c r="A1117">
        <v>6303</v>
      </c>
      <c r="B1117">
        <v>410</v>
      </c>
      <c r="C1117">
        <v>73</v>
      </c>
      <c r="D1117">
        <v>747</v>
      </c>
      <c r="E1117">
        <v>76</v>
      </c>
      <c r="F1117">
        <v>161</v>
      </c>
      <c r="G1117">
        <v>30</v>
      </c>
    </row>
    <row r="1118" spans="1:7" x14ac:dyDescent="0.3">
      <c r="A1118">
        <v>11176</v>
      </c>
      <c r="B1118">
        <v>376</v>
      </c>
      <c r="C1118">
        <v>9</v>
      </c>
      <c r="D1118">
        <v>83</v>
      </c>
      <c r="E1118">
        <v>19</v>
      </c>
      <c r="F1118">
        <v>4</v>
      </c>
      <c r="G1118">
        <v>4</v>
      </c>
    </row>
    <row r="1119" spans="1:7" x14ac:dyDescent="0.3">
      <c r="A1119">
        <v>7034</v>
      </c>
      <c r="B1119">
        <v>8</v>
      </c>
      <c r="C1119">
        <v>7</v>
      </c>
      <c r="D1119">
        <v>9</v>
      </c>
      <c r="E1119">
        <v>13</v>
      </c>
      <c r="F1119">
        <v>6</v>
      </c>
      <c r="G1119">
        <v>12</v>
      </c>
    </row>
    <row r="1120" spans="1:7" x14ac:dyDescent="0.3">
      <c r="A1120">
        <v>9493</v>
      </c>
      <c r="B1120">
        <v>840</v>
      </c>
      <c r="C1120">
        <v>53</v>
      </c>
      <c r="D1120">
        <v>804</v>
      </c>
      <c r="E1120">
        <v>23</v>
      </c>
      <c r="F1120">
        <v>71</v>
      </c>
      <c r="G1120">
        <v>17</v>
      </c>
    </row>
    <row r="1121" spans="1:7" x14ac:dyDescent="0.3">
      <c r="A1121">
        <v>1143</v>
      </c>
      <c r="B1121">
        <v>7</v>
      </c>
      <c r="C1121">
        <v>10</v>
      </c>
      <c r="D1121">
        <v>13</v>
      </c>
      <c r="E1121">
        <v>3</v>
      </c>
      <c r="F1121">
        <v>11</v>
      </c>
      <c r="G1121">
        <v>11</v>
      </c>
    </row>
    <row r="1122" spans="1:7" x14ac:dyDescent="0.3">
      <c r="A1122">
        <v>3855</v>
      </c>
      <c r="B1122">
        <v>30</v>
      </c>
      <c r="C1122">
        <v>3</v>
      </c>
      <c r="D1122">
        <v>47</v>
      </c>
      <c r="E1122">
        <v>19</v>
      </c>
      <c r="F1122">
        <v>21</v>
      </c>
      <c r="G1122">
        <v>42</v>
      </c>
    </row>
    <row r="1123" spans="1:7" x14ac:dyDescent="0.3">
      <c r="A1123">
        <v>5536</v>
      </c>
      <c r="B1123">
        <v>1492</v>
      </c>
      <c r="C1123">
        <v>38</v>
      </c>
      <c r="D1123">
        <v>287</v>
      </c>
      <c r="E1123">
        <v>50</v>
      </c>
      <c r="F1123">
        <v>57</v>
      </c>
      <c r="G1123">
        <v>33</v>
      </c>
    </row>
    <row r="1124" spans="1:7" x14ac:dyDescent="0.3">
      <c r="A1124">
        <v>5989</v>
      </c>
      <c r="B1124">
        <v>752</v>
      </c>
      <c r="C1124">
        <v>122</v>
      </c>
      <c r="D1124">
        <v>476</v>
      </c>
      <c r="E1124">
        <v>39</v>
      </c>
      <c r="F1124">
        <v>153</v>
      </c>
      <c r="G1124">
        <v>34</v>
      </c>
    </row>
    <row r="1125" spans="1:7" x14ac:dyDescent="0.3">
      <c r="A1125">
        <v>2150</v>
      </c>
      <c r="B1125">
        <v>860</v>
      </c>
      <c r="C1125">
        <v>28</v>
      </c>
      <c r="D1125">
        <v>409</v>
      </c>
      <c r="E1125">
        <v>73</v>
      </c>
      <c r="F1125">
        <v>56</v>
      </c>
      <c r="G1125">
        <v>56</v>
      </c>
    </row>
    <row r="1126" spans="1:7" x14ac:dyDescent="0.3">
      <c r="A1126">
        <v>8560</v>
      </c>
      <c r="B1126">
        <v>351</v>
      </c>
      <c r="C1126">
        <v>16</v>
      </c>
      <c r="D1126">
        <v>156</v>
      </c>
      <c r="E1126">
        <v>7</v>
      </c>
      <c r="F1126">
        <v>5</v>
      </c>
      <c r="G1126">
        <v>145</v>
      </c>
    </row>
    <row r="1127" spans="1:7" x14ac:dyDescent="0.3">
      <c r="A1127">
        <v>9904</v>
      </c>
      <c r="B1127">
        <v>336</v>
      </c>
      <c r="C1127">
        <v>123</v>
      </c>
      <c r="D1127">
        <v>274</v>
      </c>
      <c r="E1127">
        <v>46</v>
      </c>
      <c r="F1127">
        <v>123</v>
      </c>
      <c r="G1127">
        <v>141</v>
      </c>
    </row>
    <row r="1128" spans="1:7" x14ac:dyDescent="0.3">
      <c r="A1128">
        <v>5687</v>
      </c>
      <c r="B1128">
        <v>563</v>
      </c>
      <c r="C1128">
        <v>50</v>
      </c>
      <c r="D1128">
        <v>774</v>
      </c>
      <c r="E1128">
        <v>28</v>
      </c>
      <c r="F1128">
        <v>31</v>
      </c>
      <c r="G1128">
        <v>187</v>
      </c>
    </row>
    <row r="1129" spans="1:7" x14ac:dyDescent="0.3">
      <c r="A1129">
        <v>5121</v>
      </c>
      <c r="B1129">
        <v>479</v>
      </c>
      <c r="C1129">
        <v>5</v>
      </c>
      <c r="D1129">
        <v>82</v>
      </c>
      <c r="E1129">
        <v>7</v>
      </c>
      <c r="F1129">
        <v>17</v>
      </c>
      <c r="G1129">
        <v>171</v>
      </c>
    </row>
    <row r="1130" spans="1:7" x14ac:dyDescent="0.3">
      <c r="A1130">
        <v>4186</v>
      </c>
      <c r="B1130">
        <v>18</v>
      </c>
      <c r="C1130">
        <v>6</v>
      </c>
      <c r="D1130">
        <v>15</v>
      </c>
      <c r="E1130">
        <v>12</v>
      </c>
      <c r="F1130">
        <v>8</v>
      </c>
      <c r="G1130">
        <v>17</v>
      </c>
    </row>
    <row r="1131" spans="1:7" x14ac:dyDescent="0.3">
      <c r="A1131">
        <v>368</v>
      </c>
      <c r="B1131">
        <v>91</v>
      </c>
      <c r="C1131">
        <v>65</v>
      </c>
      <c r="D1131">
        <v>52</v>
      </c>
      <c r="E1131">
        <v>10</v>
      </c>
      <c r="F1131">
        <v>44</v>
      </c>
      <c r="G1131">
        <v>28</v>
      </c>
    </row>
    <row r="1132" spans="1:7" x14ac:dyDescent="0.3">
      <c r="A1132">
        <v>3312</v>
      </c>
      <c r="B1132">
        <v>5</v>
      </c>
      <c r="C1132">
        <v>7</v>
      </c>
      <c r="D1132">
        <v>24</v>
      </c>
      <c r="E1132">
        <v>19</v>
      </c>
      <c r="F1132">
        <v>14</v>
      </c>
      <c r="G1132">
        <v>20</v>
      </c>
    </row>
    <row r="1133" spans="1:7" x14ac:dyDescent="0.3">
      <c r="A1133">
        <v>5332</v>
      </c>
      <c r="B1133">
        <v>362</v>
      </c>
      <c r="C1133">
        <v>50</v>
      </c>
      <c r="D1133">
        <v>431</v>
      </c>
      <c r="E1133">
        <v>134</v>
      </c>
      <c r="F1133">
        <v>35</v>
      </c>
      <c r="G1133">
        <v>54</v>
      </c>
    </row>
    <row r="1134" spans="1:7" x14ac:dyDescent="0.3">
      <c r="A1134">
        <v>5848</v>
      </c>
      <c r="B1134">
        <v>724</v>
      </c>
      <c r="C1134">
        <v>74</v>
      </c>
      <c r="D1134">
        <v>929</v>
      </c>
      <c r="E1134">
        <v>97</v>
      </c>
      <c r="F1134">
        <v>55</v>
      </c>
      <c r="G1134">
        <v>130</v>
      </c>
    </row>
    <row r="1135" spans="1:7" x14ac:dyDescent="0.3">
      <c r="A1135">
        <v>2895</v>
      </c>
      <c r="B1135">
        <v>104</v>
      </c>
      <c r="C1135">
        <v>1</v>
      </c>
      <c r="D1135">
        <v>54</v>
      </c>
      <c r="E1135">
        <v>13</v>
      </c>
      <c r="F1135">
        <v>9</v>
      </c>
      <c r="G1135">
        <v>14</v>
      </c>
    </row>
    <row r="1136" spans="1:7" x14ac:dyDescent="0.3">
      <c r="A1136">
        <v>4856</v>
      </c>
      <c r="B1136">
        <v>556</v>
      </c>
      <c r="C1136">
        <v>54</v>
      </c>
      <c r="D1136">
        <v>845</v>
      </c>
      <c r="E1136">
        <v>202</v>
      </c>
      <c r="F1136">
        <v>133</v>
      </c>
      <c r="G1136">
        <v>63</v>
      </c>
    </row>
    <row r="1137" spans="1:7" x14ac:dyDescent="0.3">
      <c r="A1137">
        <v>1456</v>
      </c>
      <c r="B1137">
        <v>265</v>
      </c>
      <c r="C1137">
        <v>199</v>
      </c>
      <c r="D1137">
        <v>303</v>
      </c>
      <c r="E1137">
        <v>234</v>
      </c>
      <c r="F1137">
        <v>9</v>
      </c>
      <c r="G1137">
        <v>170</v>
      </c>
    </row>
    <row r="1138" spans="1:7" x14ac:dyDescent="0.3">
      <c r="A1138">
        <v>425</v>
      </c>
      <c r="B1138">
        <v>374</v>
      </c>
      <c r="C1138">
        <v>64</v>
      </c>
      <c r="D1138">
        <v>116</v>
      </c>
      <c r="E1138">
        <v>84</v>
      </c>
      <c r="F1138">
        <v>25</v>
      </c>
      <c r="G1138">
        <v>64</v>
      </c>
    </row>
    <row r="1139" spans="1:7" x14ac:dyDescent="0.3">
      <c r="A1139">
        <v>1031</v>
      </c>
      <c r="B1139">
        <v>600</v>
      </c>
      <c r="C1139">
        <v>20</v>
      </c>
      <c r="D1139">
        <v>350</v>
      </c>
      <c r="E1139">
        <v>29</v>
      </c>
      <c r="F1139">
        <v>30</v>
      </c>
      <c r="G1139">
        <v>33</v>
      </c>
    </row>
    <row r="1140" spans="1:7" x14ac:dyDescent="0.3">
      <c r="A1140">
        <v>4271</v>
      </c>
      <c r="B1140">
        <v>46</v>
      </c>
      <c r="C1140">
        <v>35</v>
      </c>
      <c r="D1140">
        <v>69</v>
      </c>
      <c r="E1140">
        <v>84</v>
      </c>
      <c r="F1140">
        <v>41</v>
      </c>
      <c r="G1140">
        <v>66</v>
      </c>
    </row>
    <row r="1141" spans="1:7" x14ac:dyDescent="0.3">
      <c r="A1141">
        <v>4120</v>
      </c>
      <c r="B1141">
        <v>88</v>
      </c>
      <c r="C1141">
        <v>39</v>
      </c>
      <c r="D1141">
        <v>78</v>
      </c>
      <c r="E1141">
        <v>58</v>
      </c>
      <c r="F1141">
        <v>13</v>
      </c>
      <c r="G1141">
        <v>93</v>
      </c>
    </row>
    <row r="1142" spans="1:7" x14ac:dyDescent="0.3">
      <c r="A1142">
        <v>115</v>
      </c>
      <c r="B1142">
        <v>275</v>
      </c>
      <c r="C1142">
        <v>11</v>
      </c>
      <c r="D1142">
        <v>68</v>
      </c>
      <c r="E1142">
        <v>25</v>
      </c>
      <c r="F1142">
        <v>7</v>
      </c>
      <c r="G1142">
        <v>7</v>
      </c>
    </row>
    <row r="1143" spans="1:7" x14ac:dyDescent="0.3">
      <c r="A1143">
        <v>8687</v>
      </c>
      <c r="B1143">
        <v>121</v>
      </c>
      <c r="C1143">
        <v>62</v>
      </c>
      <c r="D1143">
        <v>90</v>
      </c>
      <c r="E1143">
        <v>68</v>
      </c>
      <c r="F1143">
        <v>20</v>
      </c>
      <c r="G1143">
        <v>125</v>
      </c>
    </row>
    <row r="1144" spans="1:7" x14ac:dyDescent="0.3">
      <c r="A1144">
        <v>2447</v>
      </c>
      <c r="B1144">
        <v>4</v>
      </c>
      <c r="C1144">
        <v>12</v>
      </c>
      <c r="D1144">
        <v>15</v>
      </c>
      <c r="E1144">
        <v>19</v>
      </c>
      <c r="F1144">
        <v>7</v>
      </c>
      <c r="G1144">
        <v>12</v>
      </c>
    </row>
    <row r="1145" spans="1:7" x14ac:dyDescent="0.3">
      <c r="A1145">
        <v>9353</v>
      </c>
      <c r="B1145">
        <v>515</v>
      </c>
      <c r="C1145">
        <v>47</v>
      </c>
      <c r="D1145">
        <v>267</v>
      </c>
      <c r="E1145">
        <v>62</v>
      </c>
      <c r="F1145">
        <v>66</v>
      </c>
      <c r="G1145">
        <v>38</v>
      </c>
    </row>
    <row r="1146" spans="1:7" x14ac:dyDescent="0.3">
      <c r="A1146">
        <v>738</v>
      </c>
      <c r="B1146">
        <v>48</v>
      </c>
      <c r="C1146">
        <v>13</v>
      </c>
      <c r="D1146">
        <v>57</v>
      </c>
      <c r="E1146">
        <v>24</v>
      </c>
      <c r="F1146">
        <v>15</v>
      </c>
      <c r="G1146">
        <v>25</v>
      </c>
    </row>
    <row r="1147" spans="1:7" x14ac:dyDescent="0.3">
      <c r="A1147">
        <v>7631</v>
      </c>
      <c r="B1147">
        <v>562</v>
      </c>
      <c r="C1147">
        <v>58</v>
      </c>
      <c r="D1147">
        <v>168</v>
      </c>
      <c r="E1147">
        <v>43</v>
      </c>
      <c r="F1147">
        <v>16</v>
      </c>
      <c r="G1147">
        <v>142</v>
      </c>
    </row>
    <row r="1148" spans="1:7" x14ac:dyDescent="0.3">
      <c r="A1148">
        <v>4789</v>
      </c>
      <c r="B1148">
        <v>769</v>
      </c>
      <c r="C1148">
        <v>22</v>
      </c>
      <c r="D1148">
        <v>500</v>
      </c>
      <c r="E1148">
        <v>210</v>
      </c>
      <c r="F1148">
        <v>143</v>
      </c>
      <c r="G1148">
        <v>33</v>
      </c>
    </row>
    <row r="1149" spans="1:7" x14ac:dyDescent="0.3">
      <c r="A1149">
        <v>773</v>
      </c>
      <c r="B1149">
        <v>379</v>
      </c>
      <c r="C1149">
        <v>4</v>
      </c>
      <c r="D1149">
        <v>93</v>
      </c>
      <c r="E1149">
        <v>12</v>
      </c>
      <c r="F1149">
        <v>9</v>
      </c>
      <c r="G1149">
        <v>98</v>
      </c>
    </row>
    <row r="1150" spans="1:7" x14ac:dyDescent="0.3">
      <c r="A1150">
        <v>1446</v>
      </c>
      <c r="B1150">
        <v>387</v>
      </c>
      <c r="C1150">
        <v>68</v>
      </c>
      <c r="D1150">
        <v>569</v>
      </c>
      <c r="E1150">
        <v>89</v>
      </c>
      <c r="F1150">
        <v>45</v>
      </c>
      <c r="G1150">
        <v>68</v>
      </c>
    </row>
    <row r="1151" spans="1:7" x14ac:dyDescent="0.3">
      <c r="A1151">
        <v>3270</v>
      </c>
      <c r="B1151">
        <v>12</v>
      </c>
      <c r="C1151">
        <v>23</v>
      </c>
      <c r="D1151">
        <v>38</v>
      </c>
      <c r="E1151">
        <v>30</v>
      </c>
      <c r="F1151">
        <v>18</v>
      </c>
      <c r="G1151">
        <v>7</v>
      </c>
    </row>
    <row r="1152" spans="1:7" x14ac:dyDescent="0.3">
      <c r="A1152">
        <v>8443</v>
      </c>
      <c r="B1152">
        <v>6</v>
      </c>
      <c r="C1152">
        <v>10</v>
      </c>
      <c r="D1152">
        <v>12</v>
      </c>
      <c r="E1152">
        <v>3</v>
      </c>
      <c r="F1152">
        <v>15</v>
      </c>
      <c r="G1152">
        <v>40</v>
      </c>
    </row>
    <row r="1153" spans="1:7" x14ac:dyDescent="0.3">
      <c r="A1153">
        <v>5830</v>
      </c>
      <c r="B1153">
        <v>899</v>
      </c>
      <c r="C1153">
        <v>102</v>
      </c>
      <c r="D1153">
        <v>838</v>
      </c>
      <c r="E1153">
        <v>133</v>
      </c>
      <c r="F1153">
        <v>102</v>
      </c>
      <c r="G1153">
        <v>40</v>
      </c>
    </row>
    <row r="1154" spans="1:7" x14ac:dyDescent="0.3">
      <c r="A1154">
        <v>4597</v>
      </c>
      <c r="B1154">
        <v>889</v>
      </c>
      <c r="C1154">
        <v>55</v>
      </c>
      <c r="D1154">
        <v>685</v>
      </c>
      <c r="E1154">
        <v>168</v>
      </c>
      <c r="F1154">
        <v>92</v>
      </c>
      <c r="G1154">
        <v>129</v>
      </c>
    </row>
    <row r="1155" spans="1:7" x14ac:dyDescent="0.3">
      <c r="A1155">
        <v>8825</v>
      </c>
      <c r="B1155">
        <v>230</v>
      </c>
      <c r="C1155">
        <v>14</v>
      </c>
      <c r="D1155">
        <v>156</v>
      </c>
      <c r="E1155">
        <v>82</v>
      </c>
      <c r="F1155">
        <v>24</v>
      </c>
      <c r="G1155">
        <v>58</v>
      </c>
    </row>
    <row r="1156" spans="1:7" x14ac:dyDescent="0.3">
      <c r="A1156">
        <v>2930</v>
      </c>
      <c r="B1156">
        <v>852</v>
      </c>
      <c r="C1156">
        <v>60</v>
      </c>
      <c r="D1156">
        <v>207</v>
      </c>
      <c r="E1156">
        <v>78</v>
      </c>
      <c r="F1156">
        <v>36</v>
      </c>
      <c r="G1156">
        <v>48</v>
      </c>
    </row>
    <row r="1157" spans="1:7" x14ac:dyDescent="0.3">
      <c r="A1157">
        <v>10925</v>
      </c>
      <c r="B1157">
        <v>255</v>
      </c>
      <c r="C1157">
        <v>31</v>
      </c>
      <c r="D1157">
        <v>446</v>
      </c>
      <c r="E1157">
        <v>40</v>
      </c>
      <c r="F1157">
        <v>56</v>
      </c>
      <c r="G1157">
        <v>175</v>
      </c>
    </row>
    <row r="1158" spans="1:7" x14ac:dyDescent="0.3">
      <c r="A1158">
        <v>8800</v>
      </c>
      <c r="B1158">
        <v>437</v>
      </c>
      <c r="C1158">
        <v>8</v>
      </c>
      <c r="D1158">
        <v>206</v>
      </c>
      <c r="E1158">
        <v>160</v>
      </c>
      <c r="F1158">
        <v>49</v>
      </c>
      <c r="G1158">
        <v>42</v>
      </c>
    </row>
    <row r="1159" spans="1:7" x14ac:dyDescent="0.3">
      <c r="A1159">
        <v>5519</v>
      </c>
      <c r="B1159">
        <v>316</v>
      </c>
      <c r="C1159">
        <v>58</v>
      </c>
      <c r="D1159">
        <v>161</v>
      </c>
      <c r="E1159">
        <v>76</v>
      </c>
      <c r="F1159">
        <v>51</v>
      </c>
      <c r="G1159">
        <v>135</v>
      </c>
    </row>
    <row r="1160" spans="1:7" x14ac:dyDescent="0.3">
      <c r="A1160">
        <v>5046</v>
      </c>
      <c r="B1160">
        <v>756</v>
      </c>
      <c r="C1160">
        <v>138</v>
      </c>
      <c r="D1160">
        <v>354</v>
      </c>
      <c r="E1160">
        <v>160</v>
      </c>
      <c r="F1160">
        <v>169</v>
      </c>
      <c r="G1160">
        <v>61</v>
      </c>
    </row>
    <row r="1161" spans="1:7" x14ac:dyDescent="0.3">
      <c r="A1161">
        <v>905</v>
      </c>
      <c r="B1161">
        <v>7</v>
      </c>
      <c r="C1161">
        <v>17</v>
      </c>
      <c r="D1161">
        <v>18</v>
      </c>
      <c r="E1161">
        <v>6</v>
      </c>
      <c r="F1161">
        <v>10</v>
      </c>
      <c r="G1161">
        <v>26</v>
      </c>
    </row>
    <row r="1162" spans="1:7" x14ac:dyDescent="0.3">
      <c r="A1162">
        <v>8624</v>
      </c>
      <c r="B1162">
        <v>183</v>
      </c>
      <c r="C1162">
        <v>33</v>
      </c>
      <c r="D1162">
        <v>493</v>
      </c>
      <c r="E1162">
        <v>59</v>
      </c>
      <c r="F1162">
        <v>103</v>
      </c>
      <c r="G1162">
        <v>57</v>
      </c>
    </row>
    <row r="1163" spans="1:7" x14ac:dyDescent="0.3">
      <c r="A1163">
        <v>6445</v>
      </c>
      <c r="B1163">
        <v>243</v>
      </c>
      <c r="C1163">
        <v>101</v>
      </c>
      <c r="D1163">
        <v>405</v>
      </c>
      <c r="E1163">
        <v>29</v>
      </c>
      <c r="F1163">
        <v>40</v>
      </c>
      <c r="G1163">
        <v>40</v>
      </c>
    </row>
    <row r="1164" spans="1:7" x14ac:dyDescent="0.3">
      <c r="A1164">
        <v>11074</v>
      </c>
      <c r="B1164">
        <v>494</v>
      </c>
      <c r="C1164">
        <v>92</v>
      </c>
      <c r="D1164">
        <v>391</v>
      </c>
      <c r="E1164">
        <v>194</v>
      </c>
      <c r="F1164">
        <v>11</v>
      </c>
      <c r="G1164">
        <v>241</v>
      </c>
    </row>
    <row r="1165" spans="1:7" x14ac:dyDescent="0.3">
      <c r="A1165">
        <v>10150</v>
      </c>
      <c r="B1165">
        <v>464</v>
      </c>
      <c r="C1165">
        <v>28</v>
      </c>
      <c r="D1165">
        <v>873</v>
      </c>
      <c r="E1165">
        <v>29</v>
      </c>
      <c r="F1165">
        <v>18</v>
      </c>
      <c r="G1165">
        <v>37</v>
      </c>
    </row>
    <row r="1166" spans="1:7" x14ac:dyDescent="0.3">
      <c r="A1166">
        <v>7053</v>
      </c>
      <c r="B1166">
        <v>604</v>
      </c>
      <c r="C1166">
        <v>28</v>
      </c>
      <c r="D1166">
        <v>674</v>
      </c>
      <c r="E1166">
        <v>91</v>
      </c>
      <c r="F1166">
        <v>28</v>
      </c>
      <c r="G1166">
        <v>28</v>
      </c>
    </row>
    <row r="1167" spans="1:7" x14ac:dyDescent="0.3">
      <c r="A1167">
        <v>4654</v>
      </c>
      <c r="B1167">
        <v>571</v>
      </c>
      <c r="C1167">
        <v>12</v>
      </c>
      <c r="D1167">
        <v>523</v>
      </c>
      <c r="E1167">
        <v>63</v>
      </c>
      <c r="F1167">
        <v>60</v>
      </c>
      <c r="G1167">
        <v>24</v>
      </c>
    </row>
    <row r="1168" spans="1:7" x14ac:dyDescent="0.3">
      <c r="A1168">
        <v>1048</v>
      </c>
      <c r="B1168">
        <v>63</v>
      </c>
      <c r="C1168">
        <v>3</v>
      </c>
      <c r="D1168">
        <v>67</v>
      </c>
      <c r="E1168">
        <v>8</v>
      </c>
      <c r="F1168">
        <v>9</v>
      </c>
      <c r="G1168">
        <v>28</v>
      </c>
    </row>
    <row r="1169" spans="1:7" x14ac:dyDescent="0.3">
      <c r="A1169">
        <v>10619</v>
      </c>
      <c r="B1169">
        <v>770</v>
      </c>
      <c r="C1169">
        <v>29</v>
      </c>
      <c r="D1169">
        <v>890</v>
      </c>
      <c r="E1169">
        <v>250</v>
      </c>
      <c r="F1169">
        <v>27</v>
      </c>
      <c r="G1169">
        <v>24</v>
      </c>
    </row>
    <row r="1170" spans="1:7" x14ac:dyDescent="0.3">
      <c r="A1170">
        <v>9308</v>
      </c>
      <c r="B1170">
        <v>398</v>
      </c>
      <c r="C1170">
        <v>61</v>
      </c>
      <c r="D1170">
        <v>265</v>
      </c>
      <c r="E1170">
        <v>138</v>
      </c>
      <c r="F1170">
        <v>61</v>
      </c>
      <c r="G1170">
        <v>53</v>
      </c>
    </row>
    <row r="1171" spans="1:7" x14ac:dyDescent="0.3">
      <c r="A1171">
        <v>10505</v>
      </c>
      <c r="B1171">
        <v>741</v>
      </c>
      <c r="C1171">
        <v>19</v>
      </c>
      <c r="D1171">
        <v>154</v>
      </c>
      <c r="E1171">
        <v>50</v>
      </c>
      <c r="F1171">
        <v>9</v>
      </c>
      <c r="G1171">
        <v>28</v>
      </c>
    </row>
    <row r="1172" spans="1:7" x14ac:dyDescent="0.3">
      <c r="A1172">
        <v>2625</v>
      </c>
      <c r="B1172">
        <v>156</v>
      </c>
      <c r="C1172">
        <v>29</v>
      </c>
      <c r="D1172">
        <v>56</v>
      </c>
      <c r="E1172">
        <v>30</v>
      </c>
      <c r="F1172">
        <v>32</v>
      </c>
      <c r="G1172">
        <v>47</v>
      </c>
    </row>
    <row r="1173" spans="1:7" x14ac:dyDescent="0.3">
      <c r="A1173">
        <v>4483</v>
      </c>
      <c r="B1173">
        <v>315</v>
      </c>
      <c r="C1173">
        <v>26</v>
      </c>
      <c r="D1173">
        <v>473</v>
      </c>
      <c r="E1173">
        <v>220</v>
      </c>
      <c r="F1173">
        <v>12</v>
      </c>
      <c r="G1173">
        <v>182</v>
      </c>
    </row>
    <row r="1174" spans="1:7" x14ac:dyDescent="0.3">
      <c r="A1174">
        <v>4487</v>
      </c>
      <c r="B1174">
        <v>15</v>
      </c>
      <c r="C1174">
        <v>20</v>
      </c>
      <c r="D1174">
        <v>25</v>
      </c>
      <c r="E1174">
        <v>2</v>
      </c>
      <c r="F1174">
        <v>7</v>
      </c>
      <c r="G1174">
        <v>26</v>
      </c>
    </row>
    <row r="1175" spans="1:7" x14ac:dyDescent="0.3">
      <c r="A1175">
        <v>8931</v>
      </c>
      <c r="B1175">
        <v>812</v>
      </c>
      <c r="C1175">
        <v>99</v>
      </c>
      <c r="D1175">
        <v>431</v>
      </c>
      <c r="E1175">
        <v>237</v>
      </c>
      <c r="F1175">
        <v>149</v>
      </c>
      <c r="G1175">
        <v>33</v>
      </c>
    </row>
    <row r="1176" spans="1:7" x14ac:dyDescent="0.3">
      <c r="A1176">
        <v>5871</v>
      </c>
      <c r="B1176">
        <v>73</v>
      </c>
      <c r="C1176">
        <v>28</v>
      </c>
      <c r="D1176">
        <v>217</v>
      </c>
      <c r="E1176">
        <v>10</v>
      </c>
      <c r="F1176">
        <v>24</v>
      </c>
      <c r="G1176">
        <v>115</v>
      </c>
    </row>
    <row r="1177" spans="1:7" x14ac:dyDescent="0.3">
      <c r="A1177">
        <v>2008</v>
      </c>
      <c r="B1177">
        <v>372</v>
      </c>
      <c r="C1177">
        <v>23</v>
      </c>
      <c r="D1177">
        <v>384</v>
      </c>
      <c r="E1177">
        <v>250</v>
      </c>
      <c r="F1177">
        <v>12</v>
      </c>
      <c r="G1177">
        <v>108</v>
      </c>
    </row>
    <row r="1178" spans="1:7" x14ac:dyDescent="0.3">
      <c r="A1178">
        <v>3139</v>
      </c>
      <c r="B1178">
        <v>871</v>
      </c>
      <c r="C1178">
        <v>111</v>
      </c>
      <c r="D1178">
        <v>704</v>
      </c>
      <c r="E1178">
        <v>145</v>
      </c>
      <c r="F1178">
        <v>55</v>
      </c>
      <c r="G1178">
        <v>166</v>
      </c>
    </row>
    <row r="1179" spans="1:7" x14ac:dyDescent="0.3">
      <c r="A1179">
        <v>10037</v>
      </c>
      <c r="B1179">
        <v>375</v>
      </c>
      <c r="C1179">
        <v>152</v>
      </c>
      <c r="D1179">
        <v>335</v>
      </c>
      <c r="E1179">
        <v>93</v>
      </c>
      <c r="F1179">
        <v>91</v>
      </c>
      <c r="G1179">
        <v>81</v>
      </c>
    </row>
    <row r="1180" spans="1:7" x14ac:dyDescent="0.3">
      <c r="A1180">
        <v>10673</v>
      </c>
      <c r="B1180">
        <v>760</v>
      </c>
      <c r="C1180">
        <v>80</v>
      </c>
      <c r="D1180">
        <v>466</v>
      </c>
      <c r="E1180">
        <v>17</v>
      </c>
      <c r="F1180">
        <v>13</v>
      </c>
      <c r="G1180">
        <v>80</v>
      </c>
    </row>
    <row r="1181" spans="1:7" x14ac:dyDescent="0.3">
      <c r="A1181">
        <v>538</v>
      </c>
      <c r="B1181">
        <v>31</v>
      </c>
      <c r="C1181">
        <v>9</v>
      </c>
      <c r="D1181">
        <v>27</v>
      </c>
      <c r="E1181">
        <v>16</v>
      </c>
      <c r="F1181">
        <v>9</v>
      </c>
      <c r="G1181">
        <v>33</v>
      </c>
    </row>
    <row r="1182" spans="1:7" x14ac:dyDescent="0.3">
      <c r="A1182">
        <v>5692</v>
      </c>
      <c r="B1182">
        <v>1</v>
      </c>
      <c r="C1182">
        <v>4</v>
      </c>
      <c r="D1182">
        <v>3</v>
      </c>
      <c r="E1182">
        <v>8</v>
      </c>
      <c r="F1182">
        <v>9</v>
      </c>
      <c r="G1182">
        <v>7</v>
      </c>
    </row>
    <row r="1183" spans="1:7" x14ac:dyDescent="0.3">
      <c r="A1183">
        <v>4843</v>
      </c>
      <c r="B1183">
        <v>203</v>
      </c>
      <c r="C1183">
        <v>35</v>
      </c>
      <c r="D1183">
        <v>305</v>
      </c>
      <c r="E1183">
        <v>46</v>
      </c>
      <c r="F1183">
        <v>17</v>
      </c>
      <c r="G1183">
        <v>227</v>
      </c>
    </row>
    <row r="1184" spans="1:7" x14ac:dyDescent="0.3">
      <c r="A1184">
        <v>1628</v>
      </c>
      <c r="B1184">
        <v>354</v>
      </c>
      <c r="C1184">
        <v>21</v>
      </c>
      <c r="D1184">
        <v>311</v>
      </c>
      <c r="E1184">
        <v>167</v>
      </c>
      <c r="F1184">
        <v>75</v>
      </c>
      <c r="G1184">
        <v>32</v>
      </c>
    </row>
    <row r="1185" spans="1:7" x14ac:dyDescent="0.3">
      <c r="A1185">
        <v>3673</v>
      </c>
      <c r="B1185">
        <v>371</v>
      </c>
      <c r="C1185">
        <v>17</v>
      </c>
      <c r="D1185">
        <v>238</v>
      </c>
      <c r="E1185">
        <v>23</v>
      </c>
      <c r="F1185">
        <v>24</v>
      </c>
      <c r="G1185">
        <v>106</v>
      </c>
    </row>
    <row r="1186" spans="1:7" x14ac:dyDescent="0.3">
      <c r="A1186">
        <v>760</v>
      </c>
      <c r="B1186">
        <v>588</v>
      </c>
      <c r="C1186">
        <v>7</v>
      </c>
      <c r="D1186">
        <v>76</v>
      </c>
      <c r="E1186">
        <v>110</v>
      </c>
      <c r="F1186">
        <v>15</v>
      </c>
      <c r="G1186">
        <v>15</v>
      </c>
    </row>
    <row r="1187" spans="1:7" x14ac:dyDescent="0.3">
      <c r="A1187">
        <v>8957</v>
      </c>
      <c r="B1187">
        <v>480</v>
      </c>
      <c r="C1187">
        <v>86</v>
      </c>
      <c r="D1187">
        <v>249</v>
      </c>
      <c r="E1187">
        <v>75</v>
      </c>
      <c r="F1187">
        <v>86</v>
      </c>
      <c r="G1187">
        <v>144</v>
      </c>
    </row>
    <row r="1188" spans="1:7" x14ac:dyDescent="0.3">
      <c r="A1188">
        <v>4128</v>
      </c>
      <c r="B1188">
        <v>517</v>
      </c>
      <c r="C1188">
        <v>12</v>
      </c>
      <c r="D1188">
        <v>54</v>
      </c>
      <c r="E1188">
        <v>16</v>
      </c>
      <c r="F1188">
        <v>6</v>
      </c>
      <c r="G1188">
        <v>120</v>
      </c>
    </row>
    <row r="1189" spans="1:7" x14ac:dyDescent="0.3">
      <c r="A1189">
        <v>6810</v>
      </c>
      <c r="B1189">
        <v>267</v>
      </c>
      <c r="C1189">
        <v>98</v>
      </c>
      <c r="D1189">
        <v>606</v>
      </c>
      <c r="E1189">
        <v>48</v>
      </c>
      <c r="F1189">
        <v>70</v>
      </c>
      <c r="G1189">
        <v>98</v>
      </c>
    </row>
    <row r="1190" spans="1:7" x14ac:dyDescent="0.3">
      <c r="A1190">
        <v>5386</v>
      </c>
      <c r="B1190">
        <v>1111</v>
      </c>
      <c r="C1190">
        <v>24</v>
      </c>
      <c r="D1190">
        <v>790</v>
      </c>
      <c r="E1190">
        <v>160</v>
      </c>
      <c r="F1190">
        <v>45</v>
      </c>
      <c r="G1190">
        <v>172</v>
      </c>
    </row>
    <row r="1191" spans="1:7" x14ac:dyDescent="0.3">
      <c r="A1191">
        <v>8700</v>
      </c>
      <c r="B1191">
        <v>7</v>
      </c>
      <c r="C1191">
        <v>7</v>
      </c>
      <c r="D1191">
        <v>14</v>
      </c>
      <c r="E1191">
        <v>7</v>
      </c>
      <c r="F1191">
        <v>16</v>
      </c>
      <c r="G1191">
        <v>15</v>
      </c>
    </row>
    <row r="1192" spans="1:7" x14ac:dyDescent="0.3">
      <c r="A1192">
        <v>1328</v>
      </c>
      <c r="B1192">
        <v>261</v>
      </c>
      <c r="C1192">
        <v>42</v>
      </c>
      <c r="D1192">
        <v>144</v>
      </c>
      <c r="E1192">
        <v>55</v>
      </c>
      <c r="F1192">
        <v>48</v>
      </c>
      <c r="G1192">
        <v>133</v>
      </c>
    </row>
    <row r="1193" spans="1:7" x14ac:dyDescent="0.3">
      <c r="A1193">
        <v>8405</v>
      </c>
      <c r="B1193">
        <v>135</v>
      </c>
      <c r="C1193">
        <v>25</v>
      </c>
      <c r="D1193">
        <v>51</v>
      </c>
      <c r="E1193">
        <v>23</v>
      </c>
      <c r="F1193">
        <v>25</v>
      </c>
      <c r="G1193">
        <v>46</v>
      </c>
    </row>
    <row r="1194" spans="1:7" x14ac:dyDescent="0.3">
      <c r="A1194">
        <v>6515</v>
      </c>
      <c r="B1194">
        <v>6</v>
      </c>
      <c r="C1194">
        <v>2</v>
      </c>
      <c r="D1194">
        <v>18</v>
      </c>
      <c r="E1194">
        <v>2</v>
      </c>
      <c r="F1194">
        <v>8</v>
      </c>
      <c r="G1194">
        <v>14</v>
      </c>
    </row>
    <row r="1195" spans="1:7" x14ac:dyDescent="0.3">
      <c r="A1195">
        <v>2882</v>
      </c>
      <c r="B1195">
        <v>711</v>
      </c>
      <c r="C1195">
        <v>28</v>
      </c>
      <c r="D1195">
        <v>142</v>
      </c>
      <c r="E1195">
        <v>49</v>
      </c>
      <c r="F1195">
        <v>18</v>
      </c>
      <c r="G1195">
        <v>47</v>
      </c>
    </row>
    <row r="1196" spans="1:7" x14ac:dyDescent="0.3">
      <c r="A1196">
        <v>5048</v>
      </c>
      <c r="B1196">
        <v>20</v>
      </c>
      <c r="C1196">
        <v>6</v>
      </c>
      <c r="D1196">
        <v>43</v>
      </c>
      <c r="E1196">
        <v>19</v>
      </c>
      <c r="F1196">
        <v>5</v>
      </c>
      <c r="G1196">
        <v>38</v>
      </c>
    </row>
    <row r="1197" spans="1:7" x14ac:dyDescent="0.3">
      <c r="A1197">
        <v>5748</v>
      </c>
      <c r="B1197">
        <v>115</v>
      </c>
      <c r="C1197">
        <v>27</v>
      </c>
      <c r="D1197">
        <v>44</v>
      </c>
      <c r="E1197">
        <v>4</v>
      </c>
      <c r="F1197">
        <v>146</v>
      </c>
      <c r="G1197">
        <v>139</v>
      </c>
    </row>
    <row r="1198" spans="1:7" x14ac:dyDescent="0.3">
      <c r="A1198">
        <v>2134</v>
      </c>
      <c r="B1198">
        <v>263</v>
      </c>
      <c r="C1198">
        <v>5</v>
      </c>
      <c r="D1198">
        <v>233</v>
      </c>
      <c r="E1198">
        <v>69</v>
      </c>
      <c r="F1198">
        <v>41</v>
      </c>
      <c r="G1198">
        <v>83</v>
      </c>
    </row>
    <row r="1199" spans="1:7" x14ac:dyDescent="0.3">
      <c r="A1199">
        <v>4640</v>
      </c>
      <c r="B1199">
        <v>561</v>
      </c>
      <c r="C1199">
        <v>85</v>
      </c>
      <c r="D1199">
        <v>171</v>
      </c>
      <c r="E1199">
        <v>25</v>
      </c>
      <c r="F1199">
        <v>123</v>
      </c>
      <c r="G1199">
        <v>114</v>
      </c>
    </row>
    <row r="1200" spans="1:7" x14ac:dyDescent="0.3">
      <c r="A1200">
        <v>3547</v>
      </c>
      <c r="B1200">
        <v>14</v>
      </c>
      <c r="C1200">
        <v>7</v>
      </c>
      <c r="D1200">
        <v>9</v>
      </c>
      <c r="E1200">
        <v>6</v>
      </c>
      <c r="F1200">
        <v>16</v>
      </c>
      <c r="G1200">
        <v>12</v>
      </c>
    </row>
    <row r="1201" spans="1:7" x14ac:dyDescent="0.3">
      <c r="A1201">
        <v>5633</v>
      </c>
      <c r="B1201">
        <v>97</v>
      </c>
      <c r="C1201">
        <v>12</v>
      </c>
      <c r="D1201">
        <v>84</v>
      </c>
      <c r="E1201">
        <v>13</v>
      </c>
      <c r="F1201">
        <v>10</v>
      </c>
      <c r="G1201">
        <v>15</v>
      </c>
    </row>
    <row r="1202" spans="1:7" x14ac:dyDescent="0.3">
      <c r="A1202">
        <v>7801</v>
      </c>
      <c r="B1202">
        <v>197</v>
      </c>
      <c r="C1202">
        <v>107</v>
      </c>
      <c r="D1202">
        <v>227</v>
      </c>
      <c r="E1202">
        <v>7</v>
      </c>
      <c r="F1202">
        <v>59</v>
      </c>
      <c r="G1202">
        <v>131</v>
      </c>
    </row>
    <row r="1203" spans="1:7" x14ac:dyDescent="0.3">
      <c r="A1203">
        <v>10489</v>
      </c>
      <c r="B1203">
        <v>693</v>
      </c>
      <c r="C1203">
        <v>21</v>
      </c>
      <c r="D1203">
        <v>925</v>
      </c>
      <c r="E1203">
        <v>31</v>
      </c>
      <c r="F1203">
        <v>24</v>
      </c>
      <c r="G1203">
        <v>84</v>
      </c>
    </row>
    <row r="1204" spans="1:7" x14ac:dyDescent="0.3">
      <c r="A1204">
        <v>3933</v>
      </c>
      <c r="B1204">
        <v>186</v>
      </c>
      <c r="C1204">
        <v>36</v>
      </c>
      <c r="D1204">
        <v>234</v>
      </c>
      <c r="E1204">
        <v>86</v>
      </c>
      <c r="F1204">
        <v>72</v>
      </c>
      <c r="G1204">
        <v>48</v>
      </c>
    </row>
    <row r="1205" spans="1:7" x14ac:dyDescent="0.3">
      <c r="A1205">
        <v>10981</v>
      </c>
      <c r="B1205">
        <v>434</v>
      </c>
      <c r="C1205">
        <v>137</v>
      </c>
      <c r="D1205">
        <v>400</v>
      </c>
      <c r="E1205">
        <v>45</v>
      </c>
      <c r="F1205">
        <v>137</v>
      </c>
      <c r="G1205">
        <v>45</v>
      </c>
    </row>
    <row r="1206" spans="1:7" x14ac:dyDescent="0.3">
      <c r="A1206">
        <v>10995</v>
      </c>
      <c r="B1206">
        <v>16</v>
      </c>
      <c r="C1206">
        <v>5</v>
      </c>
      <c r="D1206">
        <v>30</v>
      </c>
      <c r="E1206">
        <v>8</v>
      </c>
      <c r="F1206">
        <v>7</v>
      </c>
      <c r="G1206">
        <v>26</v>
      </c>
    </row>
    <row r="1207" spans="1:7" x14ac:dyDescent="0.3">
      <c r="A1207">
        <v>6357</v>
      </c>
      <c r="B1207">
        <v>230</v>
      </c>
      <c r="C1207">
        <v>35</v>
      </c>
      <c r="D1207">
        <v>75</v>
      </c>
      <c r="E1207">
        <v>63</v>
      </c>
      <c r="F1207">
        <v>57</v>
      </c>
      <c r="G1207">
        <v>31</v>
      </c>
    </row>
    <row r="1208" spans="1:7" x14ac:dyDescent="0.3">
      <c r="A1208">
        <v>9209</v>
      </c>
      <c r="B1208">
        <v>829</v>
      </c>
      <c r="C1208">
        <v>138</v>
      </c>
      <c r="D1208">
        <v>430</v>
      </c>
      <c r="E1208">
        <v>60</v>
      </c>
      <c r="F1208">
        <v>92</v>
      </c>
      <c r="G1208">
        <v>15</v>
      </c>
    </row>
    <row r="1209" spans="1:7" x14ac:dyDescent="0.3">
      <c r="A1209">
        <v>10286</v>
      </c>
      <c r="B1209">
        <v>318</v>
      </c>
      <c r="C1209">
        <v>8</v>
      </c>
      <c r="D1209">
        <v>407</v>
      </c>
      <c r="E1209">
        <v>150</v>
      </c>
      <c r="F1209">
        <v>35</v>
      </c>
      <c r="G1209">
        <v>8</v>
      </c>
    </row>
    <row r="1210" spans="1:7" x14ac:dyDescent="0.3">
      <c r="A1210">
        <v>2611</v>
      </c>
      <c r="B1210">
        <v>1206</v>
      </c>
      <c r="C1210">
        <v>55</v>
      </c>
      <c r="D1210">
        <v>445</v>
      </c>
      <c r="E1210">
        <v>168</v>
      </c>
      <c r="F1210">
        <v>18</v>
      </c>
      <c r="G1210">
        <v>18</v>
      </c>
    </row>
    <row r="1211" spans="1:7" x14ac:dyDescent="0.3">
      <c r="A1211">
        <v>3308</v>
      </c>
      <c r="B1211">
        <v>30</v>
      </c>
      <c r="C1211">
        <v>9</v>
      </c>
      <c r="D1211">
        <v>12</v>
      </c>
      <c r="E1211">
        <v>2</v>
      </c>
      <c r="F1211">
        <v>11</v>
      </c>
      <c r="G1211">
        <v>30</v>
      </c>
    </row>
    <row r="1212" spans="1:7" x14ac:dyDescent="0.3">
      <c r="A1212">
        <v>3056</v>
      </c>
      <c r="B1212">
        <v>587</v>
      </c>
      <c r="C1212">
        <v>43</v>
      </c>
      <c r="D1212">
        <v>337</v>
      </c>
      <c r="E1212">
        <v>42</v>
      </c>
      <c r="F1212">
        <v>87</v>
      </c>
      <c r="G1212">
        <v>54</v>
      </c>
    </row>
    <row r="1213" spans="1:7" x14ac:dyDescent="0.3">
      <c r="A1213">
        <v>5718</v>
      </c>
      <c r="B1213">
        <v>674</v>
      </c>
      <c r="C1213">
        <v>168</v>
      </c>
      <c r="D1213">
        <v>108</v>
      </c>
      <c r="E1213">
        <v>192</v>
      </c>
      <c r="F1213">
        <v>42</v>
      </c>
      <c r="G1213">
        <v>231</v>
      </c>
    </row>
    <row r="1214" spans="1:7" x14ac:dyDescent="0.3">
      <c r="A1214">
        <v>6872</v>
      </c>
      <c r="B1214">
        <v>284</v>
      </c>
      <c r="C1214">
        <v>3</v>
      </c>
      <c r="D1214">
        <v>84</v>
      </c>
      <c r="E1214">
        <v>4</v>
      </c>
      <c r="F1214">
        <v>7</v>
      </c>
      <c r="G1214">
        <v>23</v>
      </c>
    </row>
    <row r="1215" spans="1:7" x14ac:dyDescent="0.3">
      <c r="A1215">
        <v>8164</v>
      </c>
      <c r="B1215">
        <v>1023</v>
      </c>
      <c r="C1215">
        <v>93</v>
      </c>
      <c r="D1215">
        <v>651</v>
      </c>
      <c r="E1215">
        <v>49</v>
      </c>
      <c r="F1215">
        <v>55</v>
      </c>
      <c r="G1215">
        <v>37</v>
      </c>
    </row>
    <row r="1216" spans="1:7" x14ac:dyDescent="0.3">
      <c r="A1216">
        <v>4580</v>
      </c>
      <c r="B1216">
        <v>1394</v>
      </c>
      <c r="C1216">
        <v>22</v>
      </c>
      <c r="D1216">
        <v>708</v>
      </c>
      <c r="E1216">
        <v>89</v>
      </c>
      <c r="F1216">
        <v>91</v>
      </c>
      <c r="G1216">
        <v>182</v>
      </c>
    </row>
    <row r="1217" spans="1:7" x14ac:dyDescent="0.3">
      <c r="A1217">
        <v>9305</v>
      </c>
      <c r="B1217">
        <v>311</v>
      </c>
      <c r="C1217">
        <v>26</v>
      </c>
      <c r="D1217">
        <v>640</v>
      </c>
      <c r="E1217">
        <v>180</v>
      </c>
      <c r="F1217">
        <v>37</v>
      </c>
      <c r="G1217">
        <v>121</v>
      </c>
    </row>
    <row r="1218" spans="1:7" x14ac:dyDescent="0.3">
      <c r="A1218">
        <v>8545</v>
      </c>
      <c r="B1218">
        <v>1296</v>
      </c>
      <c r="C1218">
        <v>17</v>
      </c>
      <c r="D1218">
        <v>311</v>
      </c>
      <c r="E1218">
        <v>45</v>
      </c>
      <c r="F1218">
        <v>69</v>
      </c>
      <c r="G1218">
        <v>51</v>
      </c>
    </row>
    <row r="1219" spans="1:7" x14ac:dyDescent="0.3">
      <c r="A1219">
        <v>7378</v>
      </c>
      <c r="B1219">
        <v>393</v>
      </c>
      <c r="C1219">
        <v>5</v>
      </c>
      <c r="D1219">
        <v>136</v>
      </c>
      <c r="E1219">
        <v>7</v>
      </c>
      <c r="F1219">
        <v>5</v>
      </c>
      <c r="G1219">
        <v>27</v>
      </c>
    </row>
    <row r="1220" spans="1:7" x14ac:dyDescent="0.3">
      <c r="A1220">
        <v>7646</v>
      </c>
      <c r="B1220">
        <v>218</v>
      </c>
      <c r="C1220">
        <v>63</v>
      </c>
      <c r="D1220">
        <v>282</v>
      </c>
      <c r="E1220">
        <v>137</v>
      </c>
      <c r="F1220">
        <v>35</v>
      </c>
      <c r="G1220">
        <v>70</v>
      </c>
    </row>
    <row r="1221" spans="1:7" x14ac:dyDescent="0.3">
      <c r="A1221">
        <v>11188</v>
      </c>
      <c r="B1221">
        <v>15</v>
      </c>
      <c r="C1221">
        <v>10</v>
      </c>
      <c r="D1221">
        <v>19</v>
      </c>
      <c r="E1221">
        <v>8</v>
      </c>
      <c r="F1221">
        <v>17</v>
      </c>
      <c r="G1221">
        <v>20</v>
      </c>
    </row>
    <row r="1222" spans="1:7" x14ac:dyDescent="0.3">
      <c r="A1222">
        <v>1212</v>
      </c>
      <c r="B1222">
        <v>384</v>
      </c>
      <c r="C1222">
        <v>25</v>
      </c>
      <c r="D1222">
        <v>292</v>
      </c>
      <c r="E1222">
        <v>130</v>
      </c>
      <c r="F1222">
        <v>41</v>
      </c>
      <c r="G1222">
        <v>64</v>
      </c>
    </row>
    <row r="1223" spans="1:7" x14ac:dyDescent="0.3">
      <c r="A1223">
        <v>7962</v>
      </c>
      <c r="B1223">
        <v>1285</v>
      </c>
      <c r="C1223">
        <v>21</v>
      </c>
      <c r="D1223">
        <v>449</v>
      </c>
      <c r="E1223">
        <v>106</v>
      </c>
      <c r="F1223">
        <v>20</v>
      </c>
      <c r="G1223">
        <v>20</v>
      </c>
    </row>
    <row r="1224" spans="1:7" x14ac:dyDescent="0.3">
      <c r="A1224">
        <v>9984</v>
      </c>
      <c r="B1224">
        <v>349</v>
      </c>
      <c r="C1224">
        <v>16</v>
      </c>
      <c r="D1224">
        <v>144</v>
      </c>
      <c r="E1224">
        <v>28</v>
      </c>
      <c r="F1224">
        <v>5</v>
      </c>
      <c r="G1224">
        <v>182</v>
      </c>
    </row>
    <row r="1225" spans="1:7" x14ac:dyDescent="0.3">
      <c r="A1225">
        <v>5527</v>
      </c>
      <c r="B1225">
        <v>4</v>
      </c>
      <c r="C1225">
        <v>12</v>
      </c>
      <c r="D1225">
        <v>11</v>
      </c>
      <c r="E1225">
        <v>3</v>
      </c>
      <c r="F1225">
        <v>13</v>
      </c>
      <c r="G1225">
        <v>15</v>
      </c>
    </row>
    <row r="1226" spans="1:7" x14ac:dyDescent="0.3">
      <c r="A1226">
        <v>7453</v>
      </c>
      <c r="B1226">
        <v>157</v>
      </c>
      <c r="C1226">
        <v>43</v>
      </c>
      <c r="D1226">
        <v>127</v>
      </c>
      <c r="E1226">
        <v>68</v>
      </c>
      <c r="F1226">
        <v>56</v>
      </c>
      <c r="G1226">
        <v>37</v>
      </c>
    </row>
    <row r="1227" spans="1:7" x14ac:dyDescent="0.3">
      <c r="A1227">
        <v>8952</v>
      </c>
      <c r="B1227">
        <v>397</v>
      </c>
      <c r="C1227">
        <v>46</v>
      </c>
      <c r="D1227">
        <v>288</v>
      </c>
      <c r="E1227">
        <v>20</v>
      </c>
      <c r="F1227">
        <v>38</v>
      </c>
      <c r="G1227">
        <v>70</v>
      </c>
    </row>
    <row r="1228" spans="1:7" x14ac:dyDescent="0.3">
      <c r="A1228">
        <v>241</v>
      </c>
      <c r="B1228">
        <v>901</v>
      </c>
      <c r="C1228">
        <v>31</v>
      </c>
      <c r="D1228">
        <v>345</v>
      </c>
      <c r="E1228">
        <v>75</v>
      </c>
      <c r="F1228">
        <v>31</v>
      </c>
      <c r="G1228">
        <v>191</v>
      </c>
    </row>
    <row r="1229" spans="1:7" x14ac:dyDescent="0.3">
      <c r="A1229">
        <v>10634</v>
      </c>
      <c r="B1229">
        <v>90</v>
      </c>
      <c r="C1229">
        <v>67</v>
      </c>
      <c r="D1229">
        <v>165</v>
      </c>
      <c r="E1229">
        <v>30</v>
      </c>
      <c r="F1229">
        <v>43</v>
      </c>
      <c r="G1229">
        <v>11</v>
      </c>
    </row>
    <row r="1230" spans="1:7" x14ac:dyDescent="0.3">
      <c r="A1230">
        <v>7010</v>
      </c>
      <c r="B1230">
        <v>635</v>
      </c>
      <c r="C1230">
        <v>114</v>
      </c>
      <c r="D1230">
        <v>254</v>
      </c>
      <c r="E1230">
        <v>132</v>
      </c>
      <c r="F1230">
        <v>152</v>
      </c>
      <c r="G1230">
        <v>76</v>
      </c>
    </row>
    <row r="1231" spans="1:7" x14ac:dyDescent="0.3">
      <c r="A1231">
        <v>8562</v>
      </c>
      <c r="B1231">
        <v>127</v>
      </c>
      <c r="C1231">
        <v>4</v>
      </c>
      <c r="D1231">
        <v>73</v>
      </c>
      <c r="E1231">
        <v>15</v>
      </c>
      <c r="F1231">
        <v>6</v>
      </c>
      <c r="G1231">
        <v>11</v>
      </c>
    </row>
    <row r="1232" spans="1:7" x14ac:dyDescent="0.3">
      <c r="A1232">
        <v>3158</v>
      </c>
      <c r="B1232">
        <v>13</v>
      </c>
      <c r="C1232">
        <v>3</v>
      </c>
      <c r="D1232">
        <v>6</v>
      </c>
      <c r="E1232">
        <v>6</v>
      </c>
      <c r="F1232">
        <v>5</v>
      </c>
      <c r="G1232">
        <v>6</v>
      </c>
    </row>
    <row r="1233" spans="1:7" x14ac:dyDescent="0.3">
      <c r="A1233">
        <v>4436</v>
      </c>
      <c r="B1233">
        <v>18</v>
      </c>
      <c r="C1233">
        <v>42</v>
      </c>
      <c r="D1233">
        <v>24</v>
      </c>
      <c r="E1233">
        <v>15</v>
      </c>
      <c r="F1233">
        <v>20</v>
      </c>
      <c r="G1233">
        <v>18</v>
      </c>
    </row>
    <row r="1234" spans="1:7" x14ac:dyDescent="0.3">
      <c r="A1234">
        <v>8911</v>
      </c>
      <c r="B1234">
        <v>201</v>
      </c>
      <c r="C1234">
        <v>53</v>
      </c>
      <c r="D1234">
        <v>172</v>
      </c>
      <c r="E1234">
        <v>116</v>
      </c>
      <c r="F1234">
        <v>77</v>
      </c>
      <c r="G1234">
        <v>83</v>
      </c>
    </row>
    <row r="1235" spans="1:7" x14ac:dyDescent="0.3">
      <c r="A1235">
        <v>3628</v>
      </c>
      <c r="B1235">
        <v>4</v>
      </c>
      <c r="C1235">
        <v>8</v>
      </c>
      <c r="D1235">
        <v>11</v>
      </c>
      <c r="E1235">
        <v>19</v>
      </c>
      <c r="F1235">
        <v>12</v>
      </c>
      <c r="G1235">
        <v>26</v>
      </c>
    </row>
    <row r="1236" spans="1:7" x14ac:dyDescent="0.3">
      <c r="A1236">
        <v>8985</v>
      </c>
      <c r="B1236">
        <v>806</v>
      </c>
      <c r="C1236">
        <v>80</v>
      </c>
      <c r="D1236">
        <v>161</v>
      </c>
      <c r="E1236">
        <v>120</v>
      </c>
      <c r="F1236">
        <v>11</v>
      </c>
      <c r="G1236">
        <v>33</v>
      </c>
    </row>
    <row r="1237" spans="1:7" x14ac:dyDescent="0.3">
      <c r="A1237">
        <v>5204</v>
      </c>
      <c r="B1237">
        <v>380</v>
      </c>
      <c r="C1237">
        <v>98</v>
      </c>
      <c r="D1237">
        <v>733</v>
      </c>
      <c r="E1237">
        <v>110</v>
      </c>
      <c r="F1237">
        <v>112</v>
      </c>
      <c r="G1237">
        <v>28</v>
      </c>
    </row>
    <row r="1238" spans="1:7" x14ac:dyDescent="0.3">
      <c r="A1238">
        <v>9220</v>
      </c>
      <c r="B1238">
        <v>576</v>
      </c>
      <c r="C1238">
        <v>172</v>
      </c>
      <c r="D1238">
        <v>961</v>
      </c>
      <c r="E1238">
        <v>125</v>
      </c>
      <c r="F1238">
        <v>115</v>
      </c>
      <c r="G1238">
        <v>19</v>
      </c>
    </row>
    <row r="1239" spans="1:7" x14ac:dyDescent="0.3">
      <c r="A1239">
        <v>9888</v>
      </c>
      <c r="B1239">
        <v>458</v>
      </c>
      <c r="C1239">
        <v>81</v>
      </c>
      <c r="D1239">
        <v>356</v>
      </c>
      <c r="E1239">
        <v>106</v>
      </c>
      <c r="F1239">
        <v>50</v>
      </c>
      <c r="G1239">
        <v>40</v>
      </c>
    </row>
    <row r="1240" spans="1:7" x14ac:dyDescent="0.3">
      <c r="A1240">
        <v>5263</v>
      </c>
      <c r="B1240">
        <v>5</v>
      </c>
      <c r="C1240">
        <v>10</v>
      </c>
      <c r="D1240">
        <v>13</v>
      </c>
      <c r="E1240">
        <v>3</v>
      </c>
      <c r="F1240">
        <v>8</v>
      </c>
      <c r="G1240">
        <v>16</v>
      </c>
    </row>
    <row r="1241" spans="1:7" x14ac:dyDescent="0.3">
      <c r="A1241">
        <v>1020</v>
      </c>
      <c r="B1241">
        <v>350</v>
      </c>
      <c r="C1241">
        <v>60</v>
      </c>
      <c r="D1241">
        <v>568</v>
      </c>
      <c r="E1241">
        <v>110</v>
      </c>
      <c r="F1241">
        <v>133</v>
      </c>
      <c r="G1241">
        <v>145</v>
      </c>
    </row>
    <row r="1242" spans="1:7" x14ac:dyDescent="0.3">
      <c r="A1242">
        <v>9503</v>
      </c>
      <c r="B1242">
        <v>39</v>
      </c>
      <c r="C1242">
        <v>33</v>
      </c>
      <c r="D1242">
        <v>130</v>
      </c>
      <c r="E1242">
        <v>41</v>
      </c>
      <c r="F1242">
        <v>26</v>
      </c>
      <c r="G1242">
        <v>44</v>
      </c>
    </row>
    <row r="1243" spans="1:7" x14ac:dyDescent="0.3">
      <c r="A1243">
        <v>6019</v>
      </c>
      <c r="B1243">
        <v>45</v>
      </c>
      <c r="C1243">
        <v>3</v>
      </c>
      <c r="D1243">
        <v>9</v>
      </c>
      <c r="E1243">
        <v>4</v>
      </c>
      <c r="F1243">
        <v>4</v>
      </c>
      <c r="G1243">
        <v>7</v>
      </c>
    </row>
    <row r="1244" spans="1:7" x14ac:dyDescent="0.3">
      <c r="A1244">
        <v>3717</v>
      </c>
      <c r="B1244">
        <v>403</v>
      </c>
      <c r="C1244">
        <v>24</v>
      </c>
      <c r="D1244">
        <v>29</v>
      </c>
      <c r="E1244">
        <v>6</v>
      </c>
      <c r="F1244">
        <v>24</v>
      </c>
      <c r="G1244">
        <v>218</v>
      </c>
    </row>
    <row r="1245" spans="1:7" x14ac:dyDescent="0.3">
      <c r="A1245">
        <v>10749</v>
      </c>
      <c r="B1245">
        <v>73</v>
      </c>
      <c r="C1245">
        <v>18</v>
      </c>
      <c r="D1245">
        <v>66</v>
      </c>
      <c r="E1245">
        <v>7</v>
      </c>
      <c r="F1245">
        <v>12</v>
      </c>
      <c r="G1245">
        <v>2</v>
      </c>
    </row>
    <row r="1246" spans="1:7" x14ac:dyDescent="0.3">
      <c r="A1246">
        <v>4998</v>
      </c>
      <c r="B1246">
        <v>292</v>
      </c>
      <c r="C1246">
        <v>30</v>
      </c>
      <c r="D1246">
        <v>415</v>
      </c>
      <c r="E1246">
        <v>63</v>
      </c>
      <c r="F1246">
        <v>33</v>
      </c>
      <c r="G1246">
        <v>200</v>
      </c>
    </row>
    <row r="1247" spans="1:7" x14ac:dyDescent="0.3">
      <c r="A1247">
        <v>4754</v>
      </c>
      <c r="B1247">
        <v>30</v>
      </c>
      <c r="C1247">
        <v>11</v>
      </c>
      <c r="D1247">
        <v>33</v>
      </c>
      <c r="E1247">
        <v>13</v>
      </c>
      <c r="F1247">
        <v>6</v>
      </c>
      <c r="G1247">
        <v>29</v>
      </c>
    </row>
    <row r="1248" spans="1:7" x14ac:dyDescent="0.3">
      <c r="A1248">
        <v>4002</v>
      </c>
      <c r="B1248">
        <v>463</v>
      </c>
      <c r="C1248">
        <v>96</v>
      </c>
      <c r="D1248">
        <v>333</v>
      </c>
      <c r="E1248">
        <v>168</v>
      </c>
      <c r="F1248">
        <v>53</v>
      </c>
      <c r="G1248">
        <v>10</v>
      </c>
    </row>
    <row r="1249" spans="1:7" x14ac:dyDescent="0.3">
      <c r="A1249">
        <v>8870</v>
      </c>
      <c r="B1249">
        <v>75</v>
      </c>
      <c r="C1249">
        <v>12</v>
      </c>
      <c r="D1249">
        <v>141</v>
      </c>
      <c r="E1249">
        <v>43</v>
      </c>
      <c r="F1249">
        <v>39</v>
      </c>
      <c r="G1249">
        <v>187</v>
      </c>
    </row>
    <row r="1250" spans="1:7" x14ac:dyDescent="0.3">
      <c r="A1250">
        <v>966</v>
      </c>
      <c r="B1250">
        <v>538</v>
      </c>
      <c r="C1250">
        <v>13</v>
      </c>
      <c r="D1250">
        <v>91</v>
      </c>
      <c r="E1250">
        <v>17</v>
      </c>
      <c r="F1250">
        <v>6</v>
      </c>
      <c r="G1250">
        <v>26</v>
      </c>
    </row>
    <row r="1251" spans="1:7" x14ac:dyDescent="0.3">
      <c r="A1251">
        <v>4767</v>
      </c>
      <c r="B1251">
        <v>635</v>
      </c>
      <c r="C1251">
        <v>114</v>
      </c>
      <c r="D1251">
        <v>254</v>
      </c>
      <c r="E1251">
        <v>132</v>
      </c>
      <c r="F1251">
        <v>152</v>
      </c>
      <c r="G1251">
        <v>76</v>
      </c>
    </row>
    <row r="1252" spans="1:7" x14ac:dyDescent="0.3">
      <c r="A1252">
        <v>5740</v>
      </c>
      <c r="B1252">
        <v>4</v>
      </c>
      <c r="C1252">
        <v>2</v>
      </c>
      <c r="D1252">
        <v>12</v>
      </c>
      <c r="E1252">
        <v>7</v>
      </c>
      <c r="F1252">
        <v>5</v>
      </c>
      <c r="G1252">
        <v>26</v>
      </c>
    </row>
    <row r="1253" spans="1:7" x14ac:dyDescent="0.3">
      <c r="A1253">
        <v>4507</v>
      </c>
      <c r="B1253">
        <v>631</v>
      </c>
      <c r="C1253">
        <v>28</v>
      </c>
      <c r="D1253">
        <v>491</v>
      </c>
      <c r="E1253">
        <v>30</v>
      </c>
      <c r="F1253">
        <v>14</v>
      </c>
      <c r="G1253">
        <v>56</v>
      </c>
    </row>
    <row r="1254" spans="1:7" x14ac:dyDescent="0.3">
      <c r="A1254">
        <v>11013</v>
      </c>
      <c r="B1254">
        <v>336</v>
      </c>
      <c r="C1254">
        <v>28</v>
      </c>
      <c r="D1254">
        <v>282</v>
      </c>
      <c r="E1254">
        <v>184</v>
      </c>
      <c r="F1254">
        <v>54</v>
      </c>
      <c r="G1254">
        <v>54</v>
      </c>
    </row>
    <row r="1255" spans="1:7" x14ac:dyDescent="0.3">
      <c r="A1255">
        <v>1162</v>
      </c>
      <c r="B1255">
        <v>124</v>
      </c>
      <c r="C1255">
        <v>83</v>
      </c>
      <c r="D1255">
        <v>267</v>
      </c>
      <c r="E1255">
        <v>85</v>
      </c>
      <c r="F1255">
        <v>59</v>
      </c>
      <c r="G1255">
        <v>35</v>
      </c>
    </row>
    <row r="1256" spans="1:7" x14ac:dyDescent="0.3">
      <c r="A1256">
        <v>3005</v>
      </c>
      <c r="B1256">
        <v>530</v>
      </c>
      <c r="C1256">
        <v>117</v>
      </c>
      <c r="D1256">
        <v>678</v>
      </c>
      <c r="E1256">
        <v>134</v>
      </c>
      <c r="F1256">
        <v>44</v>
      </c>
      <c r="G1256">
        <v>147</v>
      </c>
    </row>
    <row r="1257" spans="1:7" x14ac:dyDescent="0.3">
      <c r="A1257">
        <v>2223</v>
      </c>
      <c r="B1257">
        <v>1215</v>
      </c>
      <c r="C1257">
        <v>33</v>
      </c>
      <c r="D1257">
        <v>249</v>
      </c>
      <c r="E1257">
        <v>64</v>
      </c>
      <c r="F1257">
        <v>116</v>
      </c>
      <c r="G1257">
        <v>149</v>
      </c>
    </row>
    <row r="1258" spans="1:7" x14ac:dyDescent="0.3">
      <c r="A1258">
        <v>2875</v>
      </c>
      <c r="B1258">
        <v>444</v>
      </c>
      <c r="C1258">
        <v>44</v>
      </c>
      <c r="D1258">
        <v>382</v>
      </c>
      <c r="E1258">
        <v>11</v>
      </c>
      <c r="F1258">
        <v>8</v>
      </c>
      <c r="G1258">
        <v>17</v>
      </c>
    </row>
    <row r="1259" spans="1:7" x14ac:dyDescent="0.3">
      <c r="A1259">
        <v>11112</v>
      </c>
      <c r="B1259">
        <v>736</v>
      </c>
      <c r="C1259">
        <v>114</v>
      </c>
      <c r="D1259">
        <v>279</v>
      </c>
      <c r="E1259">
        <v>82</v>
      </c>
      <c r="F1259">
        <v>76</v>
      </c>
      <c r="G1259">
        <v>190</v>
      </c>
    </row>
    <row r="1260" spans="1:7" x14ac:dyDescent="0.3">
      <c r="A1260">
        <v>3807</v>
      </c>
      <c r="B1260">
        <v>473</v>
      </c>
      <c r="C1260">
        <v>21</v>
      </c>
      <c r="D1260">
        <v>176</v>
      </c>
      <c r="E1260">
        <v>19</v>
      </c>
      <c r="F1260">
        <v>21</v>
      </c>
      <c r="G1260">
        <v>56</v>
      </c>
    </row>
    <row r="1261" spans="1:7" x14ac:dyDescent="0.3">
      <c r="A1261">
        <v>10832</v>
      </c>
      <c r="B1261">
        <v>288</v>
      </c>
      <c r="C1261">
        <v>10</v>
      </c>
      <c r="D1261">
        <v>30</v>
      </c>
      <c r="E1261">
        <v>4</v>
      </c>
      <c r="F1261">
        <v>10</v>
      </c>
      <c r="G1261">
        <v>125</v>
      </c>
    </row>
    <row r="1262" spans="1:7" x14ac:dyDescent="0.3">
      <c r="A1262">
        <v>6421</v>
      </c>
      <c r="B1262">
        <v>1050</v>
      </c>
      <c r="C1262">
        <v>178</v>
      </c>
      <c r="D1262">
        <v>555</v>
      </c>
      <c r="E1262">
        <v>77</v>
      </c>
      <c r="F1262">
        <v>138</v>
      </c>
      <c r="G1262">
        <v>118</v>
      </c>
    </row>
    <row r="1263" spans="1:7" x14ac:dyDescent="0.3">
      <c r="A1263">
        <v>4207</v>
      </c>
      <c r="B1263">
        <v>1001</v>
      </c>
      <c r="C1263">
        <v>44</v>
      </c>
      <c r="D1263">
        <v>107</v>
      </c>
      <c r="E1263">
        <v>58</v>
      </c>
      <c r="F1263">
        <v>44</v>
      </c>
      <c r="G1263">
        <v>44</v>
      </c>
    </row>
    <row r="1264" spans="1:7" x14ac:dyDescent="0.3">
      <c r="A1264">
        <v>10855</v>
      </c>
      <c r="B1264">
        <v>234</v>
      </c>
      <c r="C1264">
        <v>14</v>
      </c>
      <c r="D1264">
        <v>77</v>
      </c>
      <c r="E1264">
        <v>19</v>
      </c>
      <c r="F1264">
        <v>10</v>
      </c>
      <c r="G1264">
        <v>42</v>
      </c>
    </row>
    <row r="1265" spans="1:7" x14ac:dyDescent="0.3">
      <c r="A1265">
        <v>3535</v>
      </c>
      <c r="B1265">
        <v>251</v>
      </c>
      <c r="C1265">
        <v>108</v>
      </c>
      <c r="D1265">
        <v>334</v>
      </c>
      <c r="E1265">
        <v>65</v>
      </c>
      <c r="F1265">
        <v>92</v>
      </c>
      <c r="G1265">
        <v>117</v>
      </c>
    </row>
    <row r="1266" spans="1:7" x14ac:dyDescent="0.3">
      <c r="A1266">
        <v>247</v>
      </c>
      <c r="B1266">
        <v>172</v>
      </c>
      <c r="C1266">
        <v>10</v>
      </c>
      <c r="D1266">
        <v>125</v>
      </c>
      <c r="E1266">
        <v>21</v>
      </c>
      <c r="F1266">
        <v>13</v>
      </c>
      <c r="G1266">
        <v>16</v>
      </c>
    </row>
    <row r="1267" spans="1:7" x14ac:dyDescent="0.3">
      <c r="A1267">
        <v>8707</v>
      </c>
      <c r="B1267">
        <v>565</v>
      </c>
      <c r="C1267">
        <v>42</v>
      </c>
      <c r="D1267">
        <v>548</v>
      </c>
      <c r="E1267">
        <v>64</v>
      </c>
      <c r="F1267">
        <v>83</v>
      </c>
      <c r="G1267">
        <v>99</v>
      </c>
    </row>
    <row r="1268" spans="1:7" x14ac:dyDescent="0.3">
      <c r="A1268">
        <v>6072</v>
      </c>
      <c r="B1268">
        <v>918</v>
      </c>
      <c r="C1268">
        <v>57</v>
      </c>
      <c r="D1268">
        <v>842</v>
      </c>
      <c r="E1268">
        <v>99</v>
      </c>
      <c r="F1268">
        <v>38</v>
      </c>
      <c r="G1268">
        <v>133</v>
      </c>
    </row>
    <row r="1269" spans="1:7" x14ac:dyDescent="0.3">
      <c r="A1269">
        <v>1509</v>
      </c>
      <c r="B1269">
        <v>152</v>
      </c>
      <c r="C1269">
        <v>27</v>
      </c>
      <c r="D1269">
        <v>103</v>
      </c>
      <c r="E1269">
        <v>106</v>
      </c>
      <c r="F1269">
        <v>54</v>
      </c>
      <c r="G1269">
        <v>81</v>
      </c>
    </row>
    <row r="1270" spans="1:7" x14ac:dyDescent="0.3">
      <c r="A1270">
        <v>7348</v>
      </c>
      <c r="B1270">
        <v>336</v>
      </c>
      <c r="C1270">
        <v>130</v>
      </c>
      <c r="D1270">
        <v>411</v>
      </c>
      <c r="E1270">
        <v>240</v>
      </c>
      <c r="F1270">
        <v>32</v>
      </c>
      <c r="G1270">
        <v>43</v>
      </c>
    </row>
    <row r="1271" spans="1:7" x14ac:dyDescent="0.3">
      <c r="A1271">
        <v>1127</v>
      </c>
      <c r="B1271">
        <v>938</v>
      </c>
      <c r="C1271">
        <v>19</v>
      </c>
      <c r="D1271">
        <v>843</v>
      </c>
      <c r="E1271">
        <v>25</v>
      </c>
      <c r="F1271">
        <v>95</v>
      </c>
      <c r="G1271">
        <v>38</v>
      </c>
    </row>
    <row r="1272" spans="1:7" x14ac:dyDescent="0.3">
      <c r="A1272">
        <v>1833</v>
      </c>
      <c r="B1272">
        <v>68</v>
      </c>
      <c r="C1272">
        <v>8</v>
      </c>
      <c r="D1272">
        <v>18</v>
      </c>
      <c r="E1272">
        <v>19</v>
      </c>
      <c r="F1272">
        <v>8</v>
      </c>
      <c r="G1272">
        <v>12</v>
      </c>
    </row>
    <row r="1273" spans="1:7" x14ac:dyDescent="0.3">
      <c r="A1273">
        <v>4944</v>
      </c>
      <c r="B1273">
        <v>227</v>
      </c>
      <c r="C1273">
        <v>23</v>
      </c>
      <c r="D1273">
        <v>389</v>
      </c>
      <c r="E1273">
        <v>42</v>
      </c>
      <c r="F1273">
        <v>21</v>
      </c>
      <c r="G1273">
        <v>75</v>
      </c>
    </row>
    <row r="1274" spans="1:7" x14ac:dyDescent="0.3">
      <c r="A1274">
        <v>9964</v>
      </c>
      <c r="B1274">
        <v>162</v>
      </c>
      <c r="C1274">
        <v>50</v>
      </c>
      <c r="D1274">
        <v>100</v>
      </c>
      <c r="E1274">
        <v>55</v>
      </c>
      <c r="F1274">
        <v>30</v>
      </c>
      <c r="G1274">
        <v>27</v>
      </c>
    </row>
    <row r="1275" spans="1:7" x14ac:dyDescent="0.3">
      <c r="A1275">
        <v>4790</v>
      </c>
      <c r="B1275">
        <v>574</v>
      </c>
      <c r="C1275">
        <v>8</v>
      </c>
      <c r="D1275">
        <v>216</v>
      </c>
      <c r="E1275">
        <v>21</v>
      </c>
      <c r="F1275">
        <v>16</v>
      </c>
      <c r="G1275">
        <v>33</v>
      </c>
    </row>
    <row r="1276" spans="1:7" x14ac:dyDescent="0.3">
      <c r="A1276">
        <v>10245</v>
      </c>
      <c r="B1276">
        <v>160</v>
      </c>
      <c r="C1276">
        <v>80</v>
      </c>
      <c r="D1276">
        <v>369</v>
      </c>
      <c r="E1276">
        <v>67</v>
      </c>
      <c r="F1276">
        <v>39</v>
      </c>
      <c r="G1276">
        <v>41</v>
      </c>
    </row>
    <row r="1277" spans="1:7" x14ac:dyDescent="0.3">
      <c r="A1277">
        <v>6001</v>
      </c>
      <c r="B1277">
        <v>614</v>
      </c>
      <c r="C1277">
        <v>35</v>
      </c>
      <c r="D1277">
        <v>160</v>
      </c>
      <c r="E1277">
        <v>58</v>
      </c>
      <c r="F1277">
        <v>35</v>
      </c>
      <c r="G1277">
        <v>35</v>
      </c>
    </row>
    <row r="1278" spans="1:7" x14ac:dyDescent="0.3">
      <c r="A1278">
        <v>5538</v>
      </c>
      <c r="B1278">
        <v>897</v>
      </c>
      <c r="C1278">
        <v>161</v>
      </c>
      <c r="D1278">
        <v>430</v>
      </c>
      <c r="E1278">
        <v>186</v>
      </c>
      <c r="F1278">
        <v>161</v>
      </c>
      <c r="G1278">
        <v>27</v>
      </c>
    </row>
    <row r="1279" spans="1:7" x14ac:dyDescent="0.3">
      <c r="A1279">
        <v>10552</v>
      </c>
      <c r="B1279">
        <v>70</v>
      </c>
      <c r="C1279">
        <v>54</v>
      </c>
      <c r="D1279">
        <v>109</v>
      </c>
      <c r="E1279">
        <v>80</v>
      </c>
      <c r="F1279">
        <v>9</v>
      </c>
      <c r="G1279">
        <v>45</v>
      </c>
    </row>
    <row r="1280" spans="1:7" x14ac:dyDescent="0.3">
      <c r="A1280">
        <v>1545</v>
      </c>
      <c r="B1280">
        <v>120</v>
      </c>
      <c r="C1280">
        <v>19</v>
      </c>
      <c r="D1280">
        <v>206</v>
      </c>
      <c r="E1280">
        <v>25</v>
      </c>
      <c r="F1280">
        <v>19</v>
      </c>
      <c r="G1280">
        <v>54</v>
      </c>
    </row>
    <row r="1281" spans="1:7" x14ac:dyDescent="0.3">
      <c r="A1281">
        <v>7409</v>
      </c>
      <c r="B1281">
        <v>211</v>
      </c>
      <c r="C1281">
        <v>2</v>
      </c>
      <c r="D1281">
        <v>30</v>
      </c>
      <c r="E1281">
        <v>7</v>
      </c>
      <c r="F1281">
        <v>7</v>
      </c>
      <c r="G1281">
        <v>10</v>
      </c>
    </row>
    <row r="1282" spans="1:7" x14ac:dyDescent="0.3">
      <c r="A1282">
        <v>146</v>
      </c>
      <c r="B1282">
        <v>760</v>
      </c>
      <c r="C1282">
        <v>53</v>
      </c>
      <c r="D1282">
        <v>400</v>
      </c>
      <c r="E1282">
        <v>17</v>
      </c>
      <c r="F1282">
        <v>93</v>
      </c>
      <c r="G1282">
        <v>0</v>
      </c>
    </row>
    <row r="1283" spans="1:7" x14ac:dyDescent="0.3">
      <c r="A1283">
        <v>10065</v>
      </c>
      <c r="B1283">
        <v>7</v>
      </c>
      <c r="C1283">
        <v>4</v>
      </c>
      <c r="D1283">
        <v>13</v>
      </c>
      <c r="E1283">
        <v>15</v>
      </c>
      <c r="F1283">
        <v>8</v>
      </c>
      <c r="G1283">
        <v>17</v>
      </c>
    </row>
    <row r="1284" spans="1:7" x14ac:dyDescent="0.3">
      <c r="A1284">
        <v>4741</v>
      </c>
      <c r="B1284">
        <v>391</v>
      </c>
      <c r="C1284">
        <v>32</v>
      </c>
      <c r="D1284">
        <v>70</v>
      </c>
      <c r="E1284">
        <v>21</v>
      </c>
      <c r="F1284">
        <v>32</v>
      </c>
      <c r="G1284">
        <v>16</v>
      </c>
    </row>
    <row r="1285" spans="1:7" x14ac:dyDescent="0.3">
      <c r="A1285">
        <v>246</v>
      </c>
      <c r="B1285">
        <v>199</v>
      </c>
      <c r="C1285">
        <v>9</v>
      </c>
      <c r="D1285">
        <v>57</v>
      </c>
      <c r="E1285">
        <v>20</v>
      </c>
      <c r="F1285">
        <v>21</v>
      </c>
      <c r="G1285">
        <v>6</v>
      </c>
    </row>
    <row r="1286" spans="1:7" x14ac:dyDescent="0.3">
      <c r="A1286">
        <v>375</v>
      </c>
      <c r="B1286">
        <v>516</v>
      </c>
      <c r="C1286">
        <v>56</v>
      </c>
      <c r="D1286">
        <v>449</v>
      </c>
      <c r="E1286">
        <v>86</v>
      </c>
      <c r="F1286">
        <v>33</v>
      </c>
      <c r="G1286">
        <v>16</v>
      </c>
    </row>
    <row r="1287" spans="1:7" x14ac:dyDescent="0.3">
      <c r="A1287">
        <v>1524</v>
      </c>
      <c r="B1287">
        <v>709</v>
      </c>
      <c r="C1287">
        <v>45</v>
      </c>
      <c r="D1287">
        <v>115</v>
      </c>
      <c r="E1287">
        <v>30</v>
      </c>
      <c r="F1287">
        <v>160</v>
      </c>
      <c r="G1287">
        <v>45</v>
      </c>
    </row>
    <row r="1288" spans="1:7" x14ac:dyDescent="0.3">
      <c r="A1288">
        <v>7451</v>
      </c>
      <c r="B1288">
        <v>1000</v>
      </c>
      <c r="C1288">
        <v>19</v>
      </c>
      <c r="D1288">
        <v>711</v>
      </c>
      <c r="E1288">
        <v>125</v>
      </c>
      <c r="F1288">
        <v>115</v>
      </c>
      <c r="G1288">
        <v>38</v>
      </c>
    </row>
    <row r="1289" spans="1:7" x14ac:dyDescent="0.3">
      <c r="A1289">
        <v>1175</v>
      </c>
      <c r="B1289">
        <v>88</v>
      </c>
      <c r="C1289">
        <v>39</v>
      </c>
      <c r="D1289">
        <v>54</v>
      </c>
      <c r="E1289">
        <v>64</v>
      </c>
      <c r="F1289">
        <v>28</v>
      </c>
      <c r="G1289">
        <v>153</v>
      </c>
    </row>
    <row r="1290" spans="1:7" x14ac:dyDescent="0.3">
      <c r="A1290">
        <v>880</v>
      </c>
      <c r="B1290">
        <v>2</v>
      </c>
      <c r="C1290">
        <v>23</v>
      </c>
      <c r="D1290">
        <v>11</v>
      </c>
      <c r="E1290">
        <v>8</v>
      </c>
      <c r="F1290">
        <v>6</v>
      </c>
      <c r="G1290">
        <v>46</v>
      </c>
    </row>
    <row r="1291" spans="1:7" x14ac:dyDescent="0.3">
      <c r="A1291">
        <v>2320</v>
      </c>
      <c r="B1291">
        <v>508</v>
      </c>
      <c r="C1291">
        <v>11</v>
      </c>
      <c r="D1291">
        <v>59</v>
      </c>
      <c r="E1291">
        <v>23</v>
      </c>
      <c r="F1291">
        <v>5</v>
      </c>
      <c r="G1291">
        <v>29</v>
      </c>
    </row>
    <row r="1292" spans="1:7" x14ac:dyDescent="0.3">
      <c r="A1292">
        <v>850</v>
      </c>
      <c r="B1292">
        <v>381</v>
      </c>
      <c r="C1292">
        <v>28</v>
      </c>
      <c r="D1292">
        <v>215</v>
      </c>
      <c r="E1292">
        <v>84</v>
      </c>
      <c r="F1292">
        <v>28</v>
      </c>
      <c r="G1292">
        <v>21</v>
      </c>
    </row>
    <row r="1293" spans="1:7" x14ac:dyDescent="0.3">
      <c r="A1293">
        <v>5025</v>
      </c>
      <c r="B1293">
        <v>23</v>
      </c>
      <c r="C1293">
        <v>17</v>
      </c>
      <c r="D1293">
        <v>23</v>
      </c>
      <c r="E1293">
        <v>43</v>
      </c>
      <c r="F1293">
        <v>20</v>
      </c>
      <c r="G1293">
        <v>9</v>
      </c>
    </row>
    <row r="1294" spans="1:7" x14ac:dyDescent="0.3">
      <c r="A1294">
        <v>2308</v>
      </c>
      <c r="B1294">
        <v>110</v>
      </c>
      <c r="C1294">
        <v>5</v>
      </c>
      <c r="D1294">
        <v>137</v>
      </c>
      <c r="E1294">
        <v>26</v>
      </c>
      <c r="F1294">
        <v>23</v>
      </c>
      <c r="G1294">
        <v>29</v>
      </c>
    </row>
    <row r="1295" spans="1:7" x14ac:dyDescent="0.3">
      <c r="A1295">
        <v>5995</v>
      </c>
      <c r="B1295">
        <v>165</v>
      </c>
      <c r="C1295">
        <v>3</v>
      </c>
      <c r="D1295">
        <v>147</v>
      </c>
      <c r="E1295">
        <v>4</v>
      </c>
      <c r="F1295">
        <v>24</v>
      </c>
      <c r="G1295">
        <v>41</v>
      </c>
    </row>
    <row r="1296" spans="1:7" x14ac:dyDescent="0.3">
      <c r="A1296">
        <v>6749</v>
      </c>
      <c r="B1296">
        <v>957</v>
      </c>
      <c r="C1296">
        <v>47</v>
      </c>
      <c r="D1296">
        <v>494</v>
      </c>
      <c r="E1296">
        <v>82</v>
      </c>
      <c r="F1296">
        <v>47</v>
      </c>
      <c r="G1296">
        <v>95</v>
      </c>
    </row>
    <row r="1297" spans="1:7" x14ac:dyDescent="0.3">
      <c r="A1297">
        <v>2975</v>
      </c>
      <c r="B1297">
        <v>717</v>
      </c>
      <c r="C1297">
        <v>42</v>
      </c>
      <c r="D1297">
        <v>864</v>
      </c>
      <c r="E1297">
        <v>219</v>
      </c>
      <c r="F1297">
        <v>30</v>
      </c>
      <c r="G1297">
        <v>84</v>
      </c>
    </row>
    <row r="1298" spans="1:7" x14ac:dyDescent="0.3">
      <c r="A1298">
        <v>7613</v>
      </c>
      <c r="B1298">
        <v>166</v>
      </c>
      <c r="C1298">
        <v>5</v>
      </c>
      <c r="D1298">
        <v>107</v>
      </c>
      <c r="E1298">
        <v>11</v>
      </c>
      <c r="F1298">
        <v>8</v>
      </c>
      <c r="G1298">
        <v>29</v>
      </c>
    </row>
    <row r="1299" spans="1:7" x14ac:dyDescent="0.3">
      <c r="A1299">
        <v>10542</v>
      </c>
      <c r="B1299">
        <v>29</v>
      </c>
      <c r="C1299">
        <v>4</v>
      </c>
      <c r="D1299">
        <v>34</v>
      </c>
      <c r="E1299">
        <v>2</v>
      </c>
      <c r="F1299">
        <v>4</v>
      </c>
      <c r="G1299">
        <v>4</v>
      </c>
    </row>
    <row r="1300" spans="1:7" x14ac:dyDescent="0.3">
      <c r="A1300">
        <v>849</v>
      </c>
      <c r="B1300">
        <v>320</v>
      </c>
      <c r="C1300">
        <v>48</v>
      </c>
      <c r="D1300">
        <v>133</v>
      </c>
      <c r="E1300">
        <v>39</v>
      </c>
      <c r="F1300">
        <v>72</v>
      </c>
      <c r="G1300">
        <v>48</v>
      </c>
    </row>
    <row r="1301" spans="1:7" x14ac:dyDescent="0.3">
      <c r="A1301">
        <v>4066</v>
      </c>
      <c r="B1301">
        <v>1</v>
      </c>
      <c r="C1301">
        <v>5</v>
      </c>
      <c r="D1301">
        <v>8</v>
      </c>
      <c r="E1301">
        <v>4</v>
      </c>
      <c r="F1301">
        <v>8</v>
      </c>
      <c r="G1301">
        <v>20</v>
      </c>
    </row>
    <row r="1302" spans="1:7" x14ac:dyDescent="0.3">
      <c r="A1302">
        <v>819</v>
      </c>
      <c r="B1302">
        <v>508</v>
      </c>
      <c r="C1302">
        <v>124</v>
      </c>
      <c r="D1302">
        <v>249</v>
      </c>
      <c r="E1302">
        <v>50</v>
      </c>
      <c r="F1302">
        <v>38</v>
      </c>
      <c r="G1302">
        <v>134</v>
      </c>
    </row>
    <row r="1303" spans="1:7" x14ac:dyDescent="0.3">
      <c r="A1303">
        <v>749</v>
      </c>
      <c r="B1303">
        <v>46</v>
      </c>
      <c r="C1303">
        <v>7</v>
      </c>
      <c r="D1303">
        <v>59</v>
      </c>
      <c r="E1303">
        <v>2</v>
      </c>
      <c r="F1303">
        <v>4</v>
      </c>
      <c r="G1303">
        <v>27</v>
      </c>
    </row>
    <row r="1304" spans="1:7" x14ac:dyDescent="0.3">
      <c r="A1304">
        <v>1453</v>
      </c>
      <c r="B1304">
        <v>735</v>
      </c>
      <c r="C1304">
        <v>40</v>
      </c>
      <c r="D1304">
        <v>183</v>
      </c>
      <c r="E1304">
        <v>52</v>
      </c>
      <c r="F1304">
        <v>20</v>
      </c>
      <c r="G1304">
        <v>30</v>
      </c>
    </row>
    <row r="1305" spans="1:7" x14ac:dyDescent="0.3">
      <c r="A1305">
        <v>8310</v>
      </c>
      <c r="B1305">
        <v>897</v>
      </c>
      <c r="C1305">
        <v>126</v>
      </c>
      <c r="D1305">
        <v>196</v>
      </c>
      <c r="E1305">
        <v>91</v>
      </c>
      <c r="F1305">
        <v>112</v>
      </c>
      <c r="G1305">
        <v>37</v>
      </c>
    </row>
    <row r="1306" spans="1:7" x14ac:dyDescent="0.3">
      <c r="A1306">
        <v>5031</v>
      </c>
      <c r="B1306">
        <v>777</v>
      </c>
      <c r="C1306">
        <v>35</v>
      </c>
      <c r="D1306">
        <v>731</v>
      </c>
      <c r="E1306">
        <v>39</v>
      </c>
      <c r="F1306">
        <v>137</v>
      </c>
      <c r="G1306">
        <v>114</v>
      </c>
    </row>
    <row r="1307" spans="1:7" x14ac:dyDescent="0.3">
      <c r="A1307">
        <v>2613</v>
      </c>
      <c r="B1307">
        <v>162</v>
      </c>
      <c r="C1307">
        <v>6</v>
      </c>
      <c r="D1307">
        <v>37</v>
      </c>
      <c r="E1307">
        <v>6</v>
      </c>
      <c r="F1307">
        <v>13</v>
      </c>
      <c r="G1307">
        <v>13</v>
      </c>
    </row>
    <row r="1308" spans="1:7" x14ac:dyDescent="0.3">
      <c r="A1308">
        <v>967</v>
      </c>
      <c r="B1308">
        <v>342</v>
      </c>
      <c r="C1308">
        <v>9</v>
      </c>
      <c r="D1308">
        <v>112</v>
      </c>
      <c r="E1308">
        <v>19</v>
      </c>
      <c r="F1308">
        <v>14</v>
      </c>
      <c r="G1308">
        <v>19</v>
      </c>
    </row>
    <row r="1309" spans="1:7" x14ac:dyDescent="0.3">
      <c r="A1309">
        <v>1077</v>
      </c>
      <c r="B1309">
        <v>258</v>
      </c>
      <c r="C1309">
        <v>105</v>
      </c>
      <c r="D1309">
        <v>239</v>
      </c>
      <c r="E1309">
        <v>237</v>
      </c>
      <c r="F1309">
        <v>172</v>
      </c>
      <c r="G1309">
        <v>9</v>
      </c>
    </row>
    <row r="1310" spans="1:7" x14ac:dyDescent="0.3">
      <c r="A1310">
        <v>7959</v>
      </c>
      <c r="B1310">
        <v>658</v>
      </c>
      <c r="C1310">
        <v>80</v>
      </c>
      <c r="D1310">
        <v>483</v>
      </c>
      <c r="E1310">
        <v>123</v>
      </c>
      <c r="F1310">
        <v>13</v>
      </c>
      <c r="G1310">
        <v>13</v>
      </c>
    </row>
    <row r="1311" spans="1:7" x14ac:dyDescent="0.3">
      <c r="A1311">
        <v>640</v>
      </c>
      <c r="B1311">
        <v>356</v>
      </c>
      <c r="C1311">
        <v>80</v>
      </c>
      <c r="D1311">
        <v>329</v>
      </c>
      <c r="E1311">
        <v>138</v>
      </c>
      <c r="F1311">
        <v>17</v>
      </c>
      <c r="G1311">
        <v>106</v>
      </c>
    </row>
    <row r="1312" spans="1:7" x14ac:dyDescent="0.3">
      <c r="A1312">
        <v>4252</v>
      </c>
      <c r="B1312">
        <v>213</v>
      </c>
      <c r="C1312">
        <v>5</v>
      </c>
      <c r="D1312">
        <v>28</v>
      </c>
      <c r="E1312">
        <v>7</v>
      </c>
      <c r="F1312">
        <v>7</v>
      </c>
      <c r="G1312">
        <v>41</v>
      </c>
    </row>
    <row r="1313" spans="1:7" x14ac:dyDescent="0.3">
      <c r="A1313">
        <v>6905</v>
      </c>
      <c r="B1313">
        <v>241</v>
      </c>
      <c r="C1313">
        <v>45</v>
      </c>
      <c r="D1313">
        <v>604</v>
      </c>
      <c r="E1313">
        <v>34</v>
      </c>
      <c r="F1313">
        <v>26</v>
      </c>
      <c r="G1313">
        <v>54</v>
      </c>
    </row>
    <row r="1314" spans="1:7" x14ac:dyDescent="0.3">
      <c r="A1314">
        <v>3598</v>
      </c>
      <c r="B1314">
        <v>441</v>
      </c>
      <c r="C1314">
        <v>35</v>
      </c>
      <c r="D1314">
        <v>83</v>
      </c>
      <c r="E1314">
        <v>7</v>
      </c>
      <c r="F1314">
        <v>29</v>
      </c>
      <c r="G1314">
        <v>11</v>
      </c>
    </row>
    <row r="1315" spans="1:7" x14ac:dyDescent="0.3">
      <c r="A1315">
        <v>6116</v>
      </c>
      <c r="B1315">
        <v>19</v>
      </c>
      <c r="C1315">
        <v>13</v>
      </c>
      <c r="D1315">
        <v>18</v>
      </c>
      <c r="E1315">
        <v>10</v>
      </c>
      <c r="F1315">
        <v>7</v>
      </c>
      <c r="G1315">
        <v>8</v>
      </c>
    </row>
    <row r="1316" spans="1:7" x14ac:dyDescent="0.3">
      <c r="A1316">
        <v>6263</v>
      </c>
      <c r="B1316">
        <v>28</v>
      </c>
      <c r="C1316">
        <v>9</v>
      </c>
      <c r="D1316">
        <v>37</v>
      </c>
      <c r="E1316">
        <v>12</v>
      </c>
      <c r="F1316">
        <v>7</v>
      </c>
      <c r="G1316">
        <v>13</v>
      </c>
    </row>
    <row r="1317" spans="1:7" x14ac:dyDescent="0.3">
      <c r="A1317">
        <v>10486</v>
      </c>
      <c r="B1317">
        <v>476</v>
      </c>
      <c r="C1317">
        <v>75</v>
      </c>
      <c r="D1317">
        <v>162</v>
      </c>
      <c r="E1317">
        <v>29</v>
      </c>
      <c r="F1317">
        <v>151</v>
      </c>
      <c r="G1317">
        <v>97</v>
      </c>
    </row>
    <row r="1318" spans="1:7" x14ac:dyDescent="0.3">
      <c r="A1318">
        <v>2410</v>
      </c>
      <c r="B1318">
        <v>364</v>
      </c>
      <c r="C1318">
        <v>40</v>
      </c>
      <c r="D1318">
        <v>425</v>
      </c>
      <c r="E1318">
        <v>158</v>
      </c>
      <c r="F1318">
        <v>60</v>
      </c>
      <c r="G1318">
        <v>50</v>
      </c>
    </row>
    <row r="1319" spans="1:7" x14ac:dyDescent="0.3">
      <c r="A1319">
        <v>3363</v>
      </c>
      <c r="B1319">
        <v>0</v>
      </c>
      <c r="C1319">
        <v>6</v>
      </c>
      <c r="D1319">
        <v>3</v>
      </c>
      <c r="E1319">
        <v>7</v>
      </c>
      <c r="F1319">
        <v>6</v>
      </c>
      <c r="G1319">
        <v>12</v>
      </c>
    </row>
    <row r="1320" spans="1:7" x14ac:dyDescent="0.3">
      <c r="A1320">
        <v>8278</v>
      </c>
      <c r="B1320">
        <v>863</v>
      </c>
      <c r="C1320">
        <v>83</v>
      </c>
      <c r="D1320">
        <v>547</v>
      </c>
      <c r="E1320">
        <v>86</v>
      </c>
      <c r="F1320">
        <v>99</v>
      </c>
      <c r="G1320">
        <v>33</v>
      </c>
    </row>
    <row r="1321" spans="1:7" x14ac:dyDescent="0.3">
      <c r="A1321">
        <v>1604</v>
      </c>
      <c r="B1321">
        <v>184</v>
      </c>
      <c r="C1321">
        <v>2</v>
      </c>
      <c r="D1321">
        <v>19</v>
      </c>
      <c r="E1321">
        <v>8</v>
      </c>
      <c r="F1321">
        <v>8</v>
      </c>
      <c r="G1321">
        <v>4</v>
      </c>
    </row>
    <row r="1322" spans="1:7" x14ac:dyDescent="0.3">
      <c r="A1322">
        <v>10669</v>
      </c>
      <c r="B1322">
        <v>277</v>
      </c>
      <c r="C1322">
        <v>21</v>
      </c>
      <c r="D1322">
        <v>64</v>
      </c>
      <c r="E1322">
        <v>62</v>
      </c>
      <c r="F1322">
        <v>21</v>
      </c>
      <c r="G1322">
        <v>25</v>
      </c>
    </row>
    <row r="1323" spans="1:7" x14ac:dyDescent="0.3">
      <c r="A1323">
        <v>5735</v>
      </c>
      <c r="B1323">
        <v>1156</v>
      </c>
      <c r="C1323">
        <v>120</v>
      </c>
      <c r="D1323">
        <v>915</v>
      </c>
      <c r="E1323">
        <v>94</v>
      </c>
      <c r="F1323">
        <v>144</v>
      </c>
      <c r="G1323">
        <v>96</v>
      </c>
    </row>
    <row r="1324" spans="1:7" x14ac:dyDescent="0.3">
      <c r="A1324">
        <v>359</v>
      </c>
      <c r="B1324">
        <v>373</v>
      </c>
      <c r="C1324">
        <v>14</v>
      </c>
      <c r="D1324">
        <v>83</v>
      </c>
      <c r="E1324">
        <v>6</v>
      </c>
      <c r="F1324">
        <v>9</v>
      </c>
      <c r="G1324">
        <v>19</v>
      </c>
    </row>
    <row r="1325" spans="1:7" x14ac:dyDescent="0.3">
      <c r="A1325">
        <v>3839</v>
      </c>
      <c r="B1325">
        <v>6</v>
      </c>
      <c r="C1325">
        <v>12</v>
      </c>
      <c r="D1325">
        <v>3</v>
      </c>
      <c r="E1325">
        <v>21</v>
      </c>
      <c r="F1325">
        <v>6</v>
      </c>
      <c r="G1325">
        <v>40</v>
      </c>
    </row>
    <row r="1326" spans="1:7" x14ac:dyDescent="0.3">
      <c r="A1326">
        <v>590</v>
      </c>
      <c r="B1326">
        <v>816</v>
      </c>
      <c r="C1326">
        <v>66</v>
      </c>
      <c r="D1326">
        <v>549</v>
      </c>
      <c r="E1326">
        <v>216</v>
      </c>
      <c r="F1326">
        <v>66</v>
      </c>
      <c r="G1326">
        <v>99</v>
      </c>
    </row>
    <row r="1327" spans="1:7" x14ac:dyDescent="0.3">
      <c r="A1327">
        <v>3515</v>
      </c>
      <c r="B1327">
        <v>87</v>
      </c>
      <c r="C1327">
        <v>13</v>
      </c>
      <c r="D1327">
        <v>34</v>
      </c>
      <c r="E1327">
        <v>10</v>
      </c>
      <c r="F1327">
        <v>6</v>
      </c>
      <c r="G1327">
        <v>10</v>
      </c>
    </row>
    <row r="1328" spans="1:7" x14ac:dyDescent="0.3">
      <c r="A1328">
        <v>6283</v>
      </c>
      <c r="B1328">
        <v>635</v>
      </c>
      <c r="C1328">
        <v>15</v>
      </c>
      <c r="D1328">
        <v>100</v>
      </c>
      <c r="E1328">
        <v>20</v>
      </c>
      <c r="F1328">
        <v>7</v>
      </c>
      <c r="G1328">
        <v>131</v>
      </c>
    </row>
    <row r="1329" spans="1:7" x14ac:dyDescent="0.3">
      <c r="A1329">
        <v>2246</v>
      </c>
      <c r="B1329">
        <v>43</v>
      </c>
      <c r="C1329">
        <v>12</v>
      </c>
      <c r="D1329">
        <v>23</v>
      </c>
      <c r="E1329">
        <v>29</v>
      </c>
      <c r="F1329">
        <v>15</v>
      </c>
      <c r="G1329">
        <v>61</v>
      </c>
    </row>
    <row r="1330" spans="1:7" x14ac:dyDescent="0.3">
      <c r="A1330">
        <v>5545</v>
      </c>
      <c r="B1330">
        <v>572</v>
      </c>
      <c r="C1330">
        <v>8</v>
      </c>
      <c r="D1330">
        <v>259</v>
      </c>
      <c r="E1330">
        <v>34</v>
      </c>
      <c r="F1330">
        <v>35</v>
      </c>
      <c r="G1330">
        <v>80</v>
      </c>
    </row>
    <row r="1331" spans="1:7" x14ac:dyDescent="0.3">
      <c r="A1331">
        <v>7342</v>
      </c>
      <c r="B1331">
        <v>341</v>
      </c>
      <c r="C1331">
        <v>142</v>
      </c>
      <c r="D1331">
        <v>113</v>
      </c>
      <c r="E1331">
        <v>259</v>
      </c>
      <c r="F1331">
        <v>151</v>
      </c>
      <c r="G1331">
        <v>66</v>
      </c>
    </row>
    <row r="1332" spans="1:7" x14ac:dyDescent="0.3">
      <c r="A1332">
        <v>837</v>
      </c>
      <c r="B1332">
        <v>63</v>
      </c>
      <c r="C1332">
        <v>6</v>
      </c>
      <c r="D1332">
        <v>57</v>
      </c>
      <c r="E1332">
        <v>13</v>
      </c>
      <c r="F1332">
        <v>13</v>
      </c>
      <c r="G1332">
        <v>22</v>
      </c>
    </row>
    <row r="1333" spans="1:7" x14ac:dyDescent="0.3">
      <c r="A1333">
        <v>9500</v>
      </c>
      <c r="B1333">
        <v>221</v>
      </c>
      <c r="C1333">
        <v>104</v>
      </c>
      <c r="D1333">
        <v>169</v>
      </c>
      <c r="E1333">
        <v>102</v>
      </c>
      <c r="F1333">
        <v>78</v>
      </c>
      <c r="G1333">
        <v>84</v>
      </c>
    </row>
    <row r="1334" spans="1:7" x14ac:dyDescent="0.3">
      <c r="A1334">
        <v>3602</v>
      </c>
      <c r="B1334">
        <v>140</v>
      </c>
      <c r="C1334">
        <v>3</v>
      </c>
      <c r="D1334">
        <v>29</v>
      </c>
      <c r="E1334">
        <v>4</v>
      </c>
      <c r="F1334">
        <v>5</v>
      </c>
      <c r="G1334">
        <v>14</v>
      </c>
    </row>
    <row r="1335" spans="1:7" x14ac:dyDescent="0.3">
      <c r="A1335">
        <v>2995</v>
      </c>
      <c r="B1335">
        <v>291</v>
      </c>
      <c r="C1335">
        <v>10</v>
      </c>
      <c r="D1335">
        <v>689</v>
      </c>
      <c r="E1335">
        <v>84</v>
      </c>
      <c r="F1335">
        <v>10</v>
      </c>
      <c r="G1335">
        <v>0</v>
      </c>
    </row>
    <row r="1336" spans="1:7" x14ac:dyDescent="0.3">
      <c r="A1336">
        <v>1118</v>
      </c>
      <c r="B1336">
        <v>544</v>
      </c>
      <c r="C1336">
        <v>13</v>
      </c>
      <c r="D1336">
        <v>85</v>
      </c>
      <c r="E1336">
        <v>8</v>
      </c>
      <c r="F1336">
        <v>6</v>
      </c>
      <c r="G1336">
        <v>29</v>
      </c>
    </row>
    <row r="1337" spans="1:7" x14ac:dyDescent="0.3">
      <c r="A1337">
        <v>7789</v>
      </c>
      <c r="B1337">
        <v>684</v>
      </c>
      <c r="C1337">
        <v>100</v>
      </c>
      <c r="D1337">
        <v>801</v>
      </c>
      <c r="E1337">
        <v>21</v>
      </c>
      <c r="F1337">
        <v>66</v>
      </c>
      <c r="G1337">
        <v>0</v>
      </c>
    </row>
    <row r="1338" spans="1:7" x14ac:dyDescent="0.3">
      <c r="A1338">
        <v>7192</v>
      </c>
      <c r="B1338">
        <v>172</v>
      </c>
      <c r="C1338">
        <v>73</v>
      </c>
      <c r="D1338">
        <v>93</v>
      </c>
      <c r="E1338">
        <v>95</v>
      </c>
      <c r="F1338">
        <v>78</v>
      </c>
      <c r="G1338">
        <v>34</v>
      </c>
    </row>
    <row r="1339" spans="1:7" x14ac:dyDescent="0.3">
      <c r="A1339">
        <v>2324</v>
      </c>
      <c r="B1339">
        <v>625</v>
      </c>
      <c r="C1339">
        <v>38</v>
      </c>
      <c r="D1339">
        <v>242</v>
      </c>
      <c r="E1339">
        <v>50</v>
      </c>
      <c r="F1339">
        <v>34</v>
      </c>
      <c r="G1339">
        <v>76</v>
      </c>
    </row>
    <row r="1340" spans="1:7" x14ac:dyDescent="0.3">
      <c r="A1340">
        <v>697</v>
      </c>
      <c r="B1340">
        <v>972</v>
      </c>
      <c r="C1340">
        <v>59</v>
      </c>
      <c r="D1340">
        <v>913</v>
      </c>
      <c r="E1340">
        <v>25</v>
      </c>
      <c r="F1340">
        <v>19</v>
      </c>
      <c r="G1340">
        <v>59</v>
      </c>
    </row>
    <row r="1341" spans="1:7" x14ac:dyDescent="0.3">
      <c r="A1341">
        <v>3439</v>
      </c>
      <c r="B1341">
        <v>157</v>
      </c>
      <c r="C1341">
        <v>6</v>
      </c>
      <c r="D1341">
        <v>39</v>
      </c>
      <c r="E1341">
        <v>6</v>
      </c>
      <c r="F1341">
        <v>13</v>
      </c>
      <c r="G1341">
        <v>75</v>
      </c>
    </row>
    <row r="1342" spans="1:7" x14ac:dyDescent="0.3">
      <c r="A1342">
        <v>1506</v>
      </c>
      <c r="B1342">
        <v>48</v>
      </c>
      <c r="C1342">
        <v>9</v>
      </c>
      <c r="D1342">
        <v>45</v>
      </c>
      <c r="E1342">
        <v>3</v>
      </c>
      <c r="F1342">
        <v>15</v>
      </c>
      <c r="G1342">
        <v>20</v>
      </c>
    </row>
    <row r="1343" spans="1:7" x14ac:dyDescent="0.3">
      <c r="A1343">
        <v>232</v>
      </c>
      <c r="B1343">
        <v>279</v>
      </c>
      <c r="C1343">
        <v>83</v>
      </c>
      <c r="D1343">
        <v>88</v>
      </c>
      <c r="E1343">
        <v>32</v>
      </c>
      <c r="F1343">
        <v>14</v>
      </c>
      <c r="G1343">
        <v>34</v>
      </c>
    </row>
    <row r="1344" spans="1:7" x14ac:dyDescent="0.3">
      <c r="A1344">
        <v>10395</v>
      </c>
      <c r="B1344">
        <v>1</v>
      </c>
      <c r="C1344">
        <v>45</v>
      </c>
      <c r="D1344">
        <v>3</v>
      </c>
      <c r="E1344">
        <v>4</v>
      </c>
      <c r="F1344">
        <v>6</v>
      </c>
      <c r="G1344">
        <v>42</v>
      </c>
    </row>
    <row r="1345" spans="1:7" x14ac:dyDescent="0.3">
      <c r="A1345">
        <v>1627</v>
      </c>
      <c r="B1345">
        <v>408</v>
      </c>
      <c r="C1345">
        <v>61</v>
      </c>
      <c r="D1345">
        <v>109</v>
      </c>
      <c r="E1345">
        <v>48</v>
      </c>
      <c r="F1345">
        <v>122</v>
      </c>
      <c r="G1345">
        <v>41</v>
      </c>
    </row>
    <row r="1346" spans="1:7" x14ac:dyDescent="0.3">
      <c r="A1346">
        <v>257</v>
      </c>
      <c r="B1346">
        <v>952</v>
      </c>
      <c r="C1346">
        <v>12</v>
      </c>
      <c r="D1346">
        <v>180</v>
      </c>
      <c r="E1346">
        <v>47</v>
      </c>
      <c r="F1346">
        <v>12</v>
      </c>
      <c r="G1346">
        <v>12</v>
      </c>
    </row>
    <row r="1347" spans="1:7" x14ac:dyDescent="0.3">
      <c r="A1347">
        <v>4058</v>
      </c>
      <c r="B1347">
        <v>618</v>
      </c>
      <c r="C1347">
        <v>15</v>
      </c>
      <c r="D1347">
        <v>106</v>
      </c>
      <c r="E1347">
        <v>20</v>
      </c>
      <c r="F1347">
        <v>7</v>
      </c>
      <c r="G1347">
        <v>45</v>
      </c>
    </row>
    <row r="1348" spans="1:7" x14ac:dyDescent="0.3">
      <c r="A1348">
        <v>8210</v>
      </c>
      <c r="B1348">
        <v>318</v>
      </c>
      <c r="C1348">
        <v>3</v>
      </c>
      <c r="D1348">
        <v>17</v>
      </c>
      <c r="E1348">
        <v>4</v>
      </c>
      <c r="F1348">
        <v>7</v>
      </c>
      <c r="G1348">
        <v>56</v>
      </c>
    </row>
    <row r="1349" spans="1:7" x14ac:dyDescent="0.3">
      <c r="A1349">
        <v>9757</v>
      </c>
      <c r="B1349">
        <v>997</v>
      </c>
      <c r="C1349">
        <v>15</v>
      </c>
      <c r="D1349">
        <v>414</v>
      </c>
      <c r="E1349">
        <v>99</v>
      </c>
      <c r="F1349">
        <v>30</v>
      </c>
      <c r="G1349">
        <v>76</v>
      </c>
    </row>
    <row r="1350" spans="1:7" x14ac:dyDescent="0.3">
      <c r="A1350">
        <v>11086</v>
      </c>
      <c r="B1350">
        <v>1</v>
      </c>
      <c r="C1350">
        <v>6</v>
      </c>
      <c r="D1350">
        <v>2</v>
      </c>
      <c r="E1350">
        <v>3</v>
      </c>
      <c r="F1350">
        <v>6</v>
      </c>
      <c r="G1350">
        <v>3</v>
      </c>
    </row>
    <row r="1351" spans="1:7" x14ac:dyDescent="0.3">
      <c r="A1351">
        <v>4138</v>
      </c>
      <c r="B1351">
        <v>411</v>
      </c>
      <c r="C1351">
        <v>106</v>
      </c>
      <c r="D1351">
        <v>147</v>
      </c>
      <c r="E1351">
        <v>54</v>
      </c>
      <c r="F1351">
        <v>115</v>
      </c>
      <c r="G1351">
        <v>66</v>
      </c>
    </row>
    <row r="1352" spans="1:7" x14ac:dyDescent="0.3">
      <c r="A1352">
        <v>1291</v>
      </c>
      <c r="B1352">
        <v>152</v>
      </c>
      <c r="C1352">
        <v>9</v>
      </c>
      <c r="D1352">
        <v>121</v>
      </c>
      <c r="E1352">
        <v>12</v>
      </c>
      <c r="F1352">
        <v>12</v>
      </c>
      <c r="G1352">
        <v>45</v>
      </c>
    </row>
    <row r="1353" spans="1:7" x14ac:dyDescent="0.3">
      <c r="A1353">
        <v>4136</v>
      </c>
      <c r="B1353">
        <v>10</v>
      </c>
      <c r="C1353">
        <v>17</v>
      </c>
      <c r="D1353">
        <v>18</v>
      </c>
      <c r="E1353">
        <v>8</v>
      </c>
      <c r="F1353">
        <v>26</v>
      </c>
      <c r="G1353">
        <v>40</v>
      </c>
    </row>
    <row r="1354" spans="1:7" x14ac:dyDescent="0.3">
      <c r="A1354">
        <v>9606</v>
      </c>
      <c r="B1354">
        <v>882</v>
      </c>
      <c r="C1354">
        <v>29</v>
      </c>
      <c r="D1354">
        <v>514</v>
      </c>
      <c r="E1354">
        <v>38</v>
      </c>
      <c r="F1354">
        <v>29</v>
      </c>
      <c r="G1354">
        <v>44</v>
      </c>
    </row>
    <row r="1355" spans="1:7" x14ac:dyDescent="0.3">
      <c r="A1355">
        <v>8534</v>
      </c>
      <c r="B1355">
        <v>615</v>
      </c>
      <c r="C1355">
        <v>28</v>
      </c>
      <c r="D1355">
        <v>259</v>
      </c>
      <c r="E1355">
        <v>12</v>
      </c>
      <c r="F1355">
        <v>48</v>
      </c>
      <c r="G1355">
        <v>30</v>
      </c>
    </row>
    <row r="1356" spans="1:7" x14ac:dyDescent="0.3">
      <c r="A1356">
        <v>5153</v>
      </c>
      <c r="B1356">
        <v>1004</v>
      </c>
      <c r="C1356">
        <v>59</v>
      </c>
      <c r="D1356">
        <v>265</v>
      </c>
      <c r="E1356">
        <v>115</v>
      </c>
      <c r="F1356">
        <v>59</v>
      </c>
      <c r="G1356">
        <v>27</v>
      </c>
    </row>
    <row r="1357" spans="1:7" x14ac:dyDescent="0.3">
      <c r="A1357">
        <v>961</v>
      </c>
      <c r="B1357">
        <v>133</v>
      </c>
      <c r="C1357">
        <v>27</v>
      </c>
      <c r="D1357">
        <v>421</v>
      </c>
      <c r="E1357">
        <v>13</v>
      </c>
      <c r="F1357">
        <v>195</v>
      </c>
      <c r="G1357">
        <v>71</v>
      </c>
    </row>
    <row r="1358" spans="1:7" x14ac:dyDescent="0.3">
      <c r="A1358">
        <v>5011</v>
      </c>
      <c r="B1358">
        <v>595</v>
      </c>
      <c r="C1358">
        <v>23</v>
      </c>
      <c r="D1358">
        <v>123</v>
      </c>
      <c r="E1358">
        <v>10</v>
      </c>
      <c r="F1358">
        <v>23</v>
      </c>
      <c r="G1358">
        <v>154</v>
      </c>
    </row>
    <row r="1359" spans="1:7" x14ac:dyDescent="0.3">
      <c r="A1359">
        <v>810</v>
      </c>
      <c r="B1359">
        <v>151</v>
      </c>
      <c r="C1359">
        <v>81</v>
      </c>
      <c r="D1359">
        <v>86</v>
      </c>
      <c r="E1359">
        <v>168</v>
      </c>
      <c r="F1359">
        <v>91</v>
      </c>
      <c r="G1359">
        <v>64</v>
      </c>
    </row>
    <row r="1360" spans="1:7" x14ac:dyDescent="0.3">
      <c r="A1360">
        <v>2147</v>
      </c>
      <c r="B1360">
        <v>736</v>
      </c>
      <c r="C1360">
        <v>63</v>
      </c>
      <c r="D1360">
        <v>946</v>
      </c>
      <c r="E1360">
        <v>219</v>
      </c>
      <c r="F1360">
        <v>189</v>
      </c>
      <c r="G1360">
        <v>126</v>
      </c>
    </row>
    <row r="1361" spans="1:7" x14ac:dyDescent="0.3">
      <c r="A1361">
        <v>3979</v>
      </c>
      <c r="B1361">
        <v>982</v>
      </c>
      <c r="C1361">
        <v>17</v>
      </c>
      <c r="D1361">
        <v>672</v>
      </c>
      <c r="E1361">
        <v>23</v>
      </c>
      <c r="F1361">
        <v>34</v>
      </c>
      <c r="G1361">
        <v>51</v>
      </c>
    </row>
    <row r="1362" spans="1:7" x14ac:dyDescent="0.3">
      <c r="A1362">
        <v>6049</v>
      </c>
      <c r="B1362">
        <v>1142</v>
      </c>
      <c r="C1362">
        <v>51</v>
      </c>
      <c r="D1362">
        <v>415</v>
      </c>
      <c r="E1362">
        <v>90</v>
      </c>
      <c r="F1362">
        <v>69</v>
      </c>
      <c r="G1362">
        <v>37</v>
      </c>
    </row>
    <row r="1363" spans="1:7" x14ac:dyDescent="0.3">
      <c r="A1363">
        <v>3910</v>
      </c>
      <c r="B1363">
        <v>897</v>
      </c>
      <c r="C1363">
        <v>161</v>
      </c>
      <c r="D1363">
        <v>430</v>
      </c>
      <c r="E1363">
        <v>186</v>
      </c>
      <c r="F1363">
        <v>161</v>
      </c>
      <c r="G1363">
        <v>27</v>
      </c>
    </row>
    <row r="1364" spans="1:7" x14ac:dyDescent="0.3">
      <c r="A1364">
        <v>5207</v>
      </c>
      <c r="B1364">
        <v>489</v>
      </c>
      <c r="C1364">
        <v>6</v>
      </c>
      <c r="D1364">
        <v>152</v>
      </c>
      <c r="E1364">
        <v>8</v>
      </c>
      <c r="F1364">
        <v>6</v>
      </c>
      <c r="G1364">
        <v>132</v>
      </c>
    </row>
    <row r="1365" spans="1:7" x14ac:dyDescent="0.3">
      <c r="A1365">
        <v>11114</v>
      </c>
      <c r="B1365">
        <v>25</v>
      </c>
      <c r="C1365">
        <v>4</v>
      </c>
      <c r="D1365">
        <v>9</v>
      </c>
      <c r="E1365">
        <v>6</v>
      </c>
      <c r="F1365">
        <v>8</v>
      </c>
      <c r="G1365">
        <v>32</v>
      </c>
    </row>
    <row r="1366" spans="1:7" x14ac:dyDescent="0.3">
      <c r="A1366">
        <v>9400</v>
      </c>
      <c r="B1366">
        <v>630</v>
      </c>
      <c r="C1366">
        <v>26</v>
      </c>
      <c r="D1366">
        <v>611</v>
      </c>
      <c r="E1366">
        <v>44</v>
      </c>
      <c r="F1366">
        <v>18</v>
      </c>
      <c r="G1366">
        <v>54</v>
      </c>
    </row>
    <row r="1367" spans="1:7" x14ac:dyDescent="0.3">
      <c r="A1367">
        <v>1740</v>
      </c>
      <c r="B1367">
        <v>760</v>
      </c>
      <c r="C1367">
        <v>38</v>
      </c>
      <c r="D1367">
        <v>104</v>
      </c>
      <c r="E1367">
        <v>50</v>
      </c>
      <c r="F1367">
        <v>9</v>
      </c>
      <c r="G1367">
        <v>38</v>
      </c>
    </row>
    <row r="1368" spans="1:7" x14ac:dyDescent="0.3">
      <c r="A1368">
        <v>7488</v>
      </c>
      <c r="B1368">
        <v>420</v>
      </c>
      <c r="C1368">
        <v>15</v>
      </c>
      <c r="D1368">
        <v>186</v>
      </c>
      <c r="E1368">
        <v>151</v>
      </c>
      <c r="F1368">
        <v>38</v>
      </c>
      <c r="G1368">
        <v>15</v>
      </c>
    </row>
    <row r="1369" spans="1:7" x14ac:dyDescent="0.3">
      <c r="A1369">
        <v>195</v>
      </c>
      <c r="B1369">
        <v>125</v>
      </c>
      <c r="C1369">
        <v>17</v>
      </c>
      <c r="D1369">
        <v>52</v>
      </c>
      <c r="E1369">
        <v>3</v>
      </c>
      <c r="F1369">
        <v>19</v>
      </c>
      <c r="G1369">
        <v>30</v>
      </c>
    </row>
    <row r="1370" spans="1:7" x14ac:dyDescent="0.3">
      <c r="A1370">
        <v>7527</v>
      </c>
      <c r="B1370">
        <v>6</v>
      </c>
      <c r="C1370">
        <v>6</v>
      </c>
      <c r="D1370">
        <v>29</v>
      </c>
      <c r="E1370">
        <v>12</v>
      </c>
      <c r="F1370">
        <v>15</v>
      </c>
      <c r="G1370">
        <v>8</v>
      </c>
    </row>
    <row r="1371" spans="1:7" x14ac:dyDescent="0.3">
      <c r="A1371">
        <v>10319</v>
      </c>
      <c r="B1371">
        <v>1090</v>
      </c>
      <c r="C1371">
        <v>12</v>
      </c>
      <c r="D1371">
        <v>96</v>
      </c>
      <c r="E1371">
        <v>16</v>
      </c>
      <c r="F1371">
        <v>12</v>
      </c>
      <c r="G1371">
        <v>60</v>
      </c>
    </row>
    <row r="1372" spans="1:7" x14ac:dyDescent="0.3">
      <c r="A1372">
        <v>2931</v>
      </c>
      <c r="B1372">
        <v>737</v>
      </c>
      <c r="C1372">
        <v>21</v>
      </c>
      <c r="D1372">
        <v>106</v>
      </c>
      <c r="E1372">
        <v>55</v>
      </c>
      <c r="F1372">
        <v>63</v>
      </c>
      <c r="G1372">
        <v>210</v>
      </c>
    </row>
    <row r="1373" spans="1:7" x14ac:dyDescent="0.3">
      <c r="A1373">
        <v>3698</v>
      </c>
      <c r="B1373">
        <v>817</v>
      </c>
      <c r="C1373">
        <v>185</v>
      </c>
      <c r="D1373">
        <v>687</v>
      </c>
      <c r="E1373">
        <v>145</v>
      </c>
      <c r="F1373">
        <v>55</v>
      </c>
      <c r="G1373">
        <v>241</v>
      </c>
    </row>
    <row r="1374" spans="1:7" x14ac:dyDescent="0.3">
      <c r="A1374">
        <v>9516</v>
      </c>
      <c r="B1374">
        <v>620</v>
      </c>
      <c r="C1374">
        <v>54</v>
      </c>
      <c r="D1374">
        <v>239</v>
      </c>
      <c r="E1374">
        <v>99</v>
      </c>
      <c r="F1374">
        <v>98</v>
      </c>
      <c r="G1374">
        <v>119</v>
      </c>
    </row>
    <row r="1375" spans="1:7" x14ac:dyDescent="0.3">
      <c r="A1375">
        <v>7384</v>
      </c>
      <c r="B1375">
        <v>113</v>
      </c>
      <c r="C1375">
        <v>61</v>
      </c>
      <c r="D1375">
        <v>204</v>
      </c>
      <c r="E1375">
        <v>34</v>
      </c>
      <c r="F1375">
        <v>26</v>
      </c>
      <c r="G1375">
        <v>47</v>
      </c>
    </row>
    <row r="1376" spans="1:7" x14ac:dyDescent="0.3">
      <c r="A1376">
        <v>5043</v>
      </c>
      <c r="B1376">
        <v>7</v>
      </c>
      <c r="C1376">
        <v>23</v>
      </c>
      <c r="D1376">
        <v>78</v>
      </c>
      <c r="E1376">
        <v>133</v>
      </c>
      <c r="F1376">
        <v>49</v>
      </c>
      <c r="G1376">
        <v>144</v>
      </c>
    </row>
    <row r="1377" spans="1:7" x14ac:dyDescent="0.3">
      <c r="A1377">
        <v>2516</v>
      </c>
      <c r="B1377">
        <v>22</v>
      </c>
      <c r="C1377">
        <v>2</v>
      </c>
      <c r="D1377">
        <v>10</v>
      </c>
      <c r="E1377">
        <v>6</v>
      </c>
      <c r="F1377">
        <v>4</v>
      </c>
      <c r="G1377">
        <v>34</v>
      </c>
    </row>
    <row r="1378" spans="1:7" x14ac:dyDescent="0.3">
      <c r="A1378">
        <v>9010</v>
      </c>
      <c r="B1378">
        <v>968</v>
      </c>
      <c r="C1378">
        <v>147</v>
      </c>
      <c r="D1378">
        <v>842</v>
      </c>
      <c r="E1378">
        <v>137</v>
      </c>
      <c r="F1378">
        <v>42</v>
      </c>
      <c r="G1378">
        <v>210</v>
      </c>
    </row>
    <row r="1379" spans="1:7" x14ac:dyDescent="0.3">
      <c r="A1379">
        <v>378</v>
      </c>
      <c r="B1379">
        <v>283</v>
      </c>
      <c r="C1379">
        <v>112</v>
      </c>
      <c r="D1379">
        <v>151</v>
      </c>
      <c r="E1379">
        <v>51</v>
      </c>
      <c r="F1379">
        <v>72</v>
      </c>
      <c r="G1379">
        <v>125</v>
      </c>
    </row>
    <row r="1380" spans="1:7" x14ac:dyDescent="0.3">
      <c r="A1380">
        <v>3551</v>
      </c>
      <c r="B1380">
        <v>62</v>
      </c>
      <c r="C1380">
        <v>1</v>
      </c>
      <c r="D1380">
        <v>57</v>
      </c>
      <c r="E1380">
        <v>19</v>
      </c>
      <c r="F1380">
        <v>11</v>
      </c>
      <c r="G1380">
        <v>48</v>
      </c>
    </row>
    <row r="1381" spans="1:7" x14ac:dyDescent="0.3">
      <c r="A1381">
        <v>5543</v>
      </c>
      <c r="B1381">
        <v>545</v>
      </c>
      <c r="C1381">
        <v>7</v>
      </c>
      <c r="D1381">
        <v>114</v>
      </c>
      <c r="E1381">
        <v>37</v>
      </c>
      <c r="F1381">
        <v>21</v>
      </c>
      <c r="G1381">
        <v>78</v>
      </c>
    </row>
    <row r="1382" spans="1:7" x14ac:dyDescent="0.3">
      <c r="A1382">
        <v>1577</v>
      </c>
      <c r="B1382">
        <v>558</v>
      </c>
      <c r="C1382">
        <v>79</v>
      </c>
      <c r="D1382">
        <v>622</v>
      </c>
      <c r="E1382">
        <v>207</v>
      </c>
      <c r="F1382">
        <v>175</v>
      </c>
      <c r="G1382">
        <v>95</v>
      </c>
    </row>
    <row r="1383" spans="1:7" x14ac:dyDescent="0.3">
      <c r="A1383">
        <v>10641</v>
      </c>
      <c r="B1383">
        <v>6</v>
      </c>
      <c r="C1383">
        <v>5</v>
      </c>
      <c r="D1383">
        <v>4</v>
      </c>
      <c r="E1383">
        <v>13</v>
      </c>
      <c r="F1383">
        <v>4</v>
      </c>
      <c r="G1383">
        <v>25</v>
      </c>
    </row>
    <row r="1384" spans="1:7" x14ac:dyDescent="0.3">
      <c r="A1384">
        <v>6024</v>
      </c>
      <c r="B1384">
        <v>1111</v>
      </c>
      <c r="C1384">
        <v>24</v>
      </c>
      <c r="D1384">
        <v>790</v>
      </c>
      <c r="E1384">
        <v>160</v>
      </c>
      <c r="F1384">
        <v>45</v>
      </c>
      <c r="G1384">
        <v>172</v>
      </c>
    </row>
    <row r="1385" spans="1:7" x14ac:dyDescent="0.3">
      <c r="A1385">
        <v>3099</v>
      </c>
      <c r="B1385">
        <v>183</v>
      </c>
      <c r="C1385">
        <v>5</v>
      </c>
      <c r="D1385">
        <v>65</v>
      </c>
      <c r="E1385">
        <v>3</v>
      </c>
      <c r="F1385">
        <v>5</v>
      </c>
      <c r="G1385">
        <v>49</v>
      </c>
    </row>
    <row r="1386" spans="1:7" x14ac:dyDescent="0.3">
      <c r="A1386">
        <v>6055</v>
      </c>
      <c r="B1386">
        <v>546</v>
      </c>
      <c r="C1386">
        <v>72</v>
      </c>
      <c r="D1386">
        <v>376</v>
      </c>
      <c r="E1386">
        <v>94</v>
      </c>
      <c r="F1386">
        <v>145</v>
      </c>
      <c r="G1386">
        <v>72</v>
      </c>
    </row>
    <row r="1387" spans="1:7" x14ac:dyDescent="0.3">
      <c r="A1387">
        <v>3972</v>
      </c>
      <c r="B1387">
        <v>266</v>
      </c>
      <c r="C1387">
        <v>6</v>
      </c>
      <c r="D1387">
        <v>51</v>
      </c>
      <c r="E1387">
        <v>8</v>
      </c>
      <c r="F1387">
        <v>6</v>
      </c>
      <c r="G1387">
        <v>64</v>
      </c>
    </row>
    <row r="1388" spans="1:7" x14ac:dyDescent="0.3">
      <c r="A1388">
        <v>4394</v>
      </c>
      <c r="B1388">
        <v>1142</v>
      </c>
      <c r="C1388">
        <v>29</v>
      </c>
      <c r="D1388">
        <v>249</v>
      </c>
      <c r="E1388">
        <v>38</v>
      </c>
      <c r="F1388">
        <v>29</v>
      </c>
      <c r="G1388">
        <v>14</v>
      </c>
    </row>
    <row r="1389" spans="1:7" x14ac:dyDescent="0.3">
      <c r="A1389">
        <v>6658</v>
      </c>
      <c r="B1389">
        <v>771</v>
      </c>
      <c r="C1389">
        <v>51</v>
      </c>
      <c r="D1389">
        <v>154</v>
      </c>
      <c r="E1389">
        <v>54</v>
      </c>
      <c r="F1389">
        <v>10</v>
      </c>
      <c r="G1389">
        <v>154</v>
      </c>
    </row>
    <row r="1390" spans="1:7" x14ac:dyDescent="0.3">
      <c r="A1390">
        <v>10260</v>
      </c>
      <c r="B1390">
        <v>202</v>
      </c>
      <c r="C1390">
        <v>5</v>
      </c>
      <c r="D1390">
        <v>74</v>
      </c>
      <c r="E1390">
        <v>11</v>
      </c>
      <c r="F1390">
        <v>5</v>
      </c>
      <c r="G1390">
        <v>14</v>
      </c>
    </row>
    <row r="1391" spans="1:7" x14ac:dyDescent="0.3">
      <c r="A1391">
        <v>7143</v>
      </c>
      <c r="B1391">
        <v>209</v>
      </c>
      <c r="C1391">
        <v>162</v>
      </c>
      <c r="D1391">
        <v>209</v>
      </c>
      <c r="E1391">
        <v>41</v>
      </c>
      <c r="F1391">
        <v>162</v>
      </c>
      <c r="G1391">
        <v>37</v>
      </c>
    </row>
    <row r="1392" spans="1:7" x14ac:dyDescent="0.3">
      <c r="A1392">
        <v>8789</v>
      </c>
      <c r="B1392">
        <v>35</v>
      </c>
      <c r="C1392">
        <v>40</v>
      </c>
      <c r="D1392">
        <v>111</v>
      </c>
      <c r="E1392">
        <v>36</v>
      </c>
      <c r="F1392">
        <v>40</v>
      </c>
      <c r="G1392">
        <v>12</v>
      </c>
    </row>
    <row r="1393" spans="1:7" x14ac:dyDescent="0.3">
      <c r="A1393">
        <v>4554</v>
      </c>
      <c r="B1393">
        <v>171</v>
      </c>
      <c r="C1393">
        <v>45</v>
      </c>
      <c r="D1393">
        <v>73</v>
      </c>
      <c r="E1393">
        <v>59</v>
      </c>
      <c r="F1393">
        <v>10</v>
      </c>
      <c r="G1393">
        <v>90</v>
      </c>
    </row>
    <row r="1394" spans="1:7" x14ac:dyDescent="0.3">
      <c r="A1394">
        <v>8749</v>
      </c>
      <c r="B1394">
        <v>20</v>
      </c>
      <c r="C1394">
        <v>2</v>
      </c>
      <c r="D1394">
        <v>9</v>
      </c>
      <c r="E1394">
        <v>4</v>
      </c>
      <c r="F1394">
        <v>6</v>
      </c>
      <c r="G1394">
        <v>20</v>
      </c>
    </row>
    <row r="1395" spans="1:7" x14ac:dyDescent="0.3">
      <c r="A1395">
        <v>1650</v>
      </c>
      <c r="B1395">
        <v>779</v>
      </c>
      <c r="C1395">
        <v>86</v>
      </c>
      <c r="D1395">
        <v>537</v>
      </c>
      <c r="E1395">
        <v>34</v>
      </c>
      <c r="F1395">
        <v>69</v>
      </c>
      <c r="G1395">
        <v>138</v>
      </c>
    </row>
    <row r="1396" spans="1:7" x14ac:dyDescent="0.3">
      <c r="A1396">
        <v>10377</v>
      </c>
      <c r="B1396">
        <v>170</v>
      </c>
      <c r="C1396">
        <v>6</v>
      </c>
      <c r="D1396">
        <v>97</v>
      </c>
      <c r="E1396">
        <v>24</v>
      </c>
      <c r="F1396">
        <v>12</v>
      </c>
      <c r="G1396">
        <v>88</v>
      </c>
    </row>
    <row r="1397" spans="1:7" x14ac:dyDescent="0.3">
      <c r="A1397">
        <v>9206</v>
      </c>
      <c r="B1397">
        <v>491</v>
      </c>
      <c r="C1397">
        <v>48</v>
      </c>
      <c r="D1397">
        <v>231</v>
      </c>
      <c r="E1397">
        <v>112</v>
      </c>
      <c r="F1397">
        <v>105</v>
      </c>
      <c r="G1397">
        <v>134</v>
      </c>
    </row>
    <row r="1398" spans="1:7" x14ac:dyDescent="0.3">
      <c r="A1398">
        <v>158</v>
      </c>
      <c r="B1398">
        <v>345</v>
      </c>
      <c r="C1398">
        <v>53</v>
      </c>
      <c r="D1398">
        <v>528</v>
      </c>
      <c r="E1398">
        <v>98</v>
      </c>
      <c r="F1398">
        <v>75</v>
      </c>
      <c r="G1398">
        <v>97</v>
      </c>
    </row>
    <row r="1399" spans="1:7" x14ac:dyDescent="0.3">
      <c r="A1399">
        <v>4832</v>
      </c>
      <c r="B1399">
        <v>6</v>
      </c>
      <c r="C1399">
        <v>5</v>
      </c>
      <c r="D1399">
        <v>17</v>
      </c>
      <c r="E1399">
        <v>3</v>
      </c>
      <c r="F1399">
        <v>24</v>
      </c>
      <c r="G1399">
        <v>46</v>
      </c>
    </row>
    <row r="1400" spans="1:7" x14ac:dyDescent="0.3">
      <c r="A1400">
        <v>5621</v>
      </c>
      <c r="B1400">
        <v>73</v>
      </c>
      <c r="C1400">
        <v>57</v>
      </c>
      <c r="D1400">
        <v>100</v>
      </c>
      <c r="E1400">
        <v>71</v>
      </c>
      <c r="F1400">
        <v>15</v>
      </c>
      <c r="G1400">
        <v>0</v>
      </c>
    </row>
    <row r="1401" spans="1:7" x14ac:dyDescent="0.3">
      <c r="A1401">
        <v>1945</v>
      </c>
      <c r="B1401">
        <v>711</v>
      </c>
      <c r="C1401">
        <v>36</v>
      </c>
      <c r="D1401">
        <v>217</v>
      </c>
      <c r="E1401">
        <v>172</v>
      </c>
      <c r="F1401">
        <v>96</v>
      </c>
      <c r="G1401">
        <v>168</v>
      </c>
    </row>
    <row r="1402" spans="1:7" x14ac:dyDescent="0.3">
      <c r="A1402">
        <v>5147</v>
      </c>
      <c r="B1402">
        <v>774</v>
      </c>
      <c r="C1402">
        <v>70</v>
      </c>
      <c r="D1402">
        <v>118</v>
      </c>
      <c r="E1402">
        <v>182</v>
      </c>
      <c r="F1402">
        <v>187</v>
      </c>
      <c r="G1402">
        <v>93</v>
      </c>
    </row>
    <row r="1403" spans="1:7" x14ac:dyDescent="0.3">
      <c r="A1403">
        <v>11039</v>
      </c>
      <c r="B1403">
        <v>82</v>
      </c>
      <c r="C1403">
        <v>33</v>
      </c>
      <c r="D1403">
        <v>54</v>
      </c>
      <c r="E1403">
        <v>71</v>
      </c>
      <c r="F1403">
        <v>30</v>
      </c>
      <c r="G1403">
        <v>41</v>
      </c>
    </row>
    <row r="1404" spans="1:7" x14ac:dyDescent="0.3">
      <c r="A1404">
        <v>9495</v>
      </c>
      <c r="B1404">
        <v>358</v>
      </c>
      <c r="C1404">
        <v>108</v>
      </c>
      <c r="D1404">
        <v>413</v>
      </c>
      <c r="E1404">
        <v>141</v>
      </c>
      <c r="F1404">
        <v>97</v>
      </c>
      <c r="G1404">
        <v>32</v>
      </c>
    </row>
    <row r="1405" spans="1:7" x14ac:dyDescent="0.3">
      <c r="A1405">
        <v>942</v>
      </c>
      <c r="B1405">
        <v>139</v>
      </c>
      <c r="C1405">
        <v>13</v>
      </c>
      <c r="D1405">
        <v>78</v>
      </c>
      <c r="E1405">
        <v>20</v>
      </c>
      <c r="F1405">
        <v>13</v>
      </c>
      <c r="G1405">
        <v>36</v>
      </c>
    </row>
    <row r="1406" spans="1:7" x14ac:dyDescent="0.3">
      <c r="A1406">
        <v>979</v>
      </c>
      <c r="B1406">
        <v>6</v>
      </c>
      <c r="C1406">
        <v>10</v>
      </c>
      <c r="D1406">
        <v>21</v>
      </c>
      <c r="E1406">
        <v>19</v>
      </c>
      <c r="F1406">
        <v>14</v>
      </c>
      <c r="G1406">
        <v>42</v>
      </c>
    </row>
    <row r="1407" spans="1:7" x14ac:dyDescent="0.3">
      <c r="A1407">
        <v>10390</v>
      </c>
      <c r="B1407">
        <v>6</v>
      </c>
      <c r="C1407">
        <v>7</v>
      </c>
      <c r="D1407">
        <v>4</v>
      </c>
      <c r="E1407">
        <v>3</v>
      </c>
      <c r="F1407">
        <v>4</v>
      </c>
      <c r="G1407">
        <v>6</v>
      </c>
    </row>
    <row r="1408" spans="1:7" x14ac:dyDescent="0.3">
      <c r="A1408">
        <v>4698</v>
      </c>
      <c r="B1408">
        <v>135</v>
      </c>
      <c r="C1408">
        <v>46</v>
      </c>
      <c r="D1408">
        <v>92</v>
      </c>
      <c r="E1408">
        <v>65</v>
      </c>
      <c r="F1408">
        <v>61</v>
      </c>
      <c r="G1408">
        <v>11</v>
      </c>
    </row>
    <row r="1409" spans="1:7" x14ac:dyDescent="0.3">
      <c r="A1409">
        <v>5232</v>
      </c>
      <c r="B1409">
        <v>86</v>
      </c>
      <c r="C1409">
        <v>12</v>
      </c>
      <c r="D1409">
        <v>75</v>
      </c>
      <c r="E1409">
        <v>33</v>
      </c>
      <c r="F1409">
        <v>15</v>
      </c>
      <c r="G1409">
        <v>6</v>
      </c>
    </row>
    <row r="1410" spans="1:7" x14ac:dyDescent="0.3">
      <c r="A1410">
        <v>2407</v>
      </c>
      <c r="B1410">
        <v>823</v>
      </c>
      <c r="C1410">
        <v>25</v>
      </c>
      <c r="D1410">
        <v>459</v>
      </c>
      <c r="E1410">
        <v>124</v>
      </c>
      <c r="F1410">
        <v>29</v>
      </c>
      <c r="G1410">
        <v>95</v>
      </c>
    </row>
    <row r="1411" spans="1:7" x14ac:dyDescent="0.3">
      <c r="A1411">
        <v>3834</v>
      </c>
      <c r="B1411">
        <v>231</v>
      </c>
      <c r="C1411">
        <v>161</v>
      </c>
      <c r="D1411">
        <v>215</v>
      </c>
      <c r="E1411">
        <v>171</v>
      </c>
      <c r="F1411">
        <v>30</v>
      </c>
      <c r="G1411">
        <v>53</v>
      </c>
    </row>
    <row r="1412" spans="1:7" x14ac:dyDescent="0.3">
      <c r="A1412">
        <v>7712</v>
      </c>
      <c r="B1412">
        <v>182</v>
      </c>
      <c r="C1412">
        <v>17</v>
      </c>
      <c r="D1412">
        <v>259</v>
      </c>
      <c r="E1412">
        <v>77</v>
      </c>
      <c r="F1412">
        <v>70</v>
      </c>
      <c r="G1412">
        <v>29</v>
      </c>
    </row>
    <row r="1413" spans="1:7" x14ac:dyDescent="0.3">
      <c r="A1413">
        <v>1065</v>
      </c>
      <c r="B1413">
        <v>557</v>
      </c>
      <c r="C1413">
        <v>129</v>
      </c>
      <c r="D1413">
        <v>984</v>
      </c>
      <c r="E1413">
        <v>193</v>
      </c>
      <c r="F1413">
        <v>37</v>
      </c>
      <c r="G1413">
        <v>18</v>
      </c>
    </row>
    <row r="1414" spans="1:7" x14ac:dyDescent="0.3">
      <c r="A1414">
        <v>7275</v>
      </c>
      <c r="B1414">
        <v>79</v>
      </c>
      <c r="C1414">
        <v>1</v>
      </c>
      <c r="D1414">
        <v>31</v>
      </c>
      <c r="E1414">
        <v>4</v>
      </c>
      <c r="F1414">
        <v>4</v>
      </c>
      <c r="G1414">
        <v>12</v>
      </c>
    </row>
    <row r="1415" spans="1:7" x14ac:dyDescent="0.3">
      <c r="A1415">
        <v>1384</v>
      </c>
      <c r="B1415">
        <v>6</v>
      </c>
      <c r="C1415">
        <v>4</v>
      </c>
      <c r="D1415">
        <v>14</v>
      </c>
      <c r="E1415">
        <v>8</v>
      </c>
      <c r="F1415">
        <v>8</v>
      </c>
      <c r="G1415">
        <v>22</v>
      </c>
    </row>
    <row r="1416" spans="1:7" x14ac:dyDescent="0.3">
      <c r="A1416">
        <v>9967</v>
      </c>
      <c r="B1416">
        <v>160</v>
      </c>
      <c r="C1416">
        <v>15</v>
      </c>
      <c r="D1416">
        <v>196</v>
      </c>
      <c r="E1416">
        <v>15</v>
      </c>
      <c r="F1416">
        <v>11</v>
      </c>
      <c r="G1416">
        <v>50</v>
      </c>
    </row>
    <row r="1417" spans="1:7" x14ac:dyDescent="0.3">
      <c r="A1417">
        <v>6181</v>
      </c>
      <c r="B1417">
        <v>488</v>
      </c>
      <c r="C1417">
        <v>21</v>
      </c>
      <c r="D1417">
        <v>238</v>
      </c>
      <c r="E1417">
        <v>56</v>
      </c>
      <c r="F1417">
        <v>108</v>
      </c>
      <c r="G1417">
        <v>28</v>
      </c>
    </row>
    <row r="1418" spans="1:7" x14ac:dyDescent="0.3">
      <c r="A1418">
        <v>2674</v>
      </c>
      <c r="B1418">
        <v>543</v>
      </c>
      <c r="C1418">
        <v>10</v>
      </c>
      <c r="D1418">
        <v>205</v>
      </c>
      <c r="E1418">
        <v>160</v>
      </c>
      <c r="F1418">
        <v>143</v>
      </c>
      <c r="G1418">
        <v>82</v>
      </c>
    </row>
    <row r="1419" spans="1:7" x14ac:dyDescent="0.3">
      <c r="A1419">
        <v>4096</v>
      </c>
      <c r="B1419">
        <v>112</v>
      </c>
      <c r="C1419">
        <v>19</v>
      </c>
      <c r="D1419">
        <v>21</v>
      </c>
      <c r="E1419">
        <v>16</v>
      </c>
      <c r="F1419">
        <v>14</v>
      </c>
      <c r="G1419">
        <v>5</v>
      </c>
    </row>
    <row r="1420" spans="1:7" x14ac:dyDescent="0.3">
      <c r="A1420">
        <v>5948</v>
      </c>
      <c r="B1420">
        <v>143</v>
      </c>
      <c r="C1420">
        <v>6</v>
      </c>
      <c r="D1420">
        <v>52</v>
      </c>
      <c r="E1420">
        <v>11</v>
      </c>
      <c r="F1420">
        <v>8</v>
      </c>
      <c r="G1420">
        <v>17</v>
      </c>
    </row>
    <row r="1421" spans="1:7" x14ac:dyDescent="0.3">
      <c r="A1421">
        <v>9140</v>
      </c>
      <c r="B1421">
        <v>51</v>
      </c>
      <c r="C1421">
        <v>4</v>
      </c>
      <c r="D1421">
        <v>24</v>
      </c>
      <c r="E1421">
        <v>4</v>
      </c>
      <c r="F1421">
        <v>7</v>
      </c>
      <c r="G1421">
        <v>1</v>
      </c>
    </row>
    <row r="1422" spans="1:7" x14ac:dyDescent="0.3">
      <c r="A1422">
        <v>4743</v>
      </c>
      <c r="B1422">
        <v>689</v>
      </c>
      <c r="C1422">
        <v>8</v>
      </c>
      <c r="D1422">
        <v>167</v>
      </c>
      <c r="E1422">
        <v>11</v>
      </c>
      <c r="F1422">
        <v>8</v>
      </c>
      <c r="G1422">
        <v>88</v>
      </c>
    </row>
    <row r="1423" spans="1:7" x14ac:dyDescent="0.3">
      <c r="A1423">
        <v>10475</v>
      </c>
      <c r="B1423">
        <v>187</v>
      </c>
      <c r="C1423">
        <v>5</v>
      </c>
      <c r="D1423">
        <v>65</v>
      </c>
      <c r="E1423">
        <v>26</v>
      </c>
      <c r="F1423">
        <v>20</v>
      </c>
      <c r="G1423">
        <v>14</v>
      </c>
    </row>
    <row r="1424" spans="1:7" x14ac:dyDescent="0.3">
      <c r="A1424">
        <v>10420</v>
      </c>
      <c r="B1424">
        <v>95</v>
      </c>
      <c r="C1424">
        <v>14</v>
      </c>
      <c r="D1424">
        <v>64</v>
      </c>
      <c r="E1424">
        <v>2</v>
      </c>
      <c r="F1424">
        <v>9</v>
      </c>
      <c r="G1424">
        <v>38</v>
      </c>
    </row>
    <row r="1425" spans="1:7" x14ac:dyDescent="0.3">
      <c r="A1425">
        <v>7514</v>
      </c>
      <c r="B1425">
        <v>84</v>
      </c>
      <c r="C1425">
        <v>10</v>
      </c>
      <c r="D1425">
        <v>34</v>
      </c>
      <c r="E1425">
        <v>11</v>
      </c>
      <c r="F1425">
        <v>10</v>
      </c>
      <c r="G1425">
        <v>28</v>
      </c>
    </row>
    <row r="1426" spans="1:7" x14ac:dyDescent="0.3">
      <c r="A1426">
        <v>10909</v>
      </c>
      <c r="B1426">
        <v>992</v>
      </c>
      <c r="C1426">
        <v>24</v>
      </c>
      <c r="D1426">
        <v>694</v>
      </c>
      <c r="E1426">
        <v>51</v>
      </c>
      <c r="F1426">
        <v>19</v>
      </c>
      <c r="G1426">
        <v>119</v>
      </c>
    </row>
    <row r="1427" spans="1:7" x14ac:dyDescent="0.3">
      <c r="A1427">
        <v>2963</v>
      </c>
      <c r="B1427">
        <v>709</v>
      </c>
      <c r="C1427">
        <v>93</v>
      </c>
      <c r="D1427">
        <v>374</v>
      </c>
      <c r="E1427">
        <v>104</v>
      </c>
      <c r="F1427">
        <v>80</v>
      </c>
      <c r="G1427">
        <v>80</v>
      </c>
    </row>
    <row r="1428" spans="1:7" x14ac:dyDescent="0.3">
      <c r="A1428">
        <v>5289</v>
      </c>
      <c r="B1428">
        <v>8</v>
      </c>
      <c r="C1428">
        <v>4</v>
      </c>
      <c r="D1428">
        <v>12</v>
      </c>
      <c r="E1428">
        <v>15</v>
      </c>
      <c r="F1428">
        <v>4</v>
      </c>
      <c r="G1428">
        <v>29</v>
      </c>
    </row>
    <row r="1429" spans="1:7" x14ac:dyDescent="0.3">
      <c r="A1429">
        <v>2589</v>
      </c>
      <c r="B1429">
        <v>25</v>
      </c>
      <c r="C1429">
        <v>3</v>
      </c>
      <c r="D1429">
        <v>16</v>
      </c>
      <c r="E1429">
        <v>8</v>
      </c>
      <c r="F1429">
        <v>5</v>
      </c>
      <c r="G1429">
        <v>2</v>
      </c>
    </row>
    <row r="1430" spans="1:7" x14ac:dyDescent="0.3">
      <c r="A1430">
        <v>3421</v>
      </c>
      <c r="B1430">
        <v>635</v>
      </c>
      <c r="C1430">
        <v>15</v>
      </c>
      <c r="D1430">
        <v>100</v>
      </c>
      <c r="E1430">
        <v>20</v>
      </c>
      <c r="F1430">
        <v>7</v>
      </c>
      <c r="G1430">
        <v>131</v>
      </c>
    </row>
    <row r="1431" spans="1:7" x14ac:dyDescent="0.3">
      <c r="A1431">
        <v>4094</v>
      </c>
      <c r="B1431">
        <v>201</v>
      </c>
      <c r="C1431">
        <v>2</v>
      </c>
      <c r="D1431">
        <v>43</v>
      </c>
      <c r="E1431">
        <v>3</v>
      </c>
      <c r="F1431">
        <v>5</v>
      </c>
      <c r="G1431">
        <v>35</v>
      </c>
    </row>
    <row r="1432" spans="1:7" x14ac:dyDescent="0.3">
      <c r="A1432">
        <v>6613</v>
      </c>
      <c r="B1432">
        <v>513</v>
      </c>
      <c r="C1432">
        <v>7</v>
      </c>
      <c r="D1432">
        <v>133</v>
      </c>
      <c r="E1432">
        <v>46</v>
      </c>
      <c r="F1432">
        <v>14</v>
      </c>
      <c r="G1432">
        <v>14</v>
      </c>
    </row>
    <row r="1433" spans="1:7" x14ac:dyDescent="0.3">
      <c r="A1433">
        <v>8402</v>
      </c>
      <c r="B1433">
        <v>329</v>
      </c>
      <c r="C1433">
        <v>35</v>
      </c>
      <c r="D1433">
        <v>222</v>
      </c>
      <c r="E1433">
        <v>130</v>
      </c>
      <c r="F1433">
        <v>35</v>
      </c>
      <c r="G1433">
        <v>43</v>
      </c>
    </row>
    <row r="1434" spans="1:7" x14ac:dyDescent="0.3">
      <c r="A1434">
        <v>8783</v>
      </c>
      <c r="B1434">
        <v>296</v>
      </c>
      <c r="C1434">
        <v>13</v>
      </c>
      <c r="D1434">
        <v>104</v>
      </c>
      <c r="E1434">
        <v>11</v>
      </c>
      <c r="F1434">
        <v>13</v>
      </c>
      <c r="G1434">
        <v>17</v>
      </c>
    </row>
    <row r="1435" spans="1:7" x14ac:dyDescent="0.3">
      <c r="A1435">
        <v>618</v>
      </c>
      <c r="B1435">
        <v>422</v>
      </c>
      <c r="C1435">
        <v>7</v>
      </c>
      <c r="D1435">
        <v>238</v>
      </c>
      <c r="E1435">
        <v>69</v>
      </c>
      <c r="F1435">
        <v>46</v>
      </c>
      <c r="G1435">
        <v>15</v>
      </c>
    </row>
    <row r="1436" spans="1:7" x14ac:dyDescent="0.3">
      <c r="A1436">
        <v>4310</v>
      </c>
      <c r="B1436">
        <v>507</v>
      </c>
      <c r="C1436">
        <v>93</v>
      </c>
      <c r="D1436">
        <v>520</v>
      </c>
      <c r="E1436">
        <v>242</v>
      </c>
      <c r="F1436">
        <v>40</v>
      </c>
      <c r="G1436">
        <v>26</v>
      </c>
    </row>
    <row r="1437" spans="1:7" x14ac:dyDescent="0.3">
      <c r="A1437">
        <v>2678</v>
      </c>
      <c r="B1437">
        <v>52</v>
      </c>
      <c r="C1437">
        <v>12</v>
      </c>
      <c r="D1437">
        <v>50</v>
      </c>
      <c r="E1437">
        <v>4</v>
      </c>
      <c r="F1437">
        <v>36</v>
      </c>
      <c r="G1437">
        <v>55</v>
      </c>
    </row>
    <row r="1438" spans="1:7" x14ac:dyDescent="0.3">
      <c r="A1438">
        <v>6376</v>
      </c>
      <c r="B1438">
        <v>191</v>
      </c>
      <c r="C1438">
        <v>56</v>
      </c>
      <c r="D1438">
        <v>139</v>
      </c>
      <c r="E1438">
        <v>51</v>
      </c>
      <c r="F1438">
        <v>8</v>
      </c>
      <c r="G1438">
        <v>100</v>
      </c>
    </row>
    <row r="1439" spans="1:7" x14ac:dyDescent="0.3">
      <c r="A1439">
        <v>524</v>
      </c>
      <c r="B1439">
        <v>2</v>
      </c>
      <c r="C1439">
        <v>23</v>
      </c>
      <c r="D1439">
        <v>11</v>
      </c>
      <c r="E1439">
        <v>8</v>
      </c>
      <c r="F1439">
        <v>6</v>
      </c>
      <c r="G1439">
        <v>46</v>
      </c>
    </row>
    <row r="1440" spans="1:7" x14ac:dyDescent="0.3">
      <c r="A1440">
        <v>10341</v>
      </c>
      <c r="B1440">
        <v>68</v>
      </c>
      <c r="C1440">
        <v>28</v>
      </c>
      <c r="D1440">
        <v>39</v>
      </c>
      <c r="E1440">
        <v>16</v>
      </c>
      <c r="F1440">
        <v>30</v>
      </c>
      <c r="G1440">
        <v>41</v>
      </c>
    </row>
    <row r="1441" spans="1:7" x14ac:dyDescent="0.3">
      <c r="A1441">
        <v>5654</v>
      </c>
      <c r="B1441">
        <v>20</v>
      </c>
      <c r="C1441">
        <v>4</v>
      </c>
      <c r="D1441">
        <v>10</v>
      </c>
      <c r="E1441">
        <v>6</v>
      </c>
      <c r="F1441">
        <v>4</v>
      </c>
      <c r="G1441">
        <v>17</v>
      </c>
    </row>
    <row r="1442" spans="1:7" x14ac:dyDescent="0.3">
      <c r="A1442">
        <v>7000</v>
      </c>
      <c r="B1442">
        <v>279</v>
      </c>
      <c r="C1442">
        <v>172</v>
      </c>
      <c r="D1442">
        <v>74</v>
      </c>
      <c r="E1442">
        <v>38</v>
      </c>
      <c r="F1442">
        <v>8</v>
      </c>
      <c r="G1442">
        <v>246</v>
      </c>
    </row>
    <row r="1443" spans="1:7" x14ac:dyDescent="0.3">
      <c r="A1443">
        <v>2561</v>
      </c>
      <c r="B1443">
        <v>977</v>
      </c>
      <c r="C1443">
        <v>12</v>
      </c>
      <c r="D1443">
        <v>253</v>
      </c>
      <c r="E1443">
        <v>16</v>
      </c>
      <c r="F1443">
        <v>12</v>
      </c>
      <c r="G1443">
        <v>101</v>
      </c>
    </row>
    <row r="1444" spans="1:7" x14ac:dyDescent="0.3">
      <c r="A1444">
        <v>4086</v>
      </c>
      <c r="B1444">
        <v>6</v>
      </c>
      <c r="C1444">
        <v>1</v>
      </c>
      <c r="D1444">
        <v>7</v>
      </c>
      <c r="E1444">
        <v>23</v>
      </c>
      <c r="F1444">
        <v>4</v>
      </c>
      <c r="G1444">
        <v>19</v>
      </c>
    </row>
    <row r="1445" spans="1:7" x14ac:dyDescent="0.3">
      <c r="A1445">
        <v>2428</v>
      </c>
      <c r="B1445">
        <v>3</v>
      </c>
      <c r="C1445">
        <v>18</v>
      </c>
      <c r="D1445">
        <v>26</v>
      </c>
      <c r="E1445">
        <v>11</v>
      </c>
      <c r="F1445">
        <v>8</v>
      </c>
      <c r="G1445">
        <v>12</v>
      </c>
    </row>
    <row r="1446" spans="1:7" x14ac:dyDescent="0.3">
      <c r="A1446">
        <v>8418</v>
      </c>
      <c r="B1446">
        <v>7</v>
      </c>
      <c r="C1446">
        <v>10</v>
      </c>
      <c r="D1446">
        <v>17</v>
      </c>
      <c r="E1446">
        <v>8</v>
      </c>
      <c r="F1446">
        <v>6</v>
      </c>
      <c r="G1446">
        <v>13</v>
      </c>
    </row>
    <row r="1447" spans="1:7" x14ac:dyDescent="0.3">
      <c r="A1447">
        <v>1362</v>
      </c>
      <c r="B1447">
        <v>33</v>
      </c>
      <c r="C1447">
        <v>87</v>
      </c>
      <c r="D1447">
        <v>64</v>
      </c>
      <c r="E1447">
        <v>175</v>
      </c>
      <c r="F1447">
        <v>16</v>
      </c>
      <c r="G1447">
        <v>74</v>
      </c>
    </row>
    <row r="1448" spans="1:7" x14ac:dyDescent="0.3">
      <c r="A1448">
        <v>9349</v>
      </c>
      <c r="B1448">
        <v>693</v>
      </c>
      <c r="C1448">
        <v>21</v>
      </c>
      <c r="D1448">
        <v>118</v>
      </c>
      <c r="E1448">
        <v>110</v>
      </c>
      <c r="F1448">
        <v>147</v>
      </c>
      <c r="G1448">
        <v>42</v>
      </c>
    </row>
    <row r="1449" spans="1:7" x14ac:dyDescent="0.3">
      <c r="A1449">
        <v>3388</v>
      </c>
      <c r="B1449">
        <v>129</v>
      </c>
      <c r="C1449">
        <v>26</v>
      </c>
      <c r="D1449">
        <v>67</v>
      </c>
      <c r="E1449">
        <v>3</v>
      </c>
      <c r="F1449">
        <v>67</v>
      </c>
      <c r="G1449">
        <v>2</v>
      </c>
    </row>
    <row r="1450" spans="1:7" x14ac:dyDescent="0.3">
      <c r="A1450">
        <v>8588</v>
      </c>
      <c r="B1450">
        <v>201</v>
      </c>
      <c r="C1450">
        <v>2</v>
      </c>
      <c r="D1450">
        <v>43</v>
      </c>
      <c r="E1450">
        <v>3</v>
      </c>
      <c r="F1450">
        <v>5</v>
      </c>
      <c r="G1450">
        <v>35</v>
      </c>
    </row>
    <row r="1451" spans="1:7" x14ac:dyDescent="0.3">
      <c r="A1451">
        <v>574</v>
      </c>
      <c r="B1451">
        <v>14</v>
      </c>
      <c r="C1451">
        <v>36</v>
      </c>
      <c r="D1451">
        <v>11</v>
      </c>
      <c r="E1451">
        <v>3</v>
      </c>
      <c r="F1451">
        <v>26</v>
      </c>
      <c r="G1451">
        <v>35</v>
      </c>
    </row>
    <row r="1452" spans="1:7" x14ac:dyDescent="0.3">
      <c r="A1452">
        <v>5967</v>
      </c>
      <c r="B1452">
        <v>26</v>
      </c>
      <c r="C1452">
        <v>2</v>
      </c>
      <c r="D1452">
        <v>19</v>
      </c>
      <c r="E1452">
        <v>10</v>
      </c>
      <c r="F1452">
        <v>5</v>
      </c>
      <c r="G1452">
        <v>8</v>
      </c>
    </row>
    <row r="1453" spans="1:7" x14ac:dyDescent="0.3">
      <c r="A1453">
        <v>4530</v>
      </c>
      <c r="B1453">
        <v>972</v>
      </c>
      <c r="C1453">
        <v>19</v>
      </c>
      <c r="D1453">
        <v>595</v>
      </c>
      <c r="E1453">
        <v>180</v>
      </c>
      <c r="F1453">
        <v>26</v>
      </c>
      <c r="G1453">
        <v>138</v>
      </c>
    </row>
    <row r="1454" spans="1:7" x14ac:dyDescent="0.3">
      <c r="A1454">
        <v>1553</v>
      </c>
      <c r="B1454">
        <v>966</v>
      </c>
      <c r="C1454">
        <v>168</v>
      </c>
      <c r="D1454">
        <v>672</v>
      </c>
      <c r="E1454">
        <v>246</v>
      </c>
      <c r="F1454">
        <v>105</v>
      </c>
      <c r="G1454">
        <v>126</v>
      </c>
    </row>
    <row r="1455" spans="1:7" x14ac:dyDescent="0.3">
      <c r="A1455">
        <v>4682</v>
      </c>
      <c r="B1455">
        <v>99</v>
      </c>
      <c r="C1455">
        <v>27</v>
      </c>
      <c r="D1455">
        <v>102</v>
      </c>
      <c r="E1455">
        <v>28</v>
      </c>
      <c r="F1455">
        <v>48</v>
      </c>
      <c r="G1455">
        <v>6</v>
      </c>
    </row>
    <row r="1456" spans="1:7" x14ac:dyDescent="0.3">
      <c r="A1456">
        <v>8204</v>
      </c>
      <c r="B1456">
        <v>482</v>
      </c>
      <c r="C1456">
        <v>35</v>
      </c>
      <c r="D1456">
        <v>553</v>
      </c>
      <c r="E1456">
        <v>72</v>
      </c>
      <c r="F1456">
        <v>160</v>
      </c>
      <c r="G1456">
        <v>17</v>
      </c>
    </row>
    <row r="1457" spans="1:7" x14ac:dyDescent="0.3">
      <c r="A1457">
        <v>1232</v>
      </c>
      <c r="B1457">
        <v>587</v>
      </c>
      <c r="C1457">
        <v>54</v>
      </c>
      <c r="D1457">
        <v>348</v>
      </c>
      <c r="E1457">
        <v>71</v>
      </c>
      <c r="F1457">
        <v>54</v>
      </c>
      <c r="G1457">
        <v>130</v>
      </c>
    </row>
    <row r="1458" spans="1:7" x14ac:dyDescent="0.3">
      <c r="A1458">
        <v>1927</v>
      </c>
      <c r="B1458">
        <v>399</v>
      </c>
      <c r="C1458">
        <v>27</v>
      </c>
      <c r="D1458">
        <v>159</v>
      </c>
      <c r="E1458">
        <v>58</v>
      </c>
      <c r="F1458">
        <v>8</v>
      </c>
      <c r="G1458">
        <v>39</v>
      </c>
    </row>
    <row r="1459" spans="1:7" x14ac:dyDescent="0.3">
      <c r="A1459">
        <v>5788</v>
      </c>
      <c r="B1459">
        <v>56</v>
      </c>
      <c r="C1459">
        <v>10</v>
      </c>
      <c r="D1459">
        <v>92</v>
      </c>
      <c r="E1459">
        <v>19</v>
      </c>
      <c r="F1459">
        <v>7</v>
      </c>
      <c r="G1459">
        <v>25</v>
      </c>
    </row>
    <row r="1460" spans="1:7" x14ac:dyDescent="0.3">
      <c r="A1460">
        <v>6652</v>
      </c>
      <c r="B1460">
        <v>227</v>
      </c>
      <c r="C1460">
        <v>151</v>
      </c>
      <c r="D1460">
        <v>573</v>
      </c>
      <c r="E1460">
        <v>98</v>
      </c>
      <c r="F1460">
        <v>54</v>
      </c>
      <c r="G1460">
        <v>31</v>
      </c>
    </row>
    <row r="1461" spans="1:7" x14ac:dyDescent="0.3">
      <c r="A1461">
        <v>6875</v>
      </c>
      <c r="B1461">
        <v>167</v>
      </c>
      <c r="C1461">
        <v>13</v>
      </c>
      <c r="D1461">
        <v>180</v>
      </c>
      <c r="E1461">
        <v>86</v>
      </c>
      <c r="F1461">
        <v>13</v>
      </c>
      <c r="G1461">
        <v>70</v>
      </c>
    </row>
    <row r="1462" spans="1:7" x14ac:dyDescent="0.3">
      <c r="A1462">
        <v>4399</v>
      </c>
      <c r="B1462">
        <v>458</v>
      </c>
      <c r="C1462">
        <v>81</v>
      </c>
      <c r="D1462">
        <v>356</v>
      </c>
      <c r="E1462">
        <v>106</v>
      </c>
      <c r="F1462">
        <v>50</v>
      </c>
      <c r="G1462">
        <v>40</v>
      </c>
    </row>
    <row r="1463" spans="1:7" x14ac:dyDescent="0.3">
      <c r="A1463">
        <v>2157</v>
      </c>
      <c r="B1463">
        <v>15</v>
      </c>
      <c r="C1463">
        <v>8</v>
      </c>
      <c r="D1463">
        <v>16</v>
      </c>
      <c r="E1463">
        <v>11</v>
      </c>
      <c r="F1463">
        <v>5</v>
      </c>
      <c r="G1463">
        <v>22</v>
      </c>
    </row>
    <row r="1464" spans="1:7" x14ac:dyDescent="0.3">
      <c r="A1464">
        <v>10133</v>
      </c>
      <c r="B1464">
        <v>1302</v>
      </c>
      <c r="C1464">
        <v>68</v>
      </c>
      <c r="D1464">
        <v>731</v>
      </c>
      <c r="E1464">
        <v>89</v>
      </c>
      <c r="F1464">
        <v>114</v>
      </c>
      <c r="G1464">
        <v>45</v>
      </c>
    </row>
    <row r="1465" spans="1:7" x14ac:dyDescent="0.3">
      <c r="A1465">
        <v>2525</v>
      </c>
      <c r="B1465">
        <v>153</v>
      </c>
      <c r="C1465">
        <v>64</v>
      </c>
      <c r="D1465">
        <v>123</v>
      </c>
      <c r="E1465">
        <v>116</v>
      </c>
      <c r="F1465">
        <v>64</v>
      </c>
      <c r="G1465">
        <v>14</v>
      </c>
    </row>
    <row r="1466" spans="1:7" x14ac:dyDescent="0.3">
      <c r="A1466">
        <v>8233</v>
      </c>
      <c r="B1466">
        <v>508</v>
      </c>
      <c r="C1466">
        <v>5</v>
      </c>
      <c r="D1466">
        <v>21</v>
      </c>
      <c r="E1466">
        <v>7</v>
      </c>
      <c r="F1466">
        <v>5</v>
      </c>
      <c r="G1466">
        <v>10</v>
      </c>
    </row>
    <row r="1467" spans="1:7" x14ac:dyDescent="0.3">
      <c r="A1467">
        <v>9483</v>
      </c>
      <c r="B1467">
        <v>290</v>
      </c>
      <c r="C1467">
        <v>59</v>
      </c>
      <c r="D1467">
        <v>177</v>
      </c>
      <c r="E1467">
        <v>77</v>
      </c>
      <c r="F1467">
        <v>5</v>
      </c>
      <c r="G1467">
        <v>29</v>
      </c>
    </row>
    <row r="1468" spans="1:7" x14ac:dyDescent="0.3">
      <c r="A1468">
        <v>10403</v>
      </c>
      <c r="B1468">
        <v>2</v>
      </c>
      <c r="C1468">
        <v>13</v>
      </c>
      <c r="D1468">
        <v>6</v>
      </c>
      <c r="E1468">
        <v>7</v>
      </c>
      <c r="F1468">
        <v>5</v>
      </c>
      <c r="G1468">
        <v>11</v>
      </c>
    </row>
    <row r="1469" spans="1:7" x14ac:dyDescent="0.3">
      <c r="A1469">
        <v>10524</v>
      </c>
      <c r="B1469">
        <v>386</v>
      </c>
      <c r="C1469">
        <v>23</v>
      </c>
      <c r="D1469">
        <v>95</v>
      </c>
      <c r="E1469">
        <v>54</v>
      </c>
      <c r="F1469">
        <v>41</v>
      </c>
      <c r="G1469">
        <v>196</v>
      </c>
    </row>
    <row r="1470" spans="1:7" x14ac:dyDescent="0.3">
      <c r="A1470">
        <v>7521</v>
      </c>
      <c r="B1470">
        <v>901</v>
      </c>
      <c r="C1470">
        <v>31</v>
      </c>
      <c r="D1470">
        <v>345</v>
      </c>
      <c r="E1470">
        <v>75</v>
      </c>
      <c r="F1470">
        <v>31</v>
      </c>
      <c r="G1470">
        <v>191</v>
      </c>
    </row>
    <row r="1471" spans="1:7" x14ac:dyDescent="0.3">
      <c r="A1471">
        <v>4406</v>
      </c>
      <c r="B1471">
        <v>846</v>
      </c>
      <c r="C1471">
        <v>84</v>
      </c>
      <c r="D1471">
        <v>352</v>
      </c>
      <c r="E1471">
        <v>91</v>
      </c>
      <c r="F1471">
        <v>56</v>
      </c>
      <c r="G1471">
        <v>42</v>
      </c>
    </row>
    <row r="1472" spans="1:7" x14ac:dyDescent="0.3">
      <c r="A1472">
        <v>9672</v>
      </c>
      <c r="B1472">
        <v>8</v>
      </c>
      <c r="C1472">
        <v>3</v>
      </c>
      <c r="D1472">
        <v>9</v>
      </c>
      <c r="E1472">
        <v>19</v>
      </c>
      <c r="F1472">
        <v>4</v>
      </c>
      <c r="G1472">
        <v>22</v>
      </c>
    </row>
    <row r="1473" spans="1:7" x14ac:dyDescent="0.3">
      <c r="A1473">
        <v>25</v>
      </c>
      <c r="B1473">
        <v>460</v>
      </c>
      <c r="C1473">
        <v>35</v>
      </c>
      <c r="D1473">
        <v>422</v>
      </c>
      <c r="E1473">
        <v>33</v>
      </c>
      <c r="F1473">
        <v>12</v>
      </c>
      <c r="G1473">
        <v>153</v>
      </c>
    </row>
    <row r="1474" spans="1:7" x14ac:dyDescent="0.3">
      <c r="A1474">
        <v>3697</v>
      </c>
      <c r="B1474">
        <v>69</v>
      </c>
      <c r="C1474">
        <v>8</v>
      </c>
      <c r="D1474">
        <v>26</v>
      </c>
      <c r="E1474">
        <v>12</v>
      </c>
      <c r="F1474">
        <v>7</v>
      </c>
      <c r="G1474">
        <v>12</v>
      </c>
    </row>
    <row r="1475" spans="1:7" x14ac:dyDescent="0.3">
      <c r="A1475">
        <v>5286</v>
      </c>
      <c r="B1475">
        <v>112</v>
      </c>
      <c r="C1475">
        <v>1</v>
      </c>
      <c r="D1475">
        <v>54</v>
      </c>
      <c r="E1475">
        <v>7</v>
      </c>
      <c r="F1475">
        <v>7</v>
      </c>
      <c r="G1475">
        <v>36</v>
      </c>
    </row>
    <row r="1476" spans="1:7" x14ac:dyDescent="0.3">
      <c r="A1476">
        <v>2849</v>
      </c>
      <c r="B1476">
        <v>265</v>
      </c>
      <c r="C1476">
        <v>199</v>
      </c>
      <c r="D1476">
        <v>303</v>
      </c>
      <c r="E1476">
        <v>234</v>
      </c>
      <c r="F1476">
        <v>9</v>
      </c>
      <c r="G1476">
        <v>170</v>
      </c>
    </row>
    <row r="1477" spans="1:7" x14ac:dyDescent="0.3">
      <c r="A1477">
        <v>7787</v>
      </c>
      <c r="B1477">
        <v>526</v>
      </c>
      <c r="C1477">
        <v>28</v>
      </c>
      <c r="D1477">
        <v>135</v>
      </c>
      <c r="E1477">
        <v>10</v>
      </c>
      <c r="F1477">
        <v>21</v>
      </c>
      <c r="G1477">
        <v>99</v>
      </c>
    </row>
    <row r="1478" spans="1:7" x14ac:dyDescent="0.3">
      <c r="A1478">
        <v>3102</v>
      </c>
      <c r="B1478">
        <v>2</v>
      </c>
      <c r="C1478">
        <v>3</v>
      </c>
      <c r="D1478">
        <v>12</v>
      </c>
      <c r="E1478">
        <v>3</v>
      </c>
      <c r="F1478">
        <v>5</v>
      </c>
      <c r="G1478">
        <v>7</v>
      </c>
    </row>
    <row r="1479" spans="1:7" x14ac:dyDescent="0.3">
      <c r="A1479">
        <v>5868</v>
      </c>
      <c r="B1479">
        <v>2</v>
      </c>
      <c r="C1479">
        <v>4</v>
      </c>
      <c r="D1479">
        <v>9</v>
      </c>
      <c r="E1479">
        <v>10</v>
      </c>
      <c r="F1479">
        <v>5</v>
      </c>
      <c r="G1479">
        <v>16</v>
      </c>
    </row>
    <row r="1480" spans="1:7" x14ac:dyDescent="0.3">
      <c r="A1480">
        <v>8370</v>
      </c>
      <c r="B1480">
        <v>378</v>
      </c>
      <c r="C1480">
        <v>97</v>
      </c>
      <c r="D1480">
        <v>259</v>
      </c>
      <c r="E1480">
        <v>197</v>
      </c>
      <c r="F1480">
        <v>194</v>
      </c>
      <c r="G1480">
        <v>34</v>
      </c>
    </row>
    <row r="1481" spans="1:7" x14ac:dyDescent="0.3">
      <c r="A1481">
        <v>9988</v>
      </c>
      <c r="B1481">
        <v>553</v>
      </c>
      <c r="C1481">
        <v>25</v>
      </c>
      <c r="D1481">
        <v>142</v>
      </c>
      <c r="E1481">
        <v>65</v>
      </c>
      <c r="F1481">
        <v>67</v>
      </c>
      <c r="G1481">
        <v>8</v>
      </c>
    </row>
    <row r="1482" spans="1:7" x14ac:dyDescent="0.3">
      <c r="A1482">
        <v>2939</v>
      </c>
      <c r="B1482">
        <v>751</v>
      </c>
      <c r="C1482">
        <v>127</v>
      </c>
      <c r="D1482">
        <v>687</v>
      </c>
      <c r="E1482">
        <v>20</v>
      </c>
      <c r="F1482">
        <v>15</v>
      </c>
      <c r="G1482">
        <v>31</v>
      </c>
    </row>
    <row r="1483" spans="1:7" x14ac:dyDescent="0.3">
      <c r="A1483">
        <v>9743</v>
      </c>
      <c r="B1483">
        <v>1449</v>
      </c>
      <c r="C1483">
        <v>89</v>
      </c>
      <c r="D1483">
        <v>161</v>
      </c>
      <c r="E1483">
        <v>69</v>
      </c>
      <c r="F1483">
        <v>35</v>
      </c>
      <c r="G1483">
        <v>107</v>
      </c>
    </row>
    <row r="1484" spans="1:7" x14ac:dyDescent="0.3">
      <c r="A1484">
        <v>3478</v>
      </c>
      <c r="B1484">
        <v>267</v>
      </c>
      <c r="C1484">
        <v>42</v>
      </c>
      <c r="D1484">
        <v>309</v>
      </c>
      <c r="E1484">
        <v>55</v>
      </c>
      <c r="F1484">
        <v>42</v>
      </c>
      <c r="G1484">
        <v>21</v>
      </c>
    </row>
    <row r="1485" spans="1:7" x14ac:dyDescent="0.3">
      <c r="A1485">
        <v>1763</v>
      </c>
      <c r="B1485">
        <v>1259</v>
      </c>
      <c r="C1485">
        <v>172</v>
      </c>
      <c r="D1485">
        <v>815</v>
      </c>
      <c r="E1485">
        <v>97</v>
      </c>
      <c r="F1485">
        <v>148</v>
      </c>
      <c r="G1485">
        <v>33</v>
      </c>
    </row>
    <row r="1486" spans="1:7" x14ac:dyDescent="0.3">
      <c r="A1486">
        <v>7250</v>
      </c>
      <c r="B1486">
        <v>344</v>
      </c>
      <c r="C1486">
        <v>35</v>
      </c>
      <c r="D1486">
        <v>178</v>
      </c>
      <c r="E1486">
        <v>15</v>
      </c>
      <c r="F1486">
        <v>23</v>
      </c>
      <c r="G1486">
        <v>17</v>
      </c>
    </row>
    <row r="1487" spans="1:7" x14ac:dyDescent="0.3">
      <c r="A1487">
        <v>10770</v>
      </c>
      <c r="B1487">
        <v>247</v>
      </c>
      <c r="C1487">
        <v>161</v>
      </c>
      <c r="D1487">
        <v>295</v>
      </c>
      <c r="E1487">
        <v>210</v>
      </c>
      <c r="F1487">
        <v>85</v>
      </c>
      <c r="G1487">
        <v>47</v>
      </c>
    </row>
    <row r="1488" spans="1:7" x14ac:dyDescent="0.3">
      <c r="A1488">
        <v>2072</v>
      </c>
      <c r="B1488">
        <v>896</v>
      </c>
      <c r="C1488">
        <v>10</v>
      </c>
      <c r="D1488">
        <v>101</v>
      </c>
      <c r="E1488">
        <v>13</v>
      </c>
      <c r="F1488">
        <v>10</v>
      </c>
      <c r="G1488">
        <v>34</v>
      </c>
    </row>
    <row r="1489" spans="1:7" x14ac:dyDescent="0.3">
      <c r="A1489">
        <v>9463</v>
      </c>
      <c r="B1489">
        <v>931</v>
      </c>
      <c r="C1489">
        <v>56</v>
      </c>
      <c r="D1489">
        <v>253</v>
      </c>
      <c r="E1489">
        <v>91</v>
      </c>
      <c r="F1489">
        <v>98</v>
      </c>
      <c r="G1489">
        <v>14</v>
      </c>
    </row>
    <row r="1490" spans="1:7" x14ac:dyDescent="0.3">
      <c r="A1490">
        <v>6318</v>
      </c>
      <c r="B1490">
        <v>758</v>
      </c>
      <c r="C1490">
        <v>12</v>
      </c>
      <c r="D1490">
        <v>385</v>
      </c>
      <c r="E1490">
        <v>33</v>
      </c>
      <c r="F1490">
        <v>89</v>
      </c>
      <c r="G1490">
        <v>89</v>
      </c>
    </row>
    <row r="1491" spans="1:7" x14ac:dyDescent="0.3">
      <c r="A1491">
        <v>4093</v>
      </c>
      <c r="B1491">
        <v>216</v>
      </c>
      <c r="C1491">
        <v>9</v>
      </c>
      <c r="D1491">
        <v>57</v>
      </c>
      <c r="E1491">
        <v>20</v>
      </c>
      <c r="F1491">
        <v>9</v>
      </c>
      <c r="G1491">
        <v>125</v>
      </c>
    </row>
    <row r="1492" spans="1:7" x14ac:dyDescent="0.3">
      <c r="A1492">
        <v>3340</v>
      </c>
      <c r="B1492">
        <v>244</v>
      </c>
      <c r="C1492">
        <v>15</v>
      </c>
      <c r="D1492">
        <v>108</v>
      </c>
      <c r="E1492">
        <v>4</v>
      </c>
      <c r="F1492">
        <v>15</v>
      </c>
      <c r="G1492">
        <v>50</v>
      </c>
    </row>
    <row r="1493" spans="1:7" x14ac:dyDescent="0.3">
      <c r="A1493">
        <v>3594</v>
      </c>
      <c r="B1493">
        <v>539</v>
      </c>
      <c r="C1493">
        <v>6</v>
      </c>
      <c r="D1493">
        <v>91</v>
      </c>
      <c r="E1493">
        <v>8</v>
      </c>
      <c r="F1493">
        <v>6</v>
      </c>
      <c r="G1493">
        <v>97</v>
      </c>
    </row>
    <row r="1494" spans="1:7" x14ac:dyDescent="0.3">
      <c r="A1494">
        <v>3584</v>
      </c>
      <c r="B1494">
        <v>1181</v>
      </c>
      <c r="C1494">
        <v>26</v>
      </c>
      <c r="D1494">
        <v>120</v>
      </c>
      <c r="E1494">
        <v>17</v>
      </c>
      <c r="F1494">
        <v>13</v>
      </c>
      <c r="G1494">
        <v>39</v>
      </c>
    </row>
    <row r="1495" spans="1:7" x14ac:dyDescent="0.3">
      <c r="A1495">
        <v>3643</v>
      </c>
      <c r="B1495">
        <v>750</v>
      </c>
      <c r="C1495">
        <v>8</v>
      </c>
      <c r="D1495">
        <v>125</v>
      </c>
      <c r="E1495">
        <v>11</v>
      </c>
      <c r="F1495">
        <v>8</v>
      </c>
      <c r="G1495">
        <v>26</v>
      </c>
    </row>
    <row r="1496" spans="1:7" x14ac:dyDescent="0.3">
      <c r="A1496">
        <v>851</v>
      </c>
      <c r="B1496">
        <v>306</v>
      </c>
      <c r="C1496">
        <v>5</v>
      </c>
      <c r="D1496">
        <v>109</v>
      </c>
      <c r="E1496">
        <v>21</v>
      </c>
      <c r="F1496">
        <v>109</v>
      </c>
      <c r="G1496">
        <v>92</v>
      </c>
    </row>
    <row r="1497" spans="1:7" x14ac:dyDescent="0.3">
      <c r="A1497">
        <v>7706</v>
      </c>
      <c r="B1497">
        <v>350</v>
      </c>
      <c r="C1497">
        <v>104</v>
      </c>
      <c r="D1497">
        <v>189</v>
      </c>
      <c r="E1497">
        <v>197</v>
      </c>
      <c r="F1497">
        <v>151</v>
      </c>
      <c r="G1497">
        <v>57</v>
      </c>
    </row>
    <row r="1498" spans="1:7" x14ac:dyDescent="0.3">
      <c r="A1498">
        <v>3967</v>
      </c>
      <c r="B1498">
        <v>331</v>
      </c>
      <c r="C1498">
        <v>197</v>
      </c>
      <c r="D1498">
        <v>170</v>
      </c>
      <c r="E1498">
        <v>58</v>
      </c>
      <c r="F1498">
        <v>152</v>
      </c>
      <c r="G1498">
        <v>35</v>
      </c>
    </row>
    <row r="1499" spans="1:7" x14ac:dyDescent="0.3">
      <c r="A1499">
        <v>486</v>
      </c>
      <c r="B1499">
        <v>434</v>
      </c>
      <c r="C1499">
        <v>137</v>
      </c>
      <c r="D1499">
        <v>400</v>
      </c>
      <c r="E1499">
        <v>45</v>
      </c>
      <c r="F1499">
        <v>137</v>
      </c>
      <c r="G1499">
        <v>45</v>
      </c>
    </row>
    <row r="1500" spans="1:7" x14ac:dyDescent="0.3">
      <c r="A1500">
        <v>9451</v>
      </c>
      <c r="B1500">
        <v>811</v>
      </c>
      <c r="C1500">
        <v>76</v>
      </c>
      <c r="D1500">
        <v>428</v>
      </c>
      <c r="E1500">
        <v>99</v>
      </c>
      <c r="F1500">
        <v>137</v>
      </c>
      <c r="G1500">
        <v>107</v>
      </c>
    </row>
    <row r="1501" spans="1:7" x14ac:dyDescent="0.3">
      <c r="A1501">
        <v>9264</v>
      </c>
      <c r="B1501">
        <v>423</v>
      </c>
      <c r="C1501">
        <v>42</v>
      </c>
      <c r="D1501">
        <v>706</v>
      </c>
      <c r="E1501">
        <v>73</v>
      </c>
      <c r="F1501">
        <v>197</v>
      </c>
      <c r="G1501">
        <v>197</v>
      </c>
    </row>
    <row r="1502" spans="1:7" x14ac:dyDescent="0.3">
      <c r="A1502">
        <v>3865</v>
      </c>
      <c r="B1502">
        <v>2</v>
      </c>
      <c r="C1502">
        <v>12</v>
      </c>
      <c r="D1502">
        <v>10</v>
      </c>
      <c r="E1502">
        <v>6</v>
      </c>
      <c r="F1502">
        <v>13</v>
      </c>
      <c r="G1502">
        <v>30</v>
      </c>
    </row>
    <row r="1503" spans="1:7" x14ac:dyDescent="0.3">
      <c r="A1503">
        <v>2853</v>
      </c>
      <c r="B1503">
        <v>60</v>
      </c>
      <c r="C1503">
        <v>51</v>
      </c>
      <c r="D1503">
        <v>87</v>
      </c>
      <c r="E1503">
        <v>6</v>
      </c>
      <c r="F1503">
        <v>20</v>
      </c>
      <c r="G1503">
        <v>51</v>
      </c>
    </row>
    <row r="1504" spans="1:7" x14ac:dyDescent="0.3">
      <c r="A1504">
        <v>6310</v>
      </c>
      <c r="B1504">
        <v>30</v>
      </c>
      <c r="C1504">
        <v>8</v>
      </c>
      <c r="D1504">
        <v>12</v>
      </c>
      <c r="E1504">
        <v>8</v>
      </c>
      <c r="F1504">
        <v>8</v>
      </c>
      <c r="G1504">
        <v>12</v>
      </c>
    </row>
    <row r="1505" spans="1:7" x14ac:dyDescent="0.3">
      <c r="A1505">
        <v>4278</v>
      </c>
      <c r="B1505">
        <v>910</v>
      </c>
      <c r="C1505">
        <v>111</v>
      </c>
      <c r="D1505">
        <v>724</v>
      </c>
      <c r="E1505">
        <v>49</v>
      </c>
      <c r="F1505">
        <v>74</v>
      </c>
      <c r="G1505">
        <v>55</v>
      </c>
    </row>
    <row r="1506" spans="1:7" x14ac:dyDescent="0.3">
      <c r="A1506">
        <v>8643</v>
      </c>
      <c r="B1506">
        <v>252</v>
      </c>
      <c r="C1506">
        <v>98</v>
      </c>
      <c r="D1506">
        <v>827</v>
      </c>
      <c r="E1506">
        <v>219</v>
      </c>
      <c r="F1506">
        <v>70</v>
      </c>
      <c r="G1506">
        <v>196</v>
      </c>
    </row>
    <row r="1507" spans="1:7" x14ac:dyDescent="0.3">
      <c r="A1507">
        <v>1998</v>
      </c>
      <c r="B1507">
        <v>34</v>
      </c>
      <c r="C1507">
        <v>6</v>
      </c>
      <c r="D1507">
        <v>21</v>
      </c>
      <c r="E1507">
        <v>11</v>
      </c>
      <c r="F1507">
        <v>4</v>
      </c>
      <c r="G1507">
        <v>8</v>
      </c>
    </row>
    <row r="1508" spans="1:7" x14ac:dyDescent="0.3">
      <c r="A1508">
        <v>202</v>
      </c>
      <c r="B1508">
        <v>332</v>
      </c>
      <c r="C1508">
        <v>194</v>
      </c>
      <c r="D1508">
        <v>377</v>
      </c>
      <c r="E1508">
        <v>149</v>
      </c>
      <c r="F1508">
        <v>125</v>
      </c>
      <c r="G1508">
        <v>57</v>
      </c>
    </row>
    <row r="1509" spans="1:7" x14ac:dyDescent="0.3">
      <c r="A1509">
        <v>830</v>
      </c>
      <c r="B1509">
        <v>784</v>
      </c>
      <c r="C1509">
        <v>48</v>
      </c>
      <c r="D1509">
        <v>560</v>
      </c>
      <c r="E1509">
        <v>42</v>
      </c>
      <c r="F1509">
        <v>176</v>
      </c>
      <c r="G1509">
        <v>48</v>
      </c>
    </row>
    <row r="1510" spans="1:7" x14ac:dyDescent="0.3">
      <c r="A1510">
        <v>3536</v>
      </c>
      <c r="B1510">
        <v>7</v>
      </c>
      <c r="C1510">
        <v>11</v>
      </c>
      <c r="D1510">
        <v>3</v>
      </c>
      <c r="E1510">
        <v>10</v>
      </c>
      <c r="F1510">
        <v>4</v>
      </c>
      <c r="G1510">
        <v>20</v>
      </c>
    </row>
    <row r="1511" spans="1:7" x14ac:dyDescent="0.3">
      <c r="A1511">
        <v>6050</v>
      </c>
      <c r="B1511">
        <v>1171</v>
      </c>
      <c r="C1511">
        <v>43</v>
      </c>
      <c r="D1511">
        <v>219</v>
      </c>
      <c r="E1511">
        <v>19</v>
      </c>
      <c r="F1511">
        <v>14</v>
      </c>
      <c r="G1511">
        <v>47</v>
      </c>
    </row>
    <row r="1512" spans="1:7" x14ac:dyDescent="0.3">
      <c r="A1512">
        <v>9771</v>
      </c>
      <c r="B1512">
        <v>104</v>
      </c>
      <c r="C1512">
        <v>20</v>
      </c>
      <c r="D1512">
        <v>101</v>
      </c>
      <c r="E1512">
        <v>24</v>
      </c>
      <c r="F1512">
        <v>15</v>
      </c>
      <c r="G1512">
        <v>5</v>
      </c>
    </row>
    <row r="1513" spans="1:7" x14ac:dyDescent="0.3">
      <c r="A1513">
        <v>10530</v>
      </c>
      <c r="B1513">
        <v>431</v>
      </c>
      <c r="C1513">
        <v>82</v>
      </c>
      <c r="D1513">
        <v>441</v>
      </c>
      <c r="E1513">
        <v>80</v>
      </c>
      <c r="F1513">
        <v>20</v>
      </c>
      <c r="G1513">
        <v>102</v>
      </c>
    </row>
    <row r="1514" spans="1:7" x14ac:dyDescent="0.3">
      <c r="A1514">
        <v>3852</v>
      </c>
      <c r="B1514">
        <v>505</v>
      </c>
      <c r="C1514">
        <v>72</v>
      </c>
      <c r="D1514">
        <v>270</v>
      </c>
      <c r="E1514">
        <v>36</v>
      </c>
      <c r="F1514">
        <v>27</v>
      </c>
      <c r="G1514">
        <v>54</v>
      </c>
    </row>
    <row r="1515" spans="1:7" x14ac:dyDescent="0.3">
      <c r="A1515">
        <v>528</v>
      </c>
      <c r="B1515">
        <v>267</v>
      </c>
      <c r="C1515">
        <v>38</v>
      </c>
      <c r="D1515">
        <v>701</v>
      </c>
      <c r="E1515">
        <v>149</v>
      </c>
      <c r="F1515">
        <v>165</v>
      </c>
      <c r="G1515">
        <v>63</v>
      </c>
    </row>
    <row r="1516" spans="1:7" x14ac:dyDescent="0.3">
      <c r="A1516">
        <v>591</v>
      </c>
      <c r="B1516">
        <v>293</v>
      </c>
      <c r="C1516">
        <v>35</v>
      </c>
      <c r="D1516">
        <v>179</v>
      </c>
      <c r="E1516">
        <v>46</v>
      </c>
      <c r="F1516">
        <v>59</v>
      </c>
      <c r="G1516">
        <v>65</v>
      </c>
    </row>
    <row r="1517" spans="1:7" x14ac:dyDescent="0.3">
      <c r="A1517">
        <v>2544</v>
      </c>
      <c r="B1517">
        <v>50</v>
      </c>
      <c r="C1517">
        <v>1</v>
      </c>
      <c r="D1517">
        <v>27</v>
      </c>
      <c r="E1517">
        <v>6</v>
      </c>
      <c r="F1517">
        <v>7</v>
      </c>
      <c r="G1517">
        <v>1</v>
      </c>
    </row>
    <row r="1518" spans="1:7" x14ac:dyDescent="0.3">
      <c r="A1518">
        <v>7725</v>
      </c>
      <c r="B1518">
        <v>173</v>
      </c>
      <c r="C1518">
        <v>26</v>
      </c>
      <c r="D1518">
        <v>255</v>
      </c>
      <c r="E1518">
        <v>35</v>
      </c>
      <c r="F1518">
        <v>71</v>
      </c>
      <c r="G1518">
        <v>81</v>
      </c>
    </row>
    <row r="1519" spans="1:7" x14ac:dyDescent="0.3">
      <c r="A1519">
        <v>8091</v>
      </c>
      <c r="B1519">
        <v>423</v>
      </c>
      <c r="C1519">
        <v>184</v>
      </c>
      <c r="D1519">
        <v>368</v>
      </c>
      <c r="E1519">
        <v>13</v>
      </c>
      <c r="F1519">
        <v>97</v>
      </c>
      <c r="G1519">
        <v>21</v>
      </c>
    </row>
    <row r="1520" spans="1:7" x14ac:dyDescent="0.3">
      <c r="A1520">
        <v>7321</v>
      </c>
      <c r="B1520">
        <v>292</v>
      </c>
      <c r="C1520">
        <v>30</v>
      </c>
      <c r="D1520">
        <v>415</v>
      </c>
      <c r="E1520">
        <v>63</v>
      </c>
      <c r="F1520">
        <v>33</v>
      </c>
      <c r="G1520">
        <v>200</v>
      </c>
    </row>
    <row r="1521" spans="1:7" x14ac:dyDescent="0.3">
      <c r="A1521">
        <v>5462</v>
      </c>
      <c r="B1521">
        <v>757</v>
      </c>
      <c r="C1521">
        <v>80</v>
      </c>
      <c r="D1521">
        <v>217</v>
      </c>
      <c r="E1521">
        <v>29</v>
      </c>
      <c r="F1521">
        <v>80</v>
      </c>
      <c r="G1521">
        <v>11</v>
      </c>
    </row>
    <row r="1522" spans="1:7" x14ac:dyDescent="0.3">
      <c r="A1522">
        <v>6642</v>
      </c>
      <c r="B1522">
        <v>30</v>
      </c>
      <c r="C1522">
        <v>5</v>
      </c>
      <c r="D1522">
        <v>22</v>
      </c>
      <c r="E1522">
        <v>8</v>
      </c>
      <c r="F1522">
        <v>9</v>
      </c>
      <c r="G1522">
        <v>28</v>
      </c>
    </row>
    <row r="1523" spans="1:7" x14ac:dyDescent="0.3">
      <c r="A1523">
        <v>2793</v>
      </c>
      <c r="B1523">
        <v>532</v>
      </c>
      <c r="C1523">
        <v>88</v>
      </c>
      <c r="D1523">
        <v>168</v>
      </c>
      <c r="E1523">
        <v>69</v>
      </c>
      <c r="F1523">
        <v>44</v>
      </c>
      <c r="G1523">
        <v>133</v>
      </c>
    </row>
    <row r="1524" spans="1:7" x14ac:dyDescent="0.3">
      <c r="A1524">
        <v>4828</v>
      </c>
      <c r="B1524">
        <v>71</v>
      </c>
      <c r="C1524">
        <v>99</v>
      </c>
      <c r="D1524">
        <v>278</v>
      </c>
      <c r="E1524">
        <v>185</v>
      </c>
      <c r="F1524">
        <v>121</v>
      </c>
      <c r="G1524">
        <v>38</v>
      </c>
    </row>
    <row r="1525" spans="1:7" x14ac:dyDescent="0.3">
      <c r="A1525">
        <v>4390</v>
      </c>
      <c r="B1525">
        <v>459</v>
      </c>
      <c r="C1525">
        <v>15</v>
      </c>
      <c r="D1525">
        <v>171</v>
      </c>
      <c r="E1525">
        <v>142</v>
      </c>
      <c r="F1525">
        <v>23</v>
      </c>
      <c r="G1525">
        <v>31</v>
      </c>
    </row>
    <row r="1526" spans="1:7" x14ac:dyDescent="0.3">
      <c r="A1526">
        <v>1081</v>
      </c>
      <c r="B1526">
        <v>733</v>
      </c>
      <c r="C1526">
        <v>9</v>
      </c>
      <c r="D1526">
        <v>180</v>
      </c>
      <c r="E1526">
        <v>12</v>
      </c>
      <c r="F1526">
        <v>19</v>
      </c>
      <c r="G1526">
        <v>66</v>
      </c>
    </row>
    <row r="1527" spans="1:7" x14ac:dyDescent="0.3">
      <c r="A1527">
        <v>4261</v>
      </c>
      <c r="B1527">
        <v>1006</v>
      </c>
      <c r="C1527">
        <v>22</v>
      </c>
      <c r="D1527">
        <v>115</v>
      </c>
      <c r="E1527">
        <v>59</v>
      </c>
      <c r="F1527">
        <v>68</v>
      </c>
      <c r="G1527">
        <v>45</v>
      </c>
    </row>
    <row r="1528" spans="1:7" x14ac:dyDescent="0.3">
      <c r="A1528">
        <v>5350</v>
      </c>
      <c r="B1528">
        <v>1156</v>
      </c>
      <c r="C1528">
        <v>120</v>
      </c>
      <c r="D1528">
        <v>915</v>
      </c>
      <c r="E1528">
        <v>94</v>
      </c>
      <c r="F1528">
        <v>144</v>
      </c>
      <c r="G1528">
        <v>96</v>
      </c>
    </row>
    <row r="1529" spans="1:7" x14ac:dyDescent="0.3">
      <c r="A1529">
        <v>8685</v>
      </c>
      <c r="B1529">
        <v>244</v>
      </c>
      <c r="C1529">
        <v>15</v>
      </c>
      <c r="D1529">
        <v>108</v>
      </c>
      <c r="E1529">
        <v>4</v>
      </c>
      <c r="F1529">
        <v>15</v>
      </c>
      <c r="G1529">
        <v>50</v>
      </c>
    </row>
    <row r="1530" spans="1:7" x14ac:dyDescent="0.3">
      <c r="A1530">
        <v>2130</v>
      </c>
      <c r="B1530">
        <v>35</v>
      </c>
      <c r="C1530">
        <v>3</v>
      </c>
      <c r="D1530">
        <v>67</v>
      </c>
      <c r="E1530">
        <v>10</v>
      </c>
      <c r="F1530">
        <v>8</v>
      </c>
      <c r="G1530">
        <v>24</v>
      </c>
    </row>
    <row r="1531" spans="1:7" x14ac:dyDescent="0.3">
      <c r="A1531">
        <v>8175</v>
      </c>
      <c r="B1531">
        <v>34</v>
      </c>
      <c r="C1531">
        <v>4</v>
      </c>
      <c r="D1531">
        <v>66</v>
      </c>
      <c r="E1531">
        <v>3</v>
      </c>
      <c r="F1531">
        <v>10</v>
      </c>
      <c r="G1531">
        <v>20</v>
      </c>
    </row>
    <row r="1532" spans="1:7" x14ac:dyDescent="0.3">
      <c r="A1532">
        <v>6257</v>
      </c>
      <c r="B1532">
        <v>255</v>
      </c>
      <c r="C1532">
        <v>43</v>
      </c>
      <c r="D1532">
        <v>134</v>
      </c>
      <c r="E1532">
        <v>37</v>
      </c>
      <c r="F1532">
        <v>14</v>
      </c>
      <c r="G1532">
        <v>24</v>
      </c>
    </row>
    <row r="1533" spans="1:7" x14ac:dyDescent="0.3">
      <c r="A1533">
        <v>9952</v>
      </c>
      <c r="B1533">
        <v>368</v>
      </c>
      <c r="C1533">
        <v>32</v>
      </c>
      <c r="D1533">
        <v>639</v>
      </c>
      <c r="E1533">
        <v>13</v>
      </c>
      <c r="F1533">
        <v>43</v>
      </c>
      <c r="G1533">
        <v>10</v>
      </c>
    </row>
    <row r="1534" spans="1:7" x14ac:dyDescent="0.3">
      <c r="A1534">
        <v>3503</v>
      </c>
      <c r="B1534">
        <v>255</v>
      </c>
      <c r="C1534">
        <v>47</v>
      </c>
      <c r="D1534">
        <v>573</v>
      </c>
      <c r="E1534">
        <v>52</v>
      </c>
      <c r="F1534">
        <v>32</v>
      </c>
      <c r="G1534">
        <v>15</v>
      </c>
    </row>
    <row r="1535" spans="1:7" x14ac:dyDescent="0.3">
      <c r="A1535">
        <v>5223</v>
      </c>
      <c r="B1535">
        <v>33</v>
      </c>
      <c r="C1535">
        <v>8</v>
      </c>
      <c r="D1535">
        <v>10</v>
      </c>
      <c r="E1535">
        <v>2</v>
      </c>
      <c r="F1535">
        <v>10</v>
      </c>
      <c r="G1535">
        <v>3</v>
      </c>
    </row>
    <row r="1536" spans="1:7" x14ac:dyDescent="0.3">
      <c r="A1536">
        <v>4608</v>
      </c>
      <c r="B1536">
        <v>163</v>
      </c>
      <c r="C1536">
        <v>23</v>
      </c>
      <c r="D1536">
        <v>424</v>
      </c>
      <c r="E1536">
        <v>27</v>
      </c>
      <c r="F1536">
        <v>65</v>
      </c>
      <c r="G1536">
        <v>76</v>
      </c>
    </row>
    <row r="1537" spans="1:7" x14ac:dyDescent="0.3">
      <c r="A1537">
        <v>4764</v>
      </c>
      <c r="B1537">
        <v>45</v>
      </c>
      <c r="C1537">
        <v>12</v>
      </c>
      <c r="D1537">
        <v>52</v>
      </c>
      <c r="E1537">
        <v>25</v>
      </c>
      <c r="F1537">
        <v>22</v>
      </c>
      <c r="G1537">
        <v>13</v>
      </c>
    </row>
    <row r="1538" spans="1:7" x14ac:dyDescent="0.3">
      <c r="A1538">
        <v>2471</v>
      </c>
      <c r="B1538">
        <v>48</v>
      </c>
      <c r="C1538">
        <v>58</v>
      </c>
      <c r="D1538">
        <v>68</v>
      </c>
      <c r="E1538">
        <v>16</v>
      </c>
      <c r="F1538">
        <v>66</v>
      </c>
      <c r="G1538">
        <v>43</v>
      </c>
    </row>
    <row r="1539" spans="1:7" x14ac:dyDescent="0.3">
      <c r="A1539">
        <v>2612</v>
      </c>
      <c r="B1539">
        <v>754</v>
      </c>
      <c r="C1539">
        <v>160</v>
      </c>
      <c r="D1539">
        <v>625</v>
      </c>
      <c r="E1539">
        <v>63</v>
      </c>
      <c r="F1539">
        <v>32</v>
      </c>
      <c r="G1539">
        <v>48</v>
      </c>
    </row>
    <row r="1540" spans="1:7" x14ac:dyDescent="0.3">
      <c r="A1540">
        <v>5185</v>
      </c>
      <c r="B1540">
        <v>199</v>
      </c>
      <c r="C1540">
        <v>66</v>
      </c>
      <c r="D1540">
        <v>315</v>
      </c>
      <c r="E1540">
        <v>97</v>
      </c>
      <c r="F1540">
        <v>174</v>
      </c>
      <c r="G1540">
        <v>41</v>
      </c>
    </row>
    <row r="1541" spans="1:7" x14ac:dyDescent="0.3">
      <c r="A1541">
        <v>10069</v>
      </c>
      <c r="B1541">
        <v>2</v>
      </c>
      <c r="C1541">
        <v>7</v>
      </c>
      <c r="D1541">
        <v>5</v>
      </c>
      <c r="E1541">
        <v>2</v>
      </c>
      <c r="F1541">
        <v>15</v>
      </c>
      <c r="G1541">
        <v>27</v>
      </c>
    </row>
    <row r="1542" spans="1:7" x14ac:dyDescent="0.3">
      <c r="A1542">
        <v>2262</v>
      </c>
      <c r="B1542">
        <v>202</v>
      </c>
      <c r="C1542">
        <v>5</v>
      </c>
      <c r="D1542">
        <v>74</v>
      </c>
      <c r="E1542">
        <v>11</v>
      </c>
      <c r="F1542">
        <v>5</v>
      </c>
      <c r="G1542">
        <v>14</v>
      </c>
    </row>
    <row r="1543" spans="1:7" x14ac:dyDescent="0.3">
      <c r="A1543">
        <v>3409</v>
      </c>
      <c r="B1543">
        <v>141</v>
      </c>
      <c r="C1543">
        <v>8</v>
      </c>
      <c r="D1543">
        <v>129</v>
      </c>
      <c r="E1543">
        <v>3</v>
      </c>
      <c r="F1543">
        <v>11</v>
      </c>
      <c r="G1543">
        <v>47</v>
      </c>
    </row>
    <row r="1544" spans="1:7" x14ac:dyDescent="0.3">
      <c r="A1544">
        <v>7022</v>
      </c>
      <c r="B1544">
        <v>739</v>
      </c>
      <c r="C1544">
        <v>107</v>
      </c>
      <c r="D1544">
        <v>309</v>
      </c>
      <c r="E1544">
        <v>140</v>
      </c>
      <c r="F1544">
        <v>80</v>
      </c>
      <c r="G1544">
        <v>35</v>
      </c>
    </row>
    <row r="1545" spans="1:7" x14ac:dyDescent="0.3">
      <c r="A1545">
        <v>5453</v>
      </c>
      <c r="B1545">
        <v>1083</v>
      </c>
      <c r="C1545">
        <v>108</v>
      </c>
      <c r="D1545">
        <v>649</v>
      </c>
      <c r="E1545">
        <v>253</v>
      </c>
      <c r="F1545">
        <v>151</v>
      </c>
      <c r="G1545">
        <v>108</v>
      </c>
    </row>
    <row r="1546" spans="1:7" x14ac:dyDescent="0.3">
      <c r="A1546">
        <v>2565</v>
      </c>
      <c r="B1546">
        <v>1016</v>
      </c>
      <c r="C1546">
        <v>12</v>
      </c>
      <c r="D1546">
        <v>215</v>
      </c>
      <c r="E1546">
        <v>16</v>
      </c>
      <c r="F1546">
        <v>12</v>
      </c>
      <c r="G1546">
        <v>63</v>
      </c>
    </row>
    <row r="1547" spans="1:7" x14ac:dyDescent="0.3">
      <c r="A1547">
        <v>4656</v>
      </c>
      <c r="B1547">
        <v>342</v>
      </c>
      <c r="C1547">
        <v>32</v>
      </c>
      <c r="D1547">
        <v>230</v>
      </c>
      <c r="E1547">
        <v>34</v>
      </c>
      <c r="F1547">
        <v>32</v>
      </c>
      <c r="G1547">
        <v>40</v>
      </c>
    </row>
    <row r="1548" spans="1:7" x14ac:dyDescent="0.3">
      <c r="A1548">
        <v>6729</v>
      </c>
      <c r="B1548">
        <v>456</v>
      </c>
      <c r="C1548">
        <v>19</v>
      </c>
      <c r="D1548">
        <v>832</v>
      </c>
      <c r="E1548">
        <v>75</v>
      </c>
      <c r="F1548">
        <v>118</v>
      </c>
      <c r="G1548">
        <v>38</v>
      </c>
    </row>
    <row r="1549" spans="1:7" x14ac:dyDescent="0.3">
      <c r="A1549">
        <v>1773</v>
      </c>
      <c r="B1549">
        <v>5</v>
      </c>
      <c r="C1549">
        <v>6</v>
      </c>
      <c r="D1549">
        <v>15</v>
      </c>
      <c r="E1549">
        <v>11</v>
      </c>
      <c r="F1549">
        <v>7</v>
      </c>
      <c r="G1549">
        <v>13</v>
      </c>
    </row>
    <row r="1550" spans="1:7" x14ac:dyDescent="0.3">
      <c r="A1550">
        <v>9242</v>
      </c>
      <c r="B1550">
        <v>836</v>
      </c>
      <c r="C1550">
        <v>185</v>
      </c>
      <c r="D1550">
        <v>575</v>
      </c>
      <c r="E1550">
        <v>24</v>
      </c>
      <c r="F1550">
        <v>25</v>
      </c>
      <c r="G1550">
        <v>77</v>
      </c>
    </row>
    <row r="1551" spans="1:7" x14ac:dyDescent="0.3">
      <c r="A1551">
        <v>1764</v>
      </c>
      <c r="B1551">
        <v>100</v>
      </c>
      <c r="C1551">
        <v>2</v>
      </c>
      <c r="D1551">
        <v>128</v>
      </c>
      <c r="E1551">
        <v>23</v>
      </c>
      <c r="F1551">
        <v>7</v>
      </c>
      <c r="G1551">
        <v>10</v>
      </c>
    </row>
    <row r="1552" spans="1:7" x14ac:dyDescent="0.3">
      <c r="A1552">
        <v>10099</v>
      </c>
      <c r="B1552">
        <v>238</v>
      </c>
      <c r="C1552">
        <v>115</v>
      </c>
      <c r="D1552">
        <v>215</v>
      </c>
      <c r="E1552">
        <v>169</v>
      </c>
      <c r="F1552">
        <v>69</v>
      </c>
      <c r="G1552">
        <v>76</v>
      </c>
    </row>
    <row r="1553" spans="1:7" x14ac:dyDescent="0.3">
      <c r="A1553">
        <v>940</v>
      </c>
      <c r="B1553">
        <v>158</v>
      </c>
      <c r="C1553">
        <v>11</v>
      </c>
      <c r="D1553">
        <v>99</v>
      </c>
      <c r="E1553">
        <v>15</v>
      </c>
      <c r="F1553">
        <v>11</v>
      </c>
      <c r="G1553">
        <v>17</v>
      </c>
    </row>
    <row r="1554" spans="1:7" x14ac:dyDescent="0.3">
      <c r="A1554">
        <v>3011</v>
      </c>
      <c r="B1554">
        <v>86</v>
      </c>
      <c r="C1554">
        <v>12</v>
      </c>
      <c r="D1554">
        <v>75</v>
      </c>
      <c r="E1554">
        <v>33</v>
      </c>
      <c r="F1554">
        <v>15</v>
      </c>
      <c r="G1554">
        <v>6</v>
      </c>
    </row>
    <row r="1555" spans="1:7" x14ac:dyDescent="0.3">
      <c r="A1555">
        <v>5120</v>
      </c>
      <c r="B1555">
        <v>398</v>
      </c>
      <c r="C1555">
        <v>96</v>
      </c>
      <c r="D1555">
        <v>447</v>
      </c>
      <c r="E1555">
        <v>220</v>
      </c>
      <c r="F1555">
        <v>96</v>
      </c>
      <c r="G1555">
        <v>32</v>
      </c>
    </row>
    <row r="1556" spans="1:7" x14ac:dyDescent="0.3">
      <c r="A1556">
        <v>6097</v>
      </c>
      <c r="B1556">
        <v>313</v>
      </c>
      <c r="C1556">
        <v>8</v>
      </c>
      <c r="D1556">
        <v>104</v>
      </c>
      <c r="E1556">
        <v>6</v>
      </c>
      <c r="F1556">
        <v>4</v>
      </c>
      <c r="G1556">
        <v>126</v>
      </c>
    </row>
    <row r="1557" spans="1:7" x14ac:dyDescent="0.3">
      <c r="A1557">
        <v>7019</v>
      </c>
      <c r="B1557">
        <v>109</v>
      </c>
      <c r="C1557">
        <v>18</v>
      </c>
      <c r="D1557">
        <v>16</v>
      </c>
      <c r="E1557">
        <v>24</v>
      </c>
      <c r="F1557">
        <v>26</v>
      </c>
      <c r="G1557">
        <v>18</v>
      </c>
    </row>
    <row r="1558" spans="1:7" x14ac:dyDescent="0.3">
      <c r="A1558">
        <v>8041</v>
      </c>
      <c r="B1558">
        <v>595</v>
      </c>
      <c r="C1558">
        <v>71</v>
      </c>
      <c r="D1558">
        <v>153</v>
      </c>
      <c r="E1558">
        <v>120</v>
      </c>
      <c r="F1558">
        <v>112</v>
      </c>
      <c r="G1558">
        <v>41</v>
      </c>
    </row>
    <row r="1559" spans="1:7" x14ac:dyDescent="0.3">
      <c r="A1559">
        <v>252</v>
      </c>
      <c r="B1559">
        <v>123</v>
      </c>
      <c r="C1559">
        <v>133</v>
      </c>
      <c r="D1559">
        <v>142</v>
      </c>
      <c r="E1559">
        <v>71</v>
      </c>
      <c r="F1559">
        <v>44</v>
      </c>
      <c r="G1559">
        <v>88</v>
      </c>
    </row>
    <row r="1560" spans="1:7" x14ac:dyDescent="0.3">
      <c r="A1560">
        <v>3276</v>
      </c>
      <c r="B1560">
        <v>11</v>
      </c>
      <c r="C1560">
        <v>12</v>
      </c>
      <c r="D1560">
        <v>35</v>
      </c>
      <c r="E1560">
        <v>3</v>
      </c>
      <c r="F1560">
        <v>5</v>
      </c>
      <c r="G1560">
        <v>12</v>
      </c>
    </row>
    <row r="1561" spans="1:7" x14ac:dyDescent="0.3">
      <c r="A1561">
        <v>10906</v>
      </c>
      <c r="B1561">
        <v>269</v>
      </c>
      <c r="C1561">
        <v>15</v>
      </c>
      <c r="D1561">
        <v>69</v>
      </c>
      <c r="E1561">
        <v>15</v>
      </c>
      <c r="F1561">
        <v>19</v>
      </c>
      <c r="G1561">
        <v>38</v>
      </c>
    </row>
    <row r="1562" spans="1:7" x14ac:dyDescent="0.3">
      <c r="A1562">
        <v>5209</v>
      </c>
      <c r="B1562">
        <v>443</v>
      </c>
      <c r="C1562">
        <v>5</v>
      </c>
      <c r="D1562">
        <v>71</v>
      </c>
      <c r="E1562">
        <v>21</v>
      </c>
      <c r="F1562">
        <v>16</v>
      </c>
      <c r="G1562">
        <v>82</v>
      </c>
    </row>
    <row r="1563" spans="1:7" x14ac:dyDescent="0.3">
      <c r="A1563">
        <v>10711</v>
      </c>
      <c r="B1563">
        <v>217</v>
      </c>
      <c r="C1563">
        <v>77</v>
      </c>
      <c r="D1563">
        <v>373</v>
      </c>
      <c r="E1563">
        <v>111</v>
      </c>
      <c r="F1563">
        <v>23</v>
      </c>
      <c r="G1563">
        <v>93</v>
      </c>
    </row>
    <row r="1564" spans="1:7" x14ac:dyDescent="0.3">
      <c r="A1564">
        <v>2814</v>
      </c>
      <c r="B1564">
        <v>9</v>
      </c>
      <c r="C1564">
        <v>1</v>
      </c>
      <c r="D1564">
        <v>5</v>
      </c>
      <c r="E1564">
        <v>4</v>
      </c>
      <c r="F1564">
        <v>5</v>
      </c>
      <c r="G1564">
        <v>7</v>
      </c>
    </row>
    <row r="1565" spans="1:7" x14ac:dyDescent="0.3">
      <c r="A1565">
        <v>6575</v>
      </c>
      <c r="B1565">
        <v>230</v>
      </c>
      <c r="C1565">
        <v>48</v>
      </c>
      <c r="D1565">
        <v>214</v>
      </c>
      <c r="E1565">
        <v>13</v>
      </c>
      <c r="F1565">
        <v>32</v>
      </c>
      <c r="G1565">
        <v>75</v>
      </c>
    </row>
    <row r="1566" spans="1:7" x14ac:dyDescent="0.3">
      <c r="A1566">
        <v>3091</v>
      </c>
      <c r="B1566">
        <v>340</v>
      </c>
      <c r="C1566">
        <v>21</v>
      </c>
      <c r="D1566">
        <v>134</v>
      </c>
      <c r="E1566">
        <v>258</v>
      </c>
      <c r="F1566">
        <v>14</v>
      </c>
      <c r="G1566">
        <v>56</v>
      </c>
    </row>
    <row r="1567" spans="1:7" x14ac:dyDescent="0.3">
      <c r="A1567">
        <v>7005</v>
      </c>
      <c r="B1567">
        <v>479</v>
      </c>
      <c r="C1567">
        <v>35</v>
      </c>
      <c r="D1567">
        <v>179</v>
      </c>
      <c r="E1567">
        <v>28</v>
      </c>
      <c r="F1567">
        <v>7</v>
      </c>
      <c r="G1567">
        <v>85</v>
      </c>
    </row>
    <row r="1568" spans="1:7" x14ac:dyDescent="0.3">
      <c r="A1568">
        <v>6409</v>
      </c>
      <c r="B1568">
        <v>267</v>
      </c>
      <c r="C1568">
        <v>140</v>
      </c>
      <c r="D1568">
        <v>599</v>
      </c>
      <c r="E1568">
        <v>34</v>
      </c>
      <c r="F1568">
        <v>12</v>
      </c>
      <c r="G1568">
        <v>127</v>
      </c>
    </row>
    <row r="1569" spans="1:7" x14ac:dyDescent="0.3">
      <c r="A1569">
        <v>8395</v>
      </c>
      <c r="B1569">
        <v>980</v>
      </c>
      <c r="C1569">
        <v>37</v>
      </c>
      <c r="D1569">
        <v>265</v>
      </c>
      <c r="E1569">
        <v>35</v>
      </c>
      <c r="F1569">
        <v>163</v>
      </c>
      <c r="G1569">
        <v>31</v>
      </c>
    </row>
    <row r="1570" spans="1:7" x14ac:dyDescent="0.3">
      <c r="A1570">
        <v>2295</v>
      </c>
      <c r="B1570">
        <v>539</v>
      </c>
      <c r="C1570">
        <v>30</v>
      </c>
      <c r="D1570">
        <v>92</v>
      </c>
      <c r="E1570">
        <v>80</v>
      </c>
      <c r="F1570">
        <v>46</v>
      </c>
      <c r="G1570">
        <v>38</v>
      </c>
    </row>
    <row r="1571" spans="1:7" x14ac:dyDescent="0.3">
      <c r="A1571">
        <v>1378</v>
      </c>
      <c r="B1571">
        <v>284</v>
      </c>
      <c r="C1571">
        <v>16</v>
      </c>
      <c r="D1571">
        <v>160</v>
      </c>
      <c r="E1571">
        <v>84</v>
      </c>
      <c r="F1571">
        <v>16</v>
      </c>
      <c r="G1571">
        <v>134</v>
      </c>
    </row>
    <row r="1572" spans="1:7" x14ac:dyDescent="0.3">
      <c r="A1572">
        <v>2781</v>
      </c>
      <c r="B1572">
        <v>1003</v>
      </c>
      <c r="C1572">
        <v>34</v>
      </c>
      <c r="D1572">
        <v>536</v>
      </c>
      <c r="E1572">
        <v>134</v>
      </c>
      <c r="F1572">
        <v>51</v>
      </c>
      <c r="G1572">
        <v>34</v>
      </c>
    </row>
    <row r="1573" spans="1:7" x14ac:dyDescent="0.3">
      <c r="A1573">
        <v>1165</v>
      </c>
      <c r="B1573">
        <v>239</v>
      </c>
      <c r="C1573">
        <v>13</v>
      </c>
      <c r="D1573">
        <v>143</v>
      </c>
      <c r="E1573">
        <v>45</v>
      </c>
      <c r="F1573">
        <v>4</v>
      </c>
      <c r="G1573">
        <v>52</v>
      </c>
    </row>
    <row r="1574" spans="1:7" x14ac:dyDescent="0.3">
      <c r="A1574">
        <v>6457</v>
      </c>
      <c r="B1574">
        <v>527</v>
      </c>
      <c r="C1574">
        <v>24</v>
      </c>
      <c r="D1574">
        <v>230</v>
      </c>
      <c r="E1574">
        <v>32</v>
      </c>
      <c r="F1574">
        <v>24</v>
      </c>
      <c r="G1574">
        <v>65</v>
      </c>
    </row>
    <row r="1575" spans="1:7" x14ac:dyDescent="0.3">
      <c r="A1575">
        <v>6912</v>
      </c>
      <c r="B1575">
        <v>593</v>
      </c>
      <c r="C1575">
        <v>30</v>
      </c>
      <c r="D1575">
        <v>91</v>
      </c>
      <c r="E1575">
        <v>29</v>
      </c>
      <c r="F1575">
        <v>22</v>
      </c>
      <c r="G1575">
        <v>7</v>
      </c>
    </row>
    <row r="1576" spans="1:7" x14ac:dyDescent="0.3">
      <c r="A1576">
        <v>5299</v>
      </c>
      <c r="B1576">
        <v>1181</v>
      </c>
      <c r="C1576">
        <v>107</v>
      </c>
      <c r="D1576">
        <v>199</v>
      </c>
      <c r="E1576">
        <v>39</v>
      </c>
      <c r="F1576">
        <v>30</v>
      </c>
      <c r="G1576">
        <v>30</v>
      </c>
    </row>
    <row r="1577" spans="1:7" x14ac:dyDescent="0.3">
      <c r="A1577">
        <v>4127</v>
      </c>
      <c r="B1577">
        <v>1004</v>
      </c>
      <c r="C1577">
        <v>59</v>
      </c>
      <c r="D1577">
        <v>265</v>
      </c>
      <c r="E1577">
        <v>115</v>
      </c>
      <c r="F1577">
        <v>59</v>
      </c>
      <c r="G1577">
        <v>27</v>
      </c>
    </row>
    <row r="1578" spans="1:7" x14ac:dyDescent="0.3">
      <c r="A1578">
        <v>1964</v>
      </c>
      <c r="B1578">
        <v>446</v>
      </c>
      <c r="C1578">
        <v>107</v>
      </c>
      <c r="D1578">
        <v>768</v>
      </c>
      <c r="E1578">
        <v>33</v>
      </c>
      <c r="F1578">
        <v>196</v>
      </c>
      <c r="G1578">
        <v>53</v>
      </c>
    </row>
    <row r="1579" spans="1:7" x14ac:dyDescent="0.3">
      <c r="A1579">
        <v>3690</v>
      </c>
      <c r="B1579">
        <v>1184</v>
      </c>
      <c r="C1579">
        <v>102</v>
      </c>
      <c r="D1579">
        <v>673</v>
      </c>
      <c r="E1579">
        <v>52</v>
      </c>
      <c r="F1579">
        <v>40</v>
      </c>
      <c r="G1579">
        <v>40</v>
      </c>
    </row>
    <row r="1580" spans="1:7" x14ac:dyDescent="0.3">
      <c r="A1580">
        <v>3433</v>
      </c>
      <c r="B1580">
        <v>390</v>
      </c>
      <c r="C1580">
        <v>22</v>
      </c>
      <c r="D1580">
        <v>323</v>
      </c>
      <c r="E1580">
        <v>104</v>
      </c>
      <c r="F1580">
        <v>35</v>
      </c>
      <c r="G1580">
        <v>107</v>
      </c>
    </row>
    <row r="1581" spans="1:7" x14ac:dyDescent="0.3">
      <c r="A1581">
        <v>3389</v>
      </c>
      <c r="B1581">
        <v>726</v>
      </c>
      <c r="C1581">
        <v>53</v>
      </c>
      <c r="D1581">
        <v>363</v>
      </c>
      <c r="E1581">
        <v>123</v>
      </c>
      <c r="F1581">
        <v>107</v>
      </c>
      <c r="G1581">
        <v>161</v>
      </c>
    </row>
    <row r="1582" spans="1:7" x14ac:dyDescent="0.3">
      <c r="A1582">
        <v>4712</v>
      </c>
      <c r="B1582">
        <v>8</v>
      </c>
      <c r="C1582">
        <v>8</v>
      </c>
      <c r="D1582">
        <v>22</v>
      </c>
      <c r="E1582">
        <v>24</v>
      </c>
      <c r="F1582">
        <v>11</v>
      </c>
      <c r="G1582">
        <v>9</v>
      </c>
    </row>
    <row r="1583" spans="1:7" x14ac:dyDescent="0.3">
      <c r="A1583">
        <v>1170</v>
      </c>
      <c r="B1583">
        <v>50</v>
      </c>
      <c r="C1583">
        <v>15</v>
      </c>
      <c r="D1583">
        <v>110</v>
      </c>
      <c r="E1583">
        <v>39</v>
      </c>
      <c r="F1583">
        <v>15</v>
      </c>
      <c r="G1583">
        <v>15</v>
      </c>
    </row>
    <row r="1584" spans="1:7" x14ac:dyDescent="0.3">
      <c r="A1584">
        <v>6347</v>
      </c>
      <c r="B1584">
        <v>1</v>
      </c>
      <c r="C1584">
        <v>1</v>
      </c>
      <c r="D1584">
        <v>4</v>
      </c>
      <c r="E1584">
        <v>11</v>
      </c>
      <c r="F1584">
        <v>9</v>
      </c>
      <c r="G1584">
        <v>10</v>
      </c>
    </row>
    <row r="1585" spans="1:7" x14ac:dyDescent="0.3">
      <c r="A1585">
        <v>8230</v>
      </c>
      <c r="B1585">
        <v>22</v>
      </c>
      <c r="C1585">
        <v>2</v>
      </c>
      <c r="D1585">
        <v>31</v>
      </c>
      <c r="E1585">
        <v>7</v>
      </c>
      <c r="F1585">
        <v>4</v>
      </c>
      <c r="G1585">
        <v>5</v>
      </c>
    </row>
    <row r="1586" spans="1:7" x14ac:dyDescent="0.3">
      <c r="A1586">
        <v>1215</v>
      </c>
      <c r="B1586">
        <v>690</v>
      </c>
      <c r="C1586">
        <v>117</v>
      </c>
      <c r="D1586">
        <v>499</v>
      </c>
      <c r="E1586">
        <v>76</v>
      </c>
      <c r="F1586">
        <v>102</v>
      </c>
      <c r="G1586">
        <v>88</v>
      </c>
    </row>
    <row r="1587" spans="1:7" x14ac:dyDescent="0.3">
      <c r="A1587">
        <v>5939</v>
      </c>
      <c r="B1587">
        <v>43</v>
      </c>
      <c r="C1587">
        <v>5</v>
      </c>
      <c r="D1587">
        <v>28</v>
      </c>
      <c r="E1587">
        <v>7</v>
      </c>
      <c r="F1587">
        <v>6</v>
      </c>
      <c r="G1587">
        <v>33</v>
      </c>
    </row>
    <row r="1588" spans="1:7" x14ac:dyDescent="0.3">
      <c r="A1588">
        <v>1891</v>
      </c>
      <c r="B1588">
        <v>667</v>
      </c>
      <c r="C1588">
        <v>50</v>
      </c>
      <c r="D1588">
        <v>850</v>
      </c>
      <c r="E1588">
        <v>21</v>
      </c>
      <c r="F1588">
        <v>83</v>
      </c>
      <c r="G1588">
        <v>83</v>
      </c>
    </row>
    <row r="1589" spans="1:7" x14ac:dyDescent="0.3">
      <c r="A1589">
        <v>9256</v>
      </c>
      <c r="B1589">
        <v>493</v>
      </c>
      <c r="C1589">
        <v>26</v>
      </c>
      <c r="D1589">
        <v>206</v>
      </c>
      <c r="E1589">
        <v>116</v>
      </c>
      <c r="F1589">
        <v>80</v>
      </c>
      <c r="G1589">
        <v>80</v>
      </c>
    </row>
    <row r="1590" spans="1:7" x14ac:dyDescent="0.3">
      <c r="A1590">
        <v>295</v>
      </c>
      <c r="B1590">
        <v>493</v>
      </c>
      <c r="C1590">
        <v>70</v>
      </c>
      <c r="D1590">
        <v>324</v>
      </c>
      <c r="E1590">
        <v>146</v>
      </c>
      <c r="F1590">
        <v>40</v>
      </c>
      <c r="G1590">
        <v>84</v>
      </c>
    </row>
    <row r="1591" spans="1:7" x14ac:dyDescent="0.3">
      <c r="A1591">
        <v>6349</v>
      </c>
      <c r="B1591">
        <v>621</v>
      </c>
      <c r="C1591">
        <v>73</v>
      </c>
      <c r="D1591">
        <v>414</v>
      </c>
      <c r="E1591">
        <v>78</v>
      </c>
      <c r="F1591">
        <v>48</v>
      </c>
      <c r="G1591">
        <v>85</v>
      </c>
    </row>
    <row r="1592" spans="1:7" x14ac:dyDescent="0.3">
      <c r="A1592">
        <v>2431</v>
      </c>
      <c r="B1592">
        <v>12</v>
      </c>
      <c r="C1592">
        <v>4</v>
      </c>
      <c r="D1592">
        <v>19</v>
      </c>
      <c r="E1592">
        <v>12</v>
      </c>
      <c r="F1592">
        <v>6</v>
      </c>
      <c r="G1592">
        <v>14</v>
      </c>
    </row>
    <row r="1593" spans="1:7" x14ac:dyDescent="0.3">
      <c r="A1593">
        <v>550</v>
      </c>
      <c r="B1593">
        <v>243</v>
      </c>
      <c r="C1593">
        <v>131</v>
      </c>
      <c r="D1593">
        <v>217</v>
      </c>
      <c r="E1593">
        <v>85</v>
      </c>
      <c r="F1593">
        <v>6</v>
      </c>
      <c r="G1593">
        <v>26</v>
      </c>
    </row>
    <row r="1594" spans="1:7" x14ac:dyDescent="0.3">
      <c r="A1594">
        <v>10742</v>
      </c>
      <c r="B1594">
        <v>532</v>
      </c>
      <c r="C1594">
        <v>21</v>
      </c>
      <c r="D1594">
        <v>127</v>
      </c>
      <c r="E1594">
        <v>26</v>
      </c>
      <c r="F1594">
        <v>20</v>
      </c>
      <c r="G1594">
        <v>20</v>
      </c>
    </row>
    <row r="1595" spans="1:7" x14ac:dyDescent="0.3">
      <c r="A1595">
        <v>4676</v>
      </c>
      <c r="B1595">
        <v>612</v>
      </c>
      <c r="C1595">
        <v>91</v>
      </c>
      <c r="D1595">
        <v>520</v>
      </c>
      <c r="E1595">
        <v>258</v>
      </c>
      <c r="F1595">
        <v>107</v>
      </c>
      <c r="G1595">
        <v>107</v>
      </c>
    </row>
    <row r="1596" spans="1:7" x14ac:dyDescent="0.3">
      <c r="A1596">
        <v>5294</v>
      </c>
      <c r="B1596">
        <v>6</v>
      </c>
      <c r="C1596">
        <v>8</v>
      </c>
      <c r="D1596">
        <v>19</v>
      </c>
      <c r="E1596">
        <v>16</v>
      </c>
      <c r="F1596">
        <v>4</v>
      </c>
      <c r="G1596">
        <v>4</v>
      </c>
    </row>
    <row r="1597" spans="1:7" x14ac:dyDescent="0.3">
      <c r="A1597">
        <v>7349</v>
      </c>
      <c r="B1597">
        <v>6</v>
      </c>
      <c r="C1597">
        <v>17</v>
      </c>
      <c r="D1597">
        <v>16</v>
      </c>
      <c r="E1597">
        <v>6</v>
      </c>
      <c r="F1597">
        <v>16</v>
      </c>
      <c r="G1597">
        <v>42</v>
      </c>
    </row>
    <row r="1598" spans="1:7" x14ac:dyDescent="0.3">
      <c r="A1598">
        <v>1351</v>
      </c>
      <c r="B1598">
        <v>962</v>
      </c>
      <c r="C1598">
        <v>12</v>
      </c>
      <c r="D1598">
        <v>194</v>
      </c>
      <c r="E1598">
        <v>16</v>
      </c>
      <c r="F1598">
        <v>24</v>
      </c>
      <c r="G1598">
        <v>12</v>
      </c>
    </row>
    <row r="1599" spans="1:7" x14ac:dyDescent="0.3">
      <c r="A1599">
        <v>8070</v>
      </c>
      <c r="B1599">
        <v>199</v>
      </c>
      <c r="C1599">
        <v>12</v>
      </c>
      <c r="D1599">
        <v>31</v>
      </c>
      <c r="E1599">
        <v>3</v>
      </c>
      <c r="F1599">
        <v>12</v>
      </c>
      <c r="G1599">
        <v>7</v>
      </c>
    </row>
    <row r="1600" spans="1:7" x14ac:dyDescent="0.3">
      <c r="A1600">
        <v>477</v>
      </c>
      <c r="B1600">
        <v>1060</v>
      </c>
      <c r="C1600">
        <v>61</v>
      </c>
      <c r="D1600">
        <v>835</v>
      </c>
      <c r="E1600">
        <v>80</v>
      </c>
      <c r="F1600">
        <v>20</v>
      </c>
      <c r="G1600">
        <v>101</v>
      </c>
    </row>
    <row r="1601" spans="1:7" x14ac:dyDescent="0.3">
      <c r="A1601">
        <v>7396</v>
      </c>
      <c r="B1601">
        <v>342</v>
      </c>
      <c r="C1601">
        <v>51</v>
      </c>
      <c r="D1601">
        <v>936</v>
      </c>
      <c r="E1601">
        <v>207</v>
      </c>
      <c r="F1601">
        <v>35</v>
      </c>
      <c r="G1601">
        <v>26</v>
      </c>
    </row>
    <row r="1602" spans="1:7" x14ac:dyDescent="0.3">
      <c r="A1602">
        <v>4055</v>
      </c>
      <c r="B1602">
        <v>2</v>
      </c>
      <c r="C1602">
        <v>10</v>
      </c>
      <c r="D1602">
        <v>11</v>
      </c>
      <c r="E1602">
        <v>12</v>
      </c>
      <c r="F1602">
        <v>9</v>
      </c>
      <c r="G1602">
        <v>20</v>
      </c>
    </row>
    <row r="1603" spans="1:7" x14ac:dyDescent="0.3">
      <c r="A1603">
        <v>10340</v>
      </c>
      <c r="B1603">
        <v>75</v>
      </c>
      <c r="C1603">
        <v>12</v>
      </c>
      <c r="D1603">
        <v>141</v>
      </c>
      <c r="E1603">
        <v>43</v>
      </c>
      <c r="F1603">
        <v>39</v>
      </c>
      <c r="G1603">
        <v>187</v>
      </c>
    </row>
    <row r="1604" spans="1:7" x14ac:dyDescent="0.3">
      <c r="A1604">
        <v>10091</v>
      </c>
      <c r="B1604">
        <v>520</v>
      </c>
      <c r="C1604">
        <v>20</v>
      </c>
      <c r="D1604">
        <v>367</v>
      </c>
      <c r="E1604">
        <v>39</v>
      </c>
      <c r="F1604">
        <v>81</v>
      </c>
      <c r="G1604">
        <v>40</v>
      </c>
    </row>
    <row r="1605" spans="1:7" x14ac:dyDescent="0.3">
      <c r="A1605">
        <v>10640</v>
      </c>
      <c r="B1605">
        <v>87</v>
      </c>
      <c r="C1605">
        <v>5</v>
      </c>
      <c r="D1605">
        <v>71</v>
      </c>
      <c r="E1605">
        <v>7</v>
      </c>
      <c r="F1605">
        <v>12</v>
      </c>
      <c r="G1605">
        <v>29</v>
      </c>
    </row>
    <row r="1606" spans="1:7" x14ac:dyDescent="0.3">
      <c r="A1606">
        <v>3498</v>
      </c>
      <c r="B1606">
        <v>462</v>
      </c>
      <c r="C1606">
        <v>61</v>
      </c>
      <c r="D1606">
        <v>184</v>
      </c>
      <c r="E1606">
        <v>10</v>
      </c>
      <c r="F1606">
        <v>53</v>
      </c>
      <c r="G1606">
        <v>107</v>
      </c>
    </row>
    <row r="1607" spans="1:7" x14ac:dyDescent="0.3">
      <c r="A1607">
        <v>1172</v>
      </c>
      <c r="B1607">
        <v>979</v>
      </c>
      <c r="C1607">
        <v>44</v>
      </c>
      <c r="D1607">
        <v>935</v>
      </c>
      <c r="E1607">
        <v>29</v>
      </c>
      <c r="F1607">
        <v>25</v>
      </c>
      <c r="G1607">
        <v>22</v>
      </c>
    </row>
    <row r="1608" spans="1:7" x14ac:dyDescent="0.3">
      <c r="A1608">
        <v>569</v>
      </c>
      <c r="B1608">
        <v>704</v>
      </c>
      <c r="C1608">
        <v>129</v>
      </c>
      <c r="D1608">
        <v>853</v>
      </c>
      <c r="E1608">
        <v>120</v>
      </c>
      <c r="F1608">
        <v>74</v>
      </c>
      <c r="G1608">
        <v>111</v>
      </c>
    </row>
    <row r="1609" spans="1:7" x14ac:dyDescent="0.3">
      <c r="A1609">
        <v>4686</v>
      </c>
      <c r="B1609">
        <v>861</v>
      </c>
      <c r="C1609">
        <v>31</v>
      </c>
      <c r="D1609">
        <v>558</v>
      </c>
      <c r="E1609">
        <v>62</v>
      </c>
      <c r="F1609">
        <v>95</v>
      </c>
      <c r="G1609">
        <v>79</v>
      </c>
    </row>
    <row r="1610" spans="1:7" x14ac:dyDescent="0.3">
      <c r="A1610">
        <v>2634</v>
      </c>
      <c r="B1610">
        <v>5</v>
      </c>
      <c r="C1610">
        <v>7</v>
      </c>
      <c r="D1610">
        <v>31</v>
      </c>
      <c r="E1610">
        <v>15</v>
      </c>
      <c r="F1610">
        <v>4</v>
      </c>
      <c r="G1610">
        <v>7</v>
      </c>
    </row>
    <row r="1611" spans="1:7" x14ac:dyDescent="0.3">
      <c r="A1611">
        <v>1000</v>
      </c>
      <c r="B1611">
        <v>505</v>
      </c>
      <c r="C1611">
        <v>72</v>
      </c>
      <c r="D1611">
        <v>270</v>
      </c>
      <c r="E1611">
        <v>36</v>
      </c>
      <c r="F1611">
        <v>27</v>
      </c>
      <c r="G1611">
        <v>54</v>
      </c>
    </row>
    <row r="1612" spans="1:7" x14ac:dyDescent="0.3">
      <c r="A1612">
        <v>3828</v>
      </c>
      <c r="B1612">
        <v>533</v>
      </c>
      <c r="C1612">
        <v>10</v>
      </c>
      <c r="D1612">
        <v>217</v>
      </c>
      <c r="E1612">
        <v>198</v>
      </c>
      <c r="F1612">
        <v>174</v>
      </c>
      <c r="G1612">
        <v>195</v>
      </c>
    </row>
    <row r="1613" spans="1:7" x14ac:dyDescent="0.3">
      <c r="A1613">
        <v>10304</v>
      </c>
      <c r="B1613">
        <v>6</v>
      </c>
      <c r="C1613">
        <v>1</v>
      </c>
      <c r="D1613">
        <v>7</v>
      </c>
      <c r="E1613">
        <v>23</v>
      </c>
      <c r="F1613">
        <v>4</v>
      </c>
      <c r="G1613">
        <v>19</v>
      </c>
    </row>
    <row r="1614" spans="1:7" x14ac:dyDescent="0.3">
      <c r="A1614">
        <v>10129</v>
      </c>
      <c r="B1614">
        <v>482</v>
      </c>
      <c r="C1614">
        <v>147</v>
      </c>
      <c r="D1614">
        <v>509</v>
      </c>
      <c r="E1614">
        <v>104</v>
      </c>
      <c r="F1614">
        <v>107</v>
      </c>
      <c r="G1614">
        <v>107</v>
      </c>
    </row>
    <row r="1615" spans="1:7" x14ac:dyDescent="0.3">
      <c r="A1615">
        <v>2499</v>
      </c>
      <c r="B1615">
        <v>204</v>
      </c>
      <c r="C1615">
        <v>97</v>
      </c>
      <c r="D1615">
        <v>97</v>
      </c>
      <c r="E1615">
        <v>21</v>
      </c>
      <c r="F1615">
        <v>118</v>
      </c>
      <c r="G1615">
        <v>26</v>
      </c>
    </row>
    <row r="1616" spans="1:7" x14ac:dyDescent="0.3">
      <c r="A1616">
        <v>7500</v>
      </c>
      <c r="B1616">
        <v>245</v>
      </c>
      <c r="C1616">
        <v>16</v>
      </c>
      <c r="D1616">
        <v>223</v>
      </c>
      <c r="E1616">
        <v>21</v>
      </c>
      <c r="F1616">
        <v>43</v>
      </c>
      <c r="G1616">
        <v>16</v>
      </c>
    </row>
    <row r="1617" spans="1:7" x14ac:dyDescent="0.3">
      <c r="A1617">
        <v>5796</v>
      </c>
      <c r="B1617">
        <v>560</v>
      </c>
      <c r="C1617">
        <v>21</v>
      </c>
      <c r="D1617">
        <v>442</v>
      </c>
      <c r="E1617">
        <v>29</v>
      </c>
      <c r="F1617">
        <v>44</v>
      </c>
      <c r="G1617">
        <v>29</v>
      </c>
    </row>
    <row r="1618" spans="1:7" x14ac:dyDescent="0.3">
      <c r="A1618">
        <v>263</v>
      </c>
      <c r="B1618">
        <v>56</v>
      </c>
      <c r="C1618">
        <v>19</v>
      </c>
      <c r="D1618">
        <v>29</v>
      </c>
      <c r="E1618">
        <v>2</v>
      </c>
      <c r="F1618">
        <v>14</v>
      </c>
      <c r="G1618">
        <v>25</v>
      </c>
    </row>
    <row r="1619" spans="1:7" x14ac:dyDescent="0.3">
      <c r="A1619">
        <v>10814</v>
      </c>
      <c r="B1619">
        <v>303</v>
      </c>
      <c r="C1619">
        <v>23</v>
      </c>
      <c r="D1619">
        <v>751</v>
      </c>
      <c r="E1619">
        <v>82</v>
      </c>
      <c r="F1619">
        <v>26</v>
      </c>
      <c r="G1619">
        <v>191</v>
      </c>
    </row>
    <row r="1620" spans="1:7" x14ac:dyDescent="0.3">
      <c r="A1620">
        <v>9292</v>
      </c>
      <c r="B1620">
        <v>324</v>
      </c>
      <c r="C1620">
        <v>132</v>
      </c>
      <c r="D1620">
        <v>693</v>
      </c>
      <c r="E1620">
        <v>27</v>
      </c>
      <c r="F1620">
        <v>118</v>
      </c>
      <c r="G1620">
        <v>88</v>
      </c>
    </row>
    <row r="1621" spans="1:7" x14ac:dyDescent="0.3">
      <c r="A1621">
        <v>10250</v>
      </c>
      <c r="B1621">
        <v>1</v>
      </c>
      <c r="C1621">
        <v>5</v>
      </c>
      <c r="D1621">
        <v>3</v>
      </c>
      <c r="E1621">
        <v>7</v>
      </c>
      <c r="F1621">
        <v>4</v>
      </c>
      <c r="G1621">
        <v>8</v>
      </c>
    </row>
    <row r="1622" spans="1:7" x14ac:dyDescent="0.3">
      <c r="A1622">
        <v>7881</v>
      </c>
      <c r="B1622">
        <v>620</v>
      </c>
      <c r="C1622">
        <v>26</v>
      </c>
      <c r="D1622">
        <v>195</v>
      </c>
      <c r="E1622">
        <v>34</v>
      </c>
      <c r="F1622">
        <v>17</v>
      </c>
      <c r="G1622">
        <v>141</v>
      </c>
    </row>
    <row r="1623" spans="1:7" x14ac:dyDescent="0.3">
      <c r="A1623">
        <v>5847</v>
      </c>
      <c r="B1623">
        <v>312</v>
      </c>
      <c r="C1623">
        <v>21</v>
      </c>
      <c r="D1623">
        <v>206</v>
      </c>
      <c r="E1623">
        <v>102</v>
      </c>
      <c r="F1623">
        <v>92</v>
      </c>
      <c r="G1623">
        <v>149</v>
      </c>
    </row>
    <row r="1624" spans="1:7" x14ac:dyDescent="0.3">
      <c r="A1624">
        <v>737</v>
      </c>
      <c r="B1624">
        <v>1493</v>
      </c>
      <c r="C1624">
        <v>86</v>
      </c>
      <c r="D1624">
        <v>454</v>
      </c>
      <c r="E1624">
        <v>112</v>
      </c>
      <c r="F1624">
        <v>43</v>
      </c>
      <c r="G1624">
        <v>43</v>
      </c>
    </row>
    <row r="1625" spans="1:7" x14ac:dyDescent="0.3">
      <c r="A1625">
        <v>3571</v>
      </c>
      <c r="B1625">
        <v>918</v>
      </c>
      <c r="C1625">
        <v>21</v>
      </c>
      <c r="D1625">
        <v>118</v>
      </c>
      <c r="E1625">
        <v>13</v>
      </c>
      <c r="F1625">
        <v>10</v>
      </c>
      <c r="G1625">
        <v>21</v>
      </c>
    </row>
    <row r="1626" spans="1:7" x14ac:dyDescent="0.3">
      <c r="A1626">
        <v>3878</v>
      </c>
      <c r="B1626">
        <v>3</v>
      </c>
      <c r="C1626">
        <v>4</v>
      </c>
      <c r="D1626">
        <v>7</v>
      </c>
      <c r="E1626">
        <v>15</v>
      </c>
      <c r="F1626">
        <v>8</v>
      </c>
      <c r="G1626">
        <v>11</v>
      </c>
    </row>
    <row r="1627" spans="1:7" x14ac:dyDescent="0.3">
      <c r="A1627">
        <v>5394</v>
      </c>
      <c r="B1627">
        <v>3</v>
      </c>
      <c r="C1627">
        <v>9</v>
      </c>
      <c r="D1627">
        <v>4</v>
      </c>
      <c r="E1627">
        <v>7</v>
      </c>
      <c r="F1627">
        <v>8</v>
      </c>
      <c r="G1627">
        <v>7</v>
      </c>
    </row>
    <row r="1628" spans="1:7" x14ac:dyDescent="0.3">
      <c r="A1628">
        <v>3524</v>
      </c>
      <c r="B1628">
        <v>80</v>
      </c>
      <c r="C1628">
        <v>1</v>
      </c>
      <c r="D1628">
        <v>60</v>
      </c>
      <c r="E1628">
        <v>4</v>
      </c>
      <c r="F1628">
        <v>6</v>
      </c>
      <c r="G1628">
        <v>16</v>
      </c>
    </row>
    <row r="1629" spans="1:7" x14ac:dyDescent="0.3">
      <c r="A1629">
        <v>5883</v>
      </c>
      <c r="B1629">
        <v>138</v>
      </c>
      <c r="C1629">
        <v>120</v>
      </c>
      <c r="D1629">
        <v>204</v>
      </c>
      <c r="E1629">
        <v>16</v>
      </c>
      <c r="F1629">
        <v>126</v>
      </c>
      <c r="G1629">
        <v>60</v>
      </c>
    </row>
    <row r="1630" spans="1:7" x14ac:dyDescent="0.3">
      <c r="A1630">
        <v>2118</v>
      </c>
      <c r="B1630">
        <v>166</v>
      </c>
      <c r="C1630">
        <v>75</v>
      </c>
      <c r="D1630">
        <v>96</v>
      </c>
      <c r="E1630">
        <v>119</v>
      </c>
      <c r="F1630">
        <v>107</v>
      </c>
      <c r="G1630">
        <v>59</v>
      </c>
    </row>
    <row r="1631" spans="1:7" x14ac:dyDescent="0.3">
      <c r="A1631">
        <v>6616</v>
      </c>
      <c r="B1631">
        <v>178</v>
      </c>
      <c r="C1631">
        <v>3</v>
      </c>
      <c r="D1631">
        <v>85</v>
      </c>
      <c r="E1631">
        <v>71</v>
      </c>
      <c r="F1631">
        <v>66</v>
      </c>
      <c r="G1631">
        <v>58</v>
      </c>
    </row>
    <row r="1632" spans="1:7" x14ac:dyDescent="0.3">
      <c r="A1632">
        <v>2797</v>
      </c>
      <c r="B1632">
        <v>707</v>
      </c>
      <c r="C1632">
        <v>20</v>
      </c>
      <c r="D1632">
        <v>171</v>
      </c>
      <c r="E1632">
        <v>65</v>
      </c>
      <c r="F1632">
        <v>60</v>
      </c>
      <c r="G1632">
        <v>50</v>
      </c>
    </row>
    <row r="1633" spans="1:7" x14ac:dyDescent="0.3">
      <c r="A1633">
        <v>4328</v>
      </c>
      <c r="B1633">
        <v>5</v>
      </c>
      <c r="C1633">
        <v>1</v>
      </c>
      <c r="D1633">
        <v>7</v>
      </c>
      <c r="E1633">
        <v>17</v>
      </c>
      <c r="F1633">
        <v>14</v>
      </c>
      <c r="G1633">
        <v>11</v>
      </c>
    </row>
    <row r="1634" spans="1:7" x14ac:dyDescent="0.3">
      <c r="A1634">
        <v>9167</v>
      </c>
      <c r="B1634">
        <v>465</v>
      </c>
      <c r="C1634">
        <v>71</v>
      </c>
      <c r="D1634">
        <v>250</v>
      </c>
      <c r="E1634">
        <v>93</v>
      </c>
      <c r="F1634">
        <v>35</v>
      </c>
      <c r="G1634">
        <v>62</v>
      </c>
    </row>
    <row r="1635" spans="1:7" x14ac:dyDescent="0.3">
      <c r="A1635">
        <v>2631</v>
      </c>
      <c r="B1635">
        <v>358</v>
      </c>
      <c r="C1635">
        <v>108</v>
      </c>
      <c r="D1635">
        <v>413</v>
      </c>
      <c r="E1635">
        <v>141</v>
      </c>
      <c r="F1635">
        <v>97</v>
      </c>
      <c r="G1635">
        <v>32</v>
      </c>
    </row>
    <row r="1636" spans="1:7" x14ac:dyDescent="0.3">
      <c r="A1636">
        <v>8312</v>
      </c>
      <c r="B1636">
        <v>1</v>
      </c>
      <c r="C1636">
        <v>9</v>
      </c>
      <c r="D1636">
        <v>7</v>
      </c>
      <c r="E1636">
        <v>2</v>
      </c>
      <c r="F1636">
        <v>14</v>
      </c>
      <c r="G1636">
        <v>10</v>
      </c>
    </row>
    <row r="1637" spans="1:7" x14ac:dyDescent="0.3">
      <c r="A1637">
        <v>5093</v>
      </c>
      <c r="B1637">
        <v>40</v>
      </c>
      <c r="C1637">
        <v>3</v>
      </c>
      <c r="D1637">
        <v>30</v>
      </c>
      <c r="E1637">
        <v>10</v>
      </c>
      <c r="F1637">
        <v>7</v>
      </c>
      <c r="G1637">
        <v>11</v>
      </c>
    </row>
    <row r="1638" spans="1:7" x14ac:dyDescent="0.3">
      <c r="A1638">
        <v>7592</v>
      </c>
      <c r="B1638">
        <v>102</v>
      </c>
      <c r="C1638">
        <v>9</v>
      </c>
      <c r="D1638">
        <v>63</v>
      </c>
      <c r="E1638">
        <v>2</v>
      </c>
      <c r="F1638">
        <v>9</v>
      </c>
      <c r="G1638">
        <v>24</v>
      </c>
    </row>
    <row r="1639" spans="1:7" x14ac:dyDescent="0.3">
      <c r="A1639">
        <v>8584</v>
      </c>
      <c r="B1639">
        <v>376</v>
      </c>
      <c r="C1639">
        <v>53</v>
      </c>
      <c r="D1639">
        <v>462</v>
      </c>
      <c r="E1639">
        <v>168</v>
      </c>
      <c r="F1639">
        <v>53</v>
      </c>
      <c r="G1639">
        <v>53</v>
      </c>
    </row>
    <row r="1640" spans="1:7" x14ac:dyDescent="0.3">
      <c r="A1640">
        <v>7433</v>
      </c>
      <c r="B1640">
        <v>64</v>
      </c>
      <c r="C1640">
        <v>4</v>
      </c>
      <c r="D1640">
        <v>68</v>
      </c>
      <c r="E1640">
        <v>7</v>
      </c>
      <c r="F1640">
        <v>5</v>
      </c>
      <c r="G1640">
        <v>17</v>
      </c>
    </row>
    <row r="1641" spans="1:7" x14ac:dyDescent="0.3">
      <c r="A1641">
        <v>2681</v>
      </c>
      <c r="B1641">
        <v>71</v>
      </c>
      <c r="C1641">
        <v>22</v>
      </c>
      <c r="D1641">
        <v>112</v>
      </c>
      <c r="E1641">
        <v>138</v>
      </c>
      <c r="F1641">
        <v>89</v>
      </c>
      <c r="G1641">
        <v>29</v>
      </c>
    </row>
    <row r="1642" spans="1:7" x14ac:dyDescent="0.3">
      <c r="A1642">
        <v>5150</v>
      </c>
      <c r="B1642">
        <v>0</v>
      </c>
      <c r="C1642">
        <v>4</v>
      </c>
      <c r="D1642">
        <v>7</v>
      </c>
      <c r="E1642">
        <v>11</v>
      </c>
      <c r="F1642">
        <v>10</v>
      </c>
      <c r="G1642">
        <v>15</v>
      </c>
    </row>
    <row r="1643" spans="1:7" x14ac:dyDescent="0.3">
      <c r="A1643">
        <v>9645</v>
      </c>
      <c r="B1643">
        <v>920</v>
      </c>
      <c r="C1643">
        <v>138</v>
      </c>
      <c r="D1643">
        <v>168</v>
      </c>
      <c r="E1643">
        <v>36</v>
      </c>
      <c r="F1643">
        <v>46</v>
      </c>
      <c r="G1643">
        <v>30</v>
      </c>
    </row>
    <row r="1644" spans="1:7" x14ac:dyDescent="0.3">
      <c r="A1644">
        <v>10678</v>
      </c>
      <c r="B1644">
        <v>653</v>
      </c>
      <c r="C1644">
        <v>17</v>
      </c>
      <c r="D1644">
        <v>170</v>
      </c>
      <c r="E1644">
        <v>34</v>
      </c>
      <c r="F1644">
        <v>26</v>
      </c>
      <c r="G1644">
        <v>17</v>
      </c>
    </row>
    <row r="1645" spans="1:7" x14ac:dyDescent="0.3">
      <c r="A1645">
        <v>1513</v>
      </c>
      <c r="B1645">
        <v>600</v>
      </c>
      <c r="C1645">
        <v>21</v>
      </c>
      <c r="D1645">
        <v>128</v>
      </c>
      <c r="E1645">
        <v>223</v>
      </c>
      <c r="F1645">
        <v>150</v>
      </c>
      <c r="G1645">
        <v>128</v>
      </c>
    </row>
    <row r="1646" spans="1:7" x14ac:dyDescent="0.3">
      <c r="A1646">
        <v>6173</v>
      </c>
      <c r="B1646">
        <v>425</v>
      </c>
      <c r="C1646">
        <v>115</v>
      </c>
      <c r="D1646">
        <v>292</v>
      </c>
      <c r="E1646">
        <v>23</v>
      </c>
      <c r="F1646">
        <v>35</v>
      </c>
      <c r="G1646">
        <v>79</v>
      </c>
    </row>
    <row r="1647" spans="1:7" x14ac:dyDescent="0.3">
      <c r="A1647">
        <v>1419</v>
      </c>
      <c r="B1647">
        <v>18</v>
      </c>
      <c r="C1647">
        <v>6</v>
      </c>
      <c r="D1647">
        <v>15</v>
      </c>
      <c r="E1647">
        <v>12</v>
      </c>
      <c r="F1647">
        <v>8</v>
      </c>
      <c r="G1647">
        <v>17</v>
      </c>
    </row>
    <row r="1648" spans="1:7" x14ac:dyDescent="0.3">
      <c r="A1648">
        <v>7960</v>
      </c>
      <c r="B1648">
        <v>734</v>
      </c>
      <c r="C1648">
        <v>22</v>
      </c>
      <c r="D1648">
        <v>350</v>
      </c>
      <c r="E1648">
        <v>151</v>
      </c>
      <c r="F1648">
        <v>25</v>
      </c>
      <c r="G1648">
        <v>100</v>
      </c>
    </row>
    <row r="1649" spans="1:7" x14ac:dyDescent="0.3">
      <c r="A1649">
        <v>1250</v>
      </c>
      <c r="B1649">
        <v>34</v>
      </c>
      <c r="C1649">
        <v>6</v>
      </c>
      <c r="D1649">
        <v>21</v>
      </c>
      <c r="E1649">
        <v>11</v>
      </c>
      <c r="F1649">
        <v>4</v>
      </c>
      <c r="G1649">
        <v>8</v>
      </c>
    </row>
    <row r="1650" spans="1:7" x14ac:dyDescent="0.3">
      <c r="A1650">
        <v>8439</v>
      </c>
      <c r="B1650">
        <v>734</v>
      </c>
      <c r="C1650">
        <v>26</v>
      </c>
      <c r="D1650">
        <v>70</v>
      </c>
      <c r="E1650">
        <v>11</v>
      </c>
      <c r="F1650">
        <v>44</v>
      </c>
      <c r="G1650">
        <v>17</v>
      </c>
    </row>
    <row r="1651" spans="1:7" x14ac:dyDescent="0.3">
      <c r="A1651">
        <v>762</v>
      </c>
      <c r="B1651">
        <v>340</v>
      </c>
      <c r="C1651">
        <v>21</v>
      </c>
      <c r="D1651">
        <v>134</v>
      </c>
      <c r="E1651">
        <v>258</v>
      </c>
      <c r="F1651">
        <v>14</v>
      </c>
      <c r="G1651">
        <v>56</v>
      </c>
    </row>
    <row r="1652" spans="1:7" x14ac:dyDescent="0.3">
      <c r="A1652">
        <v>2831</v>
      </c>
      <c r="B1652">
        <v>453</v>
      </c>
      <c r="C1652">
        <v>38</v>
      </c>
      <c r="D1652">
        <v>279</v>
      </c>
      <c r="E1652">
        <v>188</v>
      </c>
      <c r="F1652">
        <v>38</v>
      </c>
      <c r="G1652">
        <v>183</v>
      </c>
    </row>
    <row r="1653" spans="1:7" x14ac:dyDescent="0.3">
      <c r="A1653">
        <v>4168</v>
      </c>
      <c r="B1653">
        <v>231</v>
      </c>
      <c r="C1653">
        <v>7</v>
      </c>
      <c r="D1653">
        <v>137</v>
      </c>
      <c r="E1653">
        <v>4</v>
      </c>
      <c r="F1653">
        <v>15</v>
      </c>
      <c r="G1653">
        <v>39</v>
      </c>
    </row>
    <row r="1654" spans="1:7" x14ac:dyDescent="0.3">
      <c r="A1654">
        <v>3130</v>
      </c>
      <c r="B1654">
        <v>12</v>
      </c>
      <c r="C1654">
        <v>4</v>
      </c>
      <c r="D1654">
        <v>2</v>
      </c>
      <c r="E1654">
        <v>10</v>
      </c>
      <c r="F1654">
        <v>6</v>
      </c>
      <c r="G1654">
        <v>10</v>
      </c>
    </row>
    <row r="1655" spans="1:7" x14ac:dyDescent="0.3">
      <c r="A1655">
        <v>1619</v>
      </c>
      <c r="B1655">
        <v>292</v>
      </c>
      <c r="C1655">
        <v>51</v>
      </c>
      <c r="D1655">
        <v>981</v>
      </c>
      <c r="E1655">
        <v>224</v>
      </c>
      <c r="F1655">
        <v>23</v>
      </c>
      <c r="G1655">
        <v>17</v>
      </c>
    </row>
    <row r="1656" spans="1:7" x14ac:dyDescent="0.3">
      <c r="A1656">
        <v>1990</v>
      </c>
      <c r="B1656">
        <v>965</v>
      </c>
      <c r="C1656">
        <v>34</v>
      </c>
      <c r="D1656">
        <v>586</v>
      </c>
      <c r="E1656">
        <v>89</v>
      </c>
      <c r="F1656">
        <v>86</v>
      </c>
      <c r="G1656">
        <v>37</v>
      </c>
    </row>
    <row r="1657" spans="1:7" x14ac:dyDescent="0.3">
      <c r="A1657">
        <v>8093</v>
      </c>
      <c r="B1657">
        <v>572</v>
      </c>
      <c r="C1657">
        <v>8</v>
      </c>
      <c r="D1657">
        <v>232</v>
      </c>
      <c r="E1657">
        <v>23</v>
      </c>
      <c r="F1657">
        <v>62</v>
      </c>
      <c r="G1657">
        <v>17</v>
      </c>
    </row>
    <row r="1658" spans="1:7" x14ac:dyDescent="0.3">
      <c r="A1658">
        <v>10513</v>
      </c>
      <c r="B1658">
        <v>438</v>
      </c>
      <c r="C1658">
        <v>169</v>
      </c>
      <c r="D1658">
        <v>565</v>
      </c>
      <c r="E1658">
        <v>91</v>
      </c>
      <c r="F1658">
        <v>169</v>
      </c>
      <c r="G1658">
        <v>70</v>
      </c>
    </row>
    <row r="1659" spans="1:7" x14ac:dyDescent="0.3">
      <c r="A1659">
        <v>10177</v>
      </c>
      <c r="B1659">
        <v>531</v>
      </c>
      <c r="C1659">
        <v>69</v>
      </c>
      <c r="D1659">
        <v>300</v>
      </c>
      <c r="E1659">
        <v>150</v>
      </c>
      <c r="F1659">
        <v>138</v>
      </c>
      <c r="G1659">
        <v>150</v>
      </c>
    </row>
    <row r="1660" spans="1:7" x14ac:dyDescent="0.3">
      <c r="A1660">
        <v>5782</v>
      </c>
      <c r="B1660">
        <v>402</v>
      </c>
      <c r="C1660">
        <v>35</v>
      </c>
      <c r="D1660">
        <v>106</v>
      </c>
      <c r="E1660">
        <v>101</v>
      </c>
      <c r="F1660">
        <v>77</v>
      </c>
      <c r="G1660">
        <v>42</v>
      </c>
    </row>
    <row r="1661" spans="1:7" x14ac:dyDescent="0.3">
      <c r="A1661">
        <v>10057</v>
      </c>
      <c r="B1661">
        <v>503</v>
      </c>
      <c r="C1661">
        <v>27</v>
      </c>
      <c r="D1661">
        <v>419</v>
      </c>
      <c r="E1661">
        <v>90</v>
      </c>
      <c r="F1661">
        <v>139</v>
      </c>
      <c r="G1661">
        <v>153</v>
      </c>
    </row>
    <row r="1662" spans="1:7" x14ac:dyDescent="0.3">
      <c r="A1662">
        <v>10307</v>
      </c>
      <c r="B1662">
        <v>369</v>
      </c>
      <c r="C1662">
        <v>9</v>
      </c>
      <c r="D1662">
        <v>87</v>
      </c>
      <c r="E1662">
        <v>12</v>
      </c>
      <c r="F1662">
        <v>14</v>
      </c>
      <c r="G1662">
        <v>34</v>
      </c>
    </row>
    <row r="1663" spans="1:7" x14ac:dyDescent="0.3">
      <c r="A1663">
        <v>2415</v>
      </c>
      <c r="B1663">
        <v>362</v>
      </c>
      <c r="C1663">
        <v>17</v>
      </c>
      <c r="D1663">
        <v>398</v>
      </c>
      <c r="E1663">
        <v>80</v>
      </c>
      <c r="F1663">
        <v>35</v>
      </c>
      <c r="G1663">
        <v>61</v>
      </c>
    </row>
    <row r="1664" spans="1:7" x14ac:dyDescent="0.3">
      <c r="A1664">
        <v>8334</v>
      </c>
      <c r="B1664">
        <v>79</v>
      </c>
      <c r="C1664">
        <v>1</v>
      </c>
      <c r="D1664">
        <v>31</v>
      </c>
      <c r="E1664">
        <v>4</v>
      </c>
      <c r="F1664">
        <v>4</v>
      </c>
      <c r="G1664">
        <v>12</v>
      </c>
    </row>
    <row r="1665" spans="1:7" x14ac:dyDescent="0.3">
      <c r="A1665">
        <v>9166</v>
      </c>
      <c r="B1665">
        <v>387</v>
      </c>
      <c r="C1665">
        <v>84</v>
      </c>
      <c r="D1665">
        <v>141</v>
      </c>
      <c r="E1665">
        <v>73</v>
      </c>
      <c r="F1665">
        <v>35</v>
      </c>
      <c r="G1665">
        <v>162</v>
      </c>
    </row>
    <row r="1666" spans="1:7" x14ac:dyDescent="0.3">
      <c r="A1666">
        <v>1440</v>
      </c>
      <c r="B1666">
        <v>367</v>
      </c>
      <c r="C1666">
        <v>17</v>
      </c>
      <c r="D1666">
        <v>241</v>
      </c>
      <c r="E1666">
        <v>104</v>
      </c>
      <c r="F1666">
        <v>188</v>
      </c>
      <c r="G1666">
        <v>232</v>
      </c>
    </row>
    <row r="1667" spans="1:7" x14ac:dyDescent="0.3">
      <c r="A1667">
        <v>5302</v>
      </c>
      <c r="B1667">
        <v>298</v>
      </c>
      <c r="C1667">
        <v>27</v>
      </c>
      <c r="D1667">
        <v>697</v>
      </c>
      <c r="E1667">
        <v>216</v>
      </c>
      <c r="F1667">
        <v>24</v>
      </c>
      <c r="G1667">
        <v>166</v>
      </c>
    </row>
    <row r="1668" spans="1:7" x14ac:dyDescent="0.3">
      <c r="A1668">
        <v>1087</v>
      </c>
      <c r="B1668">
        <v>16</v>
      </c>
      <c r="C1668">
        <v>14</v>
      </c>
      <c r="D1668">
        <v>36</v>
      </c>
      <c r="E1668">
        <v>37</v>
      </c>
      <c r="F1668">
        <v>22</v>
      </c>
      <c r="G1668">
        <v>48</v>
      </c>
    </row>
    <row r="1669" spans="1:7" x14ac:dyDescent="0.3">
      <c r="A1669">
        <v>6859</v>
      </c>
      <c r="B1669">
        <v>37</v>
      </c>
      <c r="C1669">
        <v>4</v>
      </c>
      <c r="D1669">
        <v>24</v>
      </c>
      <c r="E1669">
        <v>16</v>
      </c>
      <c r="F1669">
        <v>9</v>
      </c>
      <c r="G1669">
        <v>9</v>
      </c>
    </row>
    <row r="1670" spans="1:7" x14ac:dyDescent="0.3">
      <c r="A1670">
        <v>7129</v>
      </c>
      <c r="B1670">
        <v>686</v>
      </c>
      <c r="C1670">
        <v>17</v>
      </c>
      <c r="D1670">
        <v>142</v>
      </c>
      <c r="E1670">
        <v>23</v>
      </c>
      <c r="F1670">
        <v>26</v>
      </c>
      <c r="G1670">
        <v>35</v>
      </c>
    </row>
    <row r="1671" spans="1:7" x14ac:dyDescent="0.3">
      <c r="A1671">
        <v>5866</v>
      </c>
      <c r="B1671">
        <v>97</v>
      </c>
      <c r="C1671">
        <v>3</v>
      </c>
      <c r="D1671">
        <v>66</v>
      </c>
      <c r="E1671">
        <v>12</v>
      </c>
      <c r="F1671">
        <v>7</v>
      </c>
      <c r="G1671">
        <v>34</v>
      </c>
    </row>
    <row r="1672" spans="1:7" x14ac:dyDescent="0.3">
      <c r="A1672">
        <v>10521</v>
      </c>
      <c r="B1672">
        <v>63</v>
      </c>
      <c r="C1672">
        <v>6</v>
      </c>
      <c r="D1672">
        <v>57</v>
      </c>
      <c r="E1672">
        <v>13</v>
      </c>
      <c r="F1672">
        <v>13</v>
      </c>
      <c r="G1672">
        <v>22</v>
      </c>
    </row>
    <row r="1673" spans="1:7" x14ac:dyDescent="0.3">
      <c r="A1673">
        <v>7849</v>
      </c>
      <c r="B1673">
        <v>209</v>
      </c>
      <c r="C1673">
        <v>19</v>
      </c>
      <c r="D1673">
        <v>456</v>
      </c>
      <c r="E1673">
        <v>160</v>
      </c>
      <c r="F1673">
        <v>142</v>
      </c>
      <c r="G1673">
        <v>66</v>
      </c>
    </row>
    <row r="1674" spans="1:7" x14ac:dyDescent="0.3">
      <c r="A1674">
        <v>531</v>
      </c>
      <c r="B1674">
        <v>941</v>
      </c>
      <c r="C1674">
        <v>14</v>
      </c>
      <c r="D1674">
        <v>397</v>
      </c>
      <c r="E1674">
        <v>76</v>
      </c>
      <c r="F1674">
        <v>58</v>
      </c>
      <c r="G1674">
        <v>176</v>
      </c>
    </row>
    <row r="1675" spans="1:7" x14ac:dyDescent="0.3">
      <c r="A1675">
        <v>9576</v>
      </c>
      <c r="B1675">
        <v>86</v>
      </c>
      <c r="C1675">
        <v>4</v>
      </c>
      <c r="D1675">
        <v>56</v>
      </c>
      <c r="E1675">
        <v>2</v>
      </c>
      <c r="F1675">
        <v>4</v>
      </c>
      <c r="G1675">
        <v>7</v>
      </c>
    </row>
    <row r="1676" spans="1:7" x14ac:dyDescent="0.3">
      <c r="A1676">
        <v>6906</v>
      </c>
      <c r="B1676">
        <v>167</v>
      </c>
      <c r="C1676">
        <v>48</v>
      </c>
      <c r="D1676">
        <v>602</v>
      </c>
      <c r="E1676">
        <v>63</v>
      </c>
      <c r="F1676">
        <v>72</v>
      </c>
      <c r="G1676">
        <v>72</v>
      </c>
    </row>
    <row r="1677" spans="1:7" x14ac:dyDescent="0.3">
      <c r="A1677">
        <v>3170</v>
      </c>
      <c r="B1677">
        <v>389</v>
      </c>
      <c r="C1677">
        <v>66</v>
      </c>
      <c r="D1677">
        <v>408</v>
      </c>
      <c r="E1677">
        <v>37</v>
      </c>
      <c r="F1677">
        <v>57</v>
      </c>
      <c r="G1677">
        <v>85</v>
      </c>
    </row>
    <row r="1678" spans="1:7" x14ac:dyDescent="0.3">
      <c r="A1678">
        <v>8527</v>
      </c>
      <c r="B1678">
        <v>239</v>
      </c>
      <c r="C1678">
        <v>7</v>
      </c>
      <c r="D1678">
        <v>119</v>
      </c>
      <c r="E1678">
        <v>4</v>
      </c>
      <c r="F1678">
        <v>15</v>
      </c>
      <c r="G1678">
        <v>11</v>
      </c>
    </row>
    <row r="1679" spans="1:7" x14ac:dyDescent="0.3">
      <c r="A1679">
        <v>10595</v>
      </c>
      <c r="B1679">
        <v>2</v>
      </c>
      <c r="C1679">
        <v>6</v>
      </c>
      <c r="D1679">
        <v>28</v>
      </c>
      <c r="E1679">
        <v>13</v>
      </c>
      <c r="F1679">
        <v>4</v>
      </c>
      <c r="G1679">
        <v>16</v>
      </c>
    </row>
    <row r="1680" spans="1:7" x14ac:dyDescent="0.3">
      <c r="A1680">
        <v>4427</v>
      </c>
      <c r="B1680">
        <v>536</v>
      </c>
      <c r="C1680">
        <v>27</v>
      </c>
      <c r="D1680">
        <v>590</v>
      </c>
      <c r="E1680">
        <v>38</v>
      </c>
      <c r="F1680">
        <v>107</v>
      </c>
      <c r="G1680">
        <v>67</v>
      </c>
    </row>
    <row r="1681" spans="1:7" x14ac:dyDescent="0.3">
      <c r="A1681">
        <v>1168</v>
      </c>
      <c r="B1681">
        <v>322</v>
      </c>
      <c r="C1681">
        <v>53</v>
      </c>
      <c r="D1681">
        <v>899</v>
      </c>
      <c r="E1681">
        <v>34</v>
      </c>
      <c r="F1681">
        <v>40</v>
      </c>
      <c r="G1681">
        <v>53</v>
      </c>
    </row>
    <row r="1682" spans="1:7" x14ac:dyDescent="0.3">
      <c r="A1682">
        <v>10163</v>
      </c>
      <c r="B1682">
        <v>712</v>
      </c>
      <c r="C1682">
        <v>50</v>
      </c>
      <c r="D1682">
        <v>420</v>
      </c>
      <c r="E1682">
        <v>65</v>
      </c>
      <c r="F1682">
        <v>38</v>
      </c>
      <c r="G1682">
        <v>38</v>
      </c>
    </row>
    <row r="1683" spans="1:7" x14ac:dyDescent="0.3">
      <c r="A1683">
        <v>6710</v>
      </c>
      <c r="B1683">
        <v>68</v>
      </c>
      <c r="C1683">
        <v>1</v>
      </c>
      <c r="D1683">
        <v>13</v>
      </c>
      <c r="E1683">
        <v>3</v>
      </c>
      <c r="F1683">
        <v>5</v>
      </c>
      <c r="G1683">
        <v>13</v>
      </c>
    </row>
    <row r="1684" spans="1:7" x14ac:dyDescent="0.3">
      <c r="A1684">
        <v>9029</v>
      </c>
      <c r="B1684">
        <v>707</v>
      </c>
      <c r="C1684">
        <v>44</v>
      </c>
      <c r="D1684">
        <v>603</v>
      </c>
      <c r="E1684">
        <v>95</v>
      </c>
      <c r="F1684">
        <v>58</v>
      </c>
      <c r="G1684">
        <v>29</v>
      </c>
    </row>
    <row r="1685" spans="1:7" x14ac:dyDescent="0.3">
      <c r="A1685">
        <v>521</v>
      </c>
      <c r="B1685">
        <v>174</v>
      </c>
      <c r="C1685">
        <v>77</v>
      </c>
      <c r="D1685">
        <v>203</v>
      </c>
      <c r="E1685">
        <v>6</v>
      </c>
      <c r="F1685">
        <v>24</v>
      </c>
      <c r="G1685">
        <v>97</v>
      </c>
    </row>
    <row r="1686" spans="1:7" x14ac:dyDescent="0.3">
      <c r="A1686">
        <v>1459</v>
      </c>
      <c r="B1686">
        <v>666</v>
      </c>
      <c r="C1686">
        <v>35</v>
      </c>
      <c r="D1686">
        <v>124</v>
      </c>
      <c r="E1686">
        <v>69</v>
      </c>
      <c r="F1686">
        <v>8</v>
      </c>
      <c r="G1686">
        <v>26</v>
      </c>
    </row>
    <row r="1687" spans="1:7" x14ac:dyDescent="0.3">
      <c r="A1687">
        <v>1630</v>
      </c>
      <c r="B1687">
        <v>162</v>
      </c>
      <c r="C1687">
        <v>50</v>
      </c>
      <c r="D1687">
        <v>100</v>
      </c>
      <c r="E1687">
        <v>55</v>
      </c>
      <c r="F1687">
        <v>30</v>
      </c>
      <c r="G1687">
        <v>27</v>
      </c>
    </row>
    <row r="1688" spans="1:7" x14ac:dyDescent="0.3">
      <c r="A1688">
        <v>3254</v>
      </c>
      <c r="B1688">
        <v>407</v>
      </c>
      <c r="C1688">
        <v>70</v>
      </c>
      <c r="D1688">
        <v>239</v>
      </c>
      <c r="E1688">
        <v>103</v>
      </c>
      <c r="F1688">
        <v>88</v>
      </c>
      <c r="G1688">
        <v>53</v>
      </c>
    </row>
    <row r="1689" spans="1:7" x14ac:dyDescent="0.3">
      <c r="A1689">
        <v>9064</v>
      </c>
      <c r="B1689">
        <v>823</v>
      </c>
      <c r="C1689">
        <v>25</v>
      </c>
      <c r="D1689">
        <v>459</v>
      </c>
      <c r="E1689">
        <v>124</v>
      </c>
      <c r="F1689">
        <v>29</v>
      </c>
      <c r="G1689">
        <v>95</v>
      </c>
    </row>
    <row r="1690" spans="1:7" x14ac:dyDescent="0.3">
      <c r="A1690">
        <v>2186</v>
      </c>
      <c r="B1690">
        <v>938</v>
      </c>
      <c r="C1690">
        <v>142</v>
      </c>
      <c r="D1690">
        <v>754</v>
      </c>
      <c r="E1690">
        <v>159</v>
      </c>
      <c r="F1690">
        <v>81</v>
      </c>
      <c r="G1690">
        <v>183</v>
      </c>
    </row>
    <row r="1691" spans="1:7" x14ac:dyDescent="0.3">
      <c r="A1691">
        <v>8602</v>
      </c>
      <c r="B1691">
        <v>412</v>
      </c>
      <c r="C1691">
        <v>172</v>
      </c>
      <c r="D1691">
        <v>153</v>
      </c>
      <c r="E1691">
        <v>150</v>
      </c>
      <c r="F1691">
        <v>105</v>
      </c>
      <c r="G1691">
        <v>57</v>
      </c>
    </row>
    <row r="1692" spans="1:7" x14ac:dyDescent="0.3">
      <c r="A1692">
        <v>4796</v>
      </c>
      <c r="B1692">
        <v>18</v>
      </c>
      <c r="C1692">
        <v>10</v>
      </c>
      <c r="D1692">
        <v>3</v>
      </c>
      <c r="E1692">
        <v>3</v>
      </c>
      <c r="F1692">
        <v>5</v>
      </c>
      <c r="G1692">
        <v>0</v>
      </c>
    </row>
    <row r="1693" spans="1:7" x14ac:dyDescent="0.3">
      <c r="A1693">
        <v>9612</v>
      </c>
      <c r="B1693">
        <v>1</v>
      </c>
      <c r="C1693">
        <v>8</v>
      </c>
      <c r="D1693">
        <v>6</v>
      </c>
      <c r="E1693">
        <v>4</v>
      </c>
      <c r="F1693">
        <v>8</v>
      </c>
      <c r="G1693">
        <v>16</v>
      </c>
    </row>
    <row r="1694" spans="1:7" x14ac:dyDescent="0.3">
      <c r="A1694">
        <v>3766</v>
      </c>
      <c r="B1694">
        <v>100</v>
      </c>
      <c r="C1694">
        <v>71</v>
      </c>
      <c r="D1694">
        <v>243</v>
      </c>
      <c r="E1694">
        <v>108</v>
      </c>
      <c r="F1694">
        <v>94</v>
      </c>
      <c r="G1694">
        <v>219</v>
      </c>
    </row>
    <row r="1695" spans="1:7" x14ac:dyDescent="0.3">
      <c r="A1695">
        <v>1399</v>
      </c>
      <c r="B1695">
        <v>407</v>
      </c>
      <c r="C1695">
        <v>114</v>
      </c>
      <c r="D1695">
        <v>445</v>
      </c>
      <c r="E1695">
        <v>181</v>
      </c>
      <c r="F1695">
        <v>165</v>
      </c>
      <c r="G1695">
        <v>203</v>
      </c>
    </row>
    <row r="1696" spans="1:7" x14ac:dyDescent="0.3">
      <c r="A1696">
        <v>1570</v>
      </c>
      <c r="B1696">
        <v>664</v>
      </c>
      <c r="C1696">
        <v>9</v>
      </c>
      <c r="D1696">
        <v>240</v>
      </c>
      <c r="E1696">
        <v>50</v>
      </c>
      <c r="F1696">
        <v>19</v>
      </c>
      <c r="G1696">
        <v>57</v>
      </c>
    </row>
    <row r="1697" spans="1:7" x14ac:dyDescent="0.3">
      <c r="A1697">
        <v>3426</v>
      </c>
      <c r="B1697">
        <v>1045</v>
      </c>
      <c r="C1697">
        <v>61</v>
      </c>
      <c r="D1697">
        <v>338</v>
      </c>
      <c r="E1697">
        <v>60</v>
      </c>
      <c r="F1697">
        <v>46</v>
      </c>
      <c r="G1697">
        <v>46</v>
      </c>
    </row>
    <row r="1698" spans="1:7" x14ac:dyDescent="0.3">
      <c r="A1698">
        <v>3074</v>
      </c>
      <c r="B1698">
        <v>1218</v>
      </c>
      <c r="C1698">
        <v>107</v>
      </c>
      <c r="D1698">
        <v>304</v>
      </c>
      <c r="E1698">
        <v>23</v>
      </c>
      <c r="F1698">
        <v>143</v>
      </c>
      <c r="G1698">
        <v>33</v>
      </c>
    </row>
    <row r="1699" spans="1:7" x14ac:dyDescent="0.3">
      <c r="A1699">
        <v>6461</v>
      </c>
      <c r="B1699">
        <v>581</v>
      </c>
      <c r="C1699">
        <v>49</v>
      </c>
      <c r="D1699">
        <v>157</v>
      </c>
      <c r="E1699">
        <v>43</v>
      </c>
      <c r="F1699">
        <v>8</v>
      </c>
      <c r="G1699">
        <v>108</v>
      </c>
    </row>
    <row r="1700" spans="1:7" x14ac:dyDescent="0.3">
      <c r="A1700">
        <v>10702</v>
      </c>
      <c r="B1700">
        <v>185</v>
      </c>
      <c r="C1700">
        <v>8</v>
      </c>
      <c r="D1700">
        <v>133</v>
      </c>
      <c r="E1700">
        <v>56</v>
      </c>
      <c r="F1700">
        <v>56</v>
      </c>
      <c r="G1700">
        <v>12</v>
      </c>
    </row>
    <row r="1701" spans="1:7" x14ac:dyDescent="0.3">
      <c r="A1701">
        <v>5113</v>
      </c>
      <c r="B1701">
        <v>584</v>
      </c>
      <c r="C1701">
        <v>100</v>
      </c>
      <c r="D1701">
        <v>835</v>
      </c>
      <c r="E1701">
        <v>65</v>
      </c>
      <c r="F1701">
        <v>83</v>
      </c>
      <c r="G1701">
        <v>35</v>
      </c>
    </row>
    <row r="1702" spans="1:7" x14ac:dyDescent="0.3">
      <c r="A1702">
        <v>10858</v>
      </c>
      <c r="B1702">
        <v>355</v>
      </c>
      <c r="C1702">
        <v>30</v>
      </c>
      <c r="D1702">
        <v>177</v>
      </c>
      <c r="E1702">
        <v>90</v>
      </c>
      <c r="F1702">
        <v>138</v>
      </c>
      <c r="G1702">
        <v>30</v>
      </c>
    </row>
    <row r="1703" spans="1:7" x14ac:dyDescent="0.3">
      <c r="A1703">
        <v>2961</v>
      </c>
      <c r="B1703">
        <v>175</v>
      </c>
      <c r="C1703">
        <v>10</v>
      </c>
      <c r="D1703">
        <v>110</v>
      </c>
      <c r="E1703">
        <v>54</v>
      </c>
      <c r="F1703">
        <v>6</v>
      </c>
      <c r="G1703">
        <v>27</v>
      </c>
    </row>
    <row r="1704" spans="1:7" x14ac:dyDescent="0.3">
      <c r="A1704">
        <v>2747</v>
      </c>
      <c r="B1704">
        <v>864</v>
      </c>
      <c r="C1704">
        <v>134</v>
      </c>
      <c r="D1704">
        <v>768</v>
      </c>
      <c r="E1704">
        <v>150</v>
      </c>
      <c r="F1704">
        <v>38</v>
      </c>
      <c r="G1704">
        <v>172</v>
      </c>
    </row>
    <row r="1705" spans="1:7" x14ac:dyDescent="0.3">
      <c r="A1705">
        <v>3010</v>
      </c>
      <c r="B1705">
        <v>957</v>
      </c>
      <c r="C1705">
        <v>153</v>
      </c>
      <c r="D1705">
        <v>612</v>
      </c>
      <c r="E1705">
        <v>99</v>
      </c>
      <c r="F1705">
        <v>95</v>
      </c>
      <c r="G1705">
        <v>153</v>
      </c>
    </row>
    <row r="1706" spans="1:7" x14ac:dyDescent="0.3">
      <c r="A1706">
        <v>1743</v>
      </c>
      <c r="B1706">
        <v>273</v>
      </c>
      <c r="C1706">
        <v>86</v>
      </c>
      <c r="D1706">
        <v>208</v>
      </c>
      <c r="E1706">
        <v>177</v>
      </c>
      <c r="F1706">
        <v>14</v>
      </c>
      <c r="G1706">
        <v>43</v>
      </c>
    </row>
    <row r="1707" spans="1:7" x14ac:dyDescent="0.3">
      <c r="A1707">
        <v>3578</v>
      </c>
      <c r="B1707">
        <v>122</v>
      </c>
      <c r="C1707">
        <v>21</v>
      </c>
      <c r="D1707">
        <v>43</v>
      </c>
      <c r="E1707">
        <v>25</v>
      </c>
      <c r="F1707">
        <v>10</v>
      </c>
      <c r="G1707">
        <v>15</v>
      </c>
    </row>
    <row r="1708" spans="1:7" x14ac:dyDescent="0.3">
      <c r="A1708">
        <v>5558</v>
      </c>
      <c r="B1708">
        <v>1020</v>
      </c>
      <c r="C1708">
        <v>31</v>
      </c>
      <c r="D1708">
        <v>430</v>
      </c>
      <c r="E1708">
        <v>62</v>
      </c>
      <c r="F1708">
        <v>63</v>
      </c>
      <c r="G1708">
        <v>79</v>
      </c>
    </row>
    <row r="1709" spans="1:7" x14ac:dyDescent="0.3">
      <c r="A1709">
        <v>4619</v>
      </c>
      <c r="B1709">
        <v>6</v>
      </c>
      <c r="C1709">
        <v>2</v>
      </c>
      <c r="D1709">
        <v>3</v>
      </c>
      <c r="E1709">
        <v>1</v>
      </c>
      <c r="F1709">
        <v>262</v>
      </c>
      <c r="G1709">
        <v>3</v>
      </c>
    </row>
    <row r="1710" spans="1:7" x14ac:dyDescent="0.3">
      <c r="A1710">
        <v>8780</v>
      </c>
      <c r="B1710">
        <v>378</v>
      </c>
      <c r="C1710">
        <v>14</v>
      </c>
      <c r="D1710">
        <v>68</v>
      </c>
      <c r="E1710">
        <v>19</v>
      </c>
      <c r="F1710">
        <v>14</v>
      </c>
      <c r="G1710">
        <v>14</v>
      </c>
    </row>
    <row r="1711" spans="1:7" x14ac:dyDescent="0.3">
      <c r="A1711">
        <v>5896</v>
      </c>
      <c r="B1711">
        <v>272</v>
      </c>
      <c r="C1711">
        <v>7</v>
      </c>
      <c r="D1711">
        <v>80</v>
      </c>
      <c r="E1711">
        <v>20</v>
      </c>
      <c r="F1711">
        <v>7</v>
      </c>
      <c r="G1711">
        <v>11</v>
      </c>
    </row>
    <row r="1712" spans="1:7" x14ac:dyDescent="0.3">
      <c r="A1712">
        <v>544</v>
      </c>
      <c r="B1712">
        <v>398</v>
      </c>
      <c r="C1712">
        <v>61</v>
      </c>
      <c r="D1712">
        <v>265</v>
      </c>
      <c r="E1712">
        <v>138</v>
      </c>
      <c r="F1712">
        <v>61</v>
      </c>
      <c r="G1712">
        <v>53</v>
      </c>
    </row>
    <row r="1713" spans="1:7" x14ac:dyDescent="0.3">
      <c r="A1713">
        <v>17</v>
      </c>
      <c r="B1713">
        <v>637</v>
      </c>
      <c r="C1713">
        <v>47</v>
      </c>
      <c r="D1713">
        <v>237</v>
      </c>
      <c r="E1713">
        <v>12</v>
      </c>
      <c r="F1713">
        <v>19</v>
      </c>
      <c r="G1713">
        <v>76</v>
      </c>
    </row>
    <row r="1714" spans="1:7" x14ac:dyDescent="0.3">
      <c r="A1714">
        <v>5832</v>
      </c>
      <c r="B1714">
        <v>493</v>
      </c>
      <c r="C1714">
        <v>183</v>
      </c>
      <c r="D1714">
        <v>352</v>
      </c>
      <c r="E1714">
        <v>184</v>
      </c>
      <c r="F1714">
        <v>23</v>
      </c>
      <c r="G1714">
        <v>28</v>
      </c>
    </row>
    <row r="1715" spans="1:7" x14ac:dyDescent="0.3">
      <c r="A1715">
        <v>5544</v>
      </c>
      <c r="B1715">
        <v>957</v>
      </c>
      <c r="C1715">
        <v>40</v>
      </c>
      <c r="D1715">
        <v>175</v>
      </c>
      <c r="E1715">
        <v>158</v>
      </c>
      <c r="F1715">
        <v>53</v>
      </c>
      <c r="G1715">
        <v>107</v>
      </c>
    </row>
    <row r="1716" spans="1:7" x14ac:dyDescent="0.3">
      <c r="A1716">
        <v>6417</v>
      </c>
      <c r="B1716">
        <v>829</v>
      </c>
      <c r="C1716">
        <v>138</v>
      </c>
      <c r="D1716">
        <v>430</v>
      </c>
      <c r="E1716">
        <v>60</v>
      </c>
      <c r="F1716">
        <v>92</v>
      </c>
      <c r="G1716">
        <v>15</v>
      </c>
    </row>
    <row r="1717" spans="1:7" x14ac:dyDescent="0.3">
      <c r="A1717">
        <v>5831</v>
      </c>
      <c r="B1717">
        <v>1017</v>
      </c>
      <c r="C1717">
        <v>50</v>
      </c>
      <c r="D1717">
        <v>500</v>
      </c>
      <c r="E1717">
        <v>65</v>
      </c>
      <c r="F1717">
        <v>50</v>
      </c>
      <c r="G1717">
        <v>133</v>
      </c>
    </row>
    <row r="1718" spans="1:7" x14ac:dyDescent="0.3">
      <c r="A1718">
        <v>2929</v>
      </c>
      <c r="B1718">
        <v>18</v>
      </c>
      <c r="C1718">
        <v>42</v>
      </c>
      <c r="D1718">
        <v>24</v>
      </c>
      <c r="E1718">
        <v>15</v>
      </c>
      <c r="F1718">
        <v>20</v>
      </c>
      <c r="G1718">
        <v>18</v>
      </c>
    </row>
    <row r="1719" spans="1:7" x14ac:dyDescent="0.3">
      <c r="A1719">
        <v>2546</v>
      </c>
      <c r="B1719">
        <v>23</v>
      </c>
      <c r="C1719">
        <v>4</v>
      </c>
      <c r="D1719">
        <v>5</v>
      </c>
      <c r="E1719">
        <v>10</v>
      </c>
      <c r="F1719">
        <v>5</v>
      </c>
      <c r="G1719">
        <v>23</v>
      </c>
    </row>
    <row r="1720" spans="1:7" x14ac:dyDescent="0.3">
      <c r="A1720">
        <v>3283</v>
      </c>
      <c r="B1720">
        <v>200</v>
      </c>
      <c r="C1720">
        <v>193</v>
      </c>
      <c r="D1720">
        <v>100</v>
      </c>
      <c r="E1720">
        <v>46</v>
      </c>
      <c r="F1720">
        <v>185</v>
      </c>
      <c r="G1720">
        <v>185</v>
      </c>
    </row>
    <row r="1721" spans="1:7" x14ac:dyDescent="0.3">
      <c r="A1721">
        <v>3138</v>
      </c>
      <c r="B1721">
        <v>1324</v>
      </c>
      <c r="C1721">
        <v>27</v>
      </c>
      <c r="D1721">
        <v>119</v>
      </c>
      <c r="E1721">
        <v>71</v>
      </c>
      <c r="F1721">
        <v>108</v>
      </c>
      <c r="G1721">
        <v>27</v>
      </c>
    </row>
    <row r="1722" spans="1:7" x14ac:dyDescent="0.3">
      <c r="A1722">
        <v>4994</v>
      </c>
      <c r="B1722">
        <v>1193</v>
      </c>
      <c r="C1722">
        <v>33</v>
      </c>
      <c r="D1722">
        <v>281</v>
      </c>
      <c r="E1722">
        <v>129</v>
      </c>
      <c r="F1722">
        <v>66</v>
      </c>
      <c r="G1722">
        <v>33</v>
      </c>
    </row>
    <row r="1723" spans="1:7" x14ac:dyDescent="0.3">
      <c r="A1723">
        <v>7966</v>
      </c>
      <c r="B1723">
        <v>505</v>
      </c>
      <c r="C1723">
        <v>137</v>
      </c>
      <c r="D1723">
        <v>401</v>
      </c>
      <c r="E1723">
        <v>104</v>
      </c>
      <c r="F1723">
        <v>22</v>
      </c>
      <c r="G1723">
        <v>22</v>
      </c>
    </row>
    <row r="1724" spans="1:7" x14ac:dyDescent="0.3">
      <c r="A1724">
        <v>2181</v>
      </c>
      <c r="B1724">
        <v>353</v>
      </c>
      <c r="C1724">
        <v>61</v>
      </c>
      <c r="D1724">
        <v>753</v>
      </c>
      <c r="E1724">
        <v>40</v>
      </c>
      <c r="F1724">
        <v>46</v>
      </c>
      <c r="G1724">
        <v>27</v>
      </c>
    </row>
    <row r="1725" spans="1:7" x14ac:dyDescent="0.3">
      <c r="A1725">
        <v>1867</v>
      </c>
      <c r="B1725">
        <v>652</v>
      </c>
      <c r="C1725">
        <v>48</v>
      </c>
      <c r="D1725">
        <v>350</v>
      </c>
      <c r="E1725">
        <v>94</v>
      </c>
      <c r="F1725">
        <v>84</v>
      </c>
      <c r="G1725">
        <v>108</v>
      </c>
    </row>
    <row r="1726" spans="1:7" x14ac:dyDescent="0.3">
      <c r="A1726">
        <v>1518</v>
      </c>
      <c r="B1726">
        <v>379</v>
      </c>
      <c r="C1726">
        <v>6</v>
      </c>
      <c r="D1726">
        <v>157</v>
      </c>
      <c r="E1726">
        <v>25</v>
      </c>
      <c r="F1726">
        <v>91</v>
      </c>
      <c r="G1726">
        <v>91</v>
      </c>
    </row>
    <row r="1727" spans="1:7" x14ac:dyDescent="0.3">
      <c r="A1727">
        <v>2878</v>
      </c>
      <c r="B1727">
        <v>162</v>
      </c>
      <c r="C1727">
        <v>31</v>
      </c>
      <c r="D1727">
        <v>127</v>
      </c>
      <c r="E1727">
        <v>8</v>
      </c>
      <c r="F1727">
        <v>17</v>
      </c>
      <c r="G1727">
        <v>69</v>
      </c>
    </row>
    <row r="1728" spans="1:7" x14ac:dyDescent="0.3">
      <c r="A1728">
        <v>7007</v>
      </c>
      <c r="B1728">
        <v>17</v>
      </c>
      <c r="C1728">
        <v>3</v>
      </c>
      <c r="D1728">
        <v>18</v>
      </c>
      <c r="E1728">
        <v>3</v>
      </c>
      <c r="F1728">
        <v>4</v>
      </c>
      <c r="G1728">
        <v>18</v>
      </c>
    </row>
    <row r="1729" spans="1:7" x14ac:dyDescent="0.3">
      <c r="A1729">
        <v>6200</v>
      </c>
      <c r="B1729">
        <v>340</v>
      </c>
      <c r="C1729">
        <v>108</v>
      </c>
      <c r="D1729">
        <v>185</v>
      </c>
      <c r="E1729">
        <v>130</v>
      </c>
      <c r="F1729">
        <v>38</v>
      </c>
      <c r="G1729">
        <v>100</v>
      </c>
    </row>
    <row r="1730" spans="1:7" x14ac:dyDescent="0.3">
      <c r="A1730">
        <v>1403</v>
      </c>
      <c r="B1730">
        <v>8</v>
      </c>
      <c r="C1730">
        <v>4</v>
      </c>
      <c r="D1730">
        <v>15</v>
      </c>
      <c r="E1730">
        <v>3</v>
      </c>
      <c r="F1730">
        <v>5</v>
      </c>
      <c r="G1730">
        <v>3</v>
      </c>
    </row>
    <row r="1731" spans="1:7" x14ac:dyDescent="0.3">
      <c r="A1731">
        <v>4827</v>
      </c>
      <c r="B1731">
        <v>154</v>
      </c>
      <c r="C1731">
        <v>22</v>
      </c>
      <c r="D1731">
        <v>202</v>
      </c>
      <c r="E1731">
        <v>39</v>
      </c>
      <c r="F1731">
        <v>30</v>
      </c>
      <c r="G1731">
        <v>8</v>
      </c>
    </row>
    <row r="1732" spans="1:7" x14ac:dyDescent="0.3">
      <c r="A1732">
        <v>2478</v>
      </c>
      <c r="B1732">
        <v>2</v>
      </c>
      <c r="C1732">
        <v>2</v>
      </c>
      <c r="D1732">
        <v>4</v>
      </c>
      <c r="E1732">
        <v>13</v>
      </c>
      <c r="F1732">
        <v>13</v>
      </c>
      <c r="G1732">
        <v>4</v>
      </c>
    </row>
    <row r="1733" spans="1:7" x14ac:dyDescent="0.3">
      <c r="A1733">
        <v>10413</v>
      </c>
      <c r="B1733">
        <v>274</v>
      </c>
      <c r="C1733">
        <v>83</v>
      </c>
      <c r="D1733">
        <v>216</v>
      </c>
      <c r="E1733">
        <v>151</v>
      </c>
      <c r="F1733">
        <v>141</v>
      </c>
      <c r="G1733">
        <v>224</v>
      </c>
    </row>
    <row r="1734" spans="1:7" x14ac:dyDescent="0.3">
      <c r="A1734">
        <v>5015</v>
      </c>
      <c r="B1734">
        <v>68</v>
      </c>
      <c r="C1734">
        <v>6</v>
      </c>
      <c r="D1734">
        <v>38</v>
      </c>
      <c r="E1734">
        <v>3</v>
      </c>
      <c r="F1734">
        <v>6</v>
      </c>
      <c r="G1734">
        <v>41</v>
      </c>
    </row>
    <row r="1735" spans="1:7" x14ac:dyDescent="0.3">
      <c r="A1735">
        <v>10868</v>
      </c>
      <c r="B1735">
        <v>344</v>
      </c>
      <c r="C1735">
        <v>45</v>
      </c>
      <c r="D1735">
        <v>654</v>
      </c>
      <c r="E1735">
        <v>104</v>
      </c>
      <c r="F1735">
        <v>11</v>
      </c>
      <c r="G1735">
        <v>114</v>
      </c>
    </row>
    <row r="1736" spans="1:7" x14ac:dyDescent="0.3">
      <c r="A1736">
        <v>10676</v>
      </c>
      <c r="B1736">
        <v>145</v>
      </c>
      <c r="C1736">
        <v>193</v>
      </c>
      <c r="D1736">
        <v>459</v>
      </c>
      <c r="E1736">
        <v>205</v>
      </c>
      <c r="F1736">
        <v>26</v>
      </c>
      <c r="G1736">
        <v>145</v>
      </c>
    </row>
    <row r="1737" spans="1:7" x14ac:dyDescent="0.3">
      <c r="A1737">
        <v>2495</v>
      </c>
      <c r="B1737">
        <v>217</v>
      </c>
      <c r="C1737">
        <v>38</v>
      </c>
      <c r="D1737">
        <v>350</v>
      </c>
      <c r="E1737">
        <v>111</v>
      </c>
      <c r="F1737">
        <v>85</v>
      </c>
      <c r="G1737">
        <v>15</v>
      </c>
    </row>
    <row r="1738" spans="1:7" x14ac:dyDescent="0.3">
      <c r="A1738">
        <v>9955</v>
      </c>
      <c r="B1738">
        <v>69</v>
      </c>
      <c r="C1738">
        <v>8</v>
      </c>
      <c r="D1738">
        <v>26</v>
      </c>
      <c r="E1738">
        <v>12</v>
      </c>
      <c r="F1738">
        <v>7</v>
      </c>
      <c r="G1738">
        <v>12</v>
      </c>
    </row>
    <row r="1739" spans="1:7" x14ac:dyDescent="0.3">
      <c r="A1739">
        <v>2162</v>
      </c>
      <c r="B1739">
        <v>256</v>
      </c>
      <c r="C1739">
        <v>34</v>
      </c>
      <c r="D1739">
        <v>103</v>
      </c>
      <c r="E1739">
        <v>90</v>
      </c>
      <c r="F1739">
        <v>29</v>
      </c>
      <c r="G1739">
        <v>49</v>
      </c>
    </row>
    <row r="1740" spans="1:7" x14ac:dyDescent="0.3">
      <c r="A1740">
        <v>3434</v>
      </c>
      <c r="B1740">
        <v>483</v>
      </c>
      <c r="C1740">
        <v>72</v>
      </c>
      <c r="D1740">
        <v>567</v>
      </c>
      <c r="E1740">
        <v>94</v>
      </c>
      <c r="F1740">
        <v>12</v>
      </c>
      <c r="G1740">
        <v>108</v>
      </c>
    </row>
    <row r="1741" spans="1:7" x14ac:dyDescent="0.3">
      <c r="A1741">
        <v>7919</v>
      </c>
      <c r="B1741">
        <v>1285</v>
      </c>
      <c r="C1741">
        <v>105</v>
      </c>
      <c r="D1741">
        <v>653</v>
      </c>
      <c r="E1741">
        <v>28</v>
      </c>
      <c r="F1741">
        <v>21</v>
      </c>
      <c r="G1741">
        <v>0</v>
      </c>
    </row>
    <row r="1742" spans="1:7" x14ac:dyDescent="0.3">
      <c r="A1742">
        <v>5626</v>
      </c>
      <c r="B1742">
        <v>338</v>
      </c>
      <c r="C1742">
        <v>4</v>
      </c>
      <c r="D1742">
        <v>89</v>
      </c>
      <c r="E1742">
        <v>11</v>
      </c>
      <c r="F1742">
        <v>8</v>
      </c>
      <c r="G1742">
        <v>13</v>
      </c>
    </row>
    <row r="1743" spans="1:7" x14ac:dyDescent="0.3">
      <c r="A1743">
        <v>6428</v>
      </c>
      <c r="B1743">
        <v>605</v>
      </c>
      <c r="C1743">
        <v>10</v>
      </c>
      <c r="D1743">
        <v>345</v>
      </c>
      <c r="E1743">
        <v>84</v>
      </c>
      <c r="F1743">
        <v>54</v>
      </c>
      <c r="G1743">
        <v>32</v>
      </c>
    </row>
    <row r="1744" spans="1:7" x14ac:dyDescent="0.3">
      <c r="A1744">
        <v>10448</v>
      </c>
      <c r="B1744">
        <v>172</v>
      </c>
      <c r="C1744">
        <v>41</v>
      </c>
      <c r="D1744">
        <v>86</v>
      </c>
      <c r="E1744">
        <v>45</v>
      </c>
      <c r="F1744">
        <v>6</v>
      </c>
      <c r="G1744">
        <v>27</v>
      </c>
    </row>
    <row r="1745" spans="1:7" x14ac:dyDescent="0.3">
      <c r="A1745">
        <v>2109</v>
      </c>
      <c r="B1745">
        <v>448</v>
      </c>
      <c r="C1745">
        <v>71</v>
      </c>
      <c r="D1745">
        <v>951</v>
      </c>
      <c r="E1745">
        <v>40</v>
      </c>
      <c r="F1745">
        <v>17</v>
      </c>
      <c r="G1745">
        <v>17</v>
      </c>
    </row>
    <row r="1746" spans="1:7" x14ac:dyDescent="0.3">
      <c r="A1746">
        <v>8925</v>
      </c>
      <c r="B1746">
        <v>512</v>
      </c>
      <c r="C1746">
        <v>53</v>
      </c>
      <c r="D1746">
        <v>98</v>
      </c>
      <c r="E1746">
        <v>81</v>
      </c>
      <c r="F1746">
        <v>179</v>
      </c>
      <c r="G1746">
        <v>89</v>
      </c>
    </row>
    <row r="1747" spans="1:7" x14ac:dyDescent="0.3">
      <c r="A1747">
        <v>3517</v>
      </c>
      <c r="B1747">
        <v>50</v>
      </c>
      <c r="C1747">
        <v>4</v>
      </c>
      <c r="D1747">
        <v>44</v>
      </c>
      <c r="E1747">
        <v>10</v>
      </c>
      <c r="F1747">
        <v>10</v>
      </c>
      <c r="G1747">
        <v>43</v>
      </c>
    </row>
    <row r="1748" spans="1:7" x14ac:dyDescent="0.3">
      <c r="A1748">
        <v>6203</v>
      </c>
      <c r="B1748">
        <v>499</v>
      </c>
      <c r="C1748">
        <v>149</v>
      </c>
      <c r="D1748">
        <v>815</v>
      </c>
      <c r="E1748">
        <v>173</v>
      </c>
      <c r="F1748">
        <v>49</v>
      </c>
      <c r="G1748">
        <v>49</v>
      </c>
    </row>
    <row r="1749" spans="1:7" x14ac:dyDescent="0.3">
      <c r="A1749">
        <v>7165</v>
      </c>
      <c r="B1749">
        <v>381</v>
      </c>
      <c r="C1749">
        <v>35</v>
      </c>
      <c r="D1749">
        <v>172</v>
      </c>
      <c r="E1749">
        <v>56</v>
      </c>
      <c r="F1749">
        <v>86</v>
      </c>
      <c r="G1749">
        <v>93</v>
      </c>
    </row>
    <row r="1750" spans="1:7" x14ac:dyDescent="0.3">
      <c r="A1750">
        <v>3595</v>
      </c>
      <c r="B1750">
        <v>631</v>
      </c>
      <c r="C1750">
        <v>43</v>
      </c>
      <c r="D1750">
        <v>239</v>
      </c>
      <c r="E1750">
        <v>128</v>
      </c>
      <c r="F1750">
        <v>76</v>
      </c>
      <c r="G1750">
        <v>21</v>
      </c>
    </row>
    <row r="1751" spans="1:7" x14ac:dyDescent="0.3">
      <c r="A1751">
        <v>8537</v>
      </c>
      <c r="B1751">
        <v>526</v>
      </c>
      <c r="C1751">
        <v>80</v>
      </c>
      <c r="D1751">
        <v>553</v>
      </c>
      <c r="E1751">
        <v>123</v>
      </c>
      <c r="F1751">
        <v>94</v>
      </c>
      <c r="G1751">
        <v>53</v>
      </c>
    </row>
    <row r="1752" spans="1:7" x14ac:dyDescent="0.3">
      <c r="A1752">
        <v>4331</v>
      </c>
      <c r="B1752">
        <v>913</v>
      </c>
      <c r="C1752">
        <v>26</v>
      </c>
      <c r="D1752">
        <v>376</v>
      </c>
      <c r="E1752">
        <v>17</v>
      </c>
      <c r="F1752">
        <v>26</v>
      </c>
      <c r="G1752">
        <v>13</v>
      </c>
    </row>
    <row r="1753" spans="1:7" x14ac:dyDescent="0.3">
      <c r="A1753">
        <v>9507</v>
      </c>
      <c r="B1753">
        <v>261</v>
      </c>
      <c r="C1753">
        <v>23</v>
      </c>
      <c r="D1753">
        <v>73</v>
      </c>
      <c r="E1753">
        <v>4</v>
      </c>
      <c r="F1753">
        <v>23</v>
      </c>
      <c r="G1753">
        <v>50</v>
      </c>
    </row>
    <row r="1754" spans="1:7" x14ac:dyDescent="0.3">
      <c r="A1754">
        <v>8360</v>
      </c>
      <c r="B1754">
        <v>111</v>
      </c>
      <c r="C1754">
        <v>16</v>
      </c>
      <c r="D1754">
        <v>37</v>
      </c>
      <c r="E1754">
        <v>7</v>
      </c>
      <c r="F1754">
        <v>9</v>
      </c>
      <c r="G1754">
        <v>18</v>
      </c>
    </row>
    <row r="1755" spans="1:7" x14ac:dyDescent="0.3">
      <c r="A1755">
        <v>10311</v>
      </c>
      <c r="B1755">
        <v>16</v>
      </c>
      <c r="C1755">
        <v>4</v>
      </c>
      <c r="D1755">
        <v>12</v>
      </c>
      <c r="E1755">
        <v>2</v>
      </c>
      <c r="F1755">
        <v>4</v>
      </c>
      <c r="G1755">
        <v>321</v>
      </c>
    </row>
    <row r="1756" spans="1:7" x14ac:dyDescent="0.3">
      <c r="A1756">
        <v>5117</v>
      </c>
      <c r="B1756">
        <v>63</v>
      </c>
      <c r="C1756">
        <v>151</v>
      </c>
      <c r="D1756">
        <v>137</v>
      </c>
      <c r="E1756">
        <v>153</v>
      </c>
      <c r="F1756">
        <v>19</v>
      </c>
      <c r="G1756">
        <v>53</v>
      </c>
    </row>
    <row r="1757" spans="1:7" x14ac:dyDescent="0.3">
      <c r="A1757">
        <v>3032</v>
      </c>
      <c r="B1757">
        <v>28</v>
      </c>
      <c r="C1757">
        <v>34</v>
      </c>
      <c r="D1757">
        <v>62</v>
      </c>
      <c r="E1757">
        <v>11</v>
      </c>
      <c r="F1757">
        <v>14</v>
      </c>
      <c r="G1757">
        <v>44</v>
      </c>
    </row>
    <row r="1758" spans="1:7" x14ac:dyDescent="0.3">
      <c r="A1758">
        <v>8524</v>
      </c>
      <c r="B1758">
        <v>40</v>
      </c>
      <c r="C1758">
        <v>3</v>
      </c>
      <c r="D1758">
        <v>30</v>
      </c>
      <c r="E1758">
        <v>10</v>
      </c>
      <c r="F1758">
        <v>7</v>
      </c>
      <c r="G1758">
        <v>11</v>
      </c>
    </row>
    <row r="1759" spans="1:7" x14ac:dyDescent="0.3">
      <c r="A1759">
        <v>3334</v>
      </c>
      <c r="B1759">
        <v>879</v>
      </c>
      <c r="C1759">
        <v>143</v>
      </c>
      <c r="D1759">
        <v>797</v>
      </c>
      <c r="E1759">
        <v>106</v>
      </c>
      <c r="F1759">
        <v>143</v>
      </c>
      <c r="G1759">
        <v>143</v>
      </c>
    </row>
    <row r="1760" spans="1:7" x14ac:dyDescent="0.3">
      <c r="A1760">
        <v>4470</v>
      </c>
      <c r="B1760">
        <v>62</v>
      </c>
      <c r="C1760">
        <v>1</v>
      </c>
      <c r="D1760">
        <v>44</v>
      </c>
      <c r="E1760">
        <v>6</v>
      </c>
      <c r="F1760">
        <v>5</v>
      </c>
      <c r="G1760">
        <v>22</v>
      </c>
    </row>
    <row r="1761" spans="1:7" x14ac:dyDescent="0.3">
      <c r="A1761">
        <v>4552</v>
      </c>
      <c r="B1761">
        <v>83</v>
      </c>
      <c r="C1761">
        <v>2</v>
      </c>
      <c r="D1761">
        <v>101</v>
      </c>
      <c r="E1761">
        <v>64</v>
      </c>
      <c r="F1761">
        <v>26</v>
      </c>
      <c r="G1761">
        <v>117</v>
      </c>
    </row>
    <row r="1762" spans="1:7" x14ac:dyDescent="0.3">
      <c r="A1762">
        <v>898</v>
      </c>
      <c r="B1762">
        <v>38</v>
      </c>
      <c r="C1762">
        <v>15</v>
      </c>
      <c r="D1762">
        <v>54</v>
      </c>
      <c r="E1762">
        <v>3</v>
      </c>
      <c r="F1762">
        <v>8</v>
      </c>
      <c r="G1762">
        <v>29</v>
      </c>
    </row>
    <row r="1763" spans="1:7" x14ac:dyDescent="0.3">
      <c r="A1763">
        <v>9797</v>
      </c>
      <c r="B1763">
        <v>228</v>
      </c>
      <c r="C1763">
        <v>19</v>
      </c>
      <c r="D1763">
        <v>130</v>
      </c>
      <c r="E1763">
        <v>4</v>
      </c>
      <c r="F1763">
        <v>11</v>
      </c>
      <c r="G1763">
        <v>51</v>
      </c>
    </row>
    <row r="1764" spans="1:7" x14ac:dyDescent="0.3">
      <c r="A1764">
        <v>10949</v>
      </c>
      <c r="B1764">
        <v>1092</v>
      </c>
      <c r="C1764">
        <v>37</v>
      </c>
      <c r="D1764">
        <v>592</v>
      </c>
      <c r="E1764">
        <v>145</v>
      </c>
      <c r="F1764">
        <v>37</v>
      </c>
      <c r="G1764">
        <v>55</v>
      </c>
    </row>
    <row r="1765" spans="1:7" x14ac:dyDescent="0.3">
      <c r="A1765">
        <v>8212</v>
      </c>
      <c r="B1765">
        <v>85</v>
      </c>
      <c r="C1765">
        <v>15</v>
      </c>
      <c r="D1765">
        <v>27</v>
      </c>
      <c r="E1765">
        <v>13</v>
      </c>
      <c r="F1765">
        <v>13</v>
      </c>
      <c r="G1765">
        <v>21</v>
      </c>
    </row>
    <row r="1766" spans="1:7" x14ac:dyDescent="0.3">
      <c r="A1766">
        <v>6248</v>
      </c>
      <c r="B1766">
        <v>1276</v>
      </c>
      <c r="C1766">
        <v>24</v>
      </c>
      <c r="D1766">
        <v>746</v>
      </c>
      <c r="E1766">
        <v>94</v>
      </c>
      <c r="F1766">
        <v>29</v>
      </c>
      <c r="G1766">
        <v>48</v>
      </c>
    </row>
    <row r="1767" spans="1:7" x14ac:dyDescent="0.3">
      <c r="A1767">
        <v>10164</v>
      </c>
      <c r="B1767">
        <v>1017</v>
      </c>
      <c r="C1767">
        <v>33</v>
      </c>
      <c r="D1767">
        <v>417</v>
      </c>
      <c r="E1767">
        <v>108</v>
      </c>
      <c r="F1767">
        <v>100</v>
      </c>
      <c r="G1767">
        <v>16</v>
      </c>
    </row>
    <row r="1768" spans="1:7" x14ac:dyDescent="0.3">
      <c r="A1768">
        <v>6815</v>
      </c>
      <c r="B1768">
        <v>448</v>
      </c>
      <c r="C1768">
        <v>21</v>
      </c>
      <c r="D1768">
        <v>125</v>
      </c>
      <c r="E1768">
        <v>52</v>
      </c>
      <c r="F1768">
        <v>101</v>
      </c>
      <c r="G1768">
        <v>62</v>
      </c>
    </row>
    <row r="1769" spans="1:7" x14ac:dyDescent="0.3">
      <c r="A1769">
        <v>4122</v>
      </c>
      <c r="B1769">
        <v>504</v>
      </c>
      <c r="C1769">
        <v>23</v>
      </c>
      <c r="D1769">
        <v>117</v>
      </c>
      <c r="E1769">
        <v>179</v>
      </c>
      <c r="F1769">
        <v>28</v>
      </c>
      <c r="G1769">
        <v>44</v>
      </c>
    </row>
    <row r="1770" spans="1:7" x14ac:dyDescent="0.3">
      <c r="A1770">
        <v>10841</v>
      </c>
      <c r="B1770">
        <v>226</v>
      </c>
      <c r="C1770">
        <v>22</v>
      </c>
      <c r="D1770">
        <v>133</v>
      </c>
      <c r="E1770">
        <v>41</v>
      </c>
      <c r="F1770">
        <v>31</v>
      </c>
      <c r="G1770">
        <v>31</v>
      </c>
    </row>
    <row r="1771" spans="1:7" x14ac:dyDescent="0.3">
      <c r="A1771">
        <v>176</v>
      </c>
      <c r="B1771">
        <v>90</v>
      </c>
      <c r="C1771">
        <v>38</v>
      </c>
      <c r="D1771">
        <v>67</v>
      </c>
      <c r="E1771">
        <v>33</v>
      </c>
      <c r="F1771">
        <v>36</v>
      </c>
      <c r="G1771">
        <v>67</v>
      </c>
    </row>
    <row r="1772" spans="1:7" x14ac:dyDescent="0.3">
      <c r="A1772">
        <v>4023</v>
      </c>
      <c r="B1772">
        <v>16</v>
      </c>
      <c r="C1772">
        <v>17</v>
      </c>
      <c r="D1772">
        <v>19</v>
      </c>
      <c r="E1772">
        <v>20</v>
      </c>
      <c r="F1772">
        <v>21</v>
      </c>
      <c r="G1772">
        <v>22</v>
      </c>
    </row>
    <row r="1773" spans="1:7" x14ac:dyDescent="0.3">
      <c r="A1773">
        <v>3599</v>
      </c>
      <c r="B1773">
        <v>575</v>
      </c>
      <c r="C1773">
        <v>80</v>
      </c>
      <c r="D1773">
        <v>428</v>
      </c>
      <c r="E1773">
        <v>208</v>
      </c>
      <c r="F1773">
        <v>93</v>
      </c>
      <c r="G1773">
        <v>80</v>
      </c>
    </row>
    <row r="1774" spans="1:7" x14ac:dyDescent="0.3">
      <c r="A1774">
        <v>6870</v>
      </c>
      <c r="B1774">
        <v>182</v>
      </c>
      <c r="C1774">
        <v>2</v>
      </c>
      <c r="D1774">
        <v>49</v>
      </c>
      <c r="E1774">
        <v>17</v>
      </c>
      <c r="F1774">
        <v>13</v>
      </c>
      <c r="G1774">
        <v>20</v>
      </c>
    </row>
    <row r="1775" spans="1:7" x14ac:dyDescent="0.3">
      <c r="A1775">
        <v>832</v>
      </c>
      <c r="B1775">
        <v>561</v>
      </c>
      <c r="C1775">
        <v>14</v>
      </c>
      <c r="D1775">
        <v>113</v>
      </c>
      <c r="E1775">
        <v>10</v>
      </c>
      <c r="F1775">
        <v>14</v>
      </c>
      <c r="G1775">
        <v>35</v>
      </c>
    </row>
    <row r="1776" spans="1:7" x14ac:dyDescent="0.3">
      <c r="A1776">
        <v>2002</v>
      </c>
      <c r="B1776">
        <v>587</v>
      </c>
      <c r="C1776">
        <v>51</v>
      </c>
      <c r="D1776">
        <v>932</v>
      </c>
      <c r="E1776">
        <v>180</v>
      </c>
      <c r="F1776">
        <v>34</v>
      </c>
      <c r="G1776">
        <v>86</v>
      </c>
    </row>
    <row r="1777" spans="1:7" x14ac:dyDescent="0.3">
      <c r="A1777">
        <v>3657</v>
      </c>
      <c r="B1777">
        <v>94</v>
      </c>
      <c r="C1777">
        <v>1</v>
      </c>
      <c r="D1777">
        <v>33</v>
      </c>
      <c r="E1777">
        <v>13</v>
      </c>
      <c r="F1777">
        <v>12</v>
      </c>
      <c r="G1777">
        <v>12</v>
      </c>
    </row>
    <row r="1778" spans="1:7" x14ac:dyDescent="0.3">
      <c r="A1778">
        <v>500</v>
      </c>
      <c r="B1778">
        <v>908</v>
      </c>
      <c r="C1778">
        <v>43</v>
      </c>
      <c r="D1778">
        <v>735</v>
      </c>
      <c r="E1778">
        <v>40</v>
      </c>
      <c r="F1778">
        <v>194</v>
      </c>
      <c r="G1778">
        <v>21</v>
      </c>
    </row>
    <row r="1779" spans="1:7" x14ac:dyDescent="0.3">
      <c r="A1779">
        <v>1951</v>
      </c>
      <c r="B1779">
        <v>228</v>
      </c>
      <c r="C1779">
        <v>122</v>
      </c>
      <c r="D1779">
        <v>122</v>
      </c>
      <c r="E1779">
        <v>208</v>
      </c>
      <c r="F1779">
        <v>129</v>
      </c>
      <c r="G1779">
        <v>30</v>
      </c>
    </row>
    <row r="1780" spans="1:7" x14ac:dyDescent="0.3">
      <c r="A1780">
        <v>3262</v>
      </c>
      <c r="B1780">
        <v>995</v>
      </c>
      <c r="C1780">
        <v>112</v>
      </c>
      <c r="D1780">
        <v>417</v>
      </c>
      <c r="E1780">
        <v>42</v>
      </c>
      <c r="F1780">
        <v>48</v>
      </c>
      <c r="G1780">
        <v>41</v>
      </c>
    </row>
    <row r="1781" spans="1:7" x14ac:dyDescent="0.3">
      <c r="A1781">
        <v>7042</v>
      </c>
      <c r="B1781">
        <v>3</v>
      </c>
      <c r="C1781">
        <v>3</v>
      </c>
      <c r="D1781">
        <v>14</v>
      </c>
      <c r="E1781">
        <v>15</v>
      </c>
      <c r="F1781">
        <v>21</v>
      </c>
      <c r="G1781">
        <v>10</v>
      </c>
    </row>
    <row r="1782" spans="1:7" x14ac:dyDescent="0.3">
      <c r="A1782">
        <v>9829</v>
      </c>
      <c r="B1782">
        <v>22</v>
      </c>
      <c r="C1782">
        <v>4</v>
      </c>
      <c r="D1782">
        <v>17</v>
      </c>
      <c r="E1782">
        <v>12</v>
      </c>
      <c r="F1782">
        <v>10</v>
      </c>
      <c r="G1782">
        <v>13</v>
      </c>
    </row>
    <row r="1783" spans="1:7" x14ac:dyDescent="0.3">
      <c r="A1783">
        <v>6214</v>
      </c>
      <c r="B1783">
        <v>14</v>
      </c>
      <c r="C1783">
        <v>10</v>
      </c>
      <c r="D1783">
        <v>29</v>
      </c>
      <c r="E1783">
        <v>4</v>
      </c>
      <c r="F1783">
        <v>7</v>
      </c>
      <c r="G1783">
        <v>15</v>
      </c>
    </row>
    <row r="1784" spans="1:7" x14ac:dyDescent="0.3">
      <c r="A1784">
        <v>4954</v>
      </c>
      <c r="B1784">
        <v>106</v>
      </c>
      <c r="C1784">
        <v>27</v>
      </c>
      <c r="D1784">
        <v>68</v>
      </c>
      <c r="E1784">
        <v>52</v>
      </c>
      <c r="F1784">
        <v>7</v>
      </c>
      <c r="G1784">
        <v>5</v>
      </c>
    </row>
    <row r="1785" spans="1:7" x14ac:dyDescent="0.3">
      <c r="A1785">
        <v>4837</v>
      </c>
      <c r="B1785">
        <v>753</v>
      </c>
      <c r="C1785">
        <v>43</v>
      </c>
      <c r="D1785">
        <v>226</v>
      </c>
      <c r="E1785">
        <v>69</v>
      </c>
      <c r="F1785">
        <v>10</v>
      </c>
      <c r="G1785">
        <v>204</v>
      </c>
    </row>
    <row r="1786" spans="1:7" x14ac:dyDescent="0.3">
      <c r="A1786">
        <v>9323</v>
      </c>
      <c r="B1786">
        <v>520</v>
      </c>
      <c r="C1786">
        <v>8</v>
      </c>
      <c r="D1786">
        <v>223</v>
      </c>
      <c r="E1786">
        <v>32</v>
      </c>
      <c r="F1786">
        <v>49</v>
      </c>
      <c r="G1786">
        <v>42</v>
      </c>
    </row>
    <row r="1787" spans="1:7" x14ac:dyDescent="0.3">
      <c r="A1787">
        <v>10001</v>
      </c>
      <c r="B1787">
        <v>5</v>
      </c>
      <c r="C1787">
        <v>17</v>
      </c>
      <c r="D1787">
        <v>17</v>
      </c>
      <c r="E1787">
        <v>13</v>
      </c>
      <c r="F1787">
        <v>14</v>
      </c>
      <c r="G1787">
        <v>34</v>
      </c>
    </row>
    <row r="1788" spans="1:7" x14ac:dyDescent="0.3">
      <c r="A1788">
        <v>3799</v>
      </c>
      <c r="B1788">
        <v>315</v>
      </c>
      <c r="C1788">
        <v>35</v>
      </c>
      <c r="D1788">
        <v>322</v>
      </c>
      <c r="E1788">
        <v>46</v>
      </c>
      <c r="F1788">
        <v>7</v>
      </c>
      <c r="G1788">
        <v>143</v>
      </c>
    </row>
    <row r="1789" spans="1:7" x14ac:dyDescent="0.3">
      <c r="A1789">
        <v>3491</v>
      </c>
      <c r="B1789">
        <v>384</v>
      </c>
      <c r="C1789">
        <v>60</v>
      </c>
      <c r="D1789">
        <v>364</v>
      </c>
      <c r="E1789">
        <v>119</v>
      </c>
      <c r="F1789">
        <v>101</v>
      </c>
      <c r="G1789">
        <v>232</v>
      </c>
    </row>
    <row r="1790" spans="1:7" x14ac:dyDescent="0.3">
      <c r="A1790">
        <v>983</v>
      </c>
      <c r="B1790">
        <v>110</v>
      </c>
      <c r="C1790">
        <v>29</v>
      </c>
      <c r="D1790">
        <v>92</v>
      </c>
      <c r="E1790">
        <v>28</v>
      </c>
      <c r="F1790">
        <v>10</v>
      </c>
      <c r="G1790">
        <v>145</v>
      </c>
    </row>
    <row r="1791" spans="1:7" x14ac:dyDescent="0.3">
      <c r="A1791">
        <v>9119</v>
      </c>
      <c r="B1791">
        <v>208</v>
      </c>
      <c r="C1791">
        <v>17</v>
      </c>
      <c r="D1791">
        <v>76</v>
      </c>
      <c r="E1791">
        <v>36</v>
      </c>
      <c r="F1791">
        <v>17</v>
      </c>
      <c r="G1791">
        <v>38</v>
      </c>
    </row>
    <row r="1792" spans="1:7" x14ac:dyDescent="0.3">
      <c r="A1792">
        <v>4786</v>
      </c>
      <c r="B1792">
        <v>555</v>
      </c>
      <c r="C1792">
        <v>82</v>
      </c>
      <c r="D1792">
        <v>257</v>
      </c>
      <c r="E1792">
        <v>93</v>
      </c>
      <c r="F1792">
        <v>61</v>
      </c>
      <c r="G1792">
        <v>61</v>
      </c>
    </row>
    <row r="1793" spans="1:7" x14ac:dyDescent="0.3">
      <c r="A1793">
        <v>5872</v>
      </c>
      <c r="B1793">
        <v>240</v>
      </c>
      <c r="C1793">
        <v>90</v>
      </c>
      <c r="D1793">
        <v>216</v>
      </c>
      <c r="E1793">
        <v>63</v>
      </c>
      <c r="F1793">
        <v>6</v>
      </c>
      <c r="G1793">
        <v>24</v>
      </c>
    </row>
    <row r="1794" spans="1:7" x14ac:dyDescent="0.3">
      <c r="A1794">
        <v>5628</v>
      </c>
      <c r="B1794">
        <v>848</v>
      </c>
      <c r="C1794">
        <v>154</v>
      </c>
      <c r="D1794">
        <v>323</v>
      </c>
      <c r="E1794">
        <v>201</v>
      </c>
      <c r="F1794">
        <v>61</v>
      </c>
      <c r="G1794">
        <v>78</v>
      </c>
    </row>
    <row r="1795" spans="1:7" x14ac:dyDescent="0.3">
      <c r="A1795">
        <v>5631</v>
      </c>
      <c r="B1795">
        <v>202</v>
      </c>
      <c r="C1795">
        <v>47</v>
      </c>
      <c r="D1795">
        <v>197</v>
      </c>
      <c r="E1795">
        <v>55</v>
      </c>
      <c r="F1795">
        <v>42</v>
      </c>
      <c r="G1795">
        <v>149</v>
      </c>
    </row>
    <row r="1796" spans="1:7" x14ac:dyDescent="0.3">
      <c r="A1796">
        <v>4974</v>
      </c>
      <c r="B1796">
        <v>433</v>
      </c>
      <c r="C1796">
        <v>89</v>
      </c>
      <c r="D1796">
        <v>650</v>
      </c>
      <c r="E1796">
        <v>16</v>
      </c>
      <c r="F1796">
        <v>102</v>
      </c>
      <c r="G1796">
        <v>102</v>
      </c>
    </row>
    <row r="1797" spans="1:7" x14ac:dyDescent="0.3">
      <c r="A1797">
        <v>8416</v>
      </c>
      <c r="B1797">
        <v>6</v>
      </c>
      <c r="C1797">
        <v>6</v>
      </c>
      <c r="D1797">
        <v>15</v>
      </c>
      <c r="E1797">
        <v>10</v>
      </c>
      <c r="F1797">
        <v>5</v>
      </c>
      <c r="G1797">
        <v>2</v>
      </c>
    </row>
    <row r="1798" spans="1:7" x14ac:dyDescent="0.3">
      <c r="A1798">
        <v>4095</v>
      </c>
      <c r="B1798">
        <v>167</v>
      </c>
      <c r="C1798">
        <v>37</v>
      </c>
      <c r="D1798">
        <v>64</v>
      </c>
      <c r="E1798">
        <v>49</v>
      </c>
      <c r="F1798">
        <v>34</v>
      </c>
      <c r="G1798">
        <v>116</v>
      </c>
    </row>
    <row r="1799" spans="1:7" x14ac:dyDescent="0.3">
      <c r="A1799">
        <v>5474</v>
      </c>
      <c r="B1799">
        <v>45</v>
      </c>
      <c r="C1799">
        <v>7</v>
      </c>
      <c r="D1799">
        <v>99</v>
      </c>
      <c r="E1799">
        <v>4</v>
      </c>
      <c r="F1799">
        <v>25</v>
      </c>
      <c r="G1799">
        <v>43</v>
      </c>
    </row>
    <row r="1800" spans="1:7" x14ac:dyDescent="0.3">
      <c r="A1800">
        <v>3507</v>
      </c>
      <c r="B1800">
        <v>676</v>
      </c>
      <c r="C1800">
        <v>161</v>
      </c>
      <c r="D1800">
        <v>426</v>
      </c>
      <c r="E1800">
        <v>210</v>
      </c>
      <c r="F1800">
        <v>44</v>
      </c>
      <c r="G1800">
        <v>58</v>
      </c>
    </row>
    <row r="1801" spans="1:7" x14ac:dyDescent="0.3">
      <c r="A1801">
        <v>2079</v>
      </c>
      <c r="B1801">
        <v>450</v>
      </c>
      <c r="C1801">
        <v>26</v>
      </c>
      <c r="D1801">
        <v>535</v>
      </c>
      <c r="E1801">
        <v>73</v>
      </c>
      <c r="F1801">
        <v>98</v>
      </c>
      <c r="G1801">
        <v>26</v>
      </c>
    </row>
    <row r="1802" spans="1:7" x14ac:dyDescent="0.3">
      <c r="A1802">
        <v>4426</v>
      </c>
      <c r="B1802">
        <v>367</v>
      </c>
      <c r="C1802">
        <v>4</v>
      </c>
      <c r="D1802">
        <v>51</v>
      </c>
      <c r="E1802">
        <v>6</v>
      </c>
      <c r="F1802">
        <v>4</v>
      </c>
      <c r="G1802">
        <v>95</v>
      </c>
    </row>
    <row r="1803" spans="1:7" x14ac:dyDescent="0.3">
      <c r="A1803">
        <v>2591</v>
      </c>
      <c r="B1803">
        <v>526</v>
      </c>
      <c r="C1803">
        <v>35</v>
      </c>
      <c r="D1803">
        <v>214</v>
      </c>
      <c r="E1803">
        <v>69</v>
      </c>
      <c r="F1803">
        <v>53</v>
      </c>
      <c r="G1803">
        <v>35</v>
      </c>
    </row>
    <row r="1804" spans="1:7" x14ac:dyDescent="0.3">
      <c r="A1804">
        <v>6673</v>
      </c>
      <c r="B1804">
        <v>28</v>
      </c>
      <c r="C1804">
        <v>6</v>
      </c>
      <c r="D1804">
        <v>27</v>
      </c>
      <c r="E1804">
        <v>12</v>
      </c>
      <c r="F1804">
        <v>17</v>
      </c>
      <c r="G1804">
        <v>39</v>
      </c>
    </row>
    <row r="1805" spans="1:7" x14ac:dyDescent="0.3">
      <c r="A1805">
        <v>1071</v>
      </c>
      <c r="B1805">
        <v>532</v>
      </c>
      <c r="C1805">
        <v>88</v>
      </c>
      <c r="D1805">
        <v>168</v>
      </c>
      <c r="E1805">
        <v>69</v>
      </c>
      <c r="F1805">
        <v>44</v>
      </c>
      <c r="G1805">
        <v>133</v>
      </c>
    </row>
    <row r="1806" spans="1:7" x14ac:dyDescent="0.3">
      <c r="A1806">
        <v>7187</v>
      </c>
      <c r="B1806">
        <v>375</v>
      </c>
      <c r="C1806">
        <v>42</v>
      </c>
      <c r="D1806">
        <v>48</v>
      </c>
      <c r="E1806">
        <v>94</v>
      </c>
      <c r="F1806">
        <v>66</v>
      </c>
      <c r="G1806">
        <v>96</v>
      </c>
    </row>
    <row r="1807" spans="1:7" x14ac:dyDescent="0.3">
      <c r="A1807">
        <v>2345</v>
      </c>
      <c r="B1807">
        <v>587</v>
      </c>
      <c r="C1807">
        <v>54</v>
      </c>
      <c r="D1807">
        <v>348</v>
      </c>
      <c r="E1807">
        <v>71</v>
      </c>
      <c r="F1807">
        <v>54</v>
      </c>
      <c r="G1807">
        <v>130</v>
      </c>
    </row>
    <row r="1808" spans="1:7" x14ac:dyDescent="0.3">
      <c r="A1808">
        <v>10897</v>
      </c>
      <c r="B1808">
        <v>757</v>
      </c>
      <c r="C1808">
        <v>80</v>
      </c>
      <c r="D1808">
        <v>217</v>
      </c>
      <c r="E1808">
        <v>29</v>
      </c>
      <c r="F1808">
        <v>80</v>
      </c>
      <c r="G1808">
        <v>11</v>
      </c>
    </row>
    <row r="1809" spans="1:7" x14ac:dyDescent="0.3">
      <c r="A1809">
        <v>123</v>
      </c>
      <c r="B1809">
        <v>544</v>
      </c>
      <c r="C1809">
        <v>35</v>
      </c>
      <c r="D1809">
        <v>133</v>
      </c>
      <c r="E1809">
        <v>23</v>
      </c>
      <c r="F1809">
        <v>151</v>
      </c>
      <c r="G1809">
        <v>107</v>
      </c>
    </row>
    <row r="1810" spans="1:7" x14ac:dyDescent="0.3">
      <c r="A1810">
        <v>6103</v>
      </c>
      <c r="B1810">
        <v>40</v>
      </c>
      <c r="C1810">
        <v>15</v>
      </c>
      <c r="D1810">
        <v>15</v>
      </c>
      <c r="E1810">
        <v>17</v>
      </c>
      <c r="F1810">
        <v>6</v>
      </c>
      <c r="G1810">
        <v>7</v>
      </c>
    </row>
    <row r="1811" spans="1:7" x14ac:dyDescent="0.3">
      <c r="A1811">
        <v>7899</v>
      </c>
      <c r="B1811">
        <v>1245</v>
      </c>
      <c r="C1811">
        <v>33</v>
      </c>
      <c r="D1811">
        <v>332</v>
      </c>
      <c r="E1811">
        <v>21</v>
      </c>
      <c r="F1811">
        <v>33</v>
      </c>
      <c r="G1811">
        <v>16</v>
      </c>
    </row>
    <row r="1812" spans="1:7" x14ac:dyDescent="0.3">
      <c r="A1812">
        <v>10500</v>
      </c>
      <c r="B1812">
        <v>19</v>
      </c>
      <c r="C1812">
        <v>1</v>
      </c>
      <c r="D1812">
        <v>20</v>
      </c>
      <c r="E1812">
        <v>16</v>
      </c>
      <c r="F1812">
        <v>14</v>
      </c>
      <c r="G1812">
        <v>28</v>
      </c>
    </row>
    <row r="1813" spans="1:7" x14ac:dyDescent="0.3">
      <c r="A1813">
        <v>2406</v>
      </c>
      <c r="B1813">
        <v>376</v>
      </c>
      <c r="C1813">
        <v>4</v>
      </c>
      <c r="D1813">
        <v>94</v>
      </c>
      <c r="E1813">
        <v>12</v>
      </c>
      <c r="F1813">
        <v>9</v>
      </c>
      <c r="G1813">
        <v>24</v>
      </c>
    </row>
    <row r="1814" spans="1:7" x14ac:dyDescent="0.3">
      <c r="A1814">
        <v>2712</v>
      </c>
      <c r="B1814">
        <v>184</v>
      </c>
      <c r="C1814">
        <v>178</v>
      </c>
      <c r="D1814">
        <v>178</v>
      </c>
      <c r="E1814">
        <v>103</v>
      </c>
      <c r="F1814">
        <v>39</v>
      </c>
      <c r="G1814">
        <v>33</v>
      </c>
    </row>
    <row r="1815" spans="1:7" x14ac:dyDescent="0.3">
      <c r="A1815">
        <v>10643</v>
      </c>
      <c r="B1815">
        <v>124</v>
      </c>
      <c r="C1815">
        <v>83</v>
      </c>
      <c r="D1815">
        <v>267</v>
      </c>
      <c r="E1815">
        <v>85</v>
      </c>
      <c r="F1815">
        <v>59</v>
      </c>
      <c r="G1815">
        <v>35</v>
      </c>
    </row>
    <row r="1816" spans="1:7" x14ac:dyDescent="0.3">
      <c r="A1816">
        <v>2254</v>
      </c>
      <c r="B1816">
        <v>627</v>
      </c>
      <c r="C1816">
        <v>120</v>
      </c>
      <c r="D1816">
        <v>414</v>
      </c>
      <c r="E1816">
        <v>121</v>
      </c>
      <c r="F1816">
        <v>80</v>
      </c>
      <c r="G1816">
        <v>93</v>
      </c>
    </row>
    <row r="1817" spans="1:7" x14ac:dyDescent="0.3">
      <c r="A1817">
        <v>10281</v>
      </c>
      <c r="B1817">
        <v>180</v>
      </c>
      <c r="C1817">
        <v>60</v>
      </c>
      <c r="D1817">
        <v>241</v>
      </c>
      <c r="E1817">
        <v>13</v>
      </c>
      <c r="F1817">
        <v>54</v>
      </c>
      <c r="G1817">
        <v>54</v>
      </c>
    </row>
    <row r="1818" spans="1:7" x14ac:dyDescent="0.3">
      <c r="A1818">
        <v>954</v>
      </c>
      <c r="B1818">
        <v>3</v>
      </c>
      <c r="C1818">
        <v>3</v>
      </c>
      <c r="D1818">
        <v>24</v>
      </c>
      <c r="E1818">
        <v>34</v>
      </c>
      <c r="F1818">
        <v>7</v>
      </c>
      <c r="G1818">
        <v>31</v>
      </c>
    </row>
    <row r="1819" spans="1:7" x14ac:dyDescent="0.3">
      <c r="A1819">
        <v>4643</v>
      </c>
      <c r="B1819">
        <v>8</v>
      </c>
      <c r="C1819">
        <v>26</v>
      </c>
      <c r="D1819">
        <v>46</v>
      </c>
      <c r="E1819">
        <v>38</v>
      </c>
      <c r="F1819">
        <v>9</v>
      </c>
      <c r="G1819">
        <v>49</v>
      </c>
    </row>
    <row r="1820" spans="1:7" x14ac:dyDescent="0.3">
      <c r="A1820">
        <v>6497</v>
      </c>
      <c r="B1820">
        <v>293</v>
      </c>
      <c r="C1820">
        <v>6</v>
      </c>
      <c r="D1820">
        <v>23</v>
      </c>
      <c r="E1820">
        <v>13</v>
      </c>
      <c r="F1820">
        <v>6</v>
      </c>
      <c r="G1820">
        <v>92</v>
      </c>
    </row>
    <row r="1821" spans="1:7" x14ac:dyDescent="0.3">
      <c r="A1821">
        <v>5396</v>
      </c>
      <c r="B1821">
        <v>758</v>
      </c>
      <c r="C1821">
        <v>12</v>
      </c>
      <c r="D1821">
        <v>385</v>
      </c>
      <c r="E1821">
        <v>33</v>
      </c>
      <c r="F1821">
        <v>89</v>
      </c>
      <c r="G1821">
        <v>89</v>
      </c>
    </row>
    <row r="1822" spans="1:7" x14ac:dyDescent="0.3">
      <c r="A1822">
        <v>5250</v>
      </c>
      <c r="B1822">
        <v>532</v>
      </c>
      <c r="C1822">
        <v>126</v>
      </c>
      <c r="D1822">
        <v>490</v>
      </c>
      <c r="E1822">
        <v>164</v>
      </c>
      <c r="F1822">
        <v>126</v>
      </c>
      <c r="G1822">
        <v>126</v>
      </c>
    </row>
    <row r="1823" spans="1:7" x14ac:dyDescent="0.3">
      <c r="A1823">
        <v>1052</v>
      </c>
      <c r="B1823">
        <v>656</v>
      </c>
      <c r="C1823">
        <v>38</v>
      </c>
      <c r="D1823">
        <v>161</v>
      </c>
      <c r="E1823">
        <v>62</v>
      </c>
      <c r="F1823">
        <v>47</v>
      </c>
      <c r="G1823">
        <v>37</v>
      </c>
    </row>
    <row r="1824" spans="1:7" x14ac:dyDescent="0.3">
      <c r="A1824">
        <v>2802</v>
      </c>
      <c r="B1824">
        <v>196</v>
      </c>
      <c r="C1824">
        <v>25</v>
      </c>
      <c r="D1824">
        <v>607</v>
      </c>
      <c r="E1824">
        <v>67</v>
      </c>
      <c r="F1824">
        <v>17</v>
      </c>
      <c r="G1824">
        <v>49</v>
      </c>
    </row>
    <row r="1825" spans="1:7" x14ac:dyDescent="0.3">
      <c r="A1825">
        <v>6343</v>
      </c>
      <c r="B1825">
        <v>835</v>
      </c>
      <c r="C1825">
        <v>73</v>
      </c>
      <c r="D1825">
        <v>380</v>
      </c>
      <c r="E1825">
        <v>114</v>
      </c>
      <c r="F1825">
        <v>73</v>
      </c>
      <c r="G1825">
        <v>43</v>
      </c>
    </row>
    <row r="1826" spans="1:7" x14ac:dyDescent="0.3">
      <c r="A1826">
        <v>3107</v>
      </c>
      <c r="B1826">
        <v>121</v>
      </c>
      <c r="C1826">
        <v>24</v>
      </c>
      <c r="D1826">
        <v>124</v>
      </c>
      <c r="E1826">
        <v>24</v>
      </c>
      <c r="F1826">
        <v>15</v>
      </c>
      <c r="G1826">
        <v>42</v>
      </c>
    </row>
    <row r="1827" spans="1:7" x14ac:dyDescent="0.3">
      <c r="A1827">
        <v>7734</v>
      </c>
      <c r="B1827">
        <v>471</v>
      </c>
      <c r="C1827">
        <v>102</v>
      </c>
      <c r="D1827">
        <v>125</v>
      </c>
      <c r="E1827">
        <v>212</v>
      </c>
      <c r="F1827">
        <v>61</v>
      </c>
      <c r="G1827">
        <v>245</v>
      </c>
    </row>
    <row r="1828" spans="1:7" x14ac:dyDescent="0.3">
      <c r="A1828">
        <v>1146</v>
      </c>
      <c r="B1828">
        <v>520</v>
      </c>
      <c r="C1828">
        <v>8</v>
      </c>
      <c r="D1828">
        <v>223</v>
      </c>
      <c r="E1828">
        <v>32</v>
      </c>
      <c r="F1828">
        <v>49</v>
      </c>
      <c r="G1828">
        <v>42</v>
      </c>
    </row>
    <row r="1829" spans="1:7" x14ac:dyDescent="0.3">
      <c r="A1829">
        <v>7428</v>
      </c>
      <c r="B1829">
        <v>240</v>
      </c>
      <c r="C1829">
        <v>132</v>
      </c>
      <c r="D1829">
        <v>445</v>
      </c>
      <c r="E1829">
        <v>250</v>
      </c>
      <c r="F1829">
        <v>192</v>
      </c>
      <c r="G1829">
        <v>108</v>
      </c>
    </row>
    <row r="1830" spans="1:7" x14ac:dyDescent="0.3">
      <c r="A1830">
        <v>975</v>
      </c>
      <c r="B1830">
        <v>178</v>
      </c>
      <c r="C1830">
        <v>4</v>
      </c>
      <c r="D1830">
        <v>26</v>
      </c>
      <c r="E1830">
        <v>8</v>
      </c>
      <c r="F1830">
        <v>4</v>
      </c>
      <c r="G1830">
        <v>44</v>
      </c>
    </row>
    <row r="1831" spans="1:7" x14ac:dyDescent="0.3">
      <c r="A1831">
        <v>3422</v>
      </c>
      <c r="B1831">
        <v>1115</v>
      </c>
      <c r="C1831">
        <v>12</v>
      </c>
      <c r="D1831">
        <v>128</v>
      </c>
      <c r="E1831">
        <v>33</v>
      </c>
      <c r="F1831">
        <v>12</v>
      </c>
      <c r="G1831">
        <v>76</v>
      </c>
    </row>
    <row r="1832" spans="1:7" x14ac:dyDescent="0.3">
      <c r="A1832">
        <v>1241</v>
      </c>
      <c r="B1832">
        <v>13</v>
      </c>
      <c r="C1832">
        <v>3</v>
      </c>
      <c r="D1832">
        <v>8</v>
      </c>
      <c r="E1832">
        <v>7</v>
      </c>
      <c r="F1832">
        <v>4</v>
      </c>
      <c r="G1832">
        <v>16</v>
      </c>
    </row>
    <row r="1833" spans="1:7" x14ac:dyDescent="0.3">
      <c r="A1833">
        <v>2909</v>
      </c>
      <c r="B1833">
        <v>934</v>
      </c>
      <c r="C1833">
        <v>24</v>
      </c>
      <c r="D1833">
        <v>230</v>
      </c>
      <c r="E1833">
        <v>16</v>
      </c>
      <c r="F1833">
        <v>24</v>
      </c>
      <c r="G1833">
        <v>36</v>
      </c>
    </row>
    <row r="1834" spans="1:7" x14ac:dyDescent="0.3">
      <c r="A1834">
        <v>5802</v>
      </c>
      <c r="B1834">
        <v>2</v>
      </c>
      <c r="C1834">
        <v>7</v>
      </c>
      <c r="D1834">
        <v>11</v>
      </c>
      <c r="E1834">
        <v>16</v>
      </c>
      <c r="F1834">
        <v>12</v>
      </c>
      <c r="G1834">
        <v>27</v>
      </c>
    </row>
    <row r="1835" spans="1:7" x14ac:dyDescent="0.3">
      <c r="A1835">
        <v>1407</v>
      </c>
      <c r="B1835">
        <v>4</v>
      </c>
      <c r="C1835">
        <v>12</v>
      </c>
      <c r="D1835">
        <v>5</v>
      </c>
      <c r="E1835">
        <v>3</v>
      </c>
      <c r="F1835">
        <v>16</v>
      </c>
      <c r="G1835">
        <v>17</v>
      </c>
    </row>
    <row r="1836" spans="1:7" x14ac:dyDescent="0.3">
      <c r="A1836">
        <v>6183</v>
      </c>
      <c r="B1836">
        <v>62</v>
      </c>
      <c r="C1836">
        <v>1</v>
      </c>
      <c r="D1836">
        <v>44</v>
      </c>
      <c r="E1836">
        <v>6</v>
      </c>
      <c r="F1836">
        <v>5</v>
      </c>
      <c r="G1836">
        <v>22</v>
      </c>
    </row>
    <row r="1837" spans="1:7" x14ac:dyDescent="0.3">
      <c r="A1837">
        <v>3104</v>
      </c>
      <c r="B1837">
        <v>830</v>
      </c>
      <c r="C1837">
        <v>59</v>
      </c>
      <c r="D1837">
        <v>968</v>
      </c>
      <c r="E1837">
        <v>51</v>
      </c>
      <c r="F1837">
        <v>79</v>
      </c>
      <c r="G1837">
        <v>19</v>
      </c>
    </row>
    <row r="1838" spans="1:7" x14ac:dyDescent="0.3">
      <c r="A1838">
        <v>9729</v>
      </c>
      <c r="B1838">
        <v>189</v>
      </c>
      <c r="C1838">
        <v>10</v>
      </c>
      <c r="D1838">
        <v>253</v>
      </c>
      <c r="E1838">
        <v>56</v>
      </c>
      <c r="F1838">
        <v>43</v>
      </c>
      <c r="G1838">
        <v>64</v>
      </c>
    </row>
    <row r="1839" spans="1:7" x14ac:dyDescent="0.3">
      <c r="A1839">
        <v>1008</v>
      </c>
      <c r="B1839">
        <v>728</v>
      </c>
      <c r="C1839">
        <v>17</v>
      </c>
      <c r="D1839">
        <v>133</v>
      </c>
      <c r="E1839">
        <v>11</v>
      </c>
      <c r="F1839">
        <v>8</v>
      </c>
      <c r="G1839">
        <v>124</v>
      </c>
    </row>
    <row r="1840" spans="1:7" x14ac:dyDescent="0.3">
      <c r="A1840">
        <v>3969</v>
      </c>
      <c r="B1840">
        <v>35</v>
      </c>
      <c r="C1840">
        <v>4</v>
      </c>
      <c r="D1840">
        <v>17</v>
      </c>
      <c r="E1840">
        <v>7</v>
      </c>
      <c r="F1840">
        <v>6</v>
      </c>
      <c r="G1840">
        <v>64</v>
      </c>
    </row>
    <row r="1841" spans="1:7" x14ac:dyDescent="0.3">
      <c r="A1841">
        <v>9907</v>
      </c>
      <c r="B1841">
        <v>742</v>
      </c>
      <c r="C1841">
        <v>28</v>
      </c>
      <c r="D1841">
        <v>152</v>
      </c>
      <c r="E1841">
        <v>25</v>
      </c>
      <c r="F1841">
        <v>9</v>
      </c>
      <c r="G1841">
        <v>57</v>
      </c>
    </row>
    <row r="1842" spans="1:7" x14ac:dyDescent="0.3">
      <c r="A1842">
        <v>8659</v>
      </c>
      <c r="B1842">
        <v>750</v>
      </c>
      <c r="C1842">
        <v>71</v>
      </c>
      <c r="D1842">
        <v>174</v>
      </c>
      <c r="E1842">
        <v>13</v>
      </c>
      <c r="F1842">
        <v>10</v>
      </c>
      <c r="G1842">
        <v>20</v>
      </c>
    </row>
    <row r="1843" spans="1:7" x14ac:dyDescent="0.3">
      <c r="A1843">
        <v>6262</v>
      </c>
      <c r="B1843">
        <v>816</v>
      </c>
      <c r="C1843">
        <v>42</v>
      </c>
      <c r="D1843">
        <v>450</v>
      </c>
      <c r="E1843">
        <v>55</v>
      </c>
      <c r="F1843">
        <v>56</v>
      </c>
      <c r="G1843">
        <v>154</v>
      </c>
    </row>
    <row r="1844" spans="1:7" x14ac:dyDescent="0.3">
      <c r="A1844">
        <v>8832</v>
      </c>
      <c r="B1844">
        <v>37</v>
      </c>
      <c r="C1844">
        <v>5</v>
      </c>
      <c r="D1844">
        <v>56</v>
      </c>
      <c r="E1844">
        <v>12</v>
      </c>
      <c r="F1844">
        <v>8</v>
      </c>
      <c r="G1844">
        <v>5</v>
      </c>
    </row>
    <row r="1845" spans="1:7" x14ac:dyDescent="0.3">
      <c r="A1845">
        <v>4915</v>
      </c>
      <c r="B1845">
        <v>176</v>
      </c>
      <c r="C1845">
        <v>72</v>
      </c>
      <c r="D1845">
        <v>98</v>
      </c>
      <c r="E1845">
        <v>136</v>
      </c>
      <c r="F1845">
        <v>21</v>
      </c>
      <c r="G1845">
        <v>229</v>
      </c>
    </row>
    <row r="1846" spans="1:7" x14ac:dyDescent="0.3">
      <c r="A1846">
        <v>2088</v>
      </c>
      <c r="B1846">
        <v>997</v>
      </c>
      <c r="C1846">
        <v>15</v>
      </c>
      <c r="D1846">
        <v>414</v>
      </c>
      <c r="E1846">
        <v>99</v>
      </c>
      <c r="F1846">
        <v>30</v>
      </c>
      <c r="G1846">
        <v>76</v>
      </c>
    </row>
    <row r="1847" spans="1:7" x14ac:dyDescent="0.3">
      <c r="A1847">
        <v>642</v>
      </c>
      <c r="B1847">
        <v>1</v>
      </c>
      <c r="C1847">
        <v>3</v>
      </c>
      <c r="D1847">
        <v>2</v>
      </c>
      <c r="E1847">
        <v>20</v>
      </c>
      <c r="F1847">
        <v>30</v>
      </c>
      <c r="G1847">
        <v>47</v>
      </c>
    </row>
    <row r="1848" spans="1:7" x14ac:dyDescent="0.3">
      <c r="A1848">
        <v>10127</v>
      </c>
      <c r="B1848">
        <v>301</v>
      </c>
      <c r="C1848">
        <v>11</v>
      </c>
      <c r="D1848">
        <v>61</v>
      </c>
      <c r="E1848">
        <v>4</v>
      </c>
      <c r="F1848">
        <v>7</v>
      </c>
      <c r="G1848">
        <v>11</v>
      </c>
    </row>
    <row r="1849" spans="1:7" x14ac:dyDescent="0.3">
      <c r="A1849">
        <v>2948</v>
      </c>
      <c r="B1849">
        <v>104</v>
      </c>
      <c r="C1849">
        <v>12</v>
      </c>
      <c r="D1849">
        <v>48</v>
      </c>
      <c r="E1849">
        <v>4</v>
      </c>
      <c r="F1849">
        <v>12</v>
      </c>
      <c r="G1849">
        <v>5</v>
      </c>
    </row>
    <row r="1850" spans="1:7" x14ac:dyDescent="0.3">
      <c r="A1850">
        <v>9790</v>
      </c>
      <c r="B1850">
        <v>912</v>
      </c>
      <c r="C1850">
        <v>72</v>
      </c>
      <c r="D1850">
        <v>170</v>
      </c>
      <c r="E1850">
        <v>47</v>
      </c>
      <c r="F1850">
        <v>36</v>
      </c>
      <c r="G1850">
        <v>97</v>
      </c>
    </row>
    <row r="1851" spans="1:7" x14ac:dyDescent="0.3">
      <c r="A1851">
        <v>7873</v>
      </c>
      <c r="B1851">
        <v>141</v>
      </c>
      <c r="C1851">
        <v>11</v>
      </c>
      <c r="D1851">
        <v>114</v>
      </c>
      <c r="E1851">
        <v>15</v>
      </c>
      <c r="F1851">
        <v>14</v>
      </c>
      <c r="G1851">
        <v>5</v>
      </c>
    </row>
    <row r="1852" spans="1:7" x14ac:dyDescent="0.3">
      <c r="A1852">
        <v>7233</v>
      </c>
      <c r="B1852">
        <v>496</v>
      </c>
      <c r="C1852">
        <v>32</v>
      </c>
      <c r="D1852">
        <v>849</v>
      </c>
      <c r="E1852">
        <v>229</v>
      </c>
      <c r="F1852">
        <v>48</v>
      </c>
      <c r="G1852">
        <v>128</v>
      </c>
    </row>
    <row r="1853" spans="1:7" x14ac:dyDescent="0.3">
      <c r="A1853">
        <v>9481</v>
      </c>
      <c r="B1853">
        <v>9</v>
      </c>
      <c r="C1853">
        <v>9</v>
      </c>
      <c r="D1853">
        <v>11</v>
      </c>
      <c r="E1853">
        <v>13</v>
      </c>
      <c r="F1853">
        <v>10</v>
      </c>
      <c r="G1853">
        <v>16</v>
      </c>
    </row>
    <row r="1854" spans="1:7" x14ac:dyDescent="0.3">
      <c r="A1854">
        <v>2711</v>
      </c>
      <c r="B1854">
        <v>9</v>
      </c>
      <c r="C1854">
        <v>1</v>
      </c>
      <c r="D1854">
        <v>5</v>
      </c>
      <c r="E1854">
        <v>4</v>
      </c>
      <c r="F1854">
        <v>5</v>
      </c>
      <c r="G1854">
        <v>7</v>
      </c>
    </row>
    <row r="1855" spans="1:7" x14ac:dyDescent="0.3">
      <c r="A1855">
        <v>8933</v>
      </c>
      <c r="B1855">
        <v>26</v>
      </c>
      <c r="C1855">
        <v>3</v>
      </c>
      <c r="D1855">
        <v>23</v>
      </c>
      <c r="E1855">
        <v>4</v>
      </c>
      <c r="F1855">
        <v>7</v>
      </c>
      <c r="G1855">
        <v>3</v>
      </c>
    </row>
    <row r="1856" spans="1:7" x14ac:dyDescent="0.3">
      <c r="A1856">
        <v>8726</v>
      </c>
      <c r="B1856">
        <v>77</v>
      </c>
      <c r="C1856">
        <v>8</v>
      </c>
      <c r="D1856">
        <v>44</v>
      </c>
      <c r="E1856">
        <v>10</v>
      </c>
      <c r="F1856">
        <v>10</v>
      </c>
      <c r="G1856">
        <v>25</v>
      </c>
    </row>
    <row r="1857" spans="1:7" x14ac:dyDescent="0.3">
      <c r="A1857">
        <v>5186</v>
      </c>
      <c r="B1857">
        <v>576</v>
      </c>
      <c r="C1857">
        <v>7</v>
      </c>
      <c r="D1857">
        <v>115</v>
      </c>
      <c r="E1857">
        <v>19</v>
      </c>
      <c r="F1857">
        <v>7</v>
      </c>
      <c r="G1857">
        <v>7</v>
      </c>
    </row>
    <row r="1858" spans="1:7" x14ac:dyDescent="0.3">
      <c r="A1858">
        <v>10157</v>
      </c>
      <c r="B1858">
        <v>89</v>
      </c>
      <c r="C1858">
        <v>15</v>
      </c>
      <c r="D1858">
        <v>89</v>
      </c>
      <c r="E1858">
        <v>34</v>
      </c>
      <c r="F1858">
        <v>42</v>
      </c>
      <c r="G1858">
        <v>5</v>
      </c>
    </row>
    <row r="1859" spans="1:7" x14ac:dyDescent="0.3">
      <c r="A1859">
        <v>5667</v>
      </c>
      <c r="B1859">
        <v>1013</v>
      </c>
      <c r="C1859">
        <v>30</v>
      </c>
      <c r="D1859">
        <v>399</v>
      </c>
      <c r="E1859">
        <v>60</v>
      </c>
      <c r="F1859">
        <v>46</v>
      </c>
      <c r="G1859">
        <v>153</v>
      </c>
    </row>
    <row r="1860" spans="1:7" x14ac:dyDescent="0.3">
      <c r="A1860">
        <v>902</v>
      </c>
      <c r="B1860">
        <v>224</v>
      </c>
      <c r="C1860">
        <v>12</v>
      </c>
      <c r="D1860">
        <v>48</v>
      </c>
      <c r="E1860">
        <v>4</v>
      </c>
      <c r="F1860">
        <v>12</v>
      </c>
      <c r="G1860">
        <v>12</v>
      </c>
    </row>
    <row r="1861" spans="1:7" x14ac:dyDescent="0.3">
      <c r="A1861">
        <v>977</v>
      </c>
      <c r="B1861">
        <v>200</v>
      </c>
      <c r="C1861">
        <v>19</v>
      </c>
      <c r="D1861">
        <v>111</v>
      </c>
      <c r="E1861">
        <v>50</v>
      </c>
      <c r="F1861">
        <v>15</v>
      </c>
      <c r="G1861">
        <v>19</v>
      </c>
    </row>
    <row r="1862" spans="1:7" x14ac:dyDescent="0.3">
      <c r="A1862">
        <v>7313</v>
      </c>
      <c r="B1862">
        <v>570</v>
      </c>
      <c r="C1862">
        <v>73</v>
      </c>
      <c r="D1862">
        <v>614</v>
      </c>
      <c r="E1862">
        <v>133</v>
      </c>
      <c r="F1862">
        <v>102</v>
      </c>
      <c r="G1862">
        <v>73</v>
      </c>
    </row>
    <row r="1863" spans="1:7" x14ac:dyDescent="0.3">
      <c r="A1863">
        <v>2429</v>
      </c>
      <c r="B1863">
        <v>531</v>
      </c>
      <c r="C1863">
        <v>69</v>
      </c>
      <c r="D1863">
        <v>300</v>
      </c>
      <c r="E1863">
        <v>150</v>
      </c>
      <c r="F1863">
        <v>138</v>
      </c>
      <c r="G1863">
        <v>150</v>
      </c>
    </row>
    <row r="1864" spans="1:7" x14ac:dyDescent="0.3">
      <c r="A1864">
        <v>10394</v>
      </c>
      <c r="B1864">
        <v>675</v>
      </c>
      <c r="C1864">
        <v>144</v>
      </c>
      <c r="D1864">
        <v>133</v>
      </c>
      <c r="E1864">
        <v>94</v>
      </c>
      <c r="F1864">
        <v>192</v>
      </c>
      <c r="G1864">
        <v>241</v>
      </c>
    </row>
    <row r="1865" spans="1:7" x14ac:dyDescent="0.3">
      <c r="A1865">
        <v>9362</v>
      </c>
      <c r="B1865">
        <v>492</v>
      </c>
      <c r="C1865">
        <v>5</v>
      </c>
      <c r="D1865">
        <v>32</v>
      </c>
      <c r="E1865">
        <v>13</v>
      </c>
      <c r="F1865">
        <v>5</v>
      </c>
      <c r="G1865">
        <v>21</v>
      </c>
    </row>
    <row r="1866" spans="1:7" x14ac:dyDescent="0.3">
      <c r="A1866">
        <v>4084</v>
      </c>
      <c r="B1866">
        <v>224</v>
      </c>
      <c r="C1866">
        <v>155</v>
      </c>
      <c r="D1866">
        <v>155</v>
      </c>
      <c r="E1866">
        <v>192</v>
      </c>
      <c r="F1866">
        <v>93</v>
      </c>
      <c r="G1866">
        <v>54</v>
      </c>
    </row>
    <row r="1867" spans="1:7" x14ac:dyDescent="0.3">
      <c r="A1867">
        <v>6721</v>
      </c>
      <c r="B1867">
        <v>572</v>
      </c>
      <c r="C1867">
        <v>19</v>
      </c>
      <c r="D1867">
        <v>286</v>
      </c>
      <c r="E1867">
        <v>50</v>
      </c>
      <c r="F1867">
        <v>38</v>
      </c>
      <c r="G1867">
        <v>248</v>
      </c>
    </row>
    <row r="1868" spans="1:7" x14ac:dyDescent="0.3">
      <c r="A1868">
        <v>1772</v>
      </c>
      <c r="B1868">
        <v>1074</v>
      </c>
      <c r="C1868">
        <v>37</v>
      </c>
      <c r="D1868">
        <v>518</v>
      </c>
      <c r="E1868">
        <v>193</v>
      </c>
      <c r="F1868">
        <v>92</v>
      </c>
      <c r="G1868">
        <v>129</v>
      </c>
    </row>
    <row r="1869" spans="1:7" x14ac:dyDescent="0.3">
      <c r="A1869">
        <v>1544</v>
      </c>
      <c r="B1869">
        <v>741</v>
      </c>
      <c r="C1869">
        <v>68</v>
      </c>
      <c r="D1869">
        <v>689</v>
      </c>
      <c r="E1869">
        <v>224</v>
      </c>
      <c r="F1869">
        <v>68</v>
      </c>
      <c r="G1869">
        <v>103</v>
      </c>
    </row>
    <row r="1870" spans="1:7" x14ac:dyDescent="0.3">
      <c r="A1870">
        <v>4377</v>
      </c>
      <c r="B1870">
        <v>254</v>
      </c>
      <c r="C1870">
        <v>10</v>
      </c>
      <c r="D1870">
        <v>44</v>
      </c>
      <c r="E1870">
        <v>30</v>
      </c>
      <c r="F1870">
        <v>10</v>
      </c>
      <c r="G1870">
        <v>227</v>
      </c>
    </row>
    <row r="1871" spans="1:7" x14ac:dyDescent="0.3">
      <c r="A1871">
        <v>4541</v>
      </c>
      <c r="B1871">
        <v>116</v>
      </c>
      <c r="C1871">
        <v>6</v>
      </c>
      <c r="D1871">
        <v>82</v>
      </c>
      <c r="E1871">
        <v>6</v>
      </c>
      <c r="F1871">
        <v>6</v>
      </c>
      <c r="G1871">
        <v>41</v>
      </c>
    </row>
    <row r="1872" spans="1:7" x14ac:dyDescent="0.3">
      <c r="A1872">
        <v>3266</v>
      </c>
      <c r="B1872">
        <v>14</v>
      </c>
      <c r="C1872">
        <v>36</v>
      </c>
      <c r="D1872">
        <v>11</v>
      </c>
      <c r="E1872">
        <v>3</v>
      </c>
      <c r="F1872">
        <v>26</v>
      </c>
      <c r="G1872">
        <v>35</v>
      </c>
    </row>
    <row r="1873" spans="1:7" x14ac:dyDescent="0.3">
      <c r="A1873">
        <v>11187</v>
      </c>
      <c r="B1873">
        <v>2</v>
      </c>
      <c r="C1873">
        <v>8</v>
      </c>
      <c r="D1873">
        <v>10</v>
      </c>
      <c r="E1873">
        <v>12</v>
      </c>
      <c r="F1873">
        <v>14</v>
      </c>
      <c r="G1873">
        <v>23</v>
      </c>
    </row>
    <row r="1874" spans="1:7" x14ac:dyDescent="0.3">
      <c r="A1874">
        <v>9723</v>
      </c>
      <c r="B1874">
        <v>530</v>
      </c>
      <c r="C1874">
        <v>142</v>
      </c>
      <c r="D1874">
        <v>217</v>
      </c>
      <c r="E1874">
        <v>62</v>
      </c>
      <c r="F1874">
        <v>9</v>
      </c>
      <c r="G1874">
        <v>56</v>
      </c>
    </row>
    <row r="1875" spans="1:7" x14ac:dyDescent="0.3">
      <c r="A1875">
        <v>5721</v>
      </c>
      <c r="B1875">
        <v>611</v>
      </c>
      <c r="C1875">
        <v>76</v>
      </c>
      <c r="D1875">
        <v>749</v>
      </c>
      <c r="E1875">
        <v>59</v>
      </c>
      <c r="F1875">
        <v>45</v>
      </c>
      <c r="G1875">
        <v>26</v>
      </c>
    </row>
    <row r="1876" spans="1:7" x14ac:dyDescent="0.3">
      <c r="A1876">
        <v>4418</v>
      </c>
      <c r="B1876">
        <v>671</v>
      </c>
      <c r="C1876">
        <v>47</v>
      </c>
      <c r="D1876">
        <v>655</v>
      </c>
      <c r="E1876">
        <v>145</v>
      </c>
      <c r="F1876">
        <v>111</v>
      </c>
      <c r="G1876">
        <v>15</v>
      </c>
    </row>
    <row r="1877" spans="1:7" x14ac:dyDescent="0.3">
      <c r="A1877">
        <v>8722</v>
      </c>
      <c r="B1877">
        <v>556</v>
      </c>
      <c r="C1877">
        <v>54</v>
      </c>
      <c r="D1877">
        <v>845</v>
      </c>
      <c r="E1877">
        <v>202</v>
      </c>
      <c r="F1877">
        <v>133</v>
      </c>
      <c r="G1877">
        <v>63</v>
      </c>
    </row>
    <row r="1878" spans="1:7" x14ac:dyDescent="0.3">
      <c r="A1878">
        <v>7118</v>
      </c>
      <c r="B1878">
        <v>833</v>
      </c>
      <c r="C1878">
        <v>80</v>
      </c>
      <c r="D1878">
        <v>363</v>
      </c>
      <c r="E1878">
        <v>52</v>
      </c>
      <c r="F1878">
        <v>26</v>
      </c>
      <c r="G1878">
        <v>174</v>
      </c>
    </row>
    <row r="1879" spans="1:7" x14ac:dyDescent="0.3">
      <c r="A1879">
        <v>10722</v>
      </c>
      <c r="B1879">
        <v>293</v>
      </c>
      <c r="C1879">
        <v>8</v>
      </c>
      <c r="D1879">
        <v>124</v>
      </c>
      <c r="E1879">
        <v>11</v>
      </c>
      <c r="F1879">
        <v>4</v>
      </c>
      <c r="G1879">
        <v>106</v>
      </c>
    </row>
    <row r="1880" spans="1:7" x14ac:dyDescent="0.3">
      <c r="A1880">
        <v>7620</v>
      </c>
      <c r="B1880">
        <v>5</v>
      </c>
      <c r="C1880">
        <v>11</v>
      </c>
      <c r="D1880">
        <v>16</v>
      </c>
      <c r="E1880">
        <v>21</v>
      </c>
      <c r="F1880">
        <v>8</v>
      </c>
      <c r="G1880">
        <v>45</v>
      </c>
    </row>
    <row r="1881" spans="1:7" x14ac:dyDescent="0.3">
      <c r="A1881">
        <v>10968</v>
      </c>
      <c r="B1881">
        <v>266</v>
      </c>
      <c r="C1881">
        <v>21</v>
      </c>
      <c r="D1881">
        <v>300</v>
      </c>
      <c r="E1881">
        <v>65</v>
      </c>
      <c r="F1881">
        <v>8</v>
      </c>
      <c r="G1881">
        <v>44</v>
      </c>
    </row>
    <row r="1882" spans="1:7" x14ac:dyDescent="0.3">
      <c r="A1882">
        <v>2736</v>
      </c>
      <c r="B1882">
        <v>366</v>
      </c>
      <c r="C1882">
        <v>124</v>
      </c>
      <c r="D1882">
        <v>156</v>
      </c>
      <c r="E1882">
        <v>71</v>
      </c>
      <c r="F1882">
        <v>78</v>
      </c>
      <c r="G1882">
        <v>54</v>
      </c>
    </row>
    <row r="1883" spans="1:7" x14ac:dyDescent="0.3">
      <c r="A1883">
        <v>1092</v>
      </c>
      <c r="B1883">
        <v>269</v>
      </c>
      <c r="C1883">
        <v>129</v>
      </c>
      <c r="D1883">
        <v>495</v>
      </c>
      <c r="E1883">
        <v>182</v>
      </c>
      <c r="F1883">
        <v>43</v>
      </c>
      <c r="G1883">
        <v>29</v>
      </c>
    </row>
    <row r="1884" spans="1:7" x14ac:dyDescent="0.3">
      <c r="A1884">
        <v>3850</v>
      </c>
      <c r="B1884">
        <v>3</v>
      </c>
      <c r="C1884">
        <v>3</v>
      </c>
      <c r="D1884">
        <v>3</v>
      </c>
      <c r="E1884">
        <v>15</v>
      </c>
      <c r="F1884">
        <v>4</v>
      </c>
      <c r="G1884">
        <v>15</v>
      </c>
    </row>
    <row r="1885" spans="1:7" x14ac:dyDescent="0.3">
      <c r="A1885">
        <v>10469</v>
      </c>
      <c r="B1885">
        <v>519</v>
      </c>
      <c r="C1885">
        <v>71</v>
      </c>
      <c r="D1885">
        <v>860</v>
      </c>
      <c r="E1885">
        <v>93</v>
      </c>
      <c r="F1885">
        <v>27</v>
      </c>
      <c r="G1885">
        <v>53</v>
      </c>
    </row>
    <row r="1886" spans="1:7" x14ac:dyDescent="0.3">
      <c r="A1886">
        <v>3661</v>
      </c>
      <c r="B1886">
        <v>594</v>
      </c>
      <c r="C1886">
        <v>51</v>
      </c>
      <c r="D1886">
        <v>631</v>
      </c>
      <c r="E1886">
        <v>72</v>
      </c>
      <c r="F1886">
        <v>55</v>
      </c>
      <c r="G1886">
        <v>32</v>
      </c>
    </row>
    <row r="1887" spans="1:7" x14ac:dyDescent="0.3">
      <c r="A1887">
        <v>9589</v>
      </c>
      <c r="B1887">
        <v>332</v>
      </c>
      <c r="C1887">
        <v>194</v>
      </c>
      <c r="D1887">
        <v>377</v>
      </c>
      <c r="E1887">
        <v>149</v>
      </c>
      <c r="F1887">
        <v>125</v>
      </c>
      <c r="G1887">
        <v>57</v>
      </c>
    </row>
    <row r="1888" spans="1:7" x14ac:dyDescent="0.3">
      <c r="A1888">
        <v>9246</v>
      </c>
      <c r="B1888">
        <v>171</v>
      </c>
      <c r="C1888">
        <v>3</v>
      </c>
      <c r="D1888">
        <v>129</v>
      </c>
      <c r="E1888">
        <v>26</v>
      </c>
      <c r="F1888">
        <v>24</v>
      </c>
      <c r="G1888">
        <v>62</v>
      </c>
    </row>
    <row r="1889" spans="1:7" x14ac:dyDescent="0.3">
      <c r="A1889">
        <v>6261</v>
      </c>
      <c r="B1889">
        <v>270</v>
      </c>
      <c r="C1889">
        <v>31</v>
      </c>
      <c r="D1889">
        <v>88</v>
      </c>
      <c r="E1889">
        <v>11</v>
      </c>
      <c r="F1889">
        <v>48</v>
      </c>
      <c r="G1889">
        <v>22</v>
      </c>
    </row>
    <row r="1890" spans="1:7" x14ac:dyDescent="0.3">
      <c r="A1890">
        <v>7366</v>
      </c>
      <c r="B1890">
        <v>712</v>
      </c>
      <c r="C1890">
        <v>26</v>
      </c>
      <c r="D1890">
        <v>538</v>
      </c>
      <c r="E1890">
        <v>69</v>
      </c>
      <c r="F1890">
        <v>13</v>
      </c>
      <c r="G1890">
        <v>80</v>
      </c>
    </row>
    <row r="1891" spans="1:7" x14ac:dyDescent="0.3">
      <c r="A1891">
        <v>10659</v>
      </c>
      <c r="B1891">
        <v>2</v>
      </c>
      <c r="C1891">
        <v>8</v>
      </c>
      <c r="D1891">
        <v>11</v>
      </c>
      <c r="E1891">
        <v>3</v>
      </c>
      <c r="F1891">
        <v>8</v>
      </c>
      <c r="G1891">
        <v>21</v>
      </c>
    </row>
    <row r="1892" spans="1:7" x14ac:dyDescent="0.3">
      <c r="A1892">
        <v>4478</v>
      </c>
      <c r="B1892">
        <v>457</v>
      </c>
      <c r="C1892">
        <v>5</v>
      </c>
      <c r="D1892">
        <v>106</v>
      </c>
      <c r="E1892">
        <v>15</v>
      </c>
      <c r="F1892">
        <v>17</v>
      </c>
      <c r="G1892">
        <v>53</v>
      </c>
    </row>
    <row r="1893" spans="1:7" x14ac:dyDescent="0.3">
      <c r="A1893">
        <v>8720</v>
      </c>
      <c r="B1893">
        <v>32</v>
      </c>
      <c r="C1893">
        <v>2</v>
      </c>
      <c r="D1893">
        <v>1607</v>
      </c>
      <c r="E1893">
        <v>12</v>
      </c>
      <c r="F1893">
        <v>4</v>
      </c>
      <c r="G1893">
        <v>22</v>
      </c>
    </row>
    <row r="1894" spans="1:7" x14ac:dyDescent="0.3">
      <c r="A1894">
        <v>9817</v>
      </c>
      <c r="B1894">
        <v>853</v>
      </c>
      <c r="C1894">
        <v>10</v>
      </c>
      <c r="D1894">
        <v>143</v>
      </c>
      <c r="E1894">
        <v>13</v>
      </c>
      <c r="F1894">
        <v>10</v>
      </c>
      <c r="G1894">
        <v>20</v>
      </c>
    </row>
    <row r="1895" spans="1:7" x14ac:dyDescent="0.3">
      <c r="A1895">
        <v>8080</v>
      </c>
      <c r="B1895">
        <v>5</v>
      </c>
      <c r="C1895">
        <v>1</v>
      </c>
      <c r="D1895">
        <v>6</v>
      </c>
      <c r="E1895">
        <v>3</v>
      </c>
      <c r="F1895">
        <v>4</v>
      </c>
      <c r="G1895">
        <v>3</v>
      </c>
    </row>
    <row r="1896" spans="1:7" x14ac:dyDescent="0.3">
      <c r="A1896">
        <v>10870</v>
      </c>
      <c r="B1896">
        <v>709</v>
      </c>
      <c r="C1896">
        <v>43</v>
      </c>
      <c r="D1896">
        <v>182</v>
      </c>
      <c r="E1896">
        <v>42</v>
      </c>
      <c r="F1896">
        <v>118</v>
      </c>
      <c r="G1896">
        <v>247</v>
      </c>
    </row>
    <row r="1897" spans="1:7" x14ac:dyDescent="0.3">
      <c r="A1897">
        <v>7270</v>
      </c>
      <c r="B1897">
        <v>908</v>
      </c>
      <c r="C1897">
        <v>48</v>
      </c>
      <c r="D1897">
        <v>217</v>
      </c>
      <c r="E1897">
        <v>32</v>
      </c>
      <c r="F1897">
        <v>12</v>
      </c>
      <c r="G1897">
        <v>24</v>
      </c>
    </row>
    <row r="1898" spans="1:7" x14ac:dyDescent="0.3">
      <c r="A1898">
        <v>8235</v>
      </c>
      <c r="B1898">
        <v>428</v>
      </c>
      <c r="C1898">
        <v>30</v>
      </c>
      <c r="D1898">
        <v>214</v>
      </c>
      <c r="E1898">
        <v>80</v>
      </c>
      <c r="F1898">
        <v>30</v>
      </c>
      <c r="G1898">
        <v>61</v>
      </c>
    </row>
    <row r="1899" spans="1:7" x14ac:dyDescent="0.3">
      <c r="A1899">
        <v>4855</v>
      </c>
      <c r="B1899">
        <v>14</v>
      </c>
      <c r="C1899">
        <v>0</v>
      </c>
      <c r="D1899">
        <v>24</v>
      </c>
      <c r="E1899">
        <v>3</v>
      </c>
      <c r="F1899">
        <v>3</v>
      </c>
      <c r="G1899">
        <v>2</v>
      </c>
    </row>
    <row r="1900" spans="1:7" x14ac:dyDescent="0.3">
      <c r="A1900">
        <v>5899</v>
      </c>
      <c r="B1900">
        <v>28</v>
      </c>
      <c r="C1900">
        <v>0</v>
      </c>
      <c r="D1900">
        <v>6</v>
      </c>
      <c r="E1900">
        <v>1</v>
      </c>
      <c r="F1900">
        <v>1</v>
      </c>
      <c r="G1900">
        <v>13</v>
      </c>
    </row>
    <row r="1901" spans="1:7" x14ac:dyDescent="0.3">
      <c r="A1901">
        <v>4047</v>
      </c>
      <c r="B1901">
        <v>384</v>
      </c>
      <c r="C1901">
        <v>0</v>
      </c>
      <c r="D1901">
        <v>102</v>
      </c>
      <c r="E1901">
        <v>21</v>
      </c>
      <c r="F1901">
        <v>32</v>
      </c>
      <c r="G1901">
        <v>5</v>
      </c>
    </row>
    <row r="1902" spans="1:7" x14ac:dyDescent="0.3">
      <c r="A1902">
        <v>10738</v>
      </c>
      <c r="B1902">
        <v>40</v>
      </c>
      <c r="C1902">
        <v>0</v>
      </c>
      <c r="D1902">
        <v>19</v>
      </c>
      <c r="E1902">
        <v>2</v>
      </c>
      <c r="F1902">
        <v>1</v>
      </c>
      <c r="G1902">
        <v>3</v>
      </c>
    </row>
    <row r="1903" spans="1:7" x14ac:dyDescent="0.3">
      <c r="A1903">
        <v>8430</v>
      </c>
      <c r="B1903">
        <v>9</v>
      </c>
      <c r="C1903">
        <v>0</v>
      </c>
      <c r="D1903">
        <v>6</v>
      </c>
      <c r="E1903">
        <v>3</v>
      </c>
      <c r="F1903">
        <v>1</v>
      </c>
      <c r="G1903">
        <v>3</v>
      </c>
    </row>
    <row r="1904" spans="1:7" x14ac:dyDescent="0.3">
      <c r="A1904">
        <v>7437</v>
      </c>
      <c r="B1904">
        <v>13</v>
      </c>
      <c r="C1904">
        <v>0</v>
      </c>
      <c r="D1904">
        <v>8</v>
      </c>
      <c r="E1904">
        <v>2</v>
      </c>
      <c r="F1904">
        <v>1</v>
      </c>
      <c r="G1904">
        <v>5</v>
      </c>
    </row>
    <row r="1905" spans="1:7" x14ac:dyDescent="0.3">
      <c r="A1905">
        <v>8442</v>
      </c>
      <c r="B1905">
        <v>9</v>
      </c>
      <c r="C1905">
        <v>0</v>
      </c>
      <c r="D1905">
        <v>7</v>
      </c>
      <c r="E1905">
        <v>3</v>
      </c>
      <c r="F1905">
        <v>4</v>
      </c>
      <c r="G1905">
        <v>7</v>
      </c>
    </row>
    <row r="1906" spans="1:7" x14ac:dyDescent="0.3">
      <c r="A1906">
        <v>7386</v>
      </c>
      <c r="B1906">
        <v>17</v>
      </c>
      <c r="C1906">
        <v>0</v>
      </c>
      <c r="D1906">
        <v>14</v>
      </c>
      <c r="E1906">
        <v>7</v>
      </c>
      <c r="F1906">
        <v>3</v>
      </c>
      <c r="G1906">
        <v>2</v>
      </c>
    </row>
    <row r="1907" spans="1:7" x14ac:dyDescent="0.3">
      <c r="A1907">
        <v>7660</v>
      </c>
      <c r="B1907">
        <v>15</v>
      </c>
      <c r="C1907">
        <v>0</v>
      </c>
      <c r="D1907">
        <v>8</v>
      </c>
      <c r="E1907">
        <v>4</v>
      </c>
      <c r="F1907">
        <v>2</v>
      </c>
      <c r="G1907">
        <v>20</v>
      </c>
    </row>
    <row r="1908" spans="1:7" x14ac:dyDescent="0.3">
      <c r="A1908">
        <v>11084</v>
      </c>
      <c r="B1908">
        <v>738</v>
      </c>
      <c r="C1908">
        <v>0</v>
      </c>
      <c r="D1908">
        <v>232</v>
      </c>
      <c r="E1908">
        <v>13</v>
      </c>
      <c r="F1908">
        <v>20</v>
      </c>
      <c r="G1908">
        <v>50</v>
      </c>
    </row>
    <row r="1909" spans="1:7" x14ac:dyDescent="0.3">
      <c r="A1909">
        <v>3934</v>
      </c>
      <c r="B1909">
        <v>356</v>
      </c>
      <c r="C1909">
        <v>0</v>
      </c>
      <c r="D1909">
        <v>107</v>
      </c>
      <c r="E1909">
        <v>19</v>
      </c>
      <c r="F1909">
        <v>9</v>
      </c>
      <c r="G1909">
        <v>117</v>
      </c>
    </row>
    <row r="1910" spans="1:7" x14ac:dyDescent="0.3">
      <c r="A1910">
        <v>7224</v>
      </c>
      <c r="B1910">
        <v>10</v>
      </c>
      <c r="C1910">
        <v>0</v>
      </c>
      <c r="D1910">
        <v>10</v>
      </c>
      <c r="E1910">
        <v>3</v>
      </c>
      <c r="F1910">
        <v>1</v>
      </c>
      <c r="G1910">
        <v>7</v>
      </c>
    </row>
    <row r="1911" spans="1:7" x14ac:dyDescent="0.3">
      <c r="A1911">
        <v>2877</v>
      </c>
      <c r="B1911">
        <v>410</v>
      </c>
      <c r="C1911">
        <v>0</v>
      </c>
      <c r="D1911">
        <v>59</v>
      </c>
      <c r="E1911">
        <v>19</v>
      </c>
      <c r="F1911">
        <v>9</v>
      </c>
      <c r="G1911">
        <v>44</v>
      </c>
    </row>
    <row r="1912" spans="1:7" x14ac:dyDescent="0.3">
      <c r="A1912">
        <v>4653</v>
      </c>
      <c r="B1912">
        <v>131</v>
      </c>
      <c r="C1912">
        <v>0</v>
      </c>
      <c r="D1912">
        <v>16</v>
      </c>
      <c r="E1912">
        <v>2</v>
      </c>
      <c r="F1912">
        <v>1</v>
      </c>
      <c r="G1912">
        <v>39</v>
      </c>
    </row>
    <row r="1913" spans="1:7" x14ac:dyDescent="0.3">
      <c r="A1913">
        <v>9396</v>
      </c>
      <c r="B1913">
        <v>9</v>
      </c>
      <c r="C1913">
        <v>0</v>
      </c>
      <c r="D1913">
        <v>6</v>
      </c>
      <c r="E1913">
        <v>4</v>
      </c>
      <c r="F1913">
        <v>1</v>
      </c>
      <c r="G1913">
        <v>5</v>
      </c>
    </row>
    <row r="1914" spans="1:7" x14ac:dyDescent="0.3">
      <c r="A1914">
        <v>3066</v>
      </c>
      <c r="B1914">
        <v>167</v>
      </c>
      <c r="C1914">
        <v>0</v>
      </c>
      <c r="D1914">
        <v>43</v>
      </c>
      <c r="E1914">
        <v>6</v>
      </c>
      <c r="F1914">
        <v>2</v>
      </c>
      <c r="G1914">
        <v>13</v>
      </c>
    </row>
    <row r="1915" spans="1:7" x14ac:dyDescent="0.3">
      <c r="A1915">
        <v>3762</v>
      </c>
      <c r="B1915">
        <v>196</v>
      </c>
      <c r="C1915">
        <v>0</v>
      </c>
      <c r="D1915">
        <v>512</v>
      </c>
      <c r="E1915">
        <v>33</v>
      </c>
      <c r="F1915">
        <v>130</v>
      </c>
      <c r="G1915">
        <v>54</v>
      </c>
    </row>
    <row r="1916" spans="1:7" x14ac:dyDescent="0.3">
      <c r="A1916">
        <v>7254</v>
      </c>
      <c r="B1916">
        <v>39</v>
      </c>
      <c r="C1916">
        <v>0</v>
      </c>
      <c r="D1916">
        <v>56</v>
      </c>
      <c r="E1916">
        <v>20</v>
      </c>
      <c r="F1916">
        <v>8</v>
      </c>
      <c r="G1916">
        <v>14</v>
      </c>
    </row>
    <row r="1917" spans="1:7" x14ac:dyDescent="0.3">
      <c r="A1917">
        <v>5827</v>
      </c>
      <c r="B1917">
        <v>36</v>
      </c>
      <c r="C1917">
        <v>0</v>
      </c>
      <c r="D1917">
        <v>12</v>
      </c>
      <c r="E1917">
        <v>2</v>
      </c>
      <c r="F1917">
        <v>2</v>
      </c>
      <c r="G1917">
        <v>10</v>
      </c>
    </row>
    <row r="1918" spans="1:7" x14ac:dyDescent="0.3">
      <c r="A1918">
        <v>10812</v>
      </c>
      <c r="B1918">
        <v>37</v>
      </c>
      <c r="C1918">
        <v>0</v>
      </c>
      <c r="D1918">
        <v>46</v>
      </c>
      <c r="E1918">
        <v>4</v>
      </c>
      <c r="F1918">
        <v>3</v>
      </c>
      <c r="G1918">
        <v>0</v>
      </c>
    </row>
    <row r="1919" spans="1:7" x14ac:dyDescent="0.3">
      <c r="A1919">
        <v>3050</v>
      </c>
      <c r="B1919">
        <v>185</v>
      </c>
      <c r="C1919">
        <v>0</v>
      </c>
      <c r="D1919">
        <v>28</v>
      </c>
      <c r="E1919">
        <v>3</v>
      </c>
      <c r="F1919">
        <v>2</v>
      </c>
      <c r="G1919">
        <v>17</v>
      </c>
    </row>
    <row r="1920" spans="1:7" x14ac:dyDescent="0.3">
      <c r="A1920">
        <v>113</v>
      </c>
      <c r="B1920">
        <v>11</v>
      </c>
      <c r="C1920">
        <v>0</v>
      </c>
      <c r="D1920">
        <v>7</v>
      </c>
      <c r="E1920">
        <v>3</v>
      </c>
      <c r="F1920">
        <v>1</v>
      </c>
      <c r="G1920">
        <v>6</v>
      </c>
    </row>
    <row r="1921" spans="1:7" x14ac:dyDescent="0.3">
      <c r="A1921">
        <v>7214</v>
      </c>
      <c r="B1921">
        <v>792</v>
      </c>
      <c r="C1921">
        <v>0</v>
      </c>
      <c r="D1921">
        <v>275</v>
      </c>
      <c r="E1921">
        <v>45</v>
      </c>
      <c r="F1921">
        <v>45</v>
      </c>
      <c r="G1921">
        <v>126</v>
      </c>
    </row>
    <row r="1922" spans="1:7" x14ac:dyDescent="0.3">
      <c r="A1922">
        <v>8842</v>
      </c>
      <c r="B1922">
        <v>15</v>
      </c>
      <c r="C1922">
        <v>0</v>
      </c>
      <c r="D1922">
        <v>12</v>
      </c>
      <c r="E1922">
        <v>7</v>
      </c>
      <c r="F1922">
        <v>3</v>
      </c>
      <c r="G1922">
        <v>7</v>
      </c>
    </row>
    <row r="1923" spans="1:7" x14ac:dyDescent="0.3">
      <c r="A1923">
        <v>933</v>
      </c>
      <c r="B1923">
        <v>9</v>
      </c>
      <c r="C1923">
        <v>0</v>
      </c>
      <c r="D1923">
        <v>6</v>
      </c>
      <c r="E1923">
        <v>4</v>
      </c>
      <c r="F1923">
        <v>1</v>
      </c>
      <c r="G1923">
        <v>5</v>
      </c>
    </row>
    <row r="1924" spans="1:7" x14ac:dyDescent="0.3">
      <c r="A1924">
        <v>10704</v>
      </c>
      <c r="B1924">
        <v>404</v>
      </c>
      <c r="C1924">
        <v>0</v>
      </c>
      <c r="D1924">
        <v>92</v>
      </c>
      <c r="E1924">
        <v>28</v>
      </c>
      <c r="F1924">
        <v>27</v>
      </c>
      <c r="G1924">
        <v>142</v>
      </c>
    </row>
    <row r="1925" spans="1:7" x14ac:dyDescent="0.3">
      <c r="A1925">
        <v>5125</v>
      </c>
      <c r="B1925">
        <v>333</v>
      </c>
      <c r="C1925">
        <v>0</v>
      </c>
      <c r="D1925">
        <v>815</v>
      </c>
      <c r="E1925">
        <v>129</v>
      </c>
      <c r="F1925">
        <v>42</v>
      </c>
      <c r="G1925">
        <v>29</v>
      </c>
    </row>
    <row r="1926" spans="1:7" x14ac:dyDescent="0.3">
      <c r="A1926">
        <v>2928</v>
      </c>
      <c r="B1926">
        <v>789</v>
      </c>
      <c r="C1926">
        <v>0</v>
      </c>
      <c r="D1926">
        <v>142</v>
      </c>
      <c r="E1926">
        <v>12</v>
      </c>
      <c r="F1926">
        <v>9</v>
      </c>
      <c r="G1926">
        <v>38</v>
      </c>
    </row>
    <row r="1927" spans="1:7" x14ac:dyDescent="0.3">
      <c r="A1927">
        <v>2066</v>
      </c>
      <c r="B1927">
        <v>70</v>
      </c>
      <c r="C1927">
        <v>0</v>
      </c>
      <c r="D1927">
        <v>11</v>
      </c>
      <c r="E1927">
        <v>2</v>
      </c>
      <c r="F1927">
        <v>8</v>
      </c>
      <c r="G1927">
        <v>23</v>
      </c>
    </row>
    <row r="1928" spans="1:7" x14ac:dyDescent="0.3">
      <c r="A1928">
        <v>3428</v>
      </c>
      <c r="B1928">
        <v>919</v>
      </c>
      <c r="C1928">
        <v>0</v>
      </c>
      <c r="D1928">
        <v>505</v>
      </c>
      <c r="E1928">
        <v>99</v>
      </c>
      <c r="F1928">
        <v>30</v>
      </c>
      <c r="G1928">
        <v>45</v>
      </c>
    </row>
    <row r="1929" spans="1:7" x14ac:dyDescent="0.3">
      <c r="A1929">
        <v>798</v>
      </c>
      <c r="B1929">
        <v>2</v>
      </c>
      <c r="C1929">
        <v>0</v>
      </c>
      <c r="D1929">
        <v>6</v>
      </c>
      <c r="E1929">
        <v>8</v>
      </c>
      <c r="F1929">
        <v>6</v>
      </c>
      <c r="G1929">
        <v>5</v>
      </c>
    </row>
    <row r="1930" spans="1:7" x14ac:dyDescent="0.3">
      <c r="A1930">
        <v>194</v>
      </c>
      <c r="B1930">
        <v>23</v>
      </c>
      <c r="C1930">
        <v>0</v>
      </c>
      <c r="D1930">
        <v>11</v>
      </c>
      <c r="E1930">
        <v>3</v>
      </c>
      <c r="F1930">
        <v>2</v>
      </c>
      <c r="G1930">
        <v>2</v>
      </c>
    </row>
    <row r="1931" spans="1:7" x14ac:dyDescent="0.3">
      <c r="A1931">
        <v>5049</v>
      </c>
      <c r="B1931">
        <v>14</v>
      </c>
      <c r="C1931">
        <v>0</v>
      </c>
      <c r="D1931">
        <v>24</v>
      </c>
      <c r="E1931">
        <v>3</v>
      </c>
      <c r="F1931">
        <v>3</v>
      </c>
      <c r="G1931">
        <v>2</v>
      </c>
    </row>
    <row r="1932" spans="1:7" x14ac:dyDescent="0.3">
      <c r="A1932">
        <v>7030</v>
      </c>
      <c r="B1932">
        <v>1200</v>
      </c>
      <c r="C1932">
        <v>0</v>
      </c>
      <c r="D1932">
        <v>204</v>
      </c>
      <c r="E1932">
        <v>38</v>
      </c>
      <c r="F1932">
        <v>29</v>
      </c>
      <c r="G1932">
        <v>14</v>
      </c>
    </row>
    <row r="1933" spans="1:7" x14ac:dyDescent="0.3">
      <c r="A1933">
        <v>3767</v>
      </c>
      <c r="B1933">
        <v>378</v>
      </c>
      <c r="C1933">
        <v>0</v>
      </c>
      <c r="D1933">
        <v>189</v>
      </c>
      <c r="E1933">
        <v>97</v>
      </c>
      <c r="F1933">
        <v>172</v>
      </c>
      <c r="G1933">
        <v>172</v>
      </c>
    </row>
    <row r="1934" spans="1:7" x14ac:dyDescent="0.3">
      <c r="A1934">
        <v>4324</v>
      </c>
      <c r="B1934">
        <v>235</v>
      </c>
      <c r="C1934">
        <v>0</v>
      </c>
      <c r="D1934">
        <v>235</v>
      </c>
      <c r="E1934">
        <v>19</v>
      </c>
      <c r="F1934">
        <v>4</v>
      </c>
      <c r="G1934">
        <v>191</v>
      </c>
    </row>
    <row r="1935" spans="1:7" x14ac:dyDescent="0.3">
      <c r="A1935">
        <v>498</v>
      </c>
      <c r="B1935">
        <v>25</v>
      </c>
      <c r="C1935">
        <v>0</v>
      </c>
      <c r="D1935">
        <v>22</v>
      </c>
      <c r="E1935">
        <v>2</v>
      </c>
      <c r="F1935">
        <v>3</v>
      </c>
      <c r="G1935">
        <v>5</v>
      </c>
    </row>
    <row r="1936" spans="1:7" x14ac:dyDescent="0.3">
      <c r="A1936">
        <v>5455</v>
      </c>
      <c r="B1936">
        <v>99</v>
      </c>
      <c r="C1936">
        <v>0</v>
      </c>
      <c r="D1936">
        <v>15</v>
      </c>
      <c r="E1936">
        <v>2</v>
      </c>
      <c r="F1936">
        <v>1</v>
      </c>
      <c r="G1936">
        <v>5</v>
      </c>
    </row>
    <row r="1937" spans="1:7" x14ac:dyDescent="0.3">
      <c r="A1937">
        <v>10364</v>
      </c>
      <c r="B1937">
        <v>0</v>
      </c>
      <c r="C1937">
        <v>0</v>
      </c>
      <c r="D1937">
        <v>1</v>
      </c>
      <c r="E1937">
        <v>2</v>
      </c>
      <c r="F1937">
        <v>12</v>
      </c>
      <c r="G1937">
        <v>5</v>
      </c>
    </row>
    <row r="1938" spans="1:7" x14ac:dyDescent="0.3">
      <c r="A1938">
        <v>1992</v>
      </c>
      <c r="B1938">
        <v>522</v>
      </c>
      <c r="C1938">
        <v>0</v>
      </c>
      <c r="D1938">
        <v>257</v>
      </c>
      <c r="E1938">
        <v>32</v>
      </c>
      <c r="F1938">
        <v>16</v>
      </c>
      <c r="G1938">
        <v>66</v>
      </c>
    </row>
    <row r="1939" spans="1:7" x14ac:dyDescent="0.3">
      <c r="A1939">
        <v>7851</v>
      </c>
      <c r="B1939">
        <v>161</v>
      </c>
      <c r="C1939">
        <v>0</v>
      </c>
      <c r="D1939">
        <v>253</v>
      </c>
      <c r="E1939">
        <v>199</v>
      </c>
      <c r="F1939">
        <v>191</v>
      </c>
      <c r="G1939">
        <v>122</v>
      </c>
    </row>
    <row r="1940" spans="1:7" x14ac:dyDescent="0.3">
      <c r="A1940">
        <v>8594</v>
      </c>
      <c r="B1940">
        <v>112</v>
      </c>
      <c r="C1940">
        <v>0</v>
      </c>
      <c r="D1940">
        <v>6</v>
      </c>
      <c r="E1940">
        <v>2</v>
      </c>
      <c r="F1940">
        <v>1</v>
      </c>
      <c r="G1940">
        <v>14</v>
      </c>
    </row>
    <row r="1941" spans="1:7" x14ac:dyDescent="0.3">
      <c r="A1941">
        <v>1581</v>
      </c>
      <c r="B1941">
        <v>2</v>
      </c>
      <c r="C1941">
        <v>0</v>
      </c>
      <c r="D1941">
        <v>8</v>
      </c>
      <c r="E1941">
        <v>2</v>
      </c>
      <c r="F1941">
        <v>2</v>
      </c>
      <c r="G1941">
        <v>3</v>
      </c>
    </row>
    <row r="1942" spans="1:7" x14ac:dyDescent="0.3">
      <c r="A1942">
        <v>178</v>
      </c>
      <c r="B1942">
        <v>478</v>
      </c>
      <c r="C1942">
        <v>0</v>
      </c>
      <c r="D1942">
        <v>193</v>
      </c>
      <c r="E1942">
        <v>110</v>
      </c>
      <c r="F1942">
        <v>75</v>
      </c>
      <c r="G1942">
        <v>117</v>
      </c>
    </row>
    <row r="1943" spans="1:7" x14ac:dyDescent="0.3">
      <c r="A1943">
        <v>5172</v>
      </c>
      <c r="B1943">
        <v>738</v>
      </c>
      <c r="C1943">
        <v>0</v>
      </c>
      <c r="D1943">
        <v>232</v>
      </c>
      <c r="E1943">
        <v>13</v>
      </c>
      <c r="F1943">
        <v>20</v>
      </c>
      <c r="G1943">
        <v>50</v>
      </c>
    </row>
    <row r="1944" spans="1:7" x14ac:dyDescent="0.3">
      <c r="A1944">
        <v>3436</v>
      </c>
      <c r="B1944">
        <v>11</v>
      </c>
      <c r="C1944">
        <v>0</v>
      </c>
      <c r="D1944">
        <v>5</v>
      </c>
      <c r="E1944">
        <v>2</v>
      </c>
      <c r="F1944">
        <v>1</v>
      </c>
      <c r="G1944">
        <v>1</v>
      </c>
    </row>
    <row r="1945" spans="1:7" x14ac:dyDescent="0.3">
      <c r="A1945">
        <v>11088</v>
      </c>
      <c r="B1945">
        <v>1396</v>
      </c>
      <c r="C1945">
        <v>0</v>
      </c>
      <c r="D1945">
        <v>322</v>
      </c>
      <c r="E1945">
        <v>46</v>
      </c>
      <c r="F1945">
        <v>35</v>
      </c>
      <c r="G1945">
        <v>17</v>
      </c>
    </row>
    <row r="1946" spans="1:7" x14ac:dyDescent="0.3">
      <c r="A1946">
        <v>716</v>
      </c>
      <c r="B1946">
        <v>529</v>
      </c>
      <c r="C1946">
        <v>0</v>
      </c>
      <c r="D1946">
        <v>356</v>
      </c>
      <c r="E1946">
        <v>63</v>
      </c>
      <c r="F1946">
        <v>28</v>
      </c>
      <c r="G1946">
        <v>0</v>
      </c>
    </row>
    <row r="1947" spans="1:7" x14ac:dyDescent="0.3">
      <c r="A1947">
        <v>5140</v>
      </c>
      <c r="B1947">
        <v>1047</v>
      </c>
      <c r="C1947">
        <v>0</v>
      </c>
      <c r="D1947">
        <v>140</v>
      </c>
      <c r="E1947">
        <v>67</v>
      </c>
      <c r="F1947">
        <v>38</v>
      </c>
      <c r="G1947">
        <v>153</v>
      </c>
    </row>
    <row r="1948" spans="1:7" x14ac:dyDescent="0.3">
      <c r="A1948">
        <v>11025</v>
      </c>
      <c r="B1948">
        <v>65</v>
      </c>
      <c r="C1948">
        <v>0</v>
      </c>
      <c r="D1948">
        <v>46</v>
      </c>
      <c r="E1948">
        <v>4</v>
      </c>
      <c r="F1948">
        <v>3</v>
      </c>
      <c r="G1948">
        <v>20</v>
      </c>
    </row>
    <row r="1949" spans="1:7" x14ac:dyDescent="0.3">
      <c r="A1949">
        <v>9240</v>
      </c>
      <c r="B1949">
        <v>458</v>
      </c>
      <c r="C1949">
        <v>0</v>
      </c>
      <c r="D1949">
        <v>24</v>
      </c>
      <c r="E1949">
        <v>6</v>
      </c>
      <c r="F1949">
        <v>4</v>
      </c>
      <c r="G1949">
        <v>34</v>
      </c>
    </row>
    <row r="1950" spans="1:7" x14ac:dyDescent="0.3">
      <c r="A1950">
        <v>6818</v>
      </c>
      <c r="B1950">
        <v>98</v>
      </c>
      <c r="C1950">
        <v>0</v>
      </c>
      <c r="D1950">
        <v>106</v>
      </c>
      <c r="E1950">
        <v>49</v>
      </c>
      <c r="F1950">
        <v>10</v>
      </c>
      <c r="G1950">
        <v>106</v>
      </c>
    </row>
    <row r="1951" spans="1:7" x14ac:dyDescent="0.3">
      <c r="A1951">
        <v>5081</v>
      </c>
      <c r="B1951">
        <v>9</v>
      </c>
      <c r="C1951">
        <v>0</v>
      </c>
      <c r="D1951">
        <v>16</v>
      </c>
      <c r="E1951">
        <v>6</v>
      </c>
      <c r="F1951">
        <v>6</v>
      </c>
      <c r="G1951">
        <v>10</v>
      </c>
    </row>
    <row r="1952" spans="1:7" x14ac:dyDescent="0.3">
      <c r="A1952">
        <v>3710</v>
      </c>
      <c r="B1952">
        <v>19</v>
      </c>
      <c r="C1952">
        <v>0</v>
      </c>
      <c r="D1952">
        <v>35</v>
      </c>
      <c r="E1952">
        <v>6</v>
      </c>
      <c r="F1952">
        <v>4</v>
      </c>
      <c r="G1952">
        <v>17</v>
      </c>
    </row>
    <row r="1953" spans="1:7" x14ac:dyDescent="0.3">
      <c r="A1953">
        <v>988</v>
      </c>
      <c r="B1953">
        <v>410</v>
      </c>
      <c r="C1953">
        <v>0</v>
      </c>
      <c r="D1953">
        <v>592</v>
      </c>
      <c r="E1953">
        <v>147</v>
      </c>
      <c r="F1953">
        <v>22</v>
      </c>
      <c r="G1953">
        <v>22</v>
      </c>
    </row>
    <row r="1954" spans="1:7" x14ac:dyDescent="0.3">
      <c r="A1954">
        <v>4679</v>
      </c>
      <c r="B1954">
        <v>721</v>
      </c>
      <c r="C1954">
        <v>0</v>
      </c>
      <c r="D1954">
        <v>152</v>
      </c>
      <c r="E1954">
        <v>119</v>
      </c>
      <c r="F1954">
        <v>50</v>
      </c>
      <c r="G1954">
        <v>50</v>
      </c>
    </row>
    <row r="1955" spans="1:7" x14ac:dyDescent="0.3">
      <c r="A1955">
        <v>6728</v>
      </c>
      <c r="B1955">
        <v>16</v>
      </c>
      <c r="C1955">
        <v>0</v>
      </c>
      <c r="D1955">
        <v>17</v>
      </c>
      <c r="E1955">
        <v>6</v>
      </c>
      <c r="F1955">
        <v>3</v>
      </c>
      <c r="G1955">
        <v>6</v>
      </c>
    </row>
    <row r="1956" spans="1:7" x14ac:dyDescent="0.3">
      <c r="A1956">
        <v>55</v>
      </c>
      <c r="B1956">
        <v>509</v>
      </c>
      <c r="C1956">
        <v>0</v>
      </c>
      <c r="D1956">
        <v>65</v>
      </c>
      <c r="E1956">
        <v>7</v>
      </c>
      <c r="F1956">
        <v>11</v>
      </c>
      <c r="G1956">
        <v>5</v>
      </c>
    </row>
    <row r="1957" spans="1:7" x14ac:dyDescent="0.3">
      <c r="A1957">
        <v>2920</v>
      </c>
      <c r="B1957">
        <v>789</v>
      </c>
      <c r="C1957">
        <v>0</v>
      </c>
      <c r="D1957">
        <v>142</v>
      </c>
      <c r="E1957">
        <v>12</v>
      </c>
      <c r="F1957">
        <v>9</v>
      </c>
      <c r="G1957">
        <v>38</v>
      </c>
    </row>
    <row r="1958" spans="1:7" x14ac:dyDescent="0.3">
      <c r="A1958">
        <v>143</v>
      </c>
      <c r="B1958">
        <v>466</v>
      </c>
      <c r="C1958">
        <v>0</v>
      </c>
      <c r="D1958">
        <v>224</v>
      </c>
      <c r="E1958">
        <v>119</v>
      </c>
      <c r="F1958">
        <v>49</v>
      </c>
      <c r="G1958">
        <v>99</v>
      </c>
    </row>
    <row r="1959" spans="1:7" x14ac:dyDescent="0.3">
      <c r="A1959">
        <v>9316</v>
      </c>
      <c r="B1959">
        <v>2</v>
      </c>
      <c r="C1959">
        <v>0</v>
      </c>
      <c r="D1959">
        <v>7</v>
      </c>
      <c r="E1959">
        <v>3</v>
      </c>
      <c r="F1959">
        <v>7</v>
      </c>
      <c r="G1959">
        <v>10</v>
      </c>
    </row>
    <row r="1960" spans="1:7" x14ac:dyDescent="0.3">
      <c r="A1960">
        <v>4472</v>
      </c>
      <c r="B1960">
        <v>23</v>
      </c>
      <c r="C1960">
        <v>0</v>
      </c>
      <c r="D1960">
        <v>8</v>
      </c>
      <c r="E1960">
        <v>6</v>
      </c>
      <c r="F1960">
        <v>2</v>
      </c>
      <c r="G1960">
        <v>18</v>
      </c>
    </row>
    <row r="1961" spans="1:7" x14ac:dyDescent="0.3">
      <c r="A1961">
        <v>4990</v>
      </c>
      <c r="B1961">
        <v>524</v>
      </c>
      <c r="C1961">
        <v>0</v>
      </c>
      <c r="D1961">
        <v>134</v>
      </c>
      <c r="E1961">
        <v>28</v>
      </c>
      <c r="F1961">
        <v>28</v>
      </c>
      <c r="G1961">
        <v>155</v>
      </c>
    </row>
    <row r="1962" spans="1:7" x14ac:dyDescent="0.3">
      <c r="A1962">
        <v>4329</v>
      </c>
      <c r="B1962">
        <v>6</v>
      </c>
      <c r="C1962">
        <v>0</v>
      </c>
      <c r="D1962">
        <v>6</v>
      </c>
      <c r="E1962">
        <v>2</v>
      </c>
      <c r="F1962">
        <v>1</v>
      </c>
      <c r="G1962">
        <v>1</v>
      </c>
    </row>
    <row r="1963" spans="1:7" x14ac:dyDescent="0.3">
      <c r="A1963">
        <v>4692</v>
      </c>
      <c r="B1963">
        <v>7</v>
      </c>
      <c r="C1963">
        <v>0</v>
      </c>
      <c r="D1963">
        <v>12</v>
      </c>
      <c r="E1963">
        <v>13</v>
      </c>
      <c r="F1963">
        <v>7</v>
      </c>
      <c r="G1963">
        <v>32</v>
      </c>
    </row>
    <row r="1964" spans="1:7" x14ac:dyDescent="0.3">
      <c r="A1964">
        <v>7875</v>
      </c>
      <c r="B1964">
        <v>967</v>
      </c>
      <c r="C1964">
        <v>0</v>
      </c>
      <c r="D1964">
        <v>617</v>
      </c>
      <c r="E1964">
        <v>43</v>
      </c>
      <c r="F1964">
        <v>50</v>
      </c>
      <c r="G1964">
        <v>0</v>
      </c>
    </row>
    <row r="1965" spans="1:7" x14ac:dyDescent="0.3">
      <c r="A1965">
        <v>6516</v>
      </c>
      <c r="B1965">
        <v>0</v>
      </c>
      <c r="C1965">
        <v>0</v>
      </c>
      <c r="D1965">
        <v>1</v>
      </c>
      <c r="E1965">
        <v>7</v>
      </c>
      <c r="F1965">
        <v>4</v>
      </c>
      <c r="G1965">
        <v>6</v>
      </c>
    </row>
    <row r="1966" spans="1:7" x14ac:dyDescent="0.3">
      <c r="A1966">
        <v>10736</v>
      </c>
      <c r="B1966">
        <v>522</v>
      </c>
      <c r="C1966">
        <v>0</v>
      </c>
      <c r="D1966">
        <v>522</v>
      </c>
      <c r="E1966">
        <v>227</v>
      </c>
      <c r="F1966">
        <v>120</v>
      </c>
      <c r="G1966">
        <v>134</v>
      </c>
    </row>
    <row r="1967" spans="1:7" x14ac:dyDescent="0.3">
      <c r="A1967">
        <v>3732</v>
      </c>
      <c r="B1967">
        <v>393</v>
      </c>
      <c r="C1967">
        <v>0</v>
      </c>
      <c r="D1967">
        <v>239</v>
      </c>
      <c r="E1967">
        <v>90</v>
      </c>
      <c r="F1967">
        <v>69</v>
      </c>
      <c r="G1967">
        <v>69</v>
      </c>
    </row>
    <row r="1968" spans="1:7" x14ac:dyDescent="0.3">
      <c r="A1968">
        <v>7462</v>
      </c>
      <c r="B1968">
        <v>68</v>
      </c>
      <c r="C1968">
        <v>0</v>
      </c>
      <c r="D1968">
        <v>226</v>
      </c>
      <c r="E1968">
        <v>51</v>
      </c>
      <c r="F1968">
        <v>157</v>
      </c>
      <c r="G1968">
        <v>68</v>
      </c>
    </row>
    <row r="1969" spans="1:7" x14ac:dyDescent="0.3">
      <c r="A1969">
        <v>9477</v>
      </c>
      <c r="B1969">
        <v>384</v>
      </c>
      <c r="C1969">
        <v>0</v>
      </c>
      <c r="D1969">
        <v>102</v>
      </c>
      <c r="E1969">
        <v>21</v>
      </c>
      <c r="F1969">
        <v>32</v>
      </c>
      <c r="G1969">
        <v>5</v>
      </c>
    </row>
    <row r="1970" spans="1:7" x14ac:dyDescent="0.3">
      <c r="A1970">
        <v>3623</v>
      </c>
      <c r="B1970">
        <v>4</v>
      </c>
      <c r="C1970">
        <v>0</v>
      </c>
      <c r="D1970">
        <v>16</v>
      </c>
      <c r="E1970">
        <v>17</v>
      </c>
      <c r="F1970">
        <v>4</v>
      </c>
      <c r="G1970">
        <v>4</v>
      </c>
    </row>
    <row r="1971" spans="1:7" x14ac:dyDescent="0.3">
      <c r="A1971">
        <v>8017</v>
      </c>
      <c r="B1971">
        <v>22</v>
      </c>
      <c r="C1971">
        <v>0</v>
      </c>
      <c r="D1971">
        <v>19</v>
      </c>
      <c r="E1971">
        <v>6</v>
      </c>
      <c r="F1971">
        <v>5</v>
      </c>
      <c r="G1971">
        <v>3</v>
      </c>
    </row>
    <row r="1972" spans="1:7" x14ac:dyDescent="0.3">
      <c r="A1972">
        <v>9960</v>
      </c>
      <c r="B1972">
        <v>0</v>
      </c>
      <c r="C1972">
        <v>0</v>
      </c>
      <c r="D1972">
        <v>1</v>
      </c>
      <c r="E1972">
        <v>8</v>
      </c>
      <c r="F1972">
        <v>3</v>
      </c>
      <c r="G1972">
        <v>2</v>
      </c>
    </row>
    <row r="1973" spans="1:7" x14ac:dyDescent="0.3">
      <c r="A1973">
        <v>5303</v>
      </c>
      <c r="B1973">
        <v>471</v>
      </c>
      <c r="C1973">
        <v>0</v>
      </c>
      <c r="D1973">
        <v>510</v>
      </c>
      <c r="E1973">
        <v>99</v>
      </c>
      <c r="F1973">
        <v>21</v>
      </c>
      <c r="G1973">
        <v>12</v>
      </c>
    </row>
    <row r="1974" spans="1:7" x14ac:dyDescent="0.3">
      <c r="A1974">
        <v>6383</v>
      </c>
      <c r="B1974">
        <v>26</v>
      </c>
      <c r="C1974">
        <v>0</v>
      </c>
      <c r="D1974">
        <v>15</v>
      </c>
      <c r="E1974">
        <v>2</v>
      </c>
      <c r="F1974">
        <v>1</v>
      </c>
      <c r="G1974">
        <v>2</v>
      </c>
    </row>
    <row r="1975" spans="1:7" x14ac:dyDescent="0.3">
      <c r="A1975">
        <v>1204</v>
      </c>
      <c r="B1975">
        <v>1253</v>
      </c>
      <c r="C1975">
        <v>0</v>
      </c>
      <c r="D1975">
        <v>447</v>
      </c>
      <c r="E1975">
        <v>23</v>
      </c>
      <c r="F1975">
        <v>71</v>
      </c>
      <c r="G1975">
        <v>35</v>
      </c>
    </row>
    <row r="1976" spans="1:7" x14ac:dyDescent="0.3">
      <c r="A1976">
        <v>7574</v>
      </c>
      <c r="B1976">
        <v>11</v>
      </c>
      <c r="C1976">
        <v>0</v>
      </c>
      <c r="D1976">
        <v>13</v>
      </c>
      <c r="E1976">
        <v>2</v>
      </c>
      <c r="F1976">
        <v>4</v>
      </c>
      <c r="G1976">
        <v>11</v>
      </c>
    </row>
    <row r="1977" spans="1:7" x14ac:dyDescent="0.3">
      <c r="A1977">
        <v>1734</v>
      </c>
      <c r="B1977">
        <v>59</v>
      </c>
      <c r="C1977">
        <v>0</v>
      </c>
      <c r="D1977">
        <v>11</v>
      </c>
      <c r="E1977">
        <v>4</v>
      </c>
      <c r="F1977">
        <v>2</v>
      </c>
      <c r="G1977">
        <v>5</v>
      </c>
    </row>
    <row r="1978" spans="1:7" x14ac:dyDescent="0.3">
      <c r="A1978">
        <v>8492</v>
      </c>
      <c r="B1978">
        <v>795</v>
      </c>
      <c r="C1978">
        <v>0</v>
      </c>
      <c r="D1978">
        <v>545</v>
      </c>
      <c r="E1978">
        <v>95</v>
      </c>
      <c r="F1978">
        <v>58</v>
      </c>
      <c r="G1978">
        <v>0</v>
      </c>
    </row>
    <row r="1979" spans="1:7" x14ac:dyDescent="0.3">
      <c r="A1979">
        <v>5236</v>
      </c>
      <c r="B1979">
        <v>1230</v>
      </c>
      <c r="C1979">
        <v>0</v>
      </c>
      <c r="D1979">
        <v>396</v>
      </c>
      <c r="E1979">
        <v>232</v>
      </c>
      <c r="F1979">
        <v>178</v>
      </c>
      <c r="G1979">
        <v>158</v>
      </c>
    </row>
    <row r="1980" spans="1:7" x14ac:dyDescent="0.3">
      <c r="A1980">
        <v>5863</v>
      </c>
      <c r="B1980">
        <v>359</v>
      </c>
      <c r="C1980">
        <v>0</v>
      </c>
      <c r="D1980">
        <v>134</v>
      </c>
      <c r="E1980">
        <v>13</v>
      </c>
      <c r="F1980">
        <v>26</v>
      </c>
      <c r="G1980">
        <v>123</v>
      </c>
    </row>
    <row r="1981" spans="1:7" x14ac:dyDescent="0.3">
      <c r="A1981">
        <v>2055</v>
      </c>
      <c r="B1981">
        <v>15</v>
      </c>
      <c r="C1981">
        <v>0</v>
      </c>
      <c r="D1981">
        <v>8</v>
      </c>
      <c r="E1981">
        <v>4</v>
      </c>
      <c r="F1981">
        <v>2</v>
      </c>
      <c r="G1981">
        <v>20</v>
      </c>
    </row>
    <row r="1982" spans="1:7" x14ac:dyDescent="0.3">
      <c r="A1982">
        <v>10536</v>
      </c>
      <c r="B1982">
        <v>26</v>
      </c>
      <c r="C1982">
        <v>0</v>
      </c>
      <c r="D1982">
        <v>15</v>
      </c>
      <c r="E1982">
        <v>2</v>
      </c>
      <c r="F1982">
        <v>1</v>
      </c>
      <c r="G1982">
        <v>2</v>
      </c>
    </row>
    <row r="1983" spans="1:7" x14ac:dyDescent="0.3">
      <c r="A1983">
        <v>5577</v>
      </c>
      <c r="B1983">
        <v>8</v>
      </c>
      <c r="C1983">
        <v>0</v>
      </c>
      <c r="D1983">
        <v>9</v>
      </c>
      <c r="E1983">
        <v>2</v>
      </c>
      <c r="F1983">
        <v>1</v>
      </c>
      <c r="G1983">
        <v>3</v>
      </c>
    </row>
    <row r="1984" spans="1:7" x14ac:dyDescent="0.3">
      <c r="A1984">
        <v>6466</v>
      </c>
      <c r="B1984">
        <v>105</v>
      </c>
      <c r="C1984">
        <v>0</v>
      </c>
      <c r="D1984">
        <v>9</v>
      </c>
      <c r="E1984">
        <v>2</v>
      </c>
      <c r="F1984">
        <v>1</v>
      </c>
      <c r="G1984">
        <v>4</v>
      </c>
    </row>
    <row r="1985" spans="1:7" x14ac:dyDescent="0.3">
      <c r="A1985">
        <v>4444</v>
      </c>
      <c r="B1985">
        <v>11</v>
      </c>
      <c r="C1985">
        <v>0</v>
      </c>
      <c r="D1985">
        <v>16</v>
      </c>
      <c r="E1985">
        <v>7</v>
      </c>
      <c r="F1985">
        <v>6</v>
      </c>
      <c r="G1985">
        <v>21</v>
      </c>
    </row>
    <row r="1986" spans="1:7" x14ac:dyDescent="0.3">
      <c r="A1986">
        <v>4713</v>
      </c>
      <c r="B1986">
        <v>74</v>
      </c>
      <c r="C1986">
        <v>0</v>
      </c>
      <c r="D1986">
        <v>42</v>
      </c>
      <c r="E1986">
        <v>2</v>
      </c>
      <c r="F1986">
        <v>1</v>
      </c>
      <c r="G1986">
        <v>6</v>
      </c>
    </row>
    <row r="1987" spans="1:7" x14ac:dyDescent="0.3">
      <c r="A1987">
        <v>675</v>
      </c>
      <c r="B1987">
        <v>146</v>
      </c>
      <c r="C1987">
        <v>0</v>
      </c>
      <c r="D1987">
        <v>93</v>
      </c>
      <c r="E1987">
        <v>7</v>
      </c>
      <c r="F1987">
        <v>13</v>
      </c>
      <c r="G1987">
        <v>73</v>
      </c>
    </row>
    <row r="1988" spans="1:7" x14ac:dyDescent="0.3">
      <c r="A1988">
        <v>1010</v>
      </c>
      <c r="B1988">
        <v>41</v>
      </c>
      <c r="C1988">
        <v>0</v>
      </c>
      <c r="D1988">
        <v>17</v>
      </c>
      <c r="E1988">
        <v>3</v>
      </c>
      <c r="F1988">
        <v>1</v>
      </c>
      <c r="G1988">
        <v>16</v>
      </c>
    </row>
    <row r="1989" spans="1:7" x14ac:dyDescent="0.3">
      <c r="A1989">
        <v>523</v>
      </c>
      <c r="B1989">
        <v>23</v>
      </c>
      <c r="C1989">
        <v>0</v>
      </c>
      <c r="D1989">
        <v>26</v>
      </c>
      <c r="E1989">
        <v>7</v>
      </c>
      <c r="F1989">
        <v>15</v>
      </c>
      <c r="G1989">
        <v>3</v>
      </c>
    </row>
    <row r="1990" spans="1:7" x14ac:dyDescent="0.3">
      <c r="A1990">
        <v>4961</v>
      </c>
      <c r="B1990">
        <v>29</v>
      </c>
      <c r="C1990">
        <v>0</v>
      </c>
      <c r="D1990">
        <v>25</v>
      </c>
      <c r="E1990">
        <v>2</v>
      </c>
      <c r="F1990">
        <v>2</v>
      </c>
      <c r="G1990">
        <v>3</v>
      </c>
    </row>
    <row r="1991" spans="1:7" x14ac:dyDescent="0.3">
      <c r="A1991">
        <v>5430</v>
      </c>
      <c r="B1991">
        <v>454</v>
      </c>
      <c r="C1991">
        <v>0</v>
      </c>
      <c r="D1991">
        <v>171</v>
      </c>
      <c r="E1991">
        <v>8</v>
      </c>
      <c r="F1991">
        <v>19</v>
      </c>
      <c r="G1991">
        <v>32</v>
      </c>
    </row>
    <row r="1992" spans="1:7" x14ac:dyDescent="0.3">
      <c r="A1992">
        <v>8432</v>
      </c>
      <c r="B1992">
        <v>454</v>
      </c>
      <c r="C1992">
        <v>0</v>
      </c>
      <c r="D1992">
        <v>171</v>
      </c>
      <c r="E1992">
        <v>8</v>
      </c>
      <c r="F1992">
        <v>19</v>
      </c>
      <c r="G1992">
        <v>32</v>
      </c>
    </row>
    <row r="1993" spans="1:7" x14ac:dyDescent="0.3">
      <c r="A1993">
        <v>193</v>
      </c>
      <c r="B1993">
        <v>0</v>
      </c>
      <c r="C1993">
        <v>0</v>
      </c>
      <c r="D1993">
        <v>2</v>
      </c>
      <c r="E1993">
        <v>3</v>
      </c>
      <c r="F1993">
        <v>3</v>
      </c>
      <c r="G1993">
        <v>8</v>
      </c>
    </row>
    <row r="1994" spans="1:7" x14ac:dyDescent="0.3">
      <c r="A1994">
        <v>8732</v>
      </c>
      <c r="B1994">
        <v>1298</v>
      </c>
      <c r="C1994">
        <v>0</v>
      </c>
      <c r="D1994">
        <v>70</v>
      </c>
      <c r="E1994">
        <v>37</v>
      </c>
      <c r="F1994">
        <v>14</v>
      </c>
      <c r="G1994">
        <v>42</v>
      </c>
    </row>
    <row r="1995" spans="1:7" x14ac:dyDescent="0.3">
      <c r="A1995">
        <v>2315</v>
      </c>
      <c r="B1995">
        <v>10</v>
      </c>
      <c r="C1995">
        <v>0</v>
      </c>
      <c r="D1995">
        <v>11</v>
      </c>
      <c r="E1995">
        <v>17</v>
      </c>
      <c r="F1995">
        <v>29</v>
      </c>
      <c r="G1995">
        <v>29</v>
      </c>
    </row>
    <row r="1996" spans="1:7" x14ac:dyDescent="0.3">
      <c r="A1996">
        <v>4500</v>
      </c>
      <c r="B1996">
        <v>919</v>
      </c>
      <c r="C1996">
        <v>0</v>
      </c>
      <c r="D1996">
        <v>505</v>
      </c>
      <c r="E1996">
        <v>99</v>
      </c>
      <c r="F1996">
        <v>30</v>
      </c>
      <c r="G1996">
        <v>45</v>
      </c>
    </row>
    <row r="1997" spans="1:7" x14ac:dyDescent="0.3">
      <c r="A1997">
        <v>9739</v>
      </c>
      <c r="B1997">
        <v>62</v>
      </c>
      <c r="C1997">
        <v>0</v>
      </c>
      <c r="D1997">
        <v>22</v>
      </c>
      <c r="E1997">
        <v>3</v>
      </c>
      <c r="F1997">
        <v>1</v>
      </c>
      <c r="G1997">
        <v>26</v>
      </c>
    </row>
    <row r="1998" spans="1:7" x14ac:dyDescent="0.3">
      <c r="A1998">
        <v>7325</v>
      </c>
      <c r="B1998">
        <v>23</v>
      </c>
      <c r="C1998">
        <v>0</v>
      </c>
      <c r="D1998">
        <v>11</v>
      </c>
      <c r="E1998">
        <v>2</v>
      </c>
      <c r="F1998">
        <v>1</v>
      </c>
      <c r="G1998">
        <v>3</v>
      </c>
    </row>
    <row r="1999" spans="1:7" x14ac:dyDescent="0.3">
      <c r="A1999">
        <v>843</v>
      </c>
      <c r="B1999">
        <v>303</v>
      </c>
      <c r="C1999">
        <v>0</v>
      </c>
      <c r="D1999">
        <v>280</v>
      </c>
      <c r="E1999">
        <v>60</v>
      </c>
      <c r="F1999">
        <v>147</v>
      </c>
      <c r="G1999">
        <v>15</v>
      </c>
    </row>
    <row r="2000" spans="1:7" x14ac:dyDescent="0.3">
      <c r="A2000">
        <v>6653</v>
      </c>
      <c r="B2000">
        <v>293</v>
      </c>
      <c r="C2000">
        <v>0</v>
      </c>
      <c r="D2000">
        <v>87</v>
      </c>
      <c r="E2000">
        <v>4</v>
      </c>
      <c r="F2000">
        <v>11</v>
      </c>
      <c r="G2000">
        <v>23</v>
      </c>
    </row>
    <row r="2001" spans="1:7" x14ac:dyDescent="0.3">
      <c r="A2001">
        <v>5107</v>
      </c>
      <c r="B2001">
        <v>15</v>
      </c>
      <c r="C2001">
        <v>0</v>
      </c>
      <c r="D2001">
        <v>8</v>
      </c>
      <c r="E2001">
        <v>4</v>
      </c>
      <c r="F2001">
        <v>2</v>
      </c>
      <c r="G2001">
        <v>20</v>
      </c>
    </row>
    <row r="2002" spans="1:7" x14ac:dyDescent="0.3">
      <c r="A2002">
        <v>10637</v>
      </c>
      <c r="B2002">
        <v>24</v>
      </c>
      <c r="C2002">
        <v>0</v>
      </c>
      <c r="D2002">
        <v>27</v>
      </c>
      <c r="E2002">
        <v>8</v>
      </c>
      <c r="F2002">
        <v>30</v>
      </c>
      <c r="G2002">
        <v>10</v>
      </c>
    </row>
    <row r="2003" spans="1:7" x14ac:dyDescent="0.3">
      <c r="A2003">
        <v>9212</v>
      </c>
      <c r="B2003">
        <v>1205</v>
      </c>
      <c r="C2003">
        <v>0</v>
      </c>
      <c r="D2003">
        <v>235</v>
      </c>
      <c r="E2003">
        <v>19</v>
      </c>
      <c r="F2003">
        <v>14</v>
      </c>
      <c r="G2003">
        <v>205</v>
      </c>
    </row>
    <row r="2004" spans="1:7" x14ac:dyDescent="0.3">
      <c r="A2004">
        <v>9386</v>
      </c>
      <c r="B2004">
        <v>274</v>
      </c>
      <c r="C2004">
        <v>0</v>
      </c>
      <c r="D2004">
        <v>21</v>
      </c>
      <c r="E2004">
        <v>4</v>
      </c>
      <c r="F2004">
        <v>6</v>
      </c>
      <c r="G2004">
        <v>15</v>
      </c>
    </row>
    <row r="2005" spans="1:7" x14ac:dyDescent="0.3">
      <c r="A2005">
        <v>2253</v>
      </c>
      <c r="B2005">
        <v>32</v>
      </c>
      <c r="C2005">
        <v>0</v>
      </c>
      <c r="D2005">
        <v>8</v>
      </c>
      <c r="E2005">
        <v>23</v>
      </c>
      <c r="F2005">
        <v>4</v>
      </c>
      <c r="G2005">
        <v>18</v>
      </c>
    </row>
    <row r="2006" spans="1:7" x14ac:dyDescent="0.3">
      <c r="A2006">
        <v>5080</v>
      </c>
      <c r="B2006">
        <v>420</v>
      </c>
      <c r="C2006">
        <v>0</v>
      </c>
      <c r="D2006">
        <v>452</v>
      </c>
      <c r="E2006">
        <v>182</v>
      </c>
      <c r="F2006">
        <v>64</v>
      </c>
      <c r="G2006">
        <v>140</v>
      </c>
    </row>
    <row r="2007" spans="1:7" x14ac:dyDescent="0.3">
      <c r="A2007">
        <v>1542</v>
      </c>
      <c r="B2007">
        <v>347</v>
      </c>
      <c r="C2007">
        <v>0</v>
      </c>
      <c r="D2007">
        <v>35</v>
      </c>
      <c r="E2007">
        <v>4</v>
      </c>
      <c r="F2007">
        <v>3</v>
      </c>
      <c r="G2007">
        <v>7</v>
      </c>
    </row>
    <row r="2008" spans="1:7" x14ac:dyDescent="0.3">
      <c r="A2008">
        <v>8216</v>
      </c>
      <c r="B2008">
        <v>158</v>
      </c>
      <c r="C2008">
        <v>0</v>
      </c>
      <c r="D2008">
        <v>76</v>
      </c>
      <c r="E2008">
        <v>13</v>
      </c>
      <c r="F2008">
        <v>7</v>
      </c>
      <c r="G2008">
        <v>71</v>
      </c>
    </row>
    <row r="2009" spans="1:7" x14ac:dyDescent="0.3">
      <c r="A2009">
        <v>6856</v>
      </c>
      <c r="B2009">
        <v>14</v>
      </c>
      <c r="C2009">
        <v>0</v>
      </c>
      <c r="D2009">
        <v>23</v>
      </c>
      <c r="E2009">
        <v>4</v>
      </c>
      <c r="F2009">
        <v>5</v>
      </c>
      <c r="G2009">
        <v>19</v>
      </c>
    </row>
    <row r="2010" spans="1:7" x14ac:dyDescent="0.3">
      <c r="A2010">
        <v>7494</v>
      </c>
      <c r="B2010">
        <v>209</v>
      </c>
      <c r="C2010">
        <v>0</v>
      </c>
      <c r="D2010">
        <v>40</v>
      </c>
      <c r="E2010">
        <v>3</v>
      </c>
      <c r="F2010">
        <v>2</v>
      </c>
      <c r="G2010">
        <v>15</v>
      </c>
    </row>
    <row r="2011" spans="1:7" x14ac:dyDescent="0.3">
      <c r="A2011">
        <v>6885</v>
      </c>
      <c r="B2011">
        <v>38</v>
      </c>
      <c r="C2011">
        <v>0</v>
      </c>
      <c r="D2011">
        <v>12</v>
      </c>
      <c r="E2011">
        <v>3</v>
      </c>
      <c r="F2011">
        <v>1</v>
      </c>
      <c r="G2011">
        <v>1</v>
      </c>
    </row>
    <row r="2012" spans="1:7" x14ac:dyDescent="0.3">
      <c r="A2012">
        <v>1490</v>
      </c>
      <c r="B2012">
        <v>675</v>
      </c>
      <c r="C2012">
        <v>0</v>
      </c>
      <c r="D2012">
        <v>85</v>
      </c>
      <c r="E2012">
        <v>10</v>
      </c>
      <c r="F2012">
        <v>7</v>
      </c>
      <c r="G2012">
        <v>77</v>
      </c>
    </row>
    <row r="2013" spans="1:7" x14ac:dyDescent="0.3">
      <c r="A2013">
        <v>2408</v>
      </c>
      <c r="B2013">
        <v>490</v>
      </c>
      <c r="C2013">
        <v>0</v>
      </c>
      <c r="D2013">
        <v>184</v>
      </c>
      <c r="E2013">
        <v>10</v>
      </c>
      <c r="F2013">
        <v>28</v>
      </c>
      <c r="G2013">
        <v>21</v>
      </c>
    </row>
    <row r="2014" spans="1:7" x14ac:dyDescent="0.3">
      <c r="A2014">
        <v>5589</v>
      </c>
      <c r="B2014">
        <v>631</v>
      </c>
      <c r="C2014">
        <v>0</v>
      </c>
      <c r="D2014">
        <v>115</v>
      </c>
      <c r="E2014">
        <v>10</v>
      </c>
      <c r="F2014">
        <v>7</v>
      </c>
      <c r="G2014">
        <v>30</v>
      </c>
    </row>
    <row r="2015" spans="1:7" x14ac:dyDescent="0.3">
      <c r="A2015">
        <v>9298</v>
      </c>
      <c r="B2015">
        <v>1252</v>
      </c>
      <c r="C2015">
        <v>0</v>
      </c>
      <c r="D2015">
        <v>465</v>
      </c>
      <c r="E2015">
        <v>46</v>
      </c>
      <c r="F2015">
        <v>35</v>
      </c>
      <c r="G2015">
        <v>0</v>
      </c>
    </row>
    <row r="2016" spans="1:7" x14ac:dyDescent="0.3">
      <c r="A2016">
        <v>1626</v>
      </c>
      <c r="B2016">
        <v>15</v>
      </c>
      <c r="C2016">
        <v>0</v>
      </c>
      <c r="D2016">
        <v>8</v>
      </c>
      <c r="E2016">
        <v>4</v>
      </c>
      <c r="F2016">
        <v>2</v>
      </c>
      <c r="G2016">
        <v>20</v>
      </c>
    </row>
    <row r="2017" spans="1:7" x14ac:dyDescent="0.3">
      <c r="A2017">
        <v>7943</v>
      </c>
      <c r="B2017">
        <v>18</v>
      </c>
      <c r="C2017">
        <v>0</v>
      </c>
      <c r="D2017">
        <v>6</v>
      </c>
      <c r="E2017">
        <v>3</v>
      </c>
      <c r="F2017">
        <v>3</v>
      </c>
      <c r="G2017">
        <v>5</v>
      </c>
    </row>
    <row r="2018" spans="1:7" x14ac:dyDescent="0.3">
      <c r="A2018">
        <v>5272</v>
      </c>
      <c r="B2018">
        <v>378</v>
      </c>
      <c r="C2018">
        <v>0</v>
      </c>
      <c r="D2018">
        <v>88</v>
      </c>
      <c r="E2018">
        <v>19</v>
      </c>
      <c r="F2018">
        <v>4</v>
      </c>
      <c r="G2018">
        <v>73</v>
      </c>
    </row>
    <row r="2019" spans="1:7" x14ac:dyDescent="0.3">
      <c r="A2019">
        <v>6215</v>
      </c>
      <c r="B2019">
        <v>10</v>
      </c>
      <c r="C2019">
        <v>0</v>
      </c>
      <c r="D2019">
        <v>10</v>
      </c>
      <c r="E2019">
        <v>3</v>
      </c>
      <c r="F2019">
        <v>1</v>
      </c>
      <c r="G2019">
        <v>7</v>
      </c>
    </row>
    <row r="2020" spans="1:7" x14ac:dyDescent="0.3">
      <c r="A2020">
        <v>5423</v>
      </c>
      <c r="B2020">
        <v>6</v>
      </c>
      <c r="C2020">
        <v>0</v>
      </c>
      <c r="D2020">
        <v>5</v>
      </c>
      <c r="E2020">
        <v>2</v>
      </c>
      <c r="F2020">
        <v>1</v>
      </c>
      <c r="G2020">
        <v>2</v>
      </c>
    </row>
    <row r="2021" spans="1:7" x14ac:dyDescent="0.3">
      <c r="A2021">
        <v>3298</v>
      </c>
      <c r="B2021">
        <v>856</v>
      </c>
      <c r="C2021">
        <v>0</v>
      </c>
      <c r="D2021">
        <v>76</v>
      </c>
      <c r="E2021">
        <v>12</v>
      </c>
      <c r="F2021">
        <v>9</v>
      </c>
      <c r="G2021">
        <v>199</v>
      </c>
    </row>
    <row r="2022" spans="1:7" x14ac:dyDescent="0.3">
      <c r="A2022">
        <v>9986</v>
      </c>
      <c r="B2022">
        <v>16</v>
      </c>
      <c r="C2022">
        <v>0</v>
      </c>
      <c r="D2022">
        <v>23</v>
      </c>
      <c r="E2022">
        <v>3</v>
      </c>
      <c r="F2022">
        <v>2</v>
      </c>
      <c r="G2022">
        <v>10</v>
      </c>
    </row>
    <row r="2023" spans="1:7" x14ac:dyDescent="0.3">
      <c r="A2023">
        <v>6866</v>
      </c>
      <c r="B2023">
        <v>8</v>
      </c>
      <c r="C2023">
        <v>0</v>
      </c>
      <c r="D2023">
        <v>14</v>
      </c>
      <c r="E2023">
        <v>2</v>
      </c>
      <c r="F2023">
        <v>3</v>
      </c>
      <c r="G2023">
        <v>7</v>
      </c>
    </row>
    <row r="2024" spans="1:7" x14ac:dyDescent="0.3">
      <c r="A2024">
        <v>4931</v>
      </c>
      <c r="B2024">
        <v>1</v>
      </c>
      <c r="C2024">
        <v>0</v>
      </c>
      <c r="D2024">
        <v>1725</v>
      </c>
      <c r="E2024">
        <v>2</v>
      </c>
      <c r="F2024">
        <v>1</v>
      </c>
      <c r="G2024">
        <v>1</v>
      </c>
    </row>
    <row r="2025" spans="1:7" x14ac:dyDescent="0.3">
      <c r="A2025">
        <v>7732</v>
      </c>
      <c r="B2025">
        <v>293</v>
      </c>
      <c r="C2025">
        <v>0</v>
      </c>
      <c r="D2025">
        <v>124</v>
      </c>
      <c r="E2025">
        <v>179</v>
      </c>
      <c r="F2025">
        <v>97</v>
      </c>
      <c r="G2025">
        <v>52</v>
      </c>
    </row>
    <row r="2026" spans="1:7" x14ac:dyDescent="0.3">
      <c r="A2026">
        <v>10092</v>
      </c>
      <c r="B2026">
        <v>1073</v>
      </c>
      <c r="C2026">
        <v>0</v>
      </c>
      <c r="D2026">
        <v>250</v>
      </c>
      <c r="E2026">
        <v>153</v>
      </c>
      <c r="F2026">
        <v>14</v>
      </c>
      <c r="G2026">
        <v>14</v>
      </c>
    </row>
    <row r="2027" spans="1:7" x14ac:dyDescent="0.3">
      <c r="A2027">
        <v>7610</v>
      </c>
      <c r="B2027">
        <v>275</v>
      </c>
      <c r="C2027">
        <v>0</v>
      </c>
      <c r="D2027">
        <v>86</v>
      </c>
      <c r="E2027">
        <v>10</v>
      </c>
      <c r="F2027">
        <v>23</v>
      </c>
      <c r="G2027">
        <v>66</v>
      </c>
    </row>
    <row r="2028" spans="1:7" x14ac:dyDescent="0.3">
      <c r="A2028">
        <v>7807</v>
      </c>
      <c r="B2028">
        <v>98</v>
      </c>
      <c r="C2028">
        <v>0</v>
      </c>
      <c r="D2028">
        <v>106</v>
      </c>
      <c r="E2028">
        <v>49</v>
      </c>
      <c r="F2028">
        <v>10</v>
      </c>
      <c r="G2028">
        <v>106</v>
      </c>
    </row>
    <row r="2029" spans="1:7" x14ac:dyDescent="0.3">
      <c r="A2029">
        <v>2154</v>
      </c>
      <c r="B2029">
        <v>15</v>
      </c>
      <c r="C2029">
        <v>0</v>
      </c>
      <c r="D2029">
        <v>12</v>
      </c>
      <c r="E2029">
        <v>7</v>
      </c>
      <c r="F2029">
        <v>3</v>
      </c>
      <c r="G2029">
        <v>7</v>
      </c>
    </row>
    <row r="2030" spans="1:7" x14ac:dyDescent="0.3">
      <c r="A2030">
        <v>5247</v>
      </c>
      <c r="B2030">
        <v>31</v>
      </c>
      <c r="C2030">
        <v>0</v>
      </c>
      <c r="D2030">
        <v>6</v>
      </c>
      <c r="E2030">
        <v>2</v>
      </c>
      <c r="F2030">
        <v>1</v>
      </c>
      <c r="G2030">
        <v>5</v>
      </c>
    </row>
    <row r="2031" spans="1:7" x14ac:dyDescent="0.3">
      <c r="A2031">
        <v>164</v>
      </c>
      <c r="B2031">
        <v>206</v>
      </c>
      <c r="C2031">
        <v>0</v>
      </c>
      <c r="D2031">
        <v>46</v>
      </c>
      <c r="E2031">
        <v>3</v>
      </c>
      <c r="F2031">
        <v>2</v>
      </c>
      <c r="G2031">
        <v>12</v>
      </c>
    </row>
    <row r="2032" spans="1:7" x14ac:dyDescent="0.3">
      <c r="A2032">
        <v>2870</v>
      </c>
      <c r="B2032">
        <v>376</v>
      </c>
      <c r="C2032">
        <v>0</v>
      </c>
      <c r="D2032">
        <v>38</v>
      </c>
      <c r="E2032">
        <v>11</v>
      </c>
      <c r="F2032">
        <v>8</v>
      </c>
      <c r="G2032">
        <v>69</v>
      </c>
    </row>
    <row r="2033" spans="1:7" x14ac:dyDescent="0.3">
      <c r="A2033">
        <v>8008</v>
      </c>
      <c r="B2033">
        <v>46</v>
      </c>
      <c r="C2033">
        <v>0</v>
      </c>
      <c r="D2033">
        <v>30</v>
      </c>
      <c r="E2033">
        <v>12</v>
      </c>
      <c r="F2033">
        <v>1</v>
      </c>
      <c r="G2033">
        <v>30</v>
      </c>
    </row>
    <row r="2034" spans="1:7" x14ac:dyDescent="0.3">
      <c r="A2034">
        <v>6977</v>
      </c>
      <c r="B2034">
        <v>1073</v>
      </c>
      <c r="C2034">
        <v>0</v>
      </c>
      <c r="D2034">
        <v>629</v>
      </c>
      <c r="E2034">
        <v>145</v>
      </c>
      <c r="F2034">
        <v>37</v>
      </c>
      <c r="G2034">
        <v>37</v>
      </c>
    </row>
    <row r="2035" spans="1:7" x14ac:dyDescent="0.3">
      <c r="A2035">
        <v>9860</v>
      </c>
      <c r="B2035">
        <v>159</v>
      </c>
      <c r="C2035">
        <v>0</v>
      </c>
      <c r="D2035">
        <v>22</v>
      </c>
      <c r="E2035">
        <v>2</v>
      </c>
      <c r="F2035">
        <v>1</v>
      </c>
      <c r="G2035">
        <v>31</v>
      </c>
    </row>
    <row r="2036" spans="1:7" x14ac:dyDescent="0.3">
      <c r="A2036">
        <v>9931</v>
      </c>
      <c r="B2036">
        <v>5</v>
      </c>
      <c r="C2036">
        <v>0</v>
      </c>
      <c r="D2036">
        <v>1</v>
      </c>
      <c r="E2036">
        <v>1</v>
      </c>
      <c r="F2036">
        <v>1</v>
      </c>
      <c r="G2036">
        <v>1</v>
      </c>
    </row>
    <row r="2037" spans="1:7" x14ac:dyDescent="0.3">
      <c r="A2037">
        <v>4609</v>
      </c>
      <c r="B2037">
        <v>383</v>
      </c>
      <c r="C2037">
        <v>0</v>
      </c>
      <c r="D2037">
        <v>53</v>
      </c>
      <c r="E2037">
        <v>6</v>
      </c>
      <c r="F2037">
        <v>4</v>
      </c>
      <c r="G2037">
        <v>40</v>
      </c>
    </row>
    <row r="2038" spans="1:7" x14ac:dyDescent="0.3">
      <c r="A2038">
        <v>10241</v>
      </c>
      <c r="B2038">
        <v>0</v>
      </c>
      <c r="C2038">
        <v>0</v>
      </c>
      <c r="D2038">
        <v>0</v>
      </c>
      <c r="E2038">
        <v>6</v>
      </c>
      <c r="F2038">
        <v>2</v>
      </c>
      <c r="G2038">
        <v>6</v>
      </c>
    </row>
    <row r="2039" spans="1:7" x14ac:dyDescent="0.3">
      <c r="A2039">
        <v>4227</v>
      </c>
      <c r="B2039">
        <v>28</v>
      </c>
      <c r="C2039">
        <v>0</v>
      </c>
      <c r="D2039">
        <v>13</v>
      </c>
      <c r="E2039">
        <v>4</v>
      </c>
      <c r="F2039">
        <v>2</v>
      </c>
      <c r="G2039">
        <v>8</v>
      </c>
    </row>
    <row r="2040" spans="1:7" x14ac:dyDescent="0.3">
      <c r="A2040">
        <v>8486</v>
      </c>
      <c r="B2040">
        <v>284</v>
      </c>
      <c r="C2040">
        <v>0</v>
      </c>
      <c r="D2040">
        <v>52</v>
      </c>
      <c r="E2040">
        <v>8</v>
      </c>
      <c r="F2040">
        <v>3</v>
      </c>
      <c r="G2040">
        <v>20</v>
      </c>
    </row>
    <row r="2041" spans="1:7" x14ac:dyDescent="0.3">
      <c r="A2041">
        <v>10680</v>
      </c>
      <c r="B2041">
        <v>45</v>
      </c>
      <c r="C2041">
        <v>0</v>
      </c>
      <c r="D2041">
        <v>16</v>
      </c>
      <c r="E2041">
        <v>2</v>
      </c>
      <c r="F2041">
        <v>1</v>
      </c>
      <c r="G2041">
        <v>6</v>
      </c>
    </row>
    <row r="2042" spans="1:7" x14ac:dyDescent="0.3">
      <c r="A2042">
        <v>2326</v>
      </c>
      <c r="B2042">
        <v>32</v>
      </c>
      <c r="C2042">
        <v>0</v>
      </c>
      <c r="D2042">
        <v>8</v>
      </c>
      <c r="E2042">
        <v>23</v>
      </c>
      <c r="F2042">
        <v>4</v>
      </c>
      <c r="G2042">
        <v>18</v>
      </c>
    </row>
    <row r="2043" spans="1:7" x14ac:dyDescent="0.3">
      <c r="A2043">
        <v>5393</v>
      </c>
      <c r="B2043">
        <v>22</v>
      </c>
      <c r="C2043">
        <v>0</v>
      </c>
      <c r="D2043">
        <v>6</v>
      </c>
      <c r="E2043">
        <v>6</v>
      </c>
      <c r="F2043">
        <v>2</v>
      </c>
      <c r="G2043">
        <v>6</v>
      </c>
    </row>
    <row r="2044" spans="1:7" x14ac:dyDescent="0.3">
      <c r="A2044">
        <v>8514</v>
      </c>
      <c r="B2044">
        <v>8</v>
      </c>
      <c r="C2044">
        <v>0</v>
      </c>
      <c r="D2044">
        <v>7</v>
      </c>
      <c r="E2044">
        <v>3</v>
      </c>
      <c r="F2044">
        <v>1</v>
      </c>
      <c r="G2044">
        <v>1</v>
      </c>
    </row>
    <row r="2045" spans="1:7" x14ac:dyDescent="0.3">
      <c r="A2045">
        <v>6355</v>
      </c>
      <c r="B2045">
        <v>20</v>
      </c>
      <c r="C2045">
        <v>0</v>
      </c>
      <c r="D2045">
        <v>14</v>
      </c>
      <c r="E2045">
        <v>7</v>
      </c>
      <c r="F2045">
        <v>3</v>
      </c>
      <c r="G2045">
        <v>1</v>
      </c>
    </row>
    <row r="2046" spans="1:7" x14ac:dyDescent="0.3">
      <c r="A2046">
        <v>6281</v>
      </c>
      <c r="B2046">
        <v>673</v>
      </c>
      <c r="C2046">
        <v>0</v>
      </c>
      <c r="D2046">
        <v>199</v>
      </c>
      <c r="E2046">
        <v>37</v>
      </c>
      <c r="F2046">
        <v>47</v>
      </c>
      <c r="G2046">
        <v>26</v>
      </c>
    </row>
    <row r="2047" spans="1:7" x14ac:dyDescent="0.3">
      <c r="A2047">
        <v>8619</v>
      </c>
      <c r="B2047">
        <v>9</v>
      </c>
      <c r="C2047">
        <v>0</v>
      </c>
      <c r="D2047">
        <v>6</v>
      </c>
      <c r="E2047">
        <v>3</v>
      </c>
      <c r="F2047">
        <v>1</v>
      </c>
      <c r="G2047">
        <v>3</v>
      </c>
    </row>
    <row r="2048" spans="1:7" x14ac:dyDescent="0.3">
      <c r="A2048">
        <v>6568</v>
      </c>
      <c r="B2048">
        <v>11</v>
      </c>
      <c r="C2048">
        <v>0</v>
      </c>
      <c r="D2048">
        <v>36</v>
      </c>
      <c r="E2048">
        <v>15</v>
      </c>
      <c r="F2048">
        <v>5</v>
      </c>
      <c r="G2048">
        <v>12</v>
      </c>
    </row>
    <row r="2049" spans="1:7" x14ac:dyDescent="0.3">
      <c r="A2049">
        <v>10701</v>
      </c>
      <c r="B2049">
        <v>713</v>
      </c>
      <c r="C2049">
        <v>0</v>
      </c>
      <c r="D2049">
        <v>264</v>
      </c>
      <c r="E2049">
        <v>120</v>
      </c>
      <c r="F2049">
        <v>80</v>
      </c>
      <c r="G2049">
        <v>34</v>
      </c>
    </row>
    <row r="2050" spans="1:7" x14ac:dyDescent="0.3">
      <c r="A2050">
        <v>8775</v>
      </c>
      <c r="B2050">
        <v>39</v>
      </c>
      <c r="C2050">
        <v>0</v>
      </c>
      <c r="D2050">
        <v>56</v>
      </c>
      <c r="E2050">
        <v>20</v>
      </c>
      <c r="F2050">
        <v>8</v>
      </c>
      <c r="G2050">
        <v>14</v>
      </c>
    </row>
    <row r="2051" spans="1:7" x14ac:dyDescent="0.3">
      <c r="A2051">
        <v>3117</v>
      </c>
      <c r="B2051">
        <v>264</v>
      </c>
      <c r="C2051">
        <v>0</v>
      </c>
      <c r="D2051">
        <v>21</v>
      </c>
      <c r="E2051">
        <v>12</v>
      </c>
      <c r="F2051">
        <v>6</v>
      </c>
      <c r="G2051">
        <v>147</v>
      </c>
    </row>
    <row r="2052" spans="1:7" x14ac:dyDescent="0.3">
      <c r="A2052">
        <v>6544</v>
      </c>
      <c r="B2052">
        <v>529</v>
      </c>
      <c r="C2052">
        <v>0</v>
      </c>
      <c r="D2052">
        <v>356</v>
      </c>
      <c r="E2052">
        <v>63</v>
      </c>
      <c r="F2052">
        <v>28</v>
      </c>
      <c r="G2052">
        <v>0</v>
      </c>
    </row>
    <row r="2053" spans="1:7" x14ac:dyDescent="0.3">
      <c r="A2053">
        <v>2493</v>
      </c>
      <c r="B2053">
        <v>356</v>
      </c>
      <c r="C2053">
        <v>0</v>
      </c>
      <c r="D2053">
        <v>107</v>
      </c>
      <c r="E2053">
        <v>19</v>
      </c>
      <c r="F2053">
        <v>9</v>
      </c>
      <c r="G2053">
        <v>117</v>
      </c>
    </row>
    <row r="2054" spans="1:7" x14ac:dyDescent="0.3">
      <c r="A2054">
        <v>6292</v>
      </c>
      <c r="B2054">
        <v>1311</v>
      </c>
      <c r="C2054">
        <v>0</v>
      </c>
      <c r="D2054">
        <v>359</v>
      </c>
      <c r="E2054">
        <v>46</v>
      </c>
      <c r="F2054">
        <v>89</v>
      </c>
      <c r="G2054">
        <v>17</v>
      </c>
    </row>
    <row r="2055" spans="1:7" x14ac:dyDescent="0.3">
      <c r="A2055">
        <v>3006</v>
      </c>
      <c r="B2055">
        <v>17</v>
      </c>
      <c r="C2055">
        <v>0</v>
      </c>
      <c r="D2055">
        <v>14</v>
      </c>
      <c r="E2055">
        <v>7</v>
      </c>
      <c r="F2055">
        <v>3</v>
      </c>
      <c r="G2055">
        <v>2</v>
      </c>
    </row>
    <row r="2056" spans="1:7" x14ac:dyDescent="0.3">
      <c r="A2056">
        <v>3919</v>
      </c>
      <c r="B2056">
        <v>960</v>
      </c>
      <c r="C2056">
        <v>0</v>
      </c>
      <c r="D2056">
        <v>883</v>
      </c>
      <c r="E2056">
        <v>50</v>
      </c>
      <c r="F2056">
        <v>38</v>
      </c>
      <c r="G2056">
        <v>0</v>
      </c>
    </row>
    <row r="2057" spans="1:7" x14ac:dyDescent="0.3">
      <c r="A2057">
        <v>271</v>
      </c>
      <c r="B2057">
        <v>154</v>
      </c>
      <c r="C2057">
        <v>0</v>
      </c>
      <c r="D2057">
        <v>50</v>
      </c>
      <c r="E2057">
        <v>6</v>
      </c>
      <c r="F2057">
        <v>11</v>
      </c>
      <c r="G2057">
        <v>37</v>
      </c>
    </row>
    <row r="2058" spans="1:7" x14ac:dyDescent="0.3">
      <c r="A2058">
        <v>10432</v>
      </c>
      <c r="B2058">
        <v>2</v>
      </c>
      <c r="C2058">
        <v>0</v>
      </c>
      <c r="D2058">
        <v>9</v>
      </c>
      <c r="E2058">
        <v>3</v>
      </c>
      <c r="F2058">
        <v>6</v>
      </c>
      <c r="G2058">
        <v>2</v>
      </c>
    </row>
    <row r="2059" spans="1:7" x14ac:dyDescent="0.3">
      <c r="A2059">
        <v>10609</v>
      </c>
      <c r="B2059">
        <v>71</v>
      </c>
      <c r="C2059">
        <v>0</v>
      </c>
      <c r="D2059">
        <v>13</v>
      </c>
      <c r="E2059">
        <v>3</v>
      </c>
      <c r="F2059">
        <v>1</v>
      </c>
      <c r="G2059">
        <v>0</v>
      </c>
    </row>
    <row r="2060" spans="1:7" x14ac:dyDescent="0.3">
      <c r="A2060">
        <v>7699</v>
      </c>
      <c r="B2060">
        <v>154</v>
      </c>
      <c r="C2060">
        <v>0</v>
      </c>
      <c r="D2060">
        <v>50</v>
      </c>
      <c r="E2060">
        <v>6</v>
      </c>
      <c r="F2060">
        <v>11</v>
      </c>
      <c r="G2060">
        <v>37</v>
      </c>
    </row>
    <row r="2061" spans="1:7" x14ac:dyDescent="0.3">
      <c r="A2061">
        <v>2980</v>
      </c>
      <c r="B2061">
        <v>12</v>
      </c>
      <c r="C2061">
        <v>0</v>
      </c>
      <c r="D2061">
        <v>13</v>
      </c>
      <c r="E2061">
        <v>4</v>
      </c>
      <c r="F2061">
        <v>2</v>
      </c>
      <c r="G2061">
        <v>4</v>
      </c>
    </row>
    <row r="2062" spans="1:7" x14ac:dyDescent="0.3">
      <c r="A2062">
        <v>1876</v>
      </c>
      <c r="B2062">
        <v>32</v>
      </c>
      <c r="C2062">
        <v>0</v>
      </c>
      <c r="D2062">
        <v>8</v>
      </c>
      <c r="E2062">
        <v>23</v>
      </c>
      <c r="F2062">
        <v>4</v>
      </c>
      <c r="G2062">
        <v>18</v>
      </c>
    </row>
    <row r="2063" spans="1:7" x14ac:dyDescent="0.3">
      <c r="A2063">
        <v>7446</v>
      </c>
      <c r="B2063">
        <v>520</v>
      </c>
      <c r="C2063">
        <v>42</v>
      </c>
      <c r="D2063">
        <v>98</v>
      </c>
      <c r="E2063">
        <v>0</v>
      </c>
      <c r="F2063">
        <v>42</v>
      </c>
      <c r="G2063">
        <v>14</v>
      </c>
    </row>
    <row r="2064" spans="1:7" x14ac:dyDescent="0.3">
      <c r="A2064">
        <v>1994</v>
      </c>
      <c r="B2064">
        <v>5</v>
      </c>
      <c r="C2064">
        <v>5</v>
      </c>
      <c r="D2064">
        <v>6</v>
      </c>
      <c r="E2064">
        <v>0</v>
      </c>
      <c r="F2064">
        <v>2</v>
      </c>
      <c r="G2064">
        <v>1</v>
      </c>
    </row>
    <row r="2065" spans="1:7" x14ac:dyDescent="0.3">
      <c r="A2065">
        <v>6565</v>
      </c>
      <c r="B2065">
        <v>1012</v>
      </c>
      <c r="C2065">
        <v>80</v>
      </c>
      <c r="D2065">
        <v>498</v>
      </c>
      <c r="E2065">
        <v>0</v>
      </c>
      <c r="F2065">
        <v>16</v>
      </c>
      <c r="G2065">
        <v>176</v>
      </c>
    </row>
    <row r="2066" spans="1:7" x14ac:dyDescent="0.3">
      <c r="A2066">
        <v>4339</v>
      </c>
      <c r="B2066">
        <v>702</v>
      </c>
      <c r="C2066">
        <v>17</v>
      </c>
      <c r="D2066">
        <v>151</v>
      </c>
      <c r="E2066">
        <v>0</v>
      </c>
      <c r="F2066">
        <v>8</v>
      </c>
      <c r="G2066">
        <v>35</v>
      </c>
    </row>
    <row r="2067" spans="1:7" x14ac:dyDescent="0.3">
      <c r="A2067">
        <v>6518</v>
      </c>
      <c r="B2067">
        <v>546</v>
      </c>
      <c r="C2067">
        <v>0</v>
      </c>
      <c r="D2067">
        <v>48</v>
      </c>
      <c r="E2067">
        <v>0</v>
      </c>
      <c r="F2067">
        <v>6</v>
      </c>
      <c r="G2067">
        <v>6</v>
      </c>
    </row>
    <row r="2068" spans="1:7" x14ac:dyDescent="0.3">
      <c r="A2068">
        <v>8132</v>
      </c>
      <c r="B2068">
        <v>565</v>
      </c>
      <c r="C2068">
        <v>6</v>
      </c>
      <c r="D2068">
        <v>65</v>
      </c>
      <c r="E2068">
        <v>0</v>
      </c>
      <c r="F2068">
        <v>6</v>
      </c>
      <c r="G2068">
        <v>19</v>
      </c>
    </row>
    <row r="2069" spans="1:7" x14ac:dyDescent="0.3">
      <c r="A2069">
        <v>10401</v>
      </c>
      <c r="B2069">
        <v>1</v>
      </c>
      <c r="C2069">
        <v>0</v>
      </c>
      <c r="D2069">
        <v>5</v>
      </c>
      <c r="E2069">
        <v>0</v>
      </c>
      <c r="F2069">
        <v>3</v>
      </c>
      <c r="G2069">
        <v>9</v>
      </c>
    </row>
    <row r="2070" spans="1:7" x14ac:dyDescent="0.3">
      <c r="A2070">
        <v>4452</v>
      </c>
      <c r="B2070">
        <v>292</v>
      </c>
      <c r="C2070">
        <v>6</v>
      </c>
      <c r="D2070">
        <v>37</v>
      </c>
      <c r="E2070">
        <v>0</v>
      </c>
      <c r="F2070">
        <v>3</v>
      </c>
      <c r="G2070">
        <v>34</v>
      </c>
    </row>
    <row r="2071" spans="1:7" x14ac:dyDescent="0.3">
      <c r="A2071">
        <v>11178</v>
      </c>
      <c r="B2071">
        <v>15</v>
      </c>
      <c r="C2071">
        <v>2</v>
      </c>
      <c r="D2071">
        <v>10</v>
      </c>
      <c r="E2071">
        <v>0</v>
      </c>
      <c r="F2071">
        <v>1</v>
      </c>
      <c r="G2071">
        <v>4</v>
      </c>
    </row>
    <row r="2072" spans="1:7" x14ac:dyDescent="0.3">
      <c r="A2072">
        <v>11100</v>
      </c>
      <c r="B2072">
        <v>51</v>
      </c>
      <c r="C2072">
        <v>2</v>
      </c>
      <c r="D2072">
        <v>7</v>
      </c>
      <c r="E2072">
        <v>0</v>
      </c>
      <c r="F2072">
        <v>1</v>
      </c>
      <c r="G2072">
        <v>2</v>
      </c>
    </row>
    <row r="2073" spans="1:7" x14ac:dyDescent="0.3">
      <c r="A2073">
        <v>2286</v>
      </c>
      <c r="B2073">
        <v>64</v>
      </c>
      <c r="C2073">
        <v>1</v>
      </c>
      <c r="D2073">
        <v>21</v>
      </c>
      <c r="E2073">
        <v>0</v>
      </c>
      <c r="F2073">
        <v>1</v>
      </c>
      <c r="G2073">
        <v>27</v>
      </c>
    </row>
    <row r="2074" spans="1:7" x14ac:dyDescent="0.3">
      <c r="A2074">
        <v>5234</v>
      </c>
      <c r="B2074">
        <v>12</v>
      </c>
      <c r="C2074">
        <v>5</v>
      </c>
      <c r="D2074">
        <v>25</v>
      </c>
      <c r="E2074">
        <v>0</v>
      </c>
      <c r="F2074">
        <v>9</v>
      </c>
      <c r="G2074">
        <v>30</v>
      </c>
    </row>
    <row r="2075" spans="1:7" x14ac:dyDescent="0.3">
      <c r="A2075">
        <v>6205</v>
      </c>
      <c r="B2075">
        <v>34</v>
      </c>
      <c r="C2075">
        <v>3</v>
      </c>
      <c r="D2075">
        <v>29</v>
      </c>
      <c r="E2075">
        <v>0</v>
      </c>
      <c r="F2075">
        <v>4</v>
      </c>
      <c r="G2075">
        <v>10</v>
      </c>
    </row>
    <row r="2076" spans="1:7" x14ac:dyDescent="0.3">
      <c r="A2076">
        <v>433</v>
      </c>
      <c r="B2076">
        <v>534</v>
      </c>
      <c r="C2076">
        <v>5</v>
      </c>
      <c r="D2076">
        <v>47</v>
      </c>
      <c r="E2076">
        <v>0</v>
      </c>
      <c r="F2076">
        <v>5</v>
      </c>
      <c r="G2076">
        <v>41</v>
      </c>
    </row>
    <row r="2077" spans="1:7" x14ac:dyDescent="0.3">
      <c r="A2077">
        <v>3120</v>
      </c>
      <c r="B2077">
        <v>6</v>
      </c>
      <c r="C2077">
        <v>1</v>
      </c>
      <c r="D2077">
        <v>10</v>
      </c>
      <c r="E2077">
        <v>0</v>
      </c>
      <c r="F2077">
        <v>1</v>
      </c>
      <c r="G2077">
        <v>4</v>
      </c>
    </row>
    <row r="2078" spans="1:7" x14ac:dyDescent="0.3">
      <c r="A2078">
        <v>9076</v>
      </c>
      <c r="B2078">
        <v>155</v>
      </c>
      <c r="C2078">
        <v>1</v>
      </c>
      <c r="D2078">
        <v>25</v>
      </c>
      <c r="E2078">
        <v>0</v>
      </c>
      <c r="F2078">
        <v>1</v>
      </c>
      <c r="G2078">
        <v>3</v>
      </c>
    </row>
    <row r="2079" spans="1:7" x14ac:dyDescent="0.3">
      <c r="A2079">
        <v>7375</v>
      </c>
      <c r="B2079">
        <v>297</v>
      </c>
      <c r="C2079">
        <v>7</v>
      </c>
      <c r="D2079">
        <v>79</v>
      </c>
      <c r="E2079">
        <v>0</v>
      </c>
      <c r="F2079">
        <v>11</v>
      </c>
      <c r="G2079">
        <v>182</v>
      </c>
    </row>
    <row r="2080" spans="1:7" x14ac:dyDescent="0.3">
      <c r="A2080">
        <v>6439</v>
      </c>
      <c r="B2080">
        <v>789</v>
      </c>
      <c r="C2080">
        <v>0</v>
      </c>
      <c r="D2080">
        <v>133</v>
      </c>
      <c r="E2080">
        <v>0</v>
      </c>
      <c r="F2080">
        <v>28</v>
      </c>
      <c r="G2080">
        <v>152</v>
      </c>
    </row>
    <row r="2081" spans="1:7" x14ac:dyDescent="0.3">
      <c r="A2081">
        <v>6340</v>
      </c>
      <c r="B2081">
        <v>3</v>
      </c>
      <c r="C2081">
        <v>3</v>
      </c>
      <c r="D2081">
        <v>7</v>
      </c>
      <c r="E2081">
        <v>0</v>
      </c>
      <c r="F2081">
        <v>2</v>
      </c>
      <c r="G2081">
        <v>11</v>
      </c>
    </row>
    <row r="2082" spans="1:7" x14ac:dyDescent="0.3">
      <c r="A2082">
        <v>9703</v>
      </c>
      <c r="B2082">
        <v>77</v>
      </c>
      <c r="C2082">
        <v>2</v>
      </c>
      <c r="D2082">
        <v>35</v>
      </c>
      <c r="E2082">
        <v>0</v>
      </c>
      <c r="F2082">
        <v>1</v>
      </c>
      <c r="G2082">
        <v>69</v>
      </c>
    </row>
    <row r="2083" spans="1:7" x14ac:dyDescent="0.3">
      <c r="A2083">
        <v>5726</v>
      </c>
      <c r="B2083">
        <v>16</v>
      </c>
      <c r="C2083">
        <v>7</v>
      </c>
      <c r="D2083">
        <v>23</v>
      </c>
      <c r="E2083">
        <v>0</v>
      </c>
      <c r="F2083">
        <v>8</v>
      </c>
      <c r="G2083">
        <v>6</v>
      </c>
    </row>
    <row r="2084" spans="1:7" x14ac:dyDescent="0.3">
      <c r="A2084">
        <v>10144</v>
      </c>
      <c r="B2084">
        <v>297</v>
      </c>
      <c r="C2084">
        <v>7</v>
      </c>
      <c r="D2084">
        <v>79</v>
      </c>
      <c r="E2084">
        <v>0</v>
      </c>
      <c r="F2084">
        <v>11</v>
      </c>
      <c r="G2084">
        <v>182</v>
      </c>
    </row>
    <row r="2085" spans="1:7" x14ac:dyDescent="0.3">
      <c r="A2085">
        <v>9262</v>
      </c>
      <c r="B2085">
        <v>20</v>
      </c>
      <c r="C2085">
        <v>6</v>
      </c>
      <c r="D2085">
        <v>5</v>
      </c>
      <c r="E2085">
        <v>0</v>
      </c>
      <c r="F2085">
        <v>9</v>
      </c>
      <c r="G2085">
        <v>12</v>
      </c>
    </row>
    <row r="2086" spans="1:7" x14ac:dyDescent="0.3">
      <c r="A2086">
        <v>10451</v>
      </c>
      <c r="B2086">
        <v>9</v>
      </c>
      <c r="C2086">
        <v>1</v>
      </c>
      <c r="D2086">
        <v>3</v>
      </c>
      <c r="E2086">
        <v>0</v>
      </c>
      <c r="F2086">
        <v>4</v>
      </c>
      <c r="G2086">
        <v>8</v>
      </c>
    </row>
    <row r="2087" spans="1:7" x14ac:dyDescent="0.3">
      <c r="A2087">
        <v>2926</v>
      </c>
      <c r="B2087">
        <v>1241</v>
      </c>
      <c r="C2087">
        <v>0</v>
      </c>
      <c r="D2087">
        <v>80</v>
      </c>
      <c r="E2087">
        <v>0</v>
      </c>
      <c r="F2087">
        <v>13</v>
      </c>
      <c r="G2087">
        <v>40</v>
      </c>
    </row>
    <row r="2088" spans="1:7" x14ac:dyDescent="0.3">
      <c r="A2088">
        <v>9738</v>
      </c>
      <c r="B2088">
        <v>65</v>
      </c>
      <c r="C2088">
        <v>4</v>
      </c>
      <c r="D2088">
        <v>16</v>
      </c>
      <c r="E2088">
        <v>0</v>
      </c>
      <c r="F2088">
        <v>4</v>
      </c>
      <c r="G2088">
        <v>11</v>
      </c>
    </row>
    <row r="2089" spans="1:7" x14ac:dyDescent="0.3">
      <c r="A2089">
        <v>3896</v>
      </c>
      <c r="B2089">
        <v>22</v>
      </c>
      <c r="C2089">
        <v>1</v>
      </c>
      <c r="D2089">
        <v>11</v>
      </c>
      <c r="E2089">
        <v>0</v>
      </c>
      <c r="F2089">
        <v>1</v>
      </c>
      <c r="G2089">
        <v>2</v>
      </c>
    </row>
    <row r="2090" spans="1:7" x14ac:dyDescent="0.3">
      <c r="A2090">
        <v>8234</v>
      </c>
      <c r="B2090">
        <v>1</v>
      </c>
      <c r="C2090">
        <v>6</v>
      </c>
      <c r="D2090">
        <v>7</v>
      </c>
      <c r="E2090">
        <v>0</v>
      </c>
      <c r="F2090">
        <v>1</v>
      </c>
      <c r="G2090">
        <v>3</v>
      </c>
    </row>
    <row r="2091" spans="1:7" x14ac:dyDescent="0.3">
      <c r="A2091">
        <v>6201</v>
      </c>
      <c r="B2091">
        <v>22</v>
      </c>
      <c r="C2091">
        <v>2</v>
      </c>
      <c r="D2091">
        <v>14</v>
      </c>
      <c r="E2091">
        <v>0</v>
      </c>
      <c r="F2091">
        <v>1</v>
      </c>
      <c r="G2091">
        <v>10</v>
      </c>
    </row>
    <row r="2092" spans="1:7" x14ac:dyDescent="0.3">
      <c r="A2092">
        <v>5680</v>
      </c>
      <c r="B2092">
        <v>10</v>
      </c>
      <c r="C2092">
        <v>4</v>
      </c>
      <c r="D2092">
        <v>7</v>
      </c>
      <c r="E2092">
        <v>0</v>
      </c>
      <c r="F2092">
        <v>6</v>
      </c>
      <c r="G2092">
        <v>3</v>
      </c>
    </row>
    <row r="2093" spans="1:7" x14ac:dyDescent="0.3">
      <c r="A2093">
        <v>9543</v>
      </c>
      <c r="B2093">
        <v>3</v>
      </c>
      <c r="C2093">
        <v>6</v>
      </c>
      <c r="D2093">
        <v>5</v>
      </c>
      <c r="E2093">
        <v>0</v>
      </c>
      <c r="F2093">
        <v>2</v>
      </c>
      <c r="G2093">
        <v>6</v>
      </c>
    </row>
    <row r="2094" spans="1:7" x14ac:dyDescent="0.3">
      <c r="A2094">
        <v>5642</v>
      </c>
      <c r="B2094">
        <v>140</v>
      </c>
      <c r="C2094">
        <v>4</v>
      </c>
      <c r="D2094">
        <v>61</v>
      </c>
      <c r="E2094">
        <v>0</v>
      </c>
      <c r="F2094">
        <v>13</v>
      </c>
      <c r="G2094">
        <v>4</v>
      </c>
    </row>
    <row r="2095" spans="1:7" x14ac:dyDescent="0.3">
      <c r="A2095">
        <v>7683</v>
      </c>
      <c r="B2095">
        <v>554</v>
      </c>
      <c r="C2095">
        <v>35</v>
      </c>
      <c r="D2095">
        <v>113</v>
      </c>
      <c r="E2095">
        <v>0</v>
      </c>
      <c r="F2095">
        <v>7</v>
      </c>
      <c r="G2095">
        <v>78</v>
      </c>
    </row>
    <row r="2096" spans="1:7" x14ac:dyDescent="0.3">
      <c r="A2096">
        <v>2488</v>
      </c>
      <c r="B2096">
        <v>23</v>
      </c>
      <c r="C2096">
        <v>1</v>
      </c>
      <c r="D2096">
        <v>25</v>
      </c>
      <c r="E2096">
        <v>0</v>
      </c>
      <c r="F2096">
        <v>8</v>
      </c>
      <c r="G2096">
        <v>7</v>
      </c>
    </row>
    <row r="2097" spans="1:7" x14ac:dyDescent="0.3">
      <c r="A2097">
        <v>3523</v>
      </c>
      <c r="B2097">
        <v>583</v>
      </c>
      <c r="C2097">
        <v>34</v>
      </c>
      <c r="D2097">
        <v>309</v>
      </c>
      <c r="E2097">
        <v>0</v>
      </c>
      <c r="F2097">
        <v>22</v>
      </c>
      <c r="G2097">
        <v>125</v>
      </c>
    </row>
    <row r="2098" spans="1:7" x14ac:dyDescent="0.3">
      <c r="A2098">
        <v>8746</v>
      </c>
      <c r="B2098">
        <v>800</v>
      </c>
      <c r="C2098">
        <v>0</v>
      </c>
      <c r="D2098">
        <v>297</v>
      </c>
      <c r="E2098">
        <v>0</v>
      </c>
      <c r="F2098">
        <v>34</v>
      </c>
      <c r="G2098">
        <v>57</v>
      </c>
    </row>
    <row r="2099" spans="1:7" x14ac:dyDescent="0.3">
      <c r="A2099">
        <v>5512</v>
      </c>
      <c r="B2099">
        <v>451</v>
      </c>
      <c r="C2099">
        <v>0</v>
      </c>
      <c r="D2099">
        <v>39</v>
      </c>
      <c r="E2099">
        <v>0</v>
      </c>
      <c r="F2099">
        <v>4</v>
      </c>
      <c r="G2099">
        <v>24</v>
      </c>
    </row>
    <row r="2100" spans="1:7" x14ac:dyDescent="0.3">
      <c r="A2100">
        <v>5300</v>
      </c>
      <c r="B2100">
        <v>19</v>
      </c>
      <c r="C2100">
        <v>7</v>
      </c>
      <c r="D2100">
        <v>19</v>
      </c>
      <c r="E2100">
        <v>0</v>
      </c>
      <c r="F2100">
        <v>1</v>
      </c>
      <c r="G2100">
        <v>24</v>
      </c>
    </row>
    <row r="2101" spans="1:7" x14ac:dyDescent="0.3">
      <c r="A2101">
        <v>1676</v>
      </c>
      <c r="B2101">
        <v>213</v>
      </c>
      <c r="C2101">
        <v>2</v>
      </c>
      <c r="D2101">
        <v>44</v>
      </c>
      <c r="E2101">
        <v>0</v>
      </c>
      <c r="F2101">
        <v>2</v>
      </c>
      <c r="G2101">
        <v>5</v>
      </c>
    </row>
    <row r="2102" spans="1:7" x14ac:dyDescent="0.3">
      <c r="A2102">
        <v>9925</v>
      </c>
      <c r="B2102">
        <v>127</v>
      </c>
      <c r="C2102">
        <v>1</v>
      </c>
      <c r="D2102">
        <v>56</v>
      </c>
      <c r="E2102">
        <v>0</v>
      </c>
      <c r="F2102">
        <v>1</v>
      </c>
      <c r="G2102">
        <v>31</v>
      </c>
    </row>
    <row r="2103" spans="1:7" x14ac:dyDescent="0.3">
      <c r="A2103">
        <v>182</v>
      </c>
      <c r="B2103">
        <v>284</v>
      </c>
      <c r="C2103">
        <v>0</v>
      </c>
      <c r="D2103">
        <v>55</v>
      </c>
      <c r="E2103">
        <v>0</v>
      </c>
      <c r="F2103">
        <v>6</v>
      </c>
      <c r="G2103">
        <v>52</v>
      </c>
    </row>
    <row r="2104" spans="1:7" x14ac:dyDescent="0.3">
      <c r="A2104">
        <v>4943</v>
      </c>
      <c r="B2104">
        <v>1379</v>
      </c>
      <c r="C2104">
        <v>33</v>
      </c>
      <c r="D2104">
        <v>216</v>
      </c>
      <c r="E2104">
        <v>0</v>
      </c>
      <c r="F2104">
        <v>33</v>
      </c>
      <c r="G2104">
        <v>66</v>
      </c>
    </row>
    <row r="2105" spans="1:7" x14ac:dyDescent="0.3">
      <c r="A2105">
        <v>5547</v>
      </c>
      <c r="B2105">
        <v>1478</v>
      </c>
      <c r="C2105">
        <v>19</v>
      </c>
      <c r="D2105">
        <v>403</v>
      </c>
      <c r="E2105">
        <v>0</v>
      </c>
      <c r="F2105">
        <v>19</v>
      </c>
      <c r="G2105">
        <v>0</v>
      </c>
    </row>
    <row r="2106" spans="1:7" x14ac:dyDescent="0.3">
      <c r="A2106">
        <v>1029</v>
      </c>
      <c r="B2106">
        <v>200</v>
      </c>
      <c r="C2106">
        <v>5</v>
      </c>
      <c r="D2106">
        <v>44</v>
      </c>
      <c r="E2106">
        <v>0</v>
      </c>
      <c r="F2106">
        <v>10</v>
      </c>
      <c r="G2106">
        <v>20</v>
      </c>
    </row>
    <row r="2107" spans="1:7" x14ac:dyDescent="0.3">
      <c r="A2107">
        <v>895</v>
      </c>
      <c r="B2107">
        <v>410</v>
      </c>
      <c r="C2107">
        <v>16</v>
      </c>
      <c r="D2107">
        <v>114</v>
      </c>
      <c r="E2107">
        <v>0</v>
      </c>
      <c r="F2107">
        <v>5</v>
      </c>
      <c r="G2107">
        <v>49</v>
      </c>
    </row>
    <row r="2108" spans="1:7" x14ac:dyDescent="0.3">
      <c r="A2108">
        <v>10708</v>
      </c>
      <c r="B2108">
        <v>10</v>
      </c>
      <c r="C2108">
        <v>6</v>
      </c>
      <c r="D2108">
        <v>11</v>
      </c>
      <c r="E2108">
        <v>0</v>
      </c>
      <c r="F2108">
        <v>4</v>
      </c>
      <c r="G2108">
        <v>2</v>
      </c>
    </row>
    <row r="2109" spans="1:7" x14ac:dyDescent="0.3">
      <c r="A2109">
        <v>1173</v>
      </c>
      <c r="B2109">
        <v>1200</v>
      </c>
      <c r="C2109">
        <v>105</v>
      </c>
      <c r="D2109">
        <v>758</v>
      </c>
      <c r="E2109">
        <v>0</v>
      </c>
      <c r="F2109">
        <v>42</v>
      </c>
      <c r="G2109">
        <v>147</v>
      </c>
    </row>
    <row r="2110" spans="1:7" x14ac:dyDescent="0.3">
      <c r="A2110">
        <v>4725</v>
      </c>
      <c r="B2110">
        <v>30</v>
      </c>
      <c r="C2110">
        <v>2</v>
      </c>
      <c r="D2110">
        <v>25</v>
      </c>
      <c r="E2110">
        <v>0</v>
      </c>
      <c r="F2110">
        <v>1</v>
      </c>
      <c r="G2110">
        <v>9</v>
      </c>
    </row>
    <row r="2111" spans="1:7" x14ac:dyDescent="0.3">
      <c r="A2111">
        <v>3867</v>
      </c>
      <c r="B2111">
        <v>410</v>
      </c>
      <c r="C2111">
        <v>112</v>
      </c>
      <c r="D2111">
        <v>420</v>
      </c>
      <c r="E2111">
        <v>0</v>
      </c>
      <c r="F2111">
        <v>82</v>
      </c>
      <c r="G2111">
        <v>71</v>
      </c>
    </row>
    <row r="2112" spans="1:7" x14ac:dyDescent="0.3">
      <c r="A2112">
        <v>7093</v>
      </c>
      <c r="B2112">
        <v>3</v>
      </c>
      <c r="C2112">
        <v>6</v>
      </c>
      <c r="D2112">
        <v>5</v>
      </c>
      <c r="E2112">
        <v>0</v>
      </c>
      <c r="F2112">
        <v>2</v>
      </c>
      <c r="G2112">
        <v>6</v>
      </c>
    </row>
    <row r="2113" spans="1:7" x14ac:dyDescent="0.3">
      <c r="A2113">
        <v>6961</v>
      </c>
      <c r="B2113">
        <v>1</v>
      </c>
      <c r="C2113">
        <v>1</v>
      </c>
      <c r="D2113">
        <v>5</v>
      </c>
      <c r="E2113">
        <v>0</v>
      </c>
      <c r="F2113">
        <v>3</v>
      </c>
      <c r="G2113">
        <v>1</v>
      </c>
    </row>
    <row r="2114" spans="1:7" x14ac:dyDescent="0.3">
      <c r="A2114">
        <v>10767</v>
      </c>
      <c r="B2114">
        <v>760</v>
      </c>
      <c r="C2114">
        <v>40</v>
      </c>
      <c r="D2114">
        <v>480</v>
      </c>
      <c r="E2114">
        <v>0</v>
      </c>
      <c r="F2114">
        <v>40</v>
      </c>
      <c r="G2114">
        <v>26</v>
      </c>
    </row>
    <row r="2115" spans="1:7" x14ac:dyDescent="0.3">
      <c r="A2115">
        <v>6379</v>
      </c>
      <c r="B2115">
        <v>67</v>
      </c>
      <c r="C2115">
        <v>1</v>
      </c>
      <c r="D2115">
        <v>20</v>
      </c>
      <c r="E2115">
        <v>0</v>
      </c>
      <c r="F2115">
        <v>2</v>
      </c>
      <c r="G2115">
        <v>31</v>
      </c>
    </row>
    <row r="2116" spans="1:7" x14ac:dyDescent="0.3">
      <c r="A2116">
        <v>6384</v>
      </c>
      <c r="B2116">
        <v>909</v>
      </c>
      <c r="C2116">
        <v>12</v>
      </c>
      <c r="D2116">
        <v>278</v>
      </c>
      <c r="E2116">
        <v>0</v>
      </c>
      <c r="F2116">
        <v>12</v>
      </c>
      <c r="G2116">
        <v>242</v>
      </c>
    </row>
    <row r="2117" spans="1:7" x14ac:dyDescent="0.3">
      <c r="A2117">
        <v>10159</v>
      </c>
      <c r="B2117">
        <v>440</v>
      </c>
      <c r="C2117">
        <v>81</v>
      </c>
      <c r="D2117">
        <v>368</v>
      </c>
      <c r="E2117">
        <v>0</v>
      </c>
      <c r="F2117">
        <v>122</v>
      </c>
      <c r="G2117">
        <v>174</v>
      </c>
    </row>
    <row r="2118" spans="1:7" x14ac:dyDescent="0.3">
      <c r="A2118">
        <v>5114</v>
      </c>
      <c r="B2118">
        <v>670</v>
      </c>
      <c r="C2118">
        <v>9</v>
      </c>
      <c r="D2118">
        <v>249</v>
      </c>
      <c r="E2118">
        <v>0</v>
      </c>
      <c r="F2118">
        <v>28</v>
      </c>
      <c r="G2118">
        <v>9</v>
      </c>
    </row>
    <row r="2119" spans="1:7" x14ac:dyDescent="0.3">
      <c r="A2119">
        <v>2281</v>
      </c>
      <c r="B2119">
        <v>4</v>
      </c>
      <c r="C2119">
        <v>3</v>
      </c>
      <c r="D2119">
        <v>7</v>
      </c>
      <c r="E2119">
        <v>0</v>
      </c>
      <c r="F2119">
        <v>3</v>
      </c>
      <c r="G2119">
        <v>11</v>
      </c>
    </row>
    <row r="2120" spans="1:7" x14ac:dyDescent="0.3">
      <c r="A2120">
        <v>10470</v>
      </c>
      <c r="B2120">
        <v>40</v>
      </c>
      <c r="C2120">
        <v>2</v>
      </c>
      <c r="D2120">
        <v>23</v>
      </c>
      <c r="E2120">
        <v>0</v>
      </c>
      <c r="F2120">
        <v>4</v>
      </c>
      <c r="G2120">
        <v>23</v>
      </c>
    </row>
    <row r="2121" spans="1:7" x14ac:dyDescent="0.3">
      <c r="A2121">
        <v>2461</v>
      </c>
      <c r="B2121">
        <v>26</v>
      </c>
      <c r="C2121">
        <v>1</v>
      </c>
      <c r="D2121">
        <v>11</v>
      </c>
      <c r="E2121">
        <v>0</v>
      </c>
      <c r="F2121">
        <v>1</v>
      </c>
      <c r="G2121">
        <v>4</v>
      </c>
    </row>
    <row r="2122" spans="1:7" x14ac:dyDescent="0.3">
      <c r="A2122">
        <v>1135</v>
      </c>
      <c r="B2122">
        <v>18</v>
      </c>
      <c r="C2122">
        <v>2</v>
      </c>
      <c r="D2122">
        <v>19</v>
      </c>
      <c r="E2122">
        <v>0</v>
      </c>
      <c r="F2122">
        <v>2</v>
      </c>
      <c r="G2122">
        <v>6</v>
      </c>
    </row>
    <row r="2123" spans="1:7" x14ac:dyDescent="0.3">
      <c r="A2123">
        <v>3900</v>
      </c>
      <c r="B2123">
        <v>642</v>
      </c>
      <c r="C2123">
        <v>14</v>
      </c>
      <c r="D2123">
        <v>49</v>
      </c>
      <c r="E2123">
        <v>0</v>
      </c>
      <c r="F2123">
        <v>7</v>
      </c>
      <c r="G2123">
        <v>57</v>
      </c>
    </row>
    <row r="2124" spans="1:7" x14ac:dyDescent="0.3">
      <c r="A2124">
        <v>3321</v>
      </c>
      <c r="B2124">
        <v>421</v>
      </c>
      <c r="C2124">
        <v>5</v>
      </c>
      <c r="D2124">
        <v>90</v>
      </c>
      <c r="E2124">
        <v>0</v>
      </c>
      <c r="F2124">
        <v>16</v>
      </c>
      <c r="G2124">
        <v>10</v>
      </c>
    </row>
    <row r="2125" spans="1:7" x14ac:dyDescent="0.3">
      <c r="A2125">
        <v>11003</v>
      </c>
      <c r="B2125">
        <v>2</v>
      </c>
      <c r="C2125">
        <v>5</v>
      </c>
      <c r="D2125">
        <v>7</v>
      </c>
      <c r="E2125">
        <v>0</v>
      </c>
      <c r="F2125">
        <v>18</v>
      </c>
      <c r="G2125">
        <v>18</v>
      </c>
    </row>
    <row r="2126" spans="1:7" x14ac:dyDescent="0.3">
      <c r="A2126">
        <v>6141</v>
      </c>
      <c r="B2126">
        <v>191</v>
      </c>
      <c r="C2126">
        <v>9</v>
      </c>
      <c r="D2126">
        <v>97</v>
      </c>
      <c r="E2126">
        <v>0</v>
      </c>
      <c r="F2126">
        <v>6</v>
      </c>
      <c r="G2126">
        <v>82</v>
      </c>
    </row>
    <row r="2127" spans="1:7" x14ac:dyDescent="0.3">
      <c r="A2127">
        <v>10856</v>
      </c>
      <c r="B2127">
        <v>31</v>
      </c>
      <c r="C2127">
        <v>0</v>
      </c>
      <c r="D2127">
        <v>6</v>
      </c>
      <c r="E2127">
        <v>0</v>
      </c>
      <c r="F2127">
        <v>1</v>
      </c>
      <c r="G2127">
        <v>8</v>
      </c>
    </row>
    <row r="2128" spans="1:7" x14ac:dyDescent="0.3">
      <c r="A2128">
        <v>10343</v>
      </c>
      <c r="B2128">
        <v>605</v>
      </c>
      <c r="C2128">
        <v>91</v>
      </c>
      <c r="D2128">
        <v>399</v>
      </c>
      <c r="E2128">
        <v>0</v>
      </c>
      <c r="F2128">
        <v>45</v>
      </c>
      <c r="G2128">
        <v>205</v>
      </c>
    </row>
    <row r="2129" spans="1:7" x14ac:dyDescent="0.3">
      <c r="A2129">
        <v>5935</v>
      </c>
      <c r="B2129">
        <v>547</v>
      </c>
      <c r="C2129">
        <v>7</v>
      </c>
      <c r="D2129">
        <v>140</v>
      </c>
      <c r="E2129">
        <v>0</v>
      </c>
      <c r="F2129">
        <v>7</v>
      </c>
      <c r="G2129">
        <v>63</v>
      </c>
    </row>
    <row r="2130" spans="1:7" x14ac:dyDescent="0.3">
      <c r="A2130">
        <v>10262</v>
      </c>
      <c r="B2130">
        <v>8</v>
      </c>
      <c r="C2130">
        <v>2</v>
      </c>
      <c r="D2130">
        <v>15</v>
      </c>
      <c r="E2130">
        <v>0</v>
      </c>
      <c r="F2130">
        <v>10</v>
      </c>
      <c r="G2130">
        <v>18</v>
      </c>
    </row>
    <row r="2131" spans="1:7" x14ac:dyDescent="0.3">
      <c r="A2131">
        <v>7023</v>
      </c>
      <c r="B2131">
        <v>189</v>
      </c>
      <c r="C2131">
        <v>2</v>
      </c>
      <c r="D2131">
        <v>55</v>
      </c>
      <c r="E2131">
        <v>0</v>
      </c>
      <c r="F2131">
        <v>5</v>
      </c>
      <c r="G2131">
        <v>12</v>
      </c>
    </row>
    <row r="2132" spans="1:7" x14ac:dyDescent="0.3">
      <c r="A2132">
        <v>8945</v>
      </c>
      <c r="B2132">
        <v>171</v>
      </c>
      <c r="C2132">
        <v>0</v>
      </c>
      <c r="D2132">
        <v>11</v>
      </c>
      <c r="E2132">
        <v>0</v>
      </c>
      <c r="F2132">
        <v>1</v>
      </c>
      <c r="G2132">
        <v>20</v>
      </c>
    </row>
    <row r="2133" spans="1:7" x14ac:dyDescent="0.3">
      <c r="A2133">
        <v>6404</v>
      </c>
      <c r="B2133">
        <v>151</v>
      </c>
      <c r="C2133">
        <v>7</v>
      </c>
      <c r="D2133">
        <v>89</v>
      </c>
      <c r="E2133">
        <v>0</v>
      </c>
      <c r="F2133">
        <v>7</v>
      </c>
      <c r="G2133">
        <v>28</v>
      </c>
    </row>
    <row r="2134" spans="1:7" x14ac:dyDescent="0.3">
      <c r="A2134">
        <v>6534</v>
      </c>
      <c r="B2134">
        <v>29</v>
      </c>
      <c r="C2134">
        <v>0</v>
      </c>
      <c r="D2134">
        <v>29</v>
      </c>
      <c r="E2134">
        <v>0</v>
      </c>
      <c r="F2134">
        <v>5</v>
      </c>
      <c r="G2134">
        <v>4</v>
      </c>
    </row>
    <row r="2135" spans="1:7" x14ac:dyDescent="0.3">
      <c r="A2135">
        <v>8362</v>
      </c>
      <c r="B2135">
        <v>1478</v>
      </c>
      <c r="C2135">
        <v>19</v>
      </c>
      <c r="D2135">
        <v>403</v>
      </c>
      <c r="E2135">
        <v>0</v>
      </c>
      <c r="F2135">
        <v>19</v>
      </c>
      <c r="G2135">
        <v>0</v>
      </c>
    </row>
    <row r="2136" spans="1:7" x14ac:dyDescent="0.3">
      <c r="A2136">
        <v>4988</v>
      </c>
      <c r="B2136">
        <v>19</v>
      </c>
      <c r="C2136">
        <v>6</v>
      </c>
      <c r="D2136">
        <v>20</v>
      </c>
      <c r="E2136">
        <v>0</v>
      </c>
      <c r="F2136">
        <v>5</v>
      </c>
      <c r="G2136">
        <v>12</v>
      </c>
    </row>
    <row r="2137" spans="1:7" x14ac:dyDescent="0.3">
      <c r="A2137">
        <v>2456</v>
      </c>
      <c r="B2137">
        <v>80</v>
      </c>
      <c r="C2137">
        <v>4</v>
      </c>
      <c r="D2137">
        <v>46</v>
      </c>
      <c r="E2137">
        <v>0</v>
      </c>
      <c r="F2137">
        <v>17</v>
      </c>
      <c r="G2137">
        <v>2</v>
      </c>
    </row>
    <row r="2138" spans="1:7" x14ac:dyDescent="0.3">
      <c r="A2138">
        <v>7011</v>
      </c>
      <c r="B2138">
        <v>43</v>
      </c>
      <c r="C2138">
        <v>2</v>
      </c>
      <c r="D2138">
        <v>27</v>
      </c>
      <c r="E2138">
        <v>0</v>
      </c>
      <c r="F2138">
        <v>9</v>
      </c>
      <c r="G2138">
        <v>12</v>
      </c>
    </row>
    <row r="2139" spans="1:7" x14ac:dyDescent="0.3">
      <c r="A2139">
        <v>453</v>
      </c>
      <c r="B2139">
        <v>27</v>
      </c>
      <c r="C2139">
        <v>0</v>
      </c>
      <c r="D2139">
        <v>12</v>
      </c>
      <c r="E2139">
        <v>0</v>
      </c>
      <c r="F2139">
        <v>1</v>
      </c>
      <c r="G2139">
        <v>5</v>
      </c>
    </row>
    <row r="2140" spans="1:7" x14ac:dyDescent="0.3">
      <c r="A2140">
        <v>1640</v>
      </c>
      <c r="B2140">
        <v>66</v>
      </c>
      <c r="C2140">
        <v>0</v>
      </c>
      <c r="D2140">
        <v>16</v>
      </c>
      <c r="E2140">
        <v>0</v>
      </c>
      <c r="F2140">
        <v>6</v>
      </c>
      <c r="G2140">
        <v>20</v>
      </c>
    </row>
    <row r="2141" spans="1:7" x14ac:dyDescent="0.3">
      <c r="A2141">
        <v>6374</v>
      </c>
      <c r="B2141">
        <v>223</v>
      </c>
      <c r="C2141">
        <v>2</v>
      </c>
      <c r="D2141">
        <v>31</v>
      </c>
      <c r="E2141">
        <v>0</v>
      </c>
      <c r="F2141">
        <v>2</v>
      </c>
      <c r="G2141">
        <v>39</v>
      </c>
    </row>
    <row r="2142" spans="1:7" x14ac:dyDescent="0.3">
      <c r="A2142">
        <v>1710</v>
      </c>
      <c r="B2142">
        <v>154</v>
      </c>
      <c r="C2142">
        <v>20</v>
      </c>
      <c r="D2142">
        <v>66</v>
      </c>
      <c r="E2142">
        <v>0</v>
      </c>
      <c r="F2142">
        <v>12</v>
      </c>
      <c r="G2142">
        <v>27</v>
      </c>
    </row>
    <row r="2143" spans="1:7" x14ac:dyDescent="0.3">
      <c r="A2143">
        <v>3706</v>
      </c>
      <c r="B2143">
        <v>19</v>
      </c>
      <c r="C2143">
        <v>8</v>
      </c>
      <c r="D2143">
        <v>29</v>
      </c>
      <c r="E2143">
        <v>0</v>
      </c>
      <c r="F2143">
        <v>12</v>
      </c>
      <c r="G2143">
        <v>26</v>
      </c>
    </row>
    <row r="2144" spans="1:7" x14ac:dyDescent="0.3">
      <c r="A2144">
        <v>5985</v>
      </c>
      <c r="B2144">
        <v>80</v>
      </c>
      <c r="C2144">
        <v>1</v>
      </c>
      <c r="D2144">
        <v>37</v>
      </c>
      <c r="E2144">
        <v>0</v>
      </c>
      <c r="F2144">
        <v>1</v>
      </c>
      <c r="G2144">
        <v>3</v>
      </c>
    </row>
    <row r="2145" spans="1:7" x14ac:dyDescent="0.3">
      <c r="A2145">
        <v>3846</v>
      </c>
      <c r="B2145">
        <v>192</v>
      </c>
      <c r="C2145">
        <v>5</v>
      </c>
      <c r="D2145">
        <v>53</v>
      </c>
      <c r="E2145">
        <v>0</v>
      </c>
      <c r="F2145">
        <v>5</v>
      </c>
      <c r="G2145">
        <v>15</v>
      </c>
    </row>
    <row r="2146" spans="1:7" x14ac:dyDescent="0.3">
      <c r="A2146">
        <v>4817</v>
      </c>
      <c r="B2146">
        <v>3</v>
      </c>
      <c r="C2146">
        <v>2</v>
      </c>
      <c r="D2146">
        <v>7</v>
      </c>
      <c r="E2146">
        <v>0</v>
      </c>
      <c r="F2146">
        <v>4</v>
      </c>
      <c r="G2146">
        <v>2</v>
      </c>
    </row>
    <row r="2147" spans="1:7" x14ac:dyDescent="0.3">
      <c r="A2147">
        <v>577</v>
      </c>
      <c r="B2147">
        <v>9</v>
      </c>
      <c r="C2147">
        <v>1</v>
      </c>
      <c r="D2147">
        <v>7</v>
      </c>
      <c r="E2147">
        <v>0</v>
      </c>
      <c r="F2147">
        <v>3</v>
      </c>
      <c r="G2147">
        <v>2</v>
      </c>
    </row>
    <row r="2148" spans="1:7" x14ac:dyDescent="0.3">
      <c r="A2148">
        <v>4356</v>
      </c>
      <c r="B2148">
        <v>1224</v>
      </c>
      <c r="C2148">
        <v>28</v>
      </c>
      <c r="D2148">
        <v>140</v>
      </c>
      <c r="E2148">
        <v>0</v>
      </c>
      <c r="F2148">
        <v>14</v>
      </c>
      <c r="G2148">
        <v>168</v>
      </c>
    </row>
    <row r="2149" spans="1:7" x14ac:dyDescent="0.3">
      <c r="A2149">
        <v>4756</v>
      </c>
      <c r="B2149">
        <v>176</v>
      </c>
      <c r="C2149">
        <v>29</v>
      </c>
      <c r="D2149">
        <v>818</v>
      </c>
      <c r="E2149">
        <v>0</v>
      </c>
      <c r="F2149">
        <v>33</v>
      </c>
      <c r="G2149">
        <v>112</v>
      </c>
    </row>
    <row r="2150" spans="1:7" x14ac:dyDescent="0.3">
      <c r="A2150">
        <v>2894</v>
      </c>
      <c r="B2150">
        <v>1067</v>
      </c>
      <c r="C2150">
        <v>138</v>
      </c>
      <c r="D2150">
        <v>750</v>
      </c>
      <c r="E2150">
        <v>0</v>
      </c>
      <c r="F2150">
        <v>19</v>
      </c>
      <c r="G2150">
        <v>39</v>
      </c>
    </row>
    <row r="2151" spans="1:7" x14ac:dyDescent="0.3">
      <c r="A2151">
        <v>8686</v>
      </c>
      <c r="B2151">
        <v>5</v>
      </c>
      <c r="C2151">
        <v>23</v>
      </c>
      <c r="D2151">
        <v>15</v>
      </c>
      <c r="E2151">
        <v>0</v>
      </c>
      <c r="F2151">
        <v>18</v>
      </c>
      <c r="G2151">
        <v>14</v>
      </c>
    </row>
    <row r="2152" spans="1:7" x14ac:dyDescent="0.3">
      <c r="A2152">
        <v>2918</v>
      </c>
      <c r="B2152">
        <v>44</v>
      </c>
      <c r="C2152">
        <v>5</v>
      </c>
      <c r="D2152">
        <v>19</v>
      </c>
      <c r="E2152">
        <v>0</v>
      </c>
      <c r="F2152">
        <v>4</v>
      </c>
      <c r="G2152">
        <v>19</v>
      </c>
    </row>
    <row r="2153" spans="1:7" x14ac:dyDescent="0.3">
      <c r="A2153">
        <v>5231</v>
      </c>
      <c r="B2153">
        <v>27</v>
      </c>
      <c r="C2153">
        <v>2</v>
      </c>
      <c r="D2153">
        <v>7</v>
      </c>
      <c r="E2153">
        <v>0</v>
      </c>
      <c r="F2153">
        <v>2</v>
      </c>
      <c r="G2153">
        <v>13</v>
      </c>
    </row>
    <row r="2154" spans="1:7" x14ac:dyDescent="0.3">
      <c r="A2154">
        <v>3068</v>
      </c>
      <c r="B2154">
        <v>1</v>
      </c>
      <c r="C2154">
        <v>12</v>
      </c>
      <c r="D2154">
        <v>9</v>
      </c>
      <c r="E2154">
        <v>0</v>
      </c>
      <c r="F2154">
        <v>14</v>
      </c>
      <c r="G2154">
        <v>7</v>
      </c>
    </row>
    <row r="2155" spans="1:7" x14ac:dyDescent="0.3">
      <c r="A2155">
        <v>6211</v>
      </c>
      <c r="B2155">
        <v>18</v>
      </c>
      <c r="C2155">
        <v>0</v>
      </c>
      <c r="D2155">
        <v>9</v>
      </c>
      <c r="E2155">
        <v>0</v>
      </c>
      <c r="F2155">
        <v>1</v>
      </c>
      <c r="G2155">
        <v>11</v>
      </c>
    </row>
    <row r="2156" spans="1:7" x14ac:dyDescent="0.3">
      <c r="A2156">
        <v>286</v>
      </c>
      <c r="B2156">
        <v>95</v>
      </c>
      <c r="C2156">
        <v>11</v>
      </c>
      <c r="D2156">
        <v>35</v>
      </c>
      <c r="E2156">
        <v>0</v>
      </c>
      <c r="F2156">
        <v>4</v>
      </c>
      <c r="G2156">
        <v>7</v>
      </c>
    </row>
    <row r="2157" spans="1:7" x14ac:dyDescent="0.3">
      <c r="A2157">
        <v>1857</v>
      </c>
      <c r="B2157">
        <v>46</v>
      </c>
      <c r="C2157">
        <v>0</v>
      </c>
      <c r="D2157">
        <v>12</v>
      </c>
      <c r="E2157">
        <v>0</v>
      </c>
      <c r="F2157">
        <v>2</v>
      </c>
      <c r="G2157">
        <v>23</v>
      </c>
    </row>
    <row r="2158" spans="1:7" x14ac:dyDescent="0.3">
      <c r="A2158">
        <v>7128</v>
      </c>
      <c r="B2158">
        <v>4</v>
      </c>
      <c r="C2158">
        <v>0</v>
      </c>
      <c r="D2158">
        <v>5</v>
      </c>
      <c r="E2158">
        <v>0</v>
      </c>
      <c r="F2158">
        <v>1</v>
      </c>
      <c r="G2158">
        <v>5</v>
      </c>
    </row>
    <row r="2159" spans="1:7" x14ac:dyDescent="0.3">
      <c r="A2159">
        <v>4603</v>
      </c>
      <c r="B2159">
        <v>371</v>
      </c>
      <c r="C2159">
        <v>32</v>
      </c>
      <c r="D2159">
        <v>189</v>
      </c>
      <c r="E2159">
        <v>0</v>
      </c>
      <c r="F2159">
        <v>58</v>
      </c>
      <c r="G2159">
        <v>6</v>
      </c>
    </row>
    <row r="2160" spans="1:7" x14ac:dyDescent="0.3">
      <c r="A2160">
        <v>2535</v>
      </c>
      <c r="B2160">
        <v>163</v>
      </c>
      <c r="C2160">
        <v>0</v>
      </c>
      <c r="D2160">
        <v>480</v>
      </c>
      <c r="E2160">
        <v>0</v>
      </c>
      <c r="F2160">
        <v>126</v>
      </c>
      <c r="G2160">
        <v>75</v>
      </c>
    </row>
    <row r="2161" spans="1:7" x14ac:dyDescent="0.3">
      <c r="A2161">
        <v>2173</v>
      </c>
      <c r="B2161">
        <v>13</v>
      </c>
      <c r="C2161">
        <v>6</v>
      </c>
      <c r="D2161">
        <v>7</v>
      </c>
      <c r="E2161">
        <v>0</v>
      </c>
      <c r="F2161">
        <v>3</v>
      </c>
      <c r="G2161">
        <v>3</v>
      </c>
    </row>
    <row r="2162" spans="1:7" x14ac:dyDescent="0.3">
      <c r="A2162">
        <v>5510</v>
      </c>
      <c r="B2162">
        <v>262</v>
      </c>
      <c r="C2162">
        <v>6</v>
      </c>
      <c r="D2162">
        <v>61</v>
      </c>
      <c r="E2162">
        <v>0</v>
      </c>
      <c r="F2162">
        <v>10</v>
      </c>
      <c r="G2162">
        <v>102</v>
      </c>
    </row>
    <row r="2163" spans="1:7" x14ac:dyDescent="0.3">
      <c r="A2163">
        <v>5181</v>
      </c>
      <c r="B2163">
        <v>2</v>
      </c>
      <c r="C2163">
        <v>4</v>
      </c>
      <c r="D2163">
        <v>2</v>
      </c>
      <c r="E2163">
        <v>0</v>
      </c>
      <c r="F2163">
        <v>11</v>
      </c>
      <c r="G2163">
        <v>5</v>
      </c>
    </row>
    <row r="2164" spans="1:7" x14ac:dyDescent="0.3">
      <c r="A2164">
        <v>7793</v>
      </c>
      <c r="B2164">
        <v>641</v>
      </c>
      <c r="C2164">
        <v>7</v>
      </c>
      <c r="D2164">
        <v>84</v>
      </c>
      <c r="E2164">
        <v>0</v>
      </c>
      <c r="F2164">
        <v>30</v>
      </c>
      <c r="G2164">
        <v>38</v>
      </c>
    </row>
    <row r="2165" spans="1:7" x14ac:dyDescent="0.3">
      <c r="A2165">
        <v>10590</v>
      </c>
      <c r="B2165">
        <v>794</v>
      </c>
      <c r="C2165">
        <v>73</v>
      </c>
      <c r="D2165">
        <v>573</v>
      </c>
      <c r="E2165">
        <v>0</v>
      </c>
      <c r="F2165">
        <v>29</v>
      </c>
      <c r="G2165">
        <v>14</v>
      </c>
    </row>
    <row r="2166" spans="1:7" x14ac:dyDescent="0.3">
      <c r="A2166">
        <v>7912</v>
      </c>
      <c r="B2166">
        <v>8</v>
      </c>
      <c r="C2166">
        <v>15</v>
      </c>
      <c r="D2166">
        <v>27</v>
      </c>
      <c r="E2166">
        <v>0</v>
      </c>
      <c r="F2166">
        <v>20</v>
      </c>
      <c r="G2166">
        <v>33</v>
      </c>
    </row>
    <row r="2167" spans="1:7" x14ac:dyDescent="0.3">
      <c r="A2167">
        <v>10507</v>
      </c>
      <c r="B2167">
        <v>691</v>
      </c>
      <c r="C2167">
        <v>7</v>
      </c>
      <c r="D2167">
        <v>69</v>
      </c>
      <c r="E2167">
        <v>0</v>
      </c>
      <c r="F2167">
        <v>7</v>
      </c>
      <c r="G2167">
        <v>23</v>
      </c>
    </row>
    <row r="2168" spans="1:7" x14ac:dyDescent="0.3">
      <c r="A2168">
        <v>8805</v>
      </c>
      <c r="B2168">
        <v>283</v>
      </c>
      <c r="C2168">
        <v>10</v>
      </c>
      <c r="D2168">
        <v>38</v>
      </c>
      <c r="E2168">
        <v>0</v>
      </c>
      <c r="F2168">
        <v>13</v>
      </c>
      <c r="G2168">
        <v>27</v>
      </c>
    </row>
    <row r="2169" spans="1:7" x14ac:dyDescent="0.3">
      <c r="A2169">
        <v>6770</v>
      </c>
      <c r="B2169">
        <v>5</v>
      </c>
      <c r="C2169">
        <v>13</v>
      </c>
      <c r="D2169">
        <v>14</v>
      </c>
      <c r="E2169">
        <v>0</v>
      </c>
      <c r="F2169">
        <v>5</v>
      </c>
      <c r="G2169">
        <v>31</v>
      </c>
    </row>
    <row r="2170" spans="1:7" x14ac:dyDescent="0.3">
      <c r="A2170">
        <v>8702</v>
      </c>
      <c r="B2170">
        <v>9</v>
      </c>
      <c r="C2170">
        <v>1</v>
      </c>
      <c r="D2170">
        <v>7</v>
      </c>
      <c r="E2170">
        <v>0</v>
      </c>
      <c r="F2170">
        <v>3</v>
      </c>
      <c r="G2170">
        <v>2</v>
      </c>
    </row>
    <row r="2171" spans="1:7" x14ac:dyDescent="0.3">
      <c r="A2171">
        <v>9958</v>
      </c>
      <c r="B2171">
        <v>642</v>
      </c>
      <c r="C2171">
        <v>14</v>
      </c>
      <c r="D2171">
        <v>49</v>
      </c>
      <c r="E2171">
        <v>0</v>
      </c>
      <c r="F2171">
        <v>7</v>
      </c>
      <c r="G2171">
        <v>57</v>
      </c>
    </row>
    <row r="2172" spans="1:7" x14ac:dyDescent="0.3">
      <c r="A2172">
        <v>4098</v>
      </c>
      <c r="B2172">
        <v>20</v>
      </c>
      <c r="C2172">
        <v>3</v>
      </c>
      <c r="D2172">
        <v>16</v>
      </c>
      <c r="E2172">
        <v>0</v>
      </c>
      <c r="F2172">
        <v>4</v>
      </c>
      <c r="G2172">
        <v>1</v>
      </c>
    </row>
    <row r="2173" spans="1:7" x14ac:dyDescent="0.3">
      <c r="A2173">
        <v>6246</v>
      </c>
      <c r="B2173">
        <v>703</v>
      </c>
      <c r="C2173">
        <v>102</v>
      </c>
      <c r="D2173">
        <v>601</v>
      </c>
      <c r="E2173">
        <v>0</v>
      </c>
      <c r="F2173">
        <v>58</v>
      </c>
      <c r="G2173">
        <v>43</v>
      </c>
    </row>
    <row r="2174" spans="1:7" x14ac:dyDescent="0.3">
      <c r="A2174">
        <v>4690</v>
      </c>
      <c r="B2174">
        <v>443</v>
      </c>
      <c r="C2174">
        <v>10</v>
      </c>
      <c r="D2174">
        <v>75</v>
      </c>
      <c r="E2174">
        <v>0</v>
      </c>
      <c r="F2174">
        <v>10</v>
      </c>
      <c r="G2174">
        <v>48</v>
      </c>
    </row>
    <row r="2175" spans="1:7" x14ac:dyDescent="0.3">
      <c r="A2175">
        <v>4706</v>
      </c>
      <c r="B2175">
        <v>29</v>
      </c>
      <c r="C2175">
        <v>0</v>
      </c>
      <c r="D2175">
        <v>5</v>
      </c>
      <c r="E2175">
        <v>0</v>
      </c>
      <c r="F2175">
        <v>1</v>
      </c>
      <c r="G2175">
        <v>5</v>
      </c>
    </row>
    <row r="2176" spans="1:7" x14ac:dyDescent="0.3">
      <c r="A2176">
        <v>4220</v>
      </c>
      <c r="B2176">
        <v>73</v>
      </c>
      <c r="C2176">
        <v>0</v>
      </c>
      <c r="D2176">
        <v>13</v>
      </c>
      <c r="E2176">
        <v>0</v>
      </c>
      <c r="F2176">
        <v>1</v>
      </c>
      <c r="G2176">
        <v>0</v>
      </c>
    </row>
    <row r="2177" spans="1:7" x14ac:dyDescent="0.3">
      <c r="A2177">
        <v>2005</v>
      </c>
      <c r="B2177">
        <v>22</v>
      </c>
      <c r="C2177">
        <v>3</v>
      </c>
      <c r="D2177">
        <v>30</v>
      </c>
      <c r="E2177">
        <v>0</v>
      </c>
      <c r="F2177">
        <v>5</v>
      </c>
      <c r="G2177">
        <v>15</v>
      </c>
    </row>
    <row r="2178" spans="1:7" x14ac:dyDescent="0.3">
      <c r="A2178">
        <v>10128</v>
      </c>
      <c r="B2178">
        <v>620</v>
      </c>
      <c r="C2178">
        <v>16</v>
      </c>
      <c r="D2178">
        <v>165</v>
      </c>
      <c r="E2178">
        <v>0</v>
      </c>
      <c r="F2178">
        <v>24</v>
      </c>
      <c r="G2178">
        <v>82</v>
      </c>
    </row>
    <row r="2179" spans="1:7" x14ac:dyDescent="0.3">
      <c r="A2179">
        <v>3463</v>
      </c>
      <c r="B2179">
        <v>674</v>
      </c>
      <c r="C2179">
        <v>62</v>
      </c>
      <c r="D2179">
        <v>134</v>
      </c>
      <c r="E2179">
        <v>0</v>
      </c>
      <c r="F2179">
        <v>26</v>
      </c>
      <c r="G2179">
        <v>8</v>
      </c>
    </row>
    <row r="2180" spans="1:7" x14ac:dyDescent="0.3">
      <c r="A2180">
        <v>3745</v>
      </c>
      <c r="B2180">
        <v>5</v>
      </c>
      <c r="C2180">
        <v>36</v>
      </c>
      <c r="D2180">
        <v>7</v>
      </c>
      <c r="E2180">
        <v>0</v>
      </c>
      <c r="F2180">
        <v>10</v>
      </c>
      <c r="G2180">
        <v>45</v>
      </c>
    </row>
    <row r="2181" spans="1:7" x14ac:dyDescent="0.3">
      <c r="A2181">
        <v>10212</v>
      </c>
      <c r="B2181">
        <v>65</v>
      </c>
      <c r="C2181">
        <v>4</v>
      </c>
      <c r="D2181">
        <v>16</v>
      </c>
      <c r="E2181">
        <v>0</v>
      </c>
      <c r="F2181">
        <v>4</v>
      </c>
      <c r="G2181">
        <v>11</v>
      </c>
    </row>
    <row r="2182" spans="1:7" x14ac:dyDescent="0.3">
      <c r="A2182">
        <v>7791</v>
      </c>
      <c r="B2182">
        <v>12</v>
      </c>
      <c r="C2182">
        <v>1</v>
      </c>
      <c r="D2182">
        <v>6</v>
      </c>
      <c r="E2182">
        <v>0</v>
      </c>
      <c r="F2182">
        <v>1</v>
      </c>
      <c r="G2182">
        <v>5</v>
      </c>
    </row>
    <row r="2183" spans="1:7" x14ac:dyDescent="0.3">
      <c r="A2183">
        <v>7476</v>
      </c>
      <c r="B2183">
        <v>928</v>
      </c>
      <c r="C2183">
        <v>63</v>
      </c>
      <c r="D2183">
        <v>254</v>
      </c>
      <c r="E2183">
        <v>0</v>
      </c>
      <c r="F2183">
        <v>12</v>
      </c>
      <c r="G2183">
        <v>12</v>
      </c>
    </row>
    <row r="2184" spans="1:7" x14ac:dyDescent="0.3">
      <c r="A2184">
        <v>10478</v>
      </c>
      <c r="B2184">
        <v>483</v>
      </c>
      <c r="C2184">
        <v>0</v>
      </c>
      <c r="D2184">
        <v>108</v>
      </c>
      <c r="E2184">
        <v>0</v>
      </c>
      <c r="F2184">
        <v>6</v>
      </c>
      <c r="G2184">
        <v>36</v>
      </c>
    </row>
    <row r="2185" spans="1:7" x14ac:dyDescent="0.3">
      <c r="A2185">
        <v>24</v>
      </c>
      <c r="B2185">
        <v>18</v>
      </c>
      <c r="C2185">
        <v>2</v>
      </c>
      <c r="D2185">
        <v>19</v>
      </c>
      <c r="E2185">
        <v>0</v>
      </c>
      <c r="F2185">
        <v>2</v>
      </c>
      <c r="G2185">
        <v>6</v>
      </c>
    </row>
    <row r="2186" spans="1:7" x14ac:dyDescent="0.3">
      <c r="A2186">
        <v>8969</v>
      </c>
      <c r="B2186">
        <v>548</v>
      </c>
      <c r="C2186">
        <v>31</v>
      </c>
      <c r="D2186">
        <v>422</v>
      </c>
      <c r="E2186">
        <v>0</v>
      </c>
      <c r="F2186">
        <v>112</v>
      </c>
      <c r="G2186">
        <v>28</v>
      </c>
    </row>
    <row r="2187" spans="1:7" x14ac:dyDescent="0.3">
      <c r="A2187">
        <v>8286</v>
      </c>
      <c r="B2187">
        <v>98</v>
      </c>
      <c r="C2187">
        <v>1</v>
      </c>
      <c r="D2187">
        <v>17</v>
      </c>
      <c r="E2187">
        <v>0</v>
      </c>
      <c r="F2187">
        <v>1</v>
      </c>
      <c r="G2187">
        <v>5</v>
      </c>
    </row>
    <row r="2188" spans="1:7" x14ac:dyDescent="0.3">
      <c r="A2188">
        <v>9668</v>
      </c>
      <c r="B2188">
        <v>4</v>
      </c>
      <c r="C2188">
        <v>16</v>
      </c>
      <c r="D2188">
        <v>20</v>
      </c>
      <c r="E2188">
        <v>0</v>
      </c>
      <c r="F2188">
        <v>17</v>
      </c>
      <c r="G2188">
        <v>20</v>
      </c>
    </row>
    <row r="2189" spans="1:7" x14ac:dyDescent="0.3">
      <c r="A2189">
        <v>3859</v>
      </c>
      <c r="B2189">
        <v>410</v>
      </c>
      <c r="C2189">
        <v>112</v>
      </c>
      <c r="D2189">
        <v>420</v>
      </c>
      <c r="E2189">
        <v>0</v>
      </c>
      <c r="F2189">
        <v>82</v>
      </c>
      <c r="G2189">
        <v>71</v>
      </c>
    </row>
    <row r="2190" spans="1:7" x14ac:dyDescent="0.3">
      <c r="A2190">
        <v>3783</v>
      </c>
      <c r="B2190">
        <v>105</v>
      </c>
      <c r="C2190">
        <v>0</v>
      </c>
      <c r="D2190">
        <v>10</v>
      </c>
      <c r="E2190">
        <v>0</v>
      </c>
      <c r="F2190">
        <v>1</v>
      </c>
      <c r="G2190">
        <v>0</v>
      </c>
    </row>
    <row r="2191" spans="1:7" x14ac:dyDescent="0.3">
      <c r="A2191">
        <v>1665</v>
      </c>
      <c r="B2191">
        <v>1459</v>
      </c>
      <c r="C2191">
        <v>0</v>
      </c>
      <c r="D2191">
        <v>61</v>
      </c>
      <c r="E2191">
        <v>0</v>
      </c>
      <c r="F2191">
        <v>15</v>
      </c>
      <c r="G2191">
        <v>215</v>
      </c>
    </row>
    <row r="2192" spans="1:7" x14ac:dyDescent="0.3">
      <c r="A2192">
        <v>10141</v>
      </c>
      <c r="B2192">
        <v>7</v>
      </c>
      <c r="C2192">
        <v>1</v>
      </c>
      <c r="D2192">
        <v>6</v>
      </c>
      <c r="E2192">
        <v>0</v>
      </c>
      <c r="F2192">
        <v>3</v>
      </c>
      <c r="G2192">
        <v>3</v>
      </c>
    </row>
    <row r="2193" spans="1:7" x14ac:dyDescent="0.3">
      <c r="A2193">
        <v>7947</v>
      </c>
      <c r="B2193">
        <v>24</v>
      </c>
      <c r="C2193">
        <v>0</v>
      </c>
      <c r="D2193">
        <v>8</v>
      </c>
      <c r="E2193">
        <v>0</v>
      </c>
      <c r="F2193">
        <v>1</v>
      </c>
      <c r="G2193">
        <v>4</v>
      </c>
    </row>
    <row r="2194" spans="1:7" x14ac:dyDescent="0.3">
      <c r="A2194">
        <v>8852</v>
      </c>
      <c r="B2194">
        <v>387</v>
      </c>
      <c r="C2194">
        <v>126</v>
      </c>
      <c r="D2194">
        <v>342</v>
      </c>
      <c r="E2194">
        <v>0</v>
      </c>
      <c r="F2194">
        <v>45</v>
      </c>
      <c r="G2194">
        <v>180</v>
      </c>
    </row>
    <row r="2195" spans="1:7" x14ac:dyDescent="0.3">
      <c r="A2195">
        <v>7832</v>
      </c>
      <c r="B2195">
        <v>940</v>
      </c>
      <c r="C2195">
        <v>44</v>
      </c>
      <c r="D2195">
        <v>396</v>
      </c>
      <c r="E2195">
        <v>0</v>
      </c>
      <c r="F2195">
        <v>88</v>
      </c>
      <c r="G2195">
        <v>58</v>
      </c>
    </row>
    <row r="2196" spans="1:7" x14ac:dyDescent="0.3">
      <c r="A2196">
        <v>1064</v>
      </c>
      <c r="B2196">
        <v>22</v>
      </c>
      <c r="C2196">
        <v>1</v>
      </c>
      <c r="D2196">
        <v>11</v>
      </c>
      <c r="E2196">
        <v>0</v>
      </c>
      <c r="F2196">
        <v>5</v>
      </c>
      <c r="G2196">
        <v>3</v>
      </c>
    </row>
    <row r="2197" spans="1:7" x14ac:dyDescent="0.3">
      <c r="A2197">
        <v>48</v>
      </c>
      <c r="B2197">
        <v>136</v>
      </c>
      <c r="C2197">
        <v>1</v>
      </c>
      <c r="D2197">
        <v>12</v>
      </c>
      <c r="E2197">
        <v>0</v>
      </c>
      <c r="F2197">
        <v>3</v>
      </c>
      <c r="G2197">
        <v>32</v>
      </c>
    </row>
    <row r="2198" spans="1:7" x14ac:dyDescent="0.3">
      <c r="A2198">
        <v>3798</v>
      </c>
      <c r="B2198">
        <v>24</v>
      </c>
      <c r="C2198">
        <v>2</v>
      </c>
      <c r="D2198">
        <v>23</v>
      </c>
      <c r="E2198">
        <v>0</v>
      </c>
      <c r="F2198">
        <v>8</v>
      </c>
      <c r="G2198">
        <v>24</v>
      </c>
    </row>
    <row r="2199" spans="1:7" x14ac:dyDescent="0.3">
      <c r="A2199">
        <v>5283</v>
      </c>
      <c r="B2199">
        <v>93</v>
      </c>
      <c r="C2199">
        <v>1</v>
      </c>
      <c r="D2199">
        <v>21</v>
      </c>
      <c r="E2199">
        <v>0</v>
      </c>
      <c r="F2199">
        <v>4</v>
      </c>
      <c r="G2199">
        <v>25</v>
      </c>
    </row>
    <row r="2200" spans="1:7" x14ac:dyDescent="0.3">
      <c r="A2200">
        <v>9648</v>
      </c>
      <c r="B2200">
        <v>153</v>
      </c>
      <c r="C2200">
        <v>4</v>
      </c>
      <c r="D2200">
        <v>56</v>
      </c>
      <c r="E2200">
        <v>0</v>
      </c>
      <c r="F2200">
        <v>9</v>
      </c>
      <c r="G2200">
        <v>31</v>
      </c>
    </row>
    <row r="2201" spans="1:7" x14ac:dyDescent="0.3">
      <c r="A2201">
        <v>10691</v>
      </c>
      <c r="B2201">
        <v>11</v>
      </c>
      <c r="C2201">
        <v>0</v>
      </c>
      <c r="D2201">
        <v>10</v>
      </c>
      <c r="E2201">
        <v>0</v>
      </c>
      <c r="F2201">
        <v>2</v>
      </c>
      <c r="G2201">
        <v>20</v>
      </c>
    </row>
    <row r="2202" spans="1:7" x14ac:dyDescent="0.3">
      <c r="A2202">
        <v>7002</v>
      </c>
      <c r="B2202">
        <v>163</v>
      </c>
      <c r="C2202">
        <v>48</v>
      </c>
      <c r="D2202">
        <v>90</v>
      </c>
      <c r="E2202">
        <v>0</v>
      </c>
      <c r="F2202">
        <v>45</v>
      </c>
      <c r="G2202">
        <v>52</v>
      </c>
    </row>
    <row r="2203" spans="1:7" x14ac:dyDescent="0.3">
      <c r="A2203">
        <v>6289</v>
      </c>
      <c r="B2203">
        <v>135</v>
      </c>
      <c r="C2203">
        <v>0</v>
      </c>
      <c r="D2203">
        <v>10</v>
      </c>
      <c r="E2203">
        <v>0</v>
      </c>
      <c r="F2203">
        <v>4</v>
      </c>
      <c r="G2203">
        <v>36</v>
      </c>
    </row>
    <row r="2204" spans="1:7" x14ac:dyDescent="0.3">
      <c r="A2204">
        <v>9284</v>
      </c>
      <c r="B2204">
        <v>620</v>
      </c>
      <c r="C2204">
        <v>16</v>
      </c>
      <c r="D2204">
        <v>165</v>
      </c>
      <c r="E2204">
        <v>0</v>
      </c>
      <c r="F2204">
        <v>24</v>
      </c>
      <c r="G2204">
        <v>82</v>
      </c>
    </row>
    <row r="2205" spans="1:7" x14ac:dyDescent="0.3">
      <c r="A2205">
        <v>269</v>
      </c>
      <c r="B2205">
        <v>777</v>
      </c>
      <c r="C2205">
        <v>30</v>
      </c>
      <c r="D2205">
        <v>163</v>
      </c>
      <c r="E2205">
        <v>0</v>
      </c>
      <c r="F2205">
        <v>51</v>
      </c>
      <c r="G2205">
        <v>122</v>
      </c>
    </row>
    <row r="2206" spans="1:7" x14ac:dyDescent="0.3">
      <c r="A2206">
        <v>78</v>
      </c>
      <c r="B2206">
        <v>15</v>
      </c>
      <c r="C2206">
        <v>0</v>
      </c>
      <c r="D2206">
        <v>11</v>
      </c>
      <c r="E2206">
        <v>0</v>
      </c>
      <c r="F2206">
        <v>2</v>
      </c>
      <c r="G2206">
        <v>9</v>
      </c>
    </row>
    <row r="2207" spans="1:7" x14ac:dyDescent="0.3">
      <c r="A2207">
        <v>332</v>
      </c>
      <c r="B2207">
        <v>198</v>
      </c>
      <c r="C2207">
        <v>2</v>
      </c>
      <c r="D2207">
        <v>43</v>
      </c>
      <c r="E2207">
        <v>0</v>
      </c>
      <c r="F2207">
        <v>12</v>
      </c>
      <c r="G2207">
        <v>20</v>
      </c>
    </row>
    <row r="2208" spans="1:7" x14ac:dyDescent="0.3">
      <c r="A2208">
        <v>7419</v>
      </c>
      <c r="B2208">
        <v>8</v>
      </c>
      <c r="C2208">
        <v>3</v>
      </c>
      <c r="D2208">
        <v>19</v>
      </c>
      <c r="E2208">
        <v>0</v>
      </c>
      <c r="F2208">
        <v>2</v>
      </c>
      <c r="G2208">
        <v>3</v>
      </c>
    </row>
    <row r="2209" spans="1:7" x14ac:dyDescent="0.3">
      <c r="A2209">
        <v>7872</v>
      </c>
      <c r="B2209">
        <v>179</v>
      </c>
      <c r="C2209">
        <v>21</v>
      </c>
      <c r="D2209">
        <v>273</v>
      </c>
      <c r="E2209">
        <v>0</v>
      </c>
      <c r="F2209">
        <v>21</v>
      </c>
      <c r="G2209">
        <v>63</v>
      </c>
    </row>
    <row r="2210" spans="1:7" x14ac:dyDescent="0.3">
      <c r="A2210">
        <v>2886</v>
      </c>
      <c r="B2210">
        <v>1121</v>
      </c>
      <c r="C2210">
        <v>0</v>
      </c>
      <c r="D2210">
        <v>72</v>
      </c>
      <c r="E2210">
        <v>0</v>
      </c>
      <c r="F2210">
        <v>12</v>
      </c>
      <c r="G2210">
        <v>12</v>
      </c>
    </row>
    <row r="2211" spans="1:7" x14ac:dyDescent="0.3">
      <c r="A2211">
        <v>6715</v>
      </c>
      <c r="B2211">
        <v>502</v>
      </c>
      <c r="C2211">
        <v>19</v>
      </c>
      <c r="D2211">
        <v>132</v>
      </c>
      <c r="E2211">
        <v>0</v>
      </c>
      <c r="F2211">
        <v>6</v>
      </c>
      <c r="G2211">
        <v>26</v>
      </c>
    </row>
    <row r="2212" spans="1:7" x14ac:dyDescent="0.3">
      <c r="A2212">
        <v>8341</v>
      </c>
      <c r="B2212">
        <v>15</v>
      </c>
      <c r="C2212">
        <v>0</v>
      </c>
      <c r="D2212">
        <v>6</v>
      </c>
      <c r="E2212">
        <v>0</v>
      </c>
      <c r="F2212">
        <v>1</v>
      </c>
      <c r="G2212">
        <v>12</v>
      </c>
    </row>
    <row r="2213" spans="1:7" x14ac:dyDescent="0.3">
      <c r="A2213">
        <v>5180</v>
      </c>
      <c r="B2213">
        <v>128</v>
      </c>
      <c r="C2213">
        <v>0</v>
      </c>
      <c r="D2213">
        <v>16</v>
      </c>
      <c r="E2213">
        <v>0</v>
      </c>
      <c r="F2213">
        <v>1</v>
      </c>
      <c r="G2213">
        <v>4</v>
      </c>
    </row>
    <row r="2214" spans="1:7" x14ac:dyDescent="0.3">
      <c r="A2214">
        <v>10779</v>
      </c>
      <c r="B2214">
        <v>15</v>
      </c>
      <c r="C2214">
        <v>5</v>
      </c>
      <c r="D2214">
        <v>14</v>
      </c>
      <c r="E2214">
        <v>0</v>
      </c>
      <c r="F2214">
        <v>4</v>
      </c>
      <c r="G2214">
        <v>11</v>
      </c>
    </row>
    <row r="2215" spans="1:7" x14ac:dyDescent="0.3">
      <c r="A2215">
        <v>4385</v>
      </c>
      <c r="B2215">
        <v>23</v>
      </c>
      <c r="C2215">
        <v>0</v>
      </c>
      <c r="D2215">
        <v>15</v>
      </c>
      <c r="E2215">
        <v>0</v>
      </c>
      <c r="F2215">
        <v>2</v>
      </c>
      <c r="G2215">
        <v>7</v>
      </c>
    </row>
    <row r="2216" spans="1:7" x14ac:dyDescent="0.3">
      <c r="A2216">
        <v>3112</v>
      </c>
      <c r="B2216">
        <v>2</v>
      </c>
      <c r="C2216">
        <v>4</v>
      </c>
      <c r="D2216">
        <v>9</v>
      </c>
      <c r="E2216">
        <v>0</v>
      </c>
      <c r="F2216">
        <v>4</v>
      </c>
      <c r="G2216">
        <v>5</v>
      </c>
    </row>
    <row r="2217" spans="1:7" x14ac:dyDescent="0.3">
      <c r="A2217">
        <v>1139</v>
      </c>
      <c r="B2217">
        <v>1050</v>
      </c>
      <c r="C2217">
        <v>14</v>
      </c>
      <c r="D2217">
        <v>322</v>
      </c>
      <c r="E2217">
        <v>0</v>
      </c>
      <c r="F2217">
        <v>14</v>
      </c>
      <c r="G2217">
        <v>112</v>
      </c>
    </row>
    <row r="2218" spans="1:7" x14ac:dyDescent="0.3">
      <c r="A2218">
        <v>9289</v>
      </c>
      <c r="B2218">
        <v>29</v>
      </c>
      <c r="C2218">
        <v>1</v>
      </c>
      <c r="D2218">
        <v>17</v>
      </c>
      <c r="E2218">
        <v>0</v>
      </c>
      <c r="F2218">
        <v>3</v>
      </c>
      <c r="G2218">
        <v>13</v>
      </c>
    </row>
    <row r="2219" spans="1:7" x14ac:dyDescent="0.3">
      <c r="A2219">
        <v>10913</v>
      </c>
      <c r="B2219">
        <v>3</v>
      </c>
      <c r="C2219">
        <v>2</v>
      </c>
      <c r="D2219">
        <v>12</v>
      </c>
      <c r="E2219">
        <v>0</v>
      </c>
      <c r="F2219">
        <v>1</v>
      </c>
      <c r="G2219">
        <v>9</v>
      </c>
    </row>
    <row r="2220" spans="1:7" x14ac:dyDescent="0.3">
      <c r="A2220">
        <v>10821</v>
      </c>
      <c r="B2220">
        <v>182</v>
      </c>
      <c r="C2220">
        <v>4</v>
      </c>
      <c r="D2220">
        <v>33</v>
      </c>
      <c r="E2220">
        <v>0</v>
      </c>
      <c r="F2220">
        <v>2</v>
      </c>
      <c r="G2220">
        <v>42</v>
      </c>
    </row>
    <row r="2221" spans="1:7" x14ac:dyDescent="0.3">
      <c r="A2221">
        <v>5370</v>
      </c>
      <c r="B2221">
        <v>239</v>
      </c>
      <c r="C2221">
        <v>3</v>
      </c>
      <c r="D2221">
        <v>141</v>
      </c>
      <c r="E2221">
        <v>0</v>
      </c>
      <c r="F2221">
        <v>7</v>
      </c>
      <c r="G2221">
        <v>23</v>
      </c>
    </row>
    <row r="2222" spans="1:7" x14ac:dyDescent="0.3">
      <c r="A2222">
        <v>2375</v>
      </c>
      <c r="B2222">
        <v>8</v>
      </c>
      <c r="C2222">
        <v>0</v>
      </c>
      <c r="D2222">
        <v>5</v>
      </c>
      <c r="E2222">
        <v>0</v>
      </c>
      <c r="F2222">
        <v>3</v>
      </c>
      <c r="G2222">
        <v>6</v>
      </c>
    </row>
    <row r="2223" spans="1:7" x14ac:dyDescent="0.3">
      <c r="A2223">
        <v>4198</v>
      </c>
      <c r="B2223">
        <v>9</v>
      </c>
      <c r="C2223">
        <v>1</v>
      </c>
      <c r="D2223">
        <v>3</v>
      </c>
      <c r="E2223">
        <v>0</v>
      </c>
      <c r="F2223">
        <v>4</v>
      </c>
      <c r="G2223">
        <v>8</v>
      </c>
    </row>
    <row r="2224" spans="1:7" x14ac:dyDescent="0.3">
      <c r="A2224">
        <v>3945</v>
      </c>
      <c r="B2224">
        <v>618</v>
      </c>
      <c r="C2224">
        <v>44</v>
      </c>
      <c r="D2224">
        <v>215</v>
      </c>
      <c r="E2224">
        <v>0</v>
      </c>
      <c r="F2224">
        <v>17</v>
      </c>
      <c r="G2224">
        <v>36</v>
      </c>
    </row>
    <row r="2225" spans="1:7" x14ac:dyDescent="0.3">
      <c r="A2225">
        <v>8625</v>
      </c>
      <c r="B2225">
        <v>15</v>
      </c>
      <c r="C2225">
        <v>1</v>
      </c>
      <c r="D2225">
        <v>23</v>
      </c>
      <c r="E2225">
        <v>0</v>
      </c>
      <c r="F2225">
        <v>5</v>
      </c>
      <c r="G2225">
        <v>1</v>
      </c>
    </row>
    <row r="2226" spans="1:7" x14ac:dyDescent="0.3">
      <c r="A2226">
        <v>4268</v>
      </c>
      <c r="B2226">
        <v>129</v>
      </c>
      <c r="C2226">
        <v>0</v>
      </c>
      <c r="D2226">
        <v>21</v>
      </c>
      <c r="E2226">
        <v>0</v>
      </c>
      <c r="F2226">
        <v>1</v>
      </c>
      <c r="G2226">
        <v>7</v>
      </c>
    </row>
    <row r="2227" spans="1:7" x14ac:dyDescent="0.3">
      <c r="A2227">
        <v>626</v>
      </c>
      <c r="B2227">
        <v>22</v>
      </c>
      <c r="C2227">
        <v>2</v>
      </c>
      <c r="D2227">
        <v>12</v>
      </c>
      <c r="E2227">
        <v>0</v>
      </c>
      <c r="F2227">
        <v>2</v>
      </c>
      <c r="G2227">
        <v>5</v>
      </c>
    </row>
    <row r="2228" spans="1:7" x14ac:dyDescent="0.3">
      <c r="A2228">
        <v>10061</v>
      </c>
      <c r="B2228">
        <v>724</v>
      </c>
      <c r="C2228">
        <v>17</v>
      </c>
      <c r="D2228">
        <v>143</v>
      </c>
      <c r="E2228">
        <v>0</v>
      </c>
      <c r="F2228">
        <v>8</v>
      </c>
      <c r="G2228">
        <v>196</v>
      </c>
    </row>
    <row r="2229" spans="1:7" x14ac:dyDescent="0.3">
      <c r="A2229">
        <v>1612</v>
      </c>
      <c r="B2229">
        <v>23</v>
      </c>
      <c r="C2229">
        <v>0</v>
      </c>
      <c r="D2229">
        <v>15</v>
      </c>
      <c r="E2229">
        <v>0</v>
      </c>
      <c r="F2229">
        <v>2</v>
      </c>
      <c r="G2229">
        <v>7</v>
      </c>
    </row>
    <row r="2230" spans="1:7" x14ac:dyDescent="0.3">
      <c r="A2230">
        <v>5517</v>
      </c>
      <c r="B2230">
        <v>15</v>
      </c>
      <c r="C2230">
        <v>0</v>
      </c>
      <c r="D2230">
        <v>11</v>
      </c>
      <c r="E2230">
        <v>0</v>
      </c>
      <c r="F2230">
        <v>2</v>
      </c>
      <c r="G2230">
        <v>9</v>
      </c>
    </row>
    <row r="2231" spans="1:7" x14ac:dyDescent="0.3">
      <c r="A2231">
        <v>1631</v>
      </c>
      <c r="B2231">
        <v>890</v>
      </c>
      <c r="C2231">
        <v>63</v>
      </c>
      <c r="D2231">
        <v>292</v>
      </c>
      <c r="E2231">
        <v>0</v>
      </c>
      <c r="F2231">
        <v>25</v>
      </c>
      <c r="G2231">
        <v>12</v>
      </c>
    </row>
    <row r="2232" spans="1:7" x14ac:dyDescent="0.3">
      <c r="A2232">
        <v>5136</v>
      </c>
      <c r="B2232">
        <v>654</v>
      </c>
      <c r="C2232">
        <v>7</v>
      </c>
      <c r="D2232">
        <v>92</v>
      </c>
      <c r="E2232">
        <v>0</v>
      </c>
      <c r="F2232">
        <v>15</v>
      </c>
      <c r="G2232">
        <v>30</v>
      </c>
    </row>
    <row r="2233" spans="1:7" x14ac:dyDescent="0.3">
      <c r="A2233">
        <v>1818</v>
      </c>
      <c r="B2233">
        <v>25</v>
      </c>
      <c r="C2233">
        <v>0</v>
      </c>
      <c r="D2233">
        <v>8</v>
      </c>
      <c r="E2233">
        <v>0</v>
      </c>
      <c r="F2233">
        <v>1</v>
      </c>
      <c r="G2233">
        <v>4</v>
      </c>
    </row>
    <row r="2234" spans="1:7" x14ac:dyDescent="0.3">
      <c r="A2234">
        <v>1100</v>
      </c>
      <c r="B2234">
        <v>24</v>
      </c>
      <c r="C2234">
        <v>4</v>
      </c>
      <c r="D2234">
        <v>22</v>
      </c>
      <c r="E2234">
        <v>0</v>
      </c>
      <c r="F2234">
        <v>2</v>
      </c>
      <c r="G2234">
        <v>9</v>
      </c>
    </row>
    <row r="2235" spans="1:7" x14ac:dyDescent="0.3">
      <c r="A2235">
        <v>6950</v>
      </c>
      <c r="B2235">
        <v>35</v>
      </c>
      <c r="C2235">
        <v>1</v>
      </c>
      <c r="D2235">
        <v>16</v>
      </c>
      <c r="E2235">
        <v>0</v>
      </c>
      <c r="F2235">
        <v>1</v>
      </c>
      <c r="G2235">
        <v>1</v>
      </c>
    </row>
    <row r="2236" spans="1:7" x14ac:dyDescent="0.3">
      <c r="A2236">
        <v>3520</v>
      </c>
      <c r="B2236">
        <v>162</v>
      </c>
      <c r="C2236">
        <v>28</v>
      </c>
      <c r="D2236">
        <v>818</v>
      </c>
      <c r="E2236">
        <v>0</v>
      </c>
      <c r="F2236">
        <v>28</v>
      </c>
      <c r="G2236">
        <v>56</v>
      </c>
    </row>
    <row r="2237" spans="1:7" x14ac:dyDescent="0.3">
      <c r="A2237">
        <v>4548</v>
      </c>
      <c r="B2237">
        <v>23</v>
      </c>
      <c r="C2237">
        <v>4</v>
      </c>
      <c r="D2237">
        <v>10</v>
      </c>
      <c r="E2237">
        <v>0</v>
      </c>
      <c r="F2237">
        <v>2</v>
      </c>
      <c r="G2237">
        <v>15</v>
      </c>
    </row>
    <row r="2238" spans="1:7" x14ac:dyDescent="0.3">
      <c r="A2238">
        <v>2829</v>
      </c>
      <c r="B2238">
        <v>626</v>
      </c>
      <c r="C2238">
        <v>0</v>
      </c>
      <c r="D2238">
        <v>70</v>
      </c>
      <c r="E2238">
        <v>0</v>
      </c>
      <c r="F2238">
        <v>7</v>
      </c>
      <c r="G2238">
        <v>28</v>
      </c>
    </row>
    <row r="2239" spans="1:7" x14ac:dyDescent="0.3">
      <c r="A2239">
        <v>1321</v>
      </c>
      <c r="B2239">
        <v>22</v>
      </c>
      <c r="C2239">
        <v>2</v>
      </c>
      <c r="D2239">
        <v>18</v>
      </c>
      <c r="E2239">
        <v>0</v>
      </c>
      <c r="F2239">
        <v>2</v>
      </c>
      <c r="G2239">
        <v>12</v>
      </c>
    </row>
    <row r="2240" spans="1:7" x14ac:dyDescent="0.3">
      <c r="A2240">
        <v>2656</v>
      </c>
      <c r="B2240">
        <v>23</v>
      </c>
      <c r="C2240">
        <v>1</v>
      </c>
      <c r="D2240">
        <v>7</v>
      </c>
      <c r="E2240">
        <v>0</v>
      </c>
      <c r="F2240">
        <v>4</v>
      </c>
      <c r="G2240">
        <v>24</v>
      </c>
    </row>
    <row r="2241" spans="1:7" x14ac:dyDescent="0.3">
      <c r="A2241">
        <v>1448</v>
      </c>
      <c r="B2241">
        <v>21</v>
      </c>
      <c r="C2241">
        <v>12</v>
      </c>
      <c r="D2241">
        <v>12</v>
      </c>
      <c r="E2241">
        <v>0</v>
      </c>
      <c r="F2241">
        <v>3</v>
      </c>
      <c r="G2241">
        <v>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D6FB5-0AA6-45D5-8525-89356BB03B7C}">
  <sheetPr codeName="Sheet3"/>
  <dimension ref="A1:E2241"/>
  <sheetViews>
    <sheetView workbookViewId="0">
      <selection sqref="A1:E2241"/>
    </sheetView>
  </sheetViews>
  <sheetFormatPr defaultRowHeight="14.4" x14ac:dyDescent="0.3"/>
  <cols>
    <col min="1" max="1" width="6" bestFit="1" customWidth="1"/>
    <col min="2" max="2" width="19.77734375" bestFit="1" customWidth="1"/>
    <col min="3" max="3" width="22.33203125" bestFit="1" customWidth="1"/>
    <col min="4" max="4" width="20.44140625" bestFit="1" customWidth="1"/>
    <col min="5" max="5" width="21" bestFit="1" customWidth="1"/>
  </cols>
  <sheetData>
    <row r="1" spans="1:5" x14ac:dyDescent="0.3">
      <c r="A1" t="s">
        <v>0</v>
      </c>
      <c r="B1" t="s">
        <v>19</v>
      </c>
      <c r="C1" t="s">
        <v>20</v>
      </c>
      <c r="D1" t="s">
        <v>21</v>
      </c>
      <c r="E1" t="s">
        <v>22</v>
      </c>
    </row>
    <row r="2" spans="1:5" x14ac:dyDescent="0.3">
      <c r="A2">
        <v>2569</v>
      </c>
      <c r="B2">
        <v>1</v>
      </c>
      <c r="C2">
        <v>0</v>
      </c>
      <c r="D2">
        <v>3</v>
      </c>
      <c r="E2">
        <v>8</v>
      </c>
    </row>
    <row r="3" spans="1:5" x14ac:dyDescent="0.3">
      <c r="A3">
        <v>11178</v>
      </c>
      <c r="B3">
        <v>1</v>
      </c>
      <c r="C3">
        <v>0</v>
      </c>
      <c r="D3">
        <v>3</v>
      </c>
      <c r="E3">
        <v>7</v>
      </c>
    </row>
    <row r="4" spans="1:5" x14ac:dyDescent="0.3">
      <c r="A4">
        <v>8373</v>
      </c>
      <c r="B4">
        <v>1</v>
      </c>
      <c r="C4">
        <v>0</v>
      </c>
      <c r="D4">
        <v>3</v>
      </c>
      <c r="E4">
        <v>5</v>
      </c>
    </row>
    <row r="5" spans="1:5" x14ac:dyDescent="0.3">
      <c r="A5">
        <v>8442</v>
      </c>
      <c r="B5">
        <v>1</v>
      </c>
      <c r="C5">
        <v>0</v>
      </c>
      <c r="D5">
        <v>3</v>
      </c>
      <c r="E5">
        <v>7</v>
      </c>
    </row>
    <row r="6" spans="1:5" x14ac:dyDescent="0.3">
      <c r="A6">
        <v>7386</v>
      </c>
      <c r="B6">
        <v>1</v>
      </c>
      <c r="C6">
        <v>0</v>
      </c>
      <c r="D6">
        <v>3</v>
      </c>
      <c r="E6">
        <v>7</v>
      </c>
    </row>
    <row r="7" spans="1:5" x14ac:dyDescent="0.3">
      <c r="A7">
        <v>5342</v>
      </c>
      <c r="B7">
        <v>1</v>
      </c>
      <c r="C7">
        <v>0</v>
      </c>
      <c r="D7">
        <v>3</v>
      </c>
      <c r="E7">
        <v>8</v>
      </c>
    </row>
    <row r="8" spans="1:5" x14ac:dyDescent="0.3">
      <c r="A8">
        <v>5610</v>
      </c>
      <c r="B8">
        <v>1</v>
      </c>
      <c r="C8">
        <v>0</v>
      </c>
      <c r="D8">
        <v>3</v>
      </c>
      <c r="E8">
        <v>7</v>
      </c>
    </row>
    <row r="9" spans="1:5" x14ac:dyDescent="0.3">
      <c r="A9">
        <v>1030</v>
      </c>
      <c r="B9">
        <v>1</v>
      </c>
      <c r="C9">
        <v>0</v>
      </c>
      <c r="D9">
        <v>3</v>
      </c>
      <c r="E9">
        <v>7</v>
      </c>
    </row>
    <row r="10" spans="1:5" x14ac:dyDescent="0.3">
      <c r="A10">
        <v>5176</v>
      </c>
      <c r="B10">
        <v>1</v>
      </c>
      <c r="C10">
        <v>0</v>
      </c>
      <c r="D10">
        <v>3</v>
      </c>
      <c r="E10">
        <v>9</v>
      </c>
    </row>
    <row r="11" spans="1:5" x14ac:dyDescent="0.3">
      <c r="A11">
        <v>9617</v>
      </c>
      <c r="B11">
        <v>1</v>
      </c>
      <c r="C11">
        <v>0</v>
      </c>
      <c r="D11">
        <v>3</v>
      </c>
      <c r="E11">
        <v>3</v>
      </c>
    </row>
    <row r="12" spans="1:5" x14ac:dyDescent="0.3">
      <c r="A12">
        <v>2936</v>
      </c>
      <c r="B12">
        <v>1</v>
      </c>
      <c r="C12">
        <v>0</v>
      </c>
      <c r="D12">
        <v>3</v>
      </c>
      <c r="E12">
        <v>7</v>
      </c>
    </row>
    <row r="13" spans="1:5" x14ac:dyDescent="0.3">
      <c r="A13">
        <v>7411</v>
      </c>
      <c r="B13">
        <v>1</v>
      </c>
      <c r="C13">
        <v>0</v>
      </c>
      <c r="D13">
        <v>3</v>
      </c>
      <c r="E13">
        <v>6</v>
      </c>
    </row>
    <row r="14" spans="1:5" x14ac:dyDescent="0.3">
      <c r="A14">
        <v>6340</v>
      </c>
      <c r="B14">
        <v>1</v>
      </c>
      <c r="C14">
        <v>0</v>
      </c>
      <c r="D14">
        <v>3</v>
      </c>
      <c r="E14">
        <v>6</v>
      </c>
    </row>
    <row r="15" spans="1:5" x14ac:dyDescent="0.3">
      <c r="A15">
        <v>5304</v>
      </c>
      <c r="B15">
        <v>1</v>
      </c>
      <c r="C15">
        <v>0</v>
      </c>
      <c r="D15">
        <v>3</v>
      </c>
      <c r="E15">
        <v>6</v>
      </c>
    </row>
    <row r="16" spans="1:5" x14ac:dyDescent="0.3">
      <c r="A16">
        <v>9262</v>
      </c>
      <c r="B16">
        <v>1</v>
      </c>
      <c r="C16">
        <v>0</v>
      </c>
      <c r="D16">
        <v>3</v>
      </c>
      <c r="E16">
        <v>7</v>
      </c>
    </row>
    <row r="17" spans="1:5" x14ac:dyDescent="0.3">
      <c r="A17">
        <v>2874</v>
      </c>
      <c r="B17">
        <v>1</v>
      </c>
      <c r="C17">
        <v>0</v>
      </c>
      <c r="D17">
        <v>3</v>
      </c>
      <c r="E17">
        <v>7</v>
      </c>
    </row>
    <row r="18" spans="1:5" x14ac:dyDescent="0.3">
      <c r="A18">
        <v>113</v>
      </c>
      <c r="B18">
        <v>1</v>
      </c>
      <c r="C18">
        <v>0</v>
      </c>
      <c r="D18">
        <v>3</v>
      </c>
      <c r="E18">
        <v>5</v>
      </c>
    </row>
    <row r="19" spans="1:5" x14ac:dyDescent="0.3">
      <c r="A19">
        <v>3896</v>
      </c>
      <c r="B19">
        <v>1</v>
      </c>
      <c r="C19">
        <v>0</v>
      </c>
      <c r="D19">
        <v>3</v>
      </c>
      <c r="E19">
        <v>7</v>
      </c>
    </row>
    <row r="20" spans="1:5" x14ac:dyDescent="0.3">
      <c r="A20">
        <v>10350</v>
      </c>
      <c r="B20">
        <v>1</v>
      </c>
      <c r="C20">
        <v>0</v>
      </c>
      <c r="D20">
        <v>3</v>
      </c>
      <c r="E20">
        <v>4</v>
      </c>
    </row>
    <row r="21" spans="1:5" x14ac:dyDescent="0.3">
      <c r="A21">
        <v>4099</v>
      </c>
      <c r="B21">
        <v>1</v>
      </c>
      <c r="C21">
        <v>0</v>
      </c>
      <c r="D21">
        <v>3</v>
      </c>
      <c r="E21">
        <v>8</v>
      </c>
    </row>
    <row r="22" spans="1:5" x14ac:dyDescent="0.3">
      <c r="A22">
        <v>8553</v>
      </c>
      <c r="B22">
        <v>1</v>
      </c>
      <c r="C22">
        <v>0</v>
      </c>
      <c r="D22">
        <v>3</v>
      </c>
      <c r="E22">
        <v>6</v>
      </c>
    </row>
    <row r="23" spans="1:5" x14ac:dyDescent="0.3">
      <c r="A23">
        <v>5680</v>
      </c>
      <c r="B23">
        <v>1</v>
      </c>
      <c r="C23">
        <v>0</v>
      </c>
      <c r="D23">
        <v>3</v>
      </c>
      <c r="E23">
        <v>6</v>
      </c>
    </row>
    <row r="24" spans="1:5" x14ac:dyDescent="0.3">
      <c r="A24">
        <v>4459</v>
      </c>
      <c r="B24">
        <v>1</v>
      </c>
      <c r="C24">
        <v>0</v>
      </c>
      <c r="D24">
        <v>3</v>
      </c>
      <c r="E24">
        <v>8</v>
      </c>
    </row>
    <row r="25" spans="1:5" x14ac:dyDescent="0.3">
      <c r="A25">
        <v>1517</v>
      </c>
      <c r="B25">
        <v>1</v>
      </c>
      <c r="C25">
        <v>0</v>
      </c>
      <c r="D25">
        <v>3</v>
      </c>
      <c r="E25">
        <v>7</v>
      </c>
    </row>
    <row r="26" spans="1:5" x14ac:dyDescent="0.3">
      <c r="A26">
        <v>798</v>
      </c>
      <c r="B26">
        <v>1</v>
      </c>
      <c r="C26">
        <v>0</v>
      </c>
      <c r="D26">
        <v>3</v>
      </c>
      <c r="E26">
        <v>7</v>
      </c>
    </row>
    <row r="27" spans="1:5" x14ac:dyDescent="0.3">
      <c r="A27">
        <v>194</v>
      </c>
      <c r="B27">
        <v>1</v>
      </c>
      <c r="C27">
        <v>0</v>
      </c>
      <c r="D27">
        <v>3</v>
      </c>
      <c r="E27">
        <v>6</v>
      </c>
    </row>
    <row r="28" spans="1:5" x14ac:dyDescent="0.3">
      <c r="A28">
        <v>9347</v>
      </c>
      <c r="B28">
        <v>1</v>
      </c>
      <c r="C28">
        <v>0</v>
      </c>
      <c r="D28">
        <v>3</v>
      </c>
      <c r="E28">
        <v>5</v>
      </c>
    </row>
    <row r="29" spans="1:5" x14ac:dyDescent="0.3">
      <c r="A29">
        <v>5012</v>
      </c>
      <c r="B29">
        <v>1</v>
      </c>
      <c r="C29">
        <v>0</v>
      </c>
      <c r="D29">
        <v>3</v>
      </c>
      <c r="E29">
        <v>8</v>
      </c>
    </row>
    <row r="30" spans="1:5" x14ac:dyDescent="0.3">
      <c r="A30">
        <v>10642</v>
      </c>
      <c r="B30">
        <v>1</v>
      </c>
      <c r="C30">
        <v>0</v>
      </c>
      <c r="D30">
        <v>3</v>
      </c>
      <c r="E30">
        <v>8</v>
      </c>
    </row>
    <row r="31" spans="1:5" x14ac:dyDescent="0.3">
      <c r="A31">
        <v>2106</v>
      </c>
      <c r="B31">
        <v>1</v>
      </c>
      <c r="C31">
        <v>0</v>
      </c>
      <c r="D31">
        <v>3</v>
      </c>
      <c r="E31">
        <v>8</v>
      </c>
    </row>
    <row r="32" spans="1:5" x14ac:dyDescent="0.3">
      <c r="A32">
        <v>6619</v>
      </c>
      <c r="B32">
        <v>1</v>
      </c>
      <c r="C32">
        <v>0</v>
      </c>
      <c r="D32">
        <v>3</v>
      </c>
      <c r="E32">
        <v>7</v>
      </c>
    </row>
    <row r="33" spans="1:5" x14ac:dyDescent="0.3">
      <c r="A33">
        <v>916</v>
      </c>
      <c r="B33">
        <v>1</v>
      </c>
      <c r="C33">
        <v>0</v>
      </c>
      <c r="D33">
        <v>3</v>
      </c>
      <c r="E33">
        <v>3</v>
      </c>
    </row>
    <row r="34" spans="1:5" x14ac:dyDescent="0.3">
      <c r="A34">
        <v>3436</v>
      </c>
      <c r="B34">
        <v>1</v>
      </c>
      <c r="C34">
        <v>0</v>
      </c>
      <c r="D34">
        <v>3</v>
      </c>
      <c r="E34">
        <v>7</v>
      </c>
    </row>
    <row r="35" spans="1:5" x14ac:dyDescent="0.3">
      <c r="A35">
        <v>10623</v>
      </c>
      <c r="B35">
        <v>1</v>
      </c>
      <c r="C35">
        <v>0</v>
      </c>
      <c r="D35">
        <v>3</v>
      </c>
      <c r="E35">
        <v>5</v>
      </c>
    </row>
    <row r="36" spans="1:5" x14ac:dyDescent="0.3">
      <c r="A36">
        <v>10160</v>
      </c>
      <c r="B36">
        <v>1</v>
      </c>
      <c r="C36">
        <v>0</v>
      </c>
      <c r="D36">
        <v>3</v>
      </c>
      <c r="E36">
        <v>5</v>
      </c>
    </row>
    <row r="37" spans="1:5" x14ac:dyDescent="0.3">
      <c r="A37">
        <v>10203</v>
      </c>
      <c r="B37">
        <v>1</v>
      </c>
      <c r="C37">
        <v>0</v>
      </c>
      <c r="D37">
        <v>3</v>
      </c>
      <c r="E37">
        <v>7</v>
      </c>
    </row>
    <row r="38" spans="1:5" x14ac:dyDescent="0.3">
      <c r="A38">
        <v>2258</v>
      </c>
      <c r="B38">
        <v>1</v>
      </c>
      <c r="C38">
        <v>0</v>
      </c>
      <c r="D38">
        <v>3</v>
      </c>
      <c r="E38">
        <v>8</v>
      </c>
    </row>
    <row r="39" spans="1:5" x14ac:dyDescent="0.3">
      <c r="A39">
        <v>2256</v>
      </c>
      <c r="B39">
        <v>1</v>
      </c>
      <c r="C39">
        <v>0</v>
      </c>
      <c r="D39">
        <v>3</v>
      </c>
      <c r="E39">
        <v>6</v>
      </c>
    </row>
    <row r="40" spans="1:5" x14ac:dyDescent="0.3">
      <c r="A40">
        <v>3526</v>
      </c>
      <c r="B40">
        <v>1</v>
      </c>
      <c r="C40">
        <v>0</v>
      </c>
      <c r="D40">
        <v>3</v>
      </c>
      <c r="E40">
        <v>7</v>
      </c>
    </row>
    <row r="41" spans="1:5" x14ac:dyDescent="0.3">
      <c r="A41">
        <v>5081</v>
      </c>
      <c r="B41">
        <v>1</v>
      </c>
      <c r="C41">
        <v>0</v>
      </c>
      <c r="D41">
        <v>3</v>
      </c>
      <c r="E41">
        <v>8</v>
      </c>
    </row>
    <row r="42" spans="1:5" x14ac:dyDescent="0.3">
      <c r="A42">
        <v>6424</v>
      </c>
      <c r="B42">
        <v>1</v>
      </c>
      <c r="C42">
        <v>0</v>
      </c>
      <c r="D42">
        <v>3</v>
      </c>
      <c r="E42">
        <v>4</v>
      </c>
    </row>
    <row r="43" spans="1:5" x14ac:dyDescent="0.3">
      <c r="A43">
        <v>7444</v>
      </c>
      <c r="B43">
        <v>1</v>
      </c>
      <c r="C43">
        <v>0</v>
      </c>
      <c r="D43">
        <v>3</v>
      </c>
      <c r="E43">
        <v>8</v>
      </c>
    </row>
    <row r="44" spans="1:5" x14ac:dyDescent="0.3">
      <c r="A44">
        <v>10277</v>
      </c>
      <c r="B44">
        <v>1</v>
      </c>
      <c r="C44">
        <v>0</v>
      </c>
      <c r="D44">
        <v>3</v>
      </c>
      <c r="E44">
        <v>7</v>
      </c>
    </row>
    <row r="45" spans="1:5" x14ac:dyDescent="0.3">
      <c r="A45">
        <v>8477</v>
      </c>
      <c r="B45">
        <v>1</v>
      </c>
      <c r="C45">
        <v>0</v>
      </c>
      <c r="D45">
        <v>3</v>
      </c>
      <c r="E45">
        <v>7</v>
      </c>
    </row>
    <row r="46" spans="1:5" x14ac:dyDescent="0.3">
      <c r="A46">
        <v>2457</v>
      </c>
      <c r="B46">
        <v>1</v>
      </c>
      <c r="C46">
        <v>0</v>
      </c>
      <c r="D46">
        <v>3</v>
      </c>
      <c r="E46">
        <v>7</v>
      </c>
    </row>
    <row r="47" spans="1:5" x14ac:dyDescent="0.3">
      <c r="A47">
        <v>6682</v>
      </c>
      <c r="B47">
        <v>1</v>
      </c>
      <c r="C47">
        <v>0</v>
      </c>
      <c r="D47">
        <v>3</v>
      </c>
      <c r="E47">
        <v>8</v>
      </c>
    </row>
    <row r="48" spans="1:5" x14ac:dyDescent="0.3">
      <c r="A48">
        <v>8953</v>
      </c>
      <c r="B48">
        <v>1</v>
      </c>
      <c r="C48">
        <v>0</v>
      </c>
      <c r="D48">
        <v>3</v>
      </c>
      <c r="E48">
        <v>8</v>
      </c>
    </row>
    <row r="49" spans="1:5" x14ac:dyDescent="0.3">
      <c r="A49">
        <v>8650</v>
      </c>
      <c r="B49">
        <v>1</v>
      </c>
      <c r="C49">
        <v>0</v>
      </c>
      <c r="D49">
        <v>3</v>
      </c>
      <c r="E49">
        <v>4</v>
      </c>
    </row>
    <row r="50" spans="1:5" x14ac:dyDescent="0.3">
      <c r="A50">
        <v>10708</v>
      </c>
      <c r="B50">
        <v>1</v>
      </c>
      <c r="C50">
        <v>0</v>
      </c>
      <c r="D50">
        <v>3</v>
      </c>
      <c r="E50">
        <v>7</v>
      </c>
    </row>
    <row r="51" spans="1:5" x14ac:dyDescent="0.3">
      <c r="A51">
        <v>6728</v>
      </c>
      <c r="B51">
        <v>1</v>
      </c>
      <c r="C51">
        <v>0</v>
      </c>
      <c r="D51">
        <v>3</v>
      </c>
      <c r="E51">
        <v>9</v>
      </c>
    </row>
    <row r="52" spans="1:5" x14ac:dyDescent="0.3">
      <c r="A52">
        <v>8162</v>
      </c>
      <c r="B52">
        <v>1</v>
      </c>
      <c r="C52">
        <v>0</v>
      </c>
      <c r="D52">
        <v>3</v>
      </c>
      <c r="E52">
        <v>6</v>
      </c>
    </row>
    <row r="53" spans="1:5" x14ac:dyDescent="0.3">
      <c r="A53">
        <v>11007</v>
      </c>
      <c r="B53">
        <v>1</v>
      </c>
      <c r="C53">
        <v>0</v>
      </c>
      <c r="D53">
        <v>3</v>
      </c>
      <c r="E53">
        <v>8</v>
      </c>
    </row>
    <row r="54" spans="1:5" x14ac:dyDescent="0.3">
      <c r="A54">
        <v>9316</v>
      </c>
      <c r="B54">
        <v>1</v>
      </c>
      <c r="C54">
        <v>0</v>
      </c>
      <c r="D54">
        <v>3</v>
      </c>
      <c r="E54">
        <v>6</v>
      </c>
    </row>
    <row r="55" spans="1:5" x14ac:dyDescent="0.3">
      <c r="A55">
        <v>4329</v>
      </c>
      <c r="B55">
        <v>1</v>
      </c>
      <c r="C55">
        <v>0</v>
      </c>
      <c r="D55">
        <v>3</v>
      </c>
      <c r="E55">
        <v>7</v>
      </c>
    </row>
    <row r="56" spans="1:5" x14ac:dyDescent="0.3">
      <c r="A56">
        <v>2461</v>
      </c>
      <c r="B56">
        <v>1</v>
      </c>
      <c r="C56">
        <v>0</v>
      </c>
      <c r="D56">
        <v>3</v>
      </c>
      <c r="E56">
        <v>3</v>
      </c>
    </row>
    <row r="57" spans="1:5" x14ac:dyDescent="0.3">
      <c r="A57">
        <v>10839</v>
      </c>
      <c r="B57">
        <v>1</v>
      </c>
      <c r="C57">
        <v>0</v>
      </c>
      <c r="D57">
        <v>3</v>
      </c>
      <c r="E57">
        <v>4</v>
      </c>
    </row>
    <row r="58" spans="1:5" x14ac:dyDescent="0.3">
      <c r="A58">
        <v>10219</v>
      </c>
      <c r="B58">
        <v>1</v>
      </c>
      <c r="C58">
        <v>0</v>
      </c>
      <c r="D58">
        <v>3</v>
      </c>
      <c r="E58">
        <v>8</v>
      </c>
    </row>
    <row r="59" spans="1:5" x14ac:dyDescent="0.3">
      <c r="A59">
        <v>8629</v>
      </c>
      <c r="B59">
        <v>1</v>
      </c>
      <c r="C59">
        <v>0</v>
      </c>
      <c r="D59">
        <v>3</v>
      </c>
      <c r="E59">
        <v>5</v>
      </c>
    </row>
    <row r="60" spans="1:5" x14ac:dyDescent="0.3">
      <c r="A60">
        <v>6768</v>
      </c>
      <c r="B60">
        <v>1</v>
      </c>
      <c r="C60">
        <v>0</v>
      </c>
      <c r="D60">
        <v>3</v>
      </c>
      <c r="E60">
        <v>8</v>
      </c>
    </row>
    <row r="61" spans="1:5" x14ac:dyDescent="0.3">
      <c r="A61">
        <v>6646</v>
      </c>
      <c r="B61">
        <v>1</v>
      </c>
      <c r="C61">
        <v>0</v>
      </c>
      <c r="D61">
        <v>3</v>
      </c>
      <c r="E61">
        <v>6</v>
      </c>
    </row>
    <row r="62" spans="1:5" x14ac:dyDescent="0.3">
      <c r="A62">
        <v>10402</v>
      </c>
      <c r="B62">
        <v>1</v>
      </c>
      <c r="C62">
        <v>0</v>
      </c>
      <c r="D62">
        <v>3</v>
      </c>
      <c r="E62">
        <v>8</v>
      </c>
    </row>
    <row r="63" spans="1:5" x14ac:dyDescent="0.3">
      <c r="A63">
        <v>10856</v>
      </c>
      <c r="B63">
        <v>1</v>
      </c>
      <c r="C63">
        <v>0</v>
      </c>
      <c r="D63">
        <v>3</v>
      </c>
      <c r="E63">
        <v>6</v>
      </c>
    </row>
    <row r="64" spans="1:5" x14ac:dyDescent="0.3">
      <c r="A64">
        <v>4877</v>
      </c>
      <c r="B64">
        <v>1</v>
      </c>
      <c r="C64">
        <v>0</v>
      </c>
      <c r="D64">
        <v>3</v>
      </c>
      <c r="E64">
        <v>7</v>
      </c>
    </row>
    <row r="65" spans="1:5" x14ac:dyDescent="0.3">
      <c r="A65">
        <v>3007</v>
      </c>
      <c r="B65">
        <v>1</v>
      </c>
      <c r="C65">
        <v>0</v>
      </c>
      <c r="D65">
        <v>3</v>
      </c>
      <c r="E65">
        <v>8</v>
      </c>
    </row>
    <row r="66" spans="1:5" x14ac:dyDescent="0.3">
      <c r="A66">
        <v>9972</v>
      </c>
      <c r="B66">
        <v>1</v>
      </c>
      <c r="C66">
        <v>0</v>
      </c>
      <c r="D66">
        <v>3</v>
      </c>
      <c r="E66">
        <v>7</v>
      </c>
    </row>
    <row r="67" spans="1:5" x14ac:dyDescent="0.3">
      <c r="A67">
        <v>5692</v>
      </c>
      <c r="B67">
        <v>1</v>
      </c>
      <c r="C67">
        <v>0</v>
      </c>
      <c r="D67">
        <v>3</v>
      </c>
      <c r="E67">
        <v>8</v>
      </c>
    </row>
    <row r="68" spans="1:5" x14ac:dyDescent="0.3">
      <c r="A68">
        <v>3158</v>
      </c>
      <c r="B68">
        <v>1</v>
      </c>
      <c r="C68">
        <v>0</v>
      </c>
      <c r="D68">
        <v>3</v>
      </c>
      <c r="E68">
        <v>8</v>
      </c>
    </row>
    <row r="69" spans="1:5" x14ac:dyDescent="0.3">
      <c r="A69">
        <v>10175</v>
      </c>
      <c r="B69">
        <v>1</v>
      </c>
      <c r="C69">
        <v>0</v>
      </c>
      <c r="D69">
        <v>3</v>
      </c>
      <c r="E69">
        <v>4</v>
      </c>
    </row>
    <row r="70" spans="1:5" x14ac:dyDescent="0.3">
      <c r="A70">
        <v>5263</v>
      </c>
      <c r="B70">
        <v>1</v>
      </c>
      <c r="C70">
        <v>0</v>
      </c>
      <c r="D70">
        <v>3</v>
      </c>
      <c r="E70">
        <v>8</v>
      </c>
    </row>
    <row r="71" spans="1:5" x14ac:dyDescent="0.3">
      <c r="A71">
        <v>5731</v>
      </c>
      <c r="B71">
        <v>1</v>
      </c>
      <c r="C71">
        <v>0</v>
      </c>
      <c r="D71">
        <v>3</v>
      </c>
      <c r="E71">
        <v>7</v>
      </c>
    </row>
    <row r="72" spans="1:5" x14ac:dyDescent="0.3">
      <c r="A72">
        <v>577</v>
      </c>
      <c r="B72">
        <v>1</v>
      </c>
      <c r="C72">
        <v>0</v>
      </c>
      <c r="D72">
        <v>3</v>
      </c>
      <c r="E72">
        <v>7</v>
      </c>
    </row>
    <row r="73" spans="1:5" x14ac:dyDescent="0.3">
      <c r="A73">
        <v>10914</v>
      </c>
      <c r="B73">
        <v>1</v>
      </c>
      <c r="C73">
        <v>0</v>
      </c>
      <c r="D73">
        <v>3</v>
      </c>
      <c r="E73">
        <v>4</v>
      </c>
    </row>
    <row r="74" spans="1:5" x14ac:dyDescent="0.3">
      <c r="A74">
        <v>5961</v>
      </c>
      <c r="B74">
        <v>1</v>
      </c>
      <c r="C74">
        <v>0</v>
      </c>
      <c r="D74">
        <v>3</v>
      </c>
      <c r="E74">
        <v>5</v>
      </c>
    </row>
    <row r="75" spans="1:5" x14ac:dyDescent="0.3">
      <c r="A75">
        <v>3363</v>
      </c>
      <c r="B75">
        <v>1</v>
      </c>
      <c r="C75">
        <v>0</v>
      </c>
      <c r="D75">
        <v>3</v>
      </c>
      <c r="E75">
        <v>8</v>
      </c>
    </row>
    <row r="76" spans="1:5" x14ac:dyDescent="0.3">
      <c r="A76">
        <v>2292</v>
      </c>
      <c r="B76">
        <v>1</v>
      </c>
      <c r="C76">
        <v>0</v>
      </c>
      <c r="D76">
        <v>3</v>
      </c>
      <c r="E76">
        <v>5</v>
      </c>
    </row>
    <row r="77" spans="1:5" x14ac:dyDescent="0.3">
      <c r="A77">
        <v>5231</v>
      </c>
      <c r="B77">
        <v>1</v>
      </c>
      <c r="C77">
        <v>0</v>
      </c>
      <c r="D77">
        <v>3</v>
      </c>
      <c r="E77">
        <v>5</v>
      </c>
    </row>
    <row r="78" spans="1:5" x14ac:dyDescent="0.3">
      <c r="A78">
        <v>7325</v>
      </c>
      <c r="B78">
        <v>1</v>
      </c>
      <c r="C78">
        <v>0</v>
      </c>
      <c r="D78">
        <v>3</v>
      </c>
      <c r="E78">
        <v>5</v>
      </c>
    </row>
    <row r="79" spans="1:5" x14ac:dyDescent="0.3">
      <c r="A79">
        <v>6211</v>
      </c>
      <c r="B79">
        <v>1</v>
      </c>
      <c r="C79">
        <v>0</v>
      </c>
      <c r="D79">
        <v>3</v>
      </c>
      <c r="E79">
        <v>6</v>
      </c>
    </row>
    <row r="80" spans="1:5" x14ac:dyDescent="0.3">
      <c r="A80">
        <v>6918</v>
      </c>
      <c r="B80">
        <v>1</v>
      </c>
      <c r="C80">
        <v>0</v>
      </c>
      <c r="D80">
        <v>3</v>
      </c>
      <c r="E80">
        <v>8</v>
      </c>
    </row>
    <row r="81" spans="1:5" x14ac:dyDescent="0.3">
      <c r="A81">
        <v>11086</v>
      </c>
      <c r="B81">
        <v>1</v>
      </c>
      <c r="C81">
        <v>0</v>
      </c>
      <c r="D81">
        <v>3</v>
      </c>
      <c r="E81">
        <v>7</v>
      </c>
    </row>
    <row r="82" spans="1:5" x14ac:dyDescent="0.3">
      <c r="A82">
        <v>679</v>
      </c>
      <c r="B82">
        <v>1</v>
      </c>
      <c r="C82">
        <v>0</v>
      </c>
      <c r="D82">
        <v>3</v>
      </c>
      <c r="E82">
        <v>9</v>
      </c>
    </row>
    <row r="83" spans="1:5" x14ac:dyDescent="0.3">
      <c r="A83">
        <v>5267</v>
      </c>
      <c r="B83">
        <v>1</v>
      </c>
      <c r="C83">
        <v>0</v>
      </c>
      <c r="D83">
        <v>3</v>
      </c>
      <c r="E83">
        <v>7</v>
      </c>
    </row>
    <row r="84" spans="1:5" x14ac:dyDescent="0.3">
      <c r="A84">
        <v>4937</v>
      </c>
      <c r="B84">
        <v>1</v>
      </c>
      <c r="C84">
        <v>0</v>
      </c>
      <c r="D84">
        <v>3</v>
      </c>
      <c r="E84">
        <v>7</v>
      </c>
    </row>
    <row r="85" spans="1:5" x14ac:dyDescent="0.3">
      <c r="A85">
        <v>2173</v>
      </c>
      <c r="B85">
        <v>1</v>
      </c>
      <c r="C85">
        <v>0</v>
      </c>
      <c r="D85">
        <v>3</v>
      </c>
      <c r="E85">
        <v>6</v>
      </c>
    </row>
    <row r="86" spans="1:5" x14ac:dyDescent="0.3">
      <c r="A86">
        <v>10390</v>
      </c>
      <c r="B86">
        <v>1</v>
      </c>
      <c r="C86">
        <v>0</v>
      </c>
      <c r="D86">
        <v>3</v>
      </c>
      <c r="E86">
        <v>6</v>
      </c>
    </row>
    <row r="87" spans="1:5" x14ac:dyDescent="0.3">
      <c r="A87">
        <v>3231</v>
      </c>
      <c r="B87">
        <v>1</v>
      </c>
      <c r="C87">
        <v>0</v>
      </c>
      <c r="D87">
        <v>3</v>
      </c>
      <c r="E87">
        <v>8</v>
      </c>
    </row>
    <row r="88" spans="1:5" x14ac:dyDescent="0.3">
      <c r="A88">
        <v>10258</v>
      </c>
      <c r="B88">
        <v>1</v>
      </c>
      <c r="C88">
        <v>0</v>
      </c>
      <c r="D88">
        <v>3</v>
      </c>
      <c r="E88">
        <v>8</v>
      </c>
    </row>
    <row r="89" spans="1:5" x14ac:dyDescent="0.3">
      <c r="A89">
        <v>2902</v>
      </c>
      <c r="B89">
        <v>1</v>
      </c>
      <c r="C89">
        <v>0</v>
      </c>
      <c r="D89">
        <v>3</v>
      </c>
      <c r="E89">
        <v>5</v>
      </c>
    </row>
    <row r="90" spans="1:5" x14ac:dyDescent="0.3">
      <c r="A90">
        <v>3769</v>
      </c>
      <c r="B90">
        <v>1</v>
      </c>
      <c r="C90">
        <v>0</v>
      </c>
      <c r="D90">
        <v>3</v>
      </c>
      <c r="E90">
        <v>7</v>
      </c>
    </row>
    <row r="91" spans="1:5" x14ac:dyDescent="0.3">
      <c r="A91">
        <v>8702</v>
      </c>
      <c r="B91">
        <v>1</v>
      </c>
      <c r="C91">
        <v>0</v>
      </c>
      <c r="D91">
        <v>3</v>
      </c>
      <c r="E91">
        <v>7</v>
      </c>
    </row>
    <row r="92" spans="1:5" x14ac:dyDescent="0.3">
      <c r="A92">
        <v>4791</v>
      </c>
      <c r="B92">
        <v>1</v>
      </c>
      <c r="C92">
        <v>0</v>
      </c>
      <c r="D92">
        <v>3</v>
      </c>
      <c r="E92">
        <v>8</v>
      </c>
    </row>
    <row r="93" spans="1:5" x14ac:dyDescent="0.3">
      <c r="A93">
        <v>10146</v>
      </c>
      <c r="B93">
        <v>1</v>
      </c>
      <c r="C93">
        <v>0</v>
      </c>
      <c r="D93">
        <v>3</v>
      </c>
      <c r="E93">
        <v>7</v>
      </c>
    </row>
    <row r="94" spans="1:5" x14ac:dyDescent="0.3">
      <c r="A94">
        <v>5229</v>
      </c>
      <c r="B94">
        <v>1</v>
      </c>
      <c r="C94">
        <v>0</v>
      </c>
      <c r="D94">
        <v>3</v>
      </c>
      <c r="E94">
        <v>7</v>
      </c>
    </row>
    <row r="95" spans="1:5" x14ac:dyDescent="0.3">
      <c r="A95">
        <v>7152</v>
      </c>
      <c r="B95">
        <v>1</v>
      </c>
      <c r="C95">
        <v>0</v>
      </c>
      <c r="D95">
        <v>3</v>
      </c>
      <c r="E95">
        <v>7</v>
      </c>
    </row>
    <row r="96" spans="1:5" x14ac:dyDescent="0.3">
      <c r="A96">
        <v>10033</v>
      </c>
      <c r="B96">
        <v>1</v>
      </c>
      <c r="C96">
        <v>0</v>
      </c>
      <c r="D96">
        <v>3</v>
      </c>
      <c r="E96">
        <v>6</v>
      </c>
    </row>
    <row r="97" spans="1:5" x14ac:dyDescent="0.3">
      <c r="A97">
        <v>2945</v>
      </c>
      <c r="B97">
        <v>1</v>
      </c>
      <c r="C97">
        <v>0</v>
      </c>
      <c r="D97">
        <v>3</v>
      </c>
      <c r="E97">
        <v>7</v>
      </c>
    </row>
    <row r="98" spans="1:5" x14ac:dyDescent="0.3">
      <c r="A98">
        <v>5074</v>
      </c>
      <c r="B98">
        <v>1</v>
      </c>
      <c r="C98">
        <v>0</v>
      </c>
      <c r="D98">
        <v>3</v>
      </c>
      <c r="E98">
        <v>7</v>
      </c>
    </row>
    <row r="99" spans="1:5" x14ac:dyDescent="0.3">
      <c r="A99">
        <v>4706</v>
      </c>
      <c r="B99">
        <v>1</v>
      </c>
      <c r="C99">
        <v>0</v>
      </c>
      <c r="D99">
        <v>3</v>
      </c>
      <c r="E99">
        <v>5</v>
      </c>
    </row>
    <row r="100" spans="1:5" x14ac:dyDescent="0.3">
      <c r="A100">
        <v>3102</v>
      </c>
      <c r="B100">
        <v>1</v>
      </c>
      <c r="C100">
        <v>0</v>
      </c>
      <c r="D100">
        <v>3</v>
      </c>
      <c r="E100">
        <v>8</v>
      </c>
    </row>
    <row r="101" spans="1:5" x14ac:dyDescent="0.3">
      <c r="A101">
        <v>5868</v>
      </c>
      <c r="B101">
        <v>1</v>
      </c>
      <c r="C101">
        <v>0</v>
      </c>
      <c r="D101">
        <v>3</v>
      </c>
      <c r="E101">
        <v>7</v>
      </c>
    </row>
    <row r="102" spans="1:5" x14ac:dyDescent="0.3">
      <c r="A102">
        <v>5751</v>
      </c>
      <c r="B102">
        <v>1</v>
      </c>
      <c r="C102">
        <v>0</v>
      </c>
      <c r="D102">
        <v>3</v>
      </c>
      <c r="E102">
        <v>6</v>
      </c>
    </row>
    <row r="103" spans="1:5" x14ac:dyDescent="0.3">
      <c r="A103">
        <v>7791</v>
      </c>
      <c r="B103">
        <v>1</v>
      </c>
      <c r="C103">
        <v>0</v>
      </c>
      <c r="D103">
        <v>3</v>
      </c>
      <c r="E103">
        <v>7</v>
      </c>
    </row>
    <row r="104" spans="1:5" x14ac:dyDescent="0.3">
      <c r="A104">
        <v>8135</v>
      </c>
      <c r="B104">
        <v>1</v>
      </c>
      <c r="C104">
        <v>0</v>
      </c>
      <c r="D104">
        <v>3</v>
      </c>
      <c r="E104">
        <v>7</v>
      </c>
    </row>
    <row r="105" spans="1:5" x14ac:dyDescent="0.3">
      <c r="A105">
        <v>800</v>
      </c>
      <c r="B105">
        <v>1</v>
      </c>
      <c r="C105">
        <v>0</v>
      </c>
      <c r="D105">
        <v>3</v>
      </c>
      <c r="E105">
        <v>4</v>
      </c>
    </row>
    <row r="106" spans="1:5" x14ac:dyDescent="0.3">
      <c r="A106">
        <v>2814</v>
      </c>
      <c r="B106">
        <v>1</v>
      </c>
      <c r="C106">
        <v>0</v>
      </c>
      <c r="D106">
        <v>3</v>
      </c>
      <c r="E106">
        <v>7</v>
      </c>
    </row>
    <row r="107" spans="1:5" x14ac:dyDescent="0.3">
      <c r="A107">
        <v>6866</v>
      </c>
      <c r="B107">
        <v>1</v>
      </c>
      <c r="C107">
        <v>0</v>
      </c>
      <c r="D107">
        <v>3</v>
      </c>
      <c r="E107">
        <v>5</v>
      </c>
    </row>
    <row r="108" spans="1:5" x14ac:dyDescent="0.3">
      <c r="A108">
        <v>3829</v>
      </c>
      <c r="B108">
        <v>1</v>
      </c>
      <c r="C108">
        <v>0</v>
      </c>
      <c r="D108">
        <v>3</v>
      </c>
      <c r="E108">
        <v>5</v>
      </c>
    </row>
    <row r="109" spans="1:5" x14ac:dyDescent="0.3">
      <c r="A109">
        <v>13</v>
      </c>
      <c r="B109">
        <v>1</v>
      </c>
      <c r="C109">
        <v>0</v>
      </c>
      <c r="D109">
        <v>3</v>
      </c>
      <c r="E109">
        <v>6</v>
      </c>
    </row>
    <row r="110" spans="1:5" x14ac:dyDescent="0.3">
      <c r="A110">
        <v>6347</v>
      </c>
      <c r="B110">
        <v>1</v>
      </c>
      <c r="C110">
        <v>0</v>
      </c>
      <c r="D110">
        <v>3</v>
      </c>
      <c r="E110">
        <v>8</v>
      </c>
    </row>
    <row r="111" spans="1:5" x14ac:dyDescent="0.3">
      <c r="A111">
        <v>7947</v>
      </c>
      <c r="B111">
        <v>1</v>
      </c>
      <c r="C111">
        <v>0</v>
      </c>
      <c r="D111">
        <v>3</v>
      </c>
      <c r="E111">
        <v>5</v>
      </c>
    </row>
    <row r="112" spans="1:5" x14ac:dyDescent="0.3">
      <c r="A112">
        <v>10356</v>
      </c>
      <c r="B112">
        <v>1</v>
      </c>
      <c r="C112">
        <v>0</v>
      </c>
      <c r="D112">
        <v>3</v>
      </c>
      <c r="E112">
        <v>7</v>
      </c>
    </row>
    <row r="113" spans="1:5" x14ac:dyDescent="0.3">
      <c r="A113">
        <v>1064</v>
      </c>
      <c r="B113">
        <v>1</v>
      </c>
      <c r="C113">
        <v>0</v>
      </c>
      <c r="D113">
        <v>3</v>
      </c>
      <c r="E113">
        <v>8</v>
      </c>
    </row>
    <row r="114" spans="1:5" x14ac:dyDescent="0.3">
      <c r="A114">
        <v>3878</v>
      </c>
      <c r="B114">
        <v>1</v>
      </c>
      <c r="C114">
        <v>0</v>
      </c>
      <c r="D114">
        <v>3</v>
      </c>
      <c r="E114">
        <v>7</v>
      </c>
    </row>
    <row r="115" spans="1:5" x14ac:dyDescent="0.3">
      <c r="A115">
        <v>10560</v>
      </c>
      <c r="B115">
        <v>1</v>
      </c>
      <c r="C115">
        <v>0</v>
      </c>
      <c r="D115">
        <v>3</v>
      </c>
      <c r="E115">
        <v>5</v>
      </c>
    </row>
    <row r="116" spans="1:5" x14ac:dyDescent="0.3">
      <c r="A116">
        <v>2694</v>
      </c>
      <c r="B116">
        <v>1</v>
      </c>
      <c r="C116">
        <v>0</v>
      </c>
      <c r="D116">
        <v>3</v>
      </c>
      <c r="E116">
        <v>6</v>
      </c>
    </row>
    <row r="117" spans="1:5" x14ac:dyDescent="0.3">
      <c r="A117">
        <v>5513</v>
      </c>
      <c r="B117">
        <v>1</v>
      </c>
      <c r="C117">
        <v>0</v>
      </c>
      <c r="D117">
        <v>3</v>
      </c>
      <c r="E117">
        <v>8</v>
      </c>
    </row>
    <row r="118" spans="1:5" x14ac:dyDescent="0.3">
      <c r="A118">
        <v>2549</v>
      </c>
      <c r="B118">
        <v>1</v>
      </c>
      <c r="C118">
        <v>0</v>
      </c>
      <c r="D118">
        <v>3</v>
      </c>
      <c r="E118">
        <v>9</v>
      </c>
    </row>
    <row r="119" spans="1:5" x14ac:dyDescent="0.3">
      <c r="A119">
        <v>5010</v>
      </c>
      <c r="B119">
        <v>1</v>
      </c>
      <c r="C119">
        <v>0</v>
      </c>
      <c r="D119">
        <v>3</v>
      </c>
      <c r="E119">
        <v>8</v>
      </c>
    </row>
    <row r="120" spans="1:5" x14ac:dyDescent="0.3">
      <c r="A120">
        <v>9467</v>
      </c>
      <c r="B120">
        <v>1</v>
      </c>
      <c r="C120">
        <v>0</v>
      </c>
      <c r="D120">
        <v>3</v>
      </c>
      <c r="E120">
        <v>6</v>
      </c>
    </row>
    <row r="121" spans="1:5" x14ac:dyDescent="0.3">
      <c r="A121">
        <v>4796</v>
      </c>
      <c r="B121">
        <v>1</v>
      </c>
      <c r="C121">
        <v>0</v>
      </c>
      <c r="D121">
        <v>3</v>
      </c>
      <c r="E121">
        <v>2</v>
      </c>
    </row>
    <row r="122" spans="1:5" x14ac:dyDescent="0.3">
      <c r="A122">
        <v>9612</v>
      </c>
      <c r="B122">
        <v>1</v>
      </c>
      <c r="C122">
        <v>0</v>
      </c>
      <c r="D122">
        <v>3</v>
      </c>
      <c r="E122">
        <v>7</v>
      </c>
    </row>
    <row r="123" spans="1:5" x14ac:dyDescent="0.3">
      <c r="A123">
        <v>10779</v>
      </c>
      <c r="B123">
        <v>1</v>
      </c>
      <c r="C123">
        <v>0</v>
      </c>
      <c r="D123">
        <v>3</v>
      </c>
      <c r="E123">
        <v>7</v>
      </c>
    </row>
    <row r="124" spans="1:5" x14ac:dyDescent="0.3">
      <c r="A124">
        <v>3265</v>
      </c>
      <c r="B124">
        <v>1</v>
      </c>
      <c r="C124">
        <v>0</v>
      </c>
      <c r="D124">
        <v>3</v>
      </c>
      <c r="E124">
        <v>6</v>
      </c>
    </row>
    <row r="125" spans="1:5" x14ac:dyDescent="0.3">
      <c r="A125">
        <v>3112</v>
      </c>
      <c r="B125">
        <v>1</v>
      </c>
      <c r="C125">
        <v>0</v>
      </c>
      <c r="D125">
        <v>3</v>
      </c>
      <c r="E125">
        <v>5</v>
      </c>
    </row>
    <row r="126" spans="1:5" x14ac:dyDescent="0.3">
      <c r="A126">
        <v>1403</v>
      </c>
      <c r="B126">
        <v>1</v>
      </c>
      <c r="C126">
        <v>0</v>
      </c>
      <c r="D126">
        <v>3</v>
      </c>
      <c r="E126">
        <v>7</v>
      </c>
    </row>
    <row r="127" spans="1:5" x14ac:dyDescent="0.3">
      <c r="A127">
        <v>5138</v>
      </c>
      <c r="B127">
        <v>1</v>
      </c>
      <c r="C127">
        <v>0</v>
      </c>
      <c r="D127">
        <v>3</v>
      </c>
      <c r="E127">
        <v>8</v>
      </c>
    </row>
    <row r="128" spans="1:5" x14ac:dyDescent="0.3">
      <c r="A128">
        <v>5393</v>
      </c>
      <c r="B128">
        <v>1</v>
      </c>
      <c r="C128">
        <v>0</v>
      </c>
      <c r="D128">
        <v>3</v>
      </c>
      <c r="E128">
        <v>7</v>
      </c>
    </row>
    <row r="129" spans="1:5" x14ac:dyDescent="0.3">
      <c r="A129">
        <v>8514</v>
      </c>
      <c r="B129">
        <v>1</v>
      </c>
      <c r="C129">
        <v>0</v>
      </c>
      <c r="D129">
        <v>3</v>
      </c>
      <c r="E129">
        <v>6</v>
      </c>
    </row>
    <row r="130" spans="1:5" x14ac:dyDescent="0.3">
      <c r="A130">
        <v>4338</v>
      </c>
      <c r="B130">
        <v>1</v>
      </c>
      <c r="C130">
        <v>0</v>
      </c>
      <c r="D130">
        <v>3</v>
      </c>
      <c r="E130">
        <v>4</v>
      </c>
    </row>
    <row r="131" spans="1:5" x14ac:dyDescent="0.3">
      <c r="A131">
        <v>4547</v>
      </c>
      <c r="B131">
        <v>1</v>
      </c>
      <c r="C131">
        <v>0</v>
      </c>
      <c r="D131">
        <v>3</v>
      </c>
      <c r="E131">
        <v>8</v>
      </c>
    </row>
    <row r="132" spans="1:5" x14ac:dyDescent="0.3">
      <c r="A132">
        <v>4860</v>
      </c>
      <c r="B132">
        <v>1</v>
      </c>
      <c r="C132">
        <v>0</v>
      </c>
      <c r="D132">
        <v>3</v>
      </c>
      <c r="E132">
        <v>6</v>
      </c>
    </row>
    <row r="133" spans="1:5" x14ac:dyDescent="0.3">
      <c r="A133">
        <v>255</v>
      </c>
      <c r="B133">
        <v>1</v>
      </c>
      <c r="C133">
        <v>0</v>
      </c>
      <c r="D133">
        <v>3</v>
      </c>
      <c r="E133">
        <v>6</v>
      </c>
    </row>
    <row r="134" spans="1:5" x14ac:dyDescent="0.3">
      <c r="A134">
        <v>153</v>
      </c>
      <c r="B134">
        <v>1</v>
      </c>
      <c r="C134">
        <v>0</v>
      </c>
      <c r="D134">
        <v>3</v>
      </c>
      <c r="E134">
        <v>4</v>
      </c>
    </row>
    <row r="135" spans="1:5" x14ac:dyDescent="0.3">
      <c r="A135">
        <v>626</v>
      </c>
      <c r="B135">
        <v>1</v>
      </c>
      <c r="C135">
        <v>0</v>
      </c>
      <c r="D135">
        <v>3</v>
      </c>
      <c r="E135">
        <v>4</v>
      </c>
    </row>
    <row r="136" spans="1:5" x14ac:dyDescent="0.3">
      <c r="A136">
        <v>6382</v>
      </c>
      <c r="B136">
        <v>1</v>
      </c>
      <c r="C136">
        <v>0</v>
      </c>
      <c r="D136">
        <v>3</v>
      </c>
      <c r="E136">
        <v>4</v>
      </c>
    </row>
    <row r="137" spans="1:5" x14ac:dyDescent="0.3">
      <c r="A137">
        <v>1655</v>
      </c>
      <c r="B137">
        <v>1</v>
      </c>
      <c r="C137">
        <v>0</v>
      </c>
      <c r="D137">
        <v>3</v>
      </c>
      <c r="E137">
        <v>7</v>
      </c>
    </row>
    <row r="138" spans="1:5" x14ac:dyDescent="0.3">
      <c r="A138">
        <v>11031</v>
      </c>
      <c r="B138">
        <v>1</v>
      </c>
      <c r="C138">
        <v>0</v>
      </c>
      <c r="D138">
        <v>3</v>
      </c>
      <c r="E138">
        <v>5</v>
      </c>
    </row>
    <row r="139" spans="1:5" x14ac:dyDescent="0.3">
      <c r="A139">
        <v>1055</v>
      </c>
      <c r="B139">
        <v>1</v>
      </c>
      <c r="C139">
        <v>0</v>
      </c>
      <c r="D139">
        <v>3</v>
      </c>
      <c r="E139">
        <v>4</v>
      </c>
    </row>
    <row r="140" spans="1:5" x14ac:dyDescent="0.3">
      <c r="A140">
        <v>1241</v>
      </c>
      <c r="B140">
        <v>1</v>
      </c>
      <c r="C140">
        <v>0</v>
      </c>
      <c r="D140">
        <v>3</v>
      </c>
      <c r="E140">
        <v>9</v>
      </c>
    </row>
    <row r="141" spans="1:5" x14ac:dyDescent="0.3">
      <c r="A141">
        <v>11091</v>
      </c>
      <c r="B141">
        <v>1</v>
      </c>
      <c r="C141">
        <v>0</v>
      </c>
      <c r="D141">
        <v>3</v>
      </c>
      <c r="E141">
        <v>4</v>
      </c>
    </row>
    <row r="142" spans="1:5" x14ac:dyDescent="0.3">
      <c r="A142">
        <v>3006</v>
      </c>
      <c r="B142">
        <v>1</v>
      </c>
      <c r="C142">
        <v>0</v>
      </c>
      <c r="D142">
        <v>3</v>
      </c>
      <c r="E142">
        <v>7</v>
      </c>
    </row>
    <row r="143" spans="1:5" x14ac:dyDescent="0.3">
      <c r="A143">
        <v>10432</v>
      </c>
      <c r="B143">
        <v>1</v>
      </c>
      <c r="C143">
        <v>0</v>
      </c>
      <c r="D143">
        <v>3</v>
      </c>
      <c r="E143">
        <v>8</v>
      </c>
    </row>
    <row r="144" spans="1:5" x14ac:dyDescent="0.3">
      <c r="A144">
        <v>2711</v>
      </c>
      <c r="B144">
        <v>1</v>
      </c>
      <c r="C144">
        <v>0</v>
      </c>
      <c r="D144">
        <v>3</v>
      </c>
      <c r="E144">
        <v>7</v>
      </c>
    </row>
    <row r="145" spans="1:5" x14ac:dyDescent="0.3">
      <c r="A145">
        <v>1515</v>
      </c>
      <c r="B145">
        <v>1</v>
      </c>
      <c r="C145">
        <v>0</v>
      </c>
      <c r="D145">
        <v>3</v>
      </c>
      <c r="E145">
        <v>3</v>
      </c>
    </row>
    <row r="146" spans="1:5" x14ac:dyDescent="0.3">
      <c r="A146">
        <v>7600</v>
      </c>
      <c r="B146">
        <v>1</v>
      </c>
      <c r="C146">
        <v>0</v>
      </c>
      <c r="D146">
        <v>3</v>
      </c>
      <c r="E146">
        <v>7</v>
      </c>
    </row>
    <row r="147" spans="1:5" x14ac:dyDescent="0.3">
      <c r="A147">
        <v>4548</v>
      </c>
      <c r="B147">
        <v>1</v>
      </c>
      <c r="C147">
        <v>0</v>
      </c>
      <c r="D147">
        <v>3</v>
      </c>
      <c r="E147">
        <v>4</v>
      </c>
    </row>
    <row r="148" spans="1:5" x14ac:dyDescent="0.3">
      <c r="A148">
        <v>8207</v>
      </c>
      <c r="B148">
        <v>1</v>
      </c>
      <c r="C148">
        <v>0</v>
      </c>
      <c r="D148">
        <v>3</v>
      </c>
      <c r="E148">
        <v>4</v>
      </c>
    </row>
    <row r="149" spans="1:5" x14ac:dyDescent="0.3">
      <c r="A149">
        <v>3850</v>
      </c>
      <c r="B149">
        <v>1</v>
      </c>
      <c r="C149">
        <v>0</v>
      </c>
      <c r="D149">
        <v>3</v>
      </c>
      <c r="E149">
        <v>6</v>
      </c>
    </row>
    <row r="150" spans="1:5" x14ac:dyDescent="0.3">
      <c r="A150">
        <v>387</v>
      </c>
      <c r="B150">
        <v>2</v>
      </c>
      <c r="C150">
        <v>0</v>
      </c>
      <c r="D150">
        <v>3</v>
      </c>
      <c r="E150">
        <v>8</v>
      </c>
    </row>
    <row r="151" spans="1:5" x14ac:dyDescent="0.3">
      <c r="A151">
        <v>10738</v>
      </c>
      <c r="B151">
        <v>2</v>
      </c>
      <c r="C151">
        <v>0</v>
      </c>
      <c r="D151">
        <v>3</v>
      </c>
      <c r="E151">
        <v>7</v>
      </c>
    </row>
    <row r="152" spans="1:5" x14ac:dyDescent="0.3">
      <c r="A152">
        <v>503</v>
      </c>
      <c r="B152">
        <v>2</v>
      </c>
      <c r="C152">
        <v>0</v>
      </c>
      <c r="D152">
        <v>3</v>
      </c>
      <c r="E152">
        <v>8</v>
      </c>
    </row>
    <row r="153" spans="1:5" x14ac:dyDescent="0.3">
      <c r="A153">
        <v>2139</v>
      </c>
      <c r="B153">
        <v>2</v>
      </c>
      <c r="C153">
        <v>0</v>
      </c>
      <c r="D153">
        <v>3</v>
      </c>
      <c r="E153">
        <v>5</v>
      </c>
    </row>
    <row r="154" spans="1:5" x14ac:dyDescent="0.3">
      <c r="A154">
        <v>1331</v>
      </c>
      <c r="B154">
        <v>2</v>
      </c>
      <c r="C154">
        <v>0</v>
      </c>
      <c r="D154">
        <v>3</v>
      </c>
      <c r="E154">
        <v>7</v>
      </c>
    </row>
    <row r="155" spans="1:5" x14ac:dyDescent="0.3">
      <c r="A155">
        <v>8557</v>
      </c>
      <c r="B155">
        <v>2</v>
      </c>
      <c r="C155">
        <v>0</v>
      </c>
      <c r="D155">
        <v>3</v>
      </c>
      <c r="E155">
        <v>6</v>
      </c>
    </row>
    <row r="156" spans="1:5" x14ac:dyDescent="0.3">
      <c r="A156">
        <v>7516</v>
      </c>
      <c r="B156">
        <v>2</v>
      </c>
      <c r="C156">
        <v>0</v>
      </c>
      <c r="D156">
        <v>3</v>
      </c>
      <c r="E156">
        <v>6</v>
      </c>
    </row>
    <row r="157" spans="1:5" x14ac:dyDescent="0.3">
      <c r="A157">
        <v>11100</v>
      </c>
      <c r="B157">
        <v>2</v>
      </c>
      <c r="C157">
        <v>0</v>
      </c>
      <c r="D157">
        <v>3</v>
      </c>
      <c r="E157">
        <v>7</v>
      </c>
    </row>
    <row r="158" spans="1:5" x14ac:dyDescent="0.3">
      <c r="A158">
        <v>1473</v>
      </c>
      <c r="B158">
        <v>2</v>
      </c>
      <c r="C158">
        <v>0</v>
      </c>
      <c r="D158">
        <v>3</v>
      </c>
      <c r="E158">
        <v>8</v>
      </c>
    </row>
    <row r="159" spans="1:5" x14ac:dyDescent="0.3">
      <c r="A159">
        <v>1016</v>
      </c>
      <c r="B159">
        <v>2</v>
      </c>
      <c r="C159">
        <v>0</v>
      </c>
      <c r="D159">
        <v>3</v>
      </c>
      <c r="E159">
        <v>6</v>
      </c>
    </row>
    <row r="160" spans="1:5" x14ac:dyDescent="0.3">
      <c r="A160">
        <v>9862</v>
      </c>
      <c r="B160">
        <v>2</v>
      </c>
      <c r="C160">
        <v>0</v>
      </c>
      <c r="D160">
        <v>3</v>
      </c>
      <c r="E160">
        <v>6</v>
      </c>
    </row>
    <row r="161" spans="1:5" x14ac:dyDescent="0.3">
      <c r="A161">
        <v>1461</v>
      </c>
      <c r="B161">
        <v>2</v>
      </c>
      <c r="C161">
        <v>0</v>
      </c>
      <c r="D161">
        <v>3</v>
      </c>
      <c r="E161">
        <v>7</v>
      </c>
    </row>
    <row r="162" spans="1:5" x14ac:dyDescent="0.3">
      <c r="A162">
        <v>10837</v>
      </c>
      <c r="B162">
        <v>2</v>
      </c>
      <c r="C162">
        <v>0</v>
      </c>
      <c r="D162">
        <v>3</v>
      </c>
      <c r="E162">
        <v>6</v>
      </c>
    </row>
    <row r="163" spans="1:5" x14ac:dyDescent="0.3">
      <c r="A163">
        <v>6460</v>
      </c>
      <c r="B163">
        <v>2</v>
      </c>
      <c r="C163">
        <v>0</v>
      </c>
      <c r="D163">
        <v>3</v>
      </c>
      <c r="E163">
        <v>8</v>
      </c>
    </row>
    <row r="164" spans="1:5" x14ac:dyDescent="0.3">
      <c r="A164">
        <v>10854</v>
      </c>
      <c r="B164">
        <v>2</v>
      </c>
      <c r="C164">
        <v>0</v>
      </c>
      <c r="D164">
        <v>3</v>
      </c>
      <c r="E164">
        <v>7</v>
      </c>
    </row>
    <row r="165" spans="1:5" x14ac:dyDescent="0.3">
      <c r="A165">
        <v>2563</v>
      </c>
      <c r="B165">
        <v>2</v>
      </c>
      <c r="C165">
        <v>0</v>
      </c>
      <c r="D165">
        <v>3</v>
      </c>
      <c r="E165">
        <v>6</v>
      </c>
    </row>
    <row r="166" spans="1:5" x14ac:dyDescent="0.3">
      <c r="A166">
        <v>6431</v>
      </c>
      <c r="B166">
        <v>2</v>
      </c>
      <c r="C166">
        <v>0</v>
      </c>
      <c r="D166">
        <v>3</v>
      </c>
      <c r="E166">
        <v>7</v>
      </c>
    </row>
    <row r="167" spans="1:5" x14ac:dyDescent="0.3">
      <c r="A167">
        <v>868</v>
      </c>
      <c r="B167">
        <v>2</v>
      </c>
      <c r="C167">
        <v>0</v>
      </c>
      <c r="D167">
        <v>3</v>
      </c>
      <c r="E167">
        <v>6</v>
      </c>
    </row>
    <row r="168" spans="1:5" x14ac:dyDescent="0.3">
      <c r="A168">
        <v>10236</v>
      </c>
      <c r="B168">
        <v>2</v>
      </c>
      <c r="C168">
        <v>0</v>
      </c>
      <c r="D168">
        <v>3</v>
      </c>
      <c r="E168">
        <v>8</v>
      </c>
    </row>
    <row r="169" spans="1:5" x14ac:dyDescent="0.3">
      <c r="A169">
        <v>8962</v>
      </c>
      <c r="B169">
        <v>2</v>
      </c>
      <c r="C169">
        <v>0</v>
      </c>
      <c r="D169">
        <v>3</v>
      </c>
      <c r="E169">
        <v>5</v>
      </c>
    </row>
    <row r="170" spans="1:5" x14ac:dyDescent="0.3">
      <c r="A170">
        <v>2826</v>
      </c>
      <c r="B170">
        <v>2</v>
      </c>
      <c r="C170">
        <v>0</v>
      </c>
      <c r="D170">
        <v>3</v>
      </c>
      <c r="E170">
        <v>7</v>
      </c>
    </row>
    <row r="171" spans="1:5" x14ac:dyDescent="0.3">
      <c r="A171">
        <v>231</v>
      </c>
      <c r="B171">
        <v>2</v>
      </c>
      <c r="C171">
        <v>0</v>
      </c>
      <c r="D171">
        <v>3</v>
      </c>
      <c r="E171">
        <v>5</v>
      </c>
    </row>
    <row r="172" spans="1:5" x14ac:dyDescent="0.3">
      <c r="A172">
        <v>9592</v>
      </c>
      <c r="B172">
        <v>2</v>
      </c>
      <c r="C172">
        <v>0</v>
      </c>
      <c r="D172">
        <v>3</v>
      </c>
      <c r="E172">
        <v>8</v>
      </c>
    </row>
    <row r="173" spans="1:5" x14ac:dyDescent="0.3">
      <c r="A173">
        <v>8842</v>
      </c>
      <c r="B173">
        <v>2</v>
      </c>
      <c r="C173">
        <v>0</v>
      </c>
      <c r="D173">
        <v>3</v>
      </c>
      <c r="E173">
        <v>7</v>
      </c>
    </row>
    <row r="174" spans="1:5" x14ac:dyDescent="0.3">
      <c r="A174">
        <v>6201</v>
      </c>
      <c r="B174">
        <v>2</v>
      </c>
      <c r="C174">
        <v>0</v>
      </c>
      <c r="D174">
        <v>3</v>
      </c>
      <c r="E174">
        <v>7</v>
      </c>
    </row>
    <row r="175" spans="1:5" x14ac:dyDescent="0.3">
      <c r="A175">
        <v>4432</v>
      </c>
      <c r="B175">
        <v>2</v>
      </c>
      <c r="C175">
        <v>0</v>
      </c>
      <c r="D175">
        <v>3</v>
      </c>
      <c r="E175">
        <v>7</v>
      </c>
    </row>
    <row r="176" spans="1:5" x14ac:dyDescent="0.3">
      <c r="A176">
        <v>5929</v>
      </c>
      <c r="B176">
        <v>2</v>
      </c>
      <c r="C176">
        <v>0</v>
      </c>
      <c r="D176">
        <v>3</v>
      </c>
      <c r="E176">
        <v>7</v>
      </c>
    </row>
    <row r="177" spans="1:5" x14ac:dyDescent="0.3">
      <c r="A177">
        <v>3129</v>
      </c>
      <c r="B177">
        <v>2</v>
      </c>
      <c r="C177">
        <v>0</v>
      </c>
      <c r="D177">
        <v>3</v>
      </c>
      <c r="E177">
        <v>6</v>
      </c>
    </row>
    <row r="178" spans="1:5" x14ac:dyDescent="0.3">
      <c r="A178">
        <v>456</v>
      </c>
      <c r="B178">
        <v>2</v>
      </c>
      <c r="C178">
        <v>0</v>
      </c>
      <c r="D178">
        <v>3</v>
      </c>
      <c r="E178">
        <v>8</v>
      </c>
    </row>
    <row r="179" spans="1:5" x14ac:dyDescent="0.3">
      <c r="A179">
        <v>2541</v>
      </c>
      <c r="B179">
        <v>2</v>
      </c>
      <c r="C179">
        <v>0</v>
      </c>
      <c r="D179">
        <v>3</v>
      </c>
      <c r="E179">
        <v>8</v>
      </c>
    </row>
    <row r="180" spans="1:5" x14ac:dyDescent="0.3">
      <c r="A180">
        <v>5154</v>
      </c>
      <c r="B180">
        <v>2</v>
      </c>
      <c r="C180">
        <v>0</v>
      </c>
      <c r="D180">
        <v>3</v>
      </c>
      <c r="E180">
        <v>6</v>
      </c>
    </row>
    <row r="181" spans="1:5" x14ac:dyDescent="0.3">
      <c r="A181">
        <v>8737</v>
      </c>
      <c r="B181">
        <v>2</v>
      </c>
      <c r="C181">
        <v>0</v>
      </c>
      <c r="D181">
        <v>3</v>
      </c>
      <c r="E181">
        <v>3</v>
      </c>
    </row>
    <row r="182" spans="1:5" x14ac:dyDescent="0.3">
      <c r="A182">
        <v>3696</v>
      </c>
      <c r="B182">
        <v>2</v>
      </c>
      <c r="C182">
        <v>0</v>
      </c>
      <c r="D182">
        <v>3</v>
      </c>
      <c r="E182">
        <v>7</v>
      </c>
    </row>
    <row r="183" spans="1:5" x14ac:dyDescent="0.3">
      <c r="A183">
        <v>8724</v>
      </c>
      <c r="B183">
        <v>2</v>
      </c>
      <c r="C183">
        <v>0</v>
      </c>
      <c r="D183">
        <v>3</v>
      </c>
      <c r="E183">
        <v>6</v>
      </c>
    </row>
    <row r="184" spans="1:5" x14ac:dyDescent="0.3">
      <c r="A184">
        <v>7369</v>
      </c>
      <c r="B184">
        <v>2</v>
      </c>
      <c r="C184">
        <v>0</v>
      </c>
      <c r="D184">
        <v>3</v>
      </c>
      <c r="E184">
        <v>8</v>
      </c>
    </row>
    <row r="185" spans="1:5" x14ac:dyDescent="0.3">
      <c r="A185">
        <v>5756</v>
      </c>
      <c r="B185">
        <v>2</v>
      </c>
      <c r="C185">
        <v>0</v>
      </c>
      <c r="D185">
        <v>3</v>
      </c>
      <c r="E185">
        <v>6</v>
      </c>
    </row>
    <row r="186" spans="1:5" x14ac:dyDescent="0.3">
      <c r="A186">
        <v>5252</v>
      </c>
      <c r="B186">
        <v>2</v>
      </c>
      <c r="C186">
        <v>0</v>
      </c>
      <c r="D186">
        <v>3</v>
      </c>
      <c r="E186">
        <v>7</v>
      </c>
    </row>
    <row r="187" spans="1:5" x14ac:dyDescent="0.3">
      <c r="A187">
        <v>6222</v>
      </c>
      <c r="B187">
        <v>2</v>
      </c>
      <c r="C187">
        <v>0</v>
      </c>
      <c r="D187">
        <v>3</v>
      </c>
      <c r="E187">
        <v>7</v>
      </c>
    </row>
    <row r="188" spans="1:5" x14ac:dyDescent="0.3">
      <c r="A188">
        <v>3641</v>
      </c>
      <c r="B188">
        <v>2</v>
      </c>
      <c r="C188">
        <v>0</v>
      </c>
      <c r="D188">
        <v>3</v>
      </c>
      <c r="E188">
        <v>6</v>
      </c>
    </row>
    <row r="189" spans="1:5" x14ac:dyDescent="0.3">
      <c r="A189">
        <v>1777</v>
      </c>
      <c r="B189">
        <v>2</v>
      </c>
      <c r="C189">
        <v>0</v>
      </c>
      <c r="D189">
        <v>3</v>
      </c>
      <c r="E189">
        <v>8</v>
      </c>
    </row>
    <row r="190" spans="1:5" x14ac:dyDescent="0.3">
      <c r="A190">
        <v>1987</v>
      </c>
      <c r="B190">
        <v>2</v>
      </c>
      <c r="C190">
        <v>0</v>
      </c>
      <c r="D190">
        <v>3</v>
      </c>
      <c r="E190">
        <v>6</v>
      </c>
    </row>
    <row r="191" spans="1:5" x14ac:dyDescent="0.3">
      <c r="A191">
        <v>2868</v>
      </c>
      <c r="B191">
        <v>2</v>
      </c>
      <c r="C191">
        <v>0</v>
      </c>
      <c r="D191">
        <v>3</v>
      </c>
      <c r="E191">
        <v>8</v>
      </c>
    </row>
    <row r="192" spans="1:5" x14ac:dyDescent="0.3">
      <c r="A192">
        <v>1715</v>
      </c>
      <c r="B192">
        <v>2</v>
      </c>
      <c r="C192">
        <v>0</v>
      </c>
      <c r="D192">
        <v>3</v>
      </c>
      <c r="E192">
        <v>7</v>
      </c>
    </row>
    <row r="193" spans="1:5" x14ac:dyDescent="0.3">
      <c r="A193">
        <v>7212</v>
      </c>
      <c r="B193">
        <v>2</v>
      </c>
      <c r="C193">
        <v>0</v>
      </c>
      <c r="D193">
        <v>3</v>
      </c>
      <c r="E193">
        <v>6</v>
      </c>
    </row>
    <row r="194" spans="1:5" x14ac:dyDescent="0.3">
      <c r="A194">
        <v>4211</v>
      </c>
      <c r="B194">
        <v>2</v>
      </c>
      <c r="C194">
        <v>0</v>
      </c>
      <c r="D194">
        <v>3</v>
      </c>
      <c r="E194">
        <v>7</v>
      </c>
    </row>
    <row r="195" spans="1:5" x14ac:dyDescent="0.3">
      <c r="A195">
        <v>3479</v>
      </c>
      <c r="B195">
        <v>2</v>
      </c>
      <c r="C195">
        <v>0</v>
      </c>
      <c r="D195">
        <v>3</v>
      </c>
      <c r="E195">
        <v>7</v>
      </c>
    </row>
    <row r="196" spans="1:5" x14ac:dyDescent="0.3">
      <c r="A196">
        <v>5585</v>
      </c>
      <c r="B196">
        <v>2</v>
      </c>
      <c r="C196">
        <v>0</v>
      </c>
      <c r="D196">
        <v>3</v>
      </c>
      <c r="E196">
        <v>8</v>
      </c>
    </row>
    <row r="197" spans="1:5" x14ac:dyDescent="0.3">
      <c r="A197">
        <v>7034</v>
      </c>
      <c r="B197">
        <v>2</v>
      </c>
      <c r="C197">
        <v>0</v>
      </c>
      <c r="D197">
        <v>3</v>
      </c>
      <c r="E197">
        <v>8</v>
      </c>
    </row>
    <row r="198" spans="1:5" x14ac:dyDescent="0.3">
      <c r="A198">
        <v>1143</v>
      </c>
      <c r="B198">
        <v>2</v>
      </c>
      <c r="C198">
        <v>0</v>
      </c>
      <c r="D198">
        <v>3</v>
      </c>
      <c r="E198">
        <v>7</v>
      </c>
    </row>
    <row r="199" spans="1:5" x14ac:dyDescent="0.3">
      <c r="A199">
        <v>4887</v>
      </c>
      <c r="B199">
        <v>2</v>
      </c>
      <c r="C199">
        <v>0</v>
      </c>
      <c r="D199">
        <v>3</v>
      </c>
      <c r="E199">
        <v>5</v>
      </c>
    </row>
    <row r="200" spans="1:5" x14ac:dyDescent="0.3">
      <c r="A200">
        <v>11003</v>
      </c>
      <c r="B200">
        <v>2</v>
      </c>
      <c r="C200">
        <v>0</v>
      </c>
      <c r="D200">
        <v>3</v>
      </c>
      <c r="E200">
        <v>7</v>
      </c>
    </row>
    <row r="201" spans="1:5" x14ac:dyDescent="0.3">
      <c r="A201">
        <v>4297</v>
      </c>
      <c r="B201">
        <v>2</v>
      </c>
      <c r="C201">
        <v>0</v>
      </c>
      <c r="D201">
        <v>3</v>
      </c>
      <c r="E201">
        <v>8</v>
      </c>
    </row>
    <row r="202" spans="1:5" x14ac:dyDescent="0.3">
      <c r="A202">
        <v>2447</v>
      </c>
      <c r="B202">
        <v>2</v>
      </c>
      <c r="C202">
        <v>0</v>
      </c>
      <c r="D202">
        <v>3</v>
      </c>
      <c r="E202">
        <v>7</v>
      </c>
    </row>
    <row r="203" spans="1:5" x14ac:dyDescent="0.3">
      <c r="A203">
        <v>9653</v>
      </c>
      <c r="B203">
        <v>2</v>
      </c>
      <c r="C203">
        <v>0</v>
      </c>
      <c r="D203">
        <v>3</v>
      </c>
      <c r="E203">
        <v>8</v>
      </c>
    </row>
    <row r="204" spans="1:5" x14ac:dyDescent="0.3">
      <c r="A204">
        <v>8017</v>
      </c>
      <c r="B204">
        <v>2</v>
      </c>
      <c r="C204">
        <v>0</v>
      </c>
      <c r="D204">
        <v>3</v>
      </c>
      <c r="E204">
        <v>6</v>
      </c>
    </row>
    <row r="205" spans="1:5" x14ac:dyDescent="0.3">
      <c r="A205">
        <v>8086</v>
      </c>
      <c r="B205">
        <v>2</v>
      </c>
      <c r="C205">
        <v>0</v>
      </c>
      <c r="D205">
        <v>3</v>
      </c>
      <c r="E205">
        <v>7</v>
      </c>
    </row>
    <row r="206" spans="1:5" x14ac:dyDescent="0.3">
      <c r="A206">
        <v>1928</v>
      </c>
      <c r="B206">
        <v>2</v>
      </c>
      <c r="C206">
        <v>0</v>
      </c>
      <c r="D206">
        <v>3</v>
      </c>
      <c r="E206">
        <v>9</v>
      </c>
    </row>
    <row r="207" spans="1:5" x14ac:dyDescent="0.3">
      <c r="A207">
        <v>6534</v>
      </c>
      <c r="B207">
        <v>2</v>
      </c>
      <c r="C207">
        <v>0</v>
      </c>
      <c r="D207">
        <v>3</v>
      </c>
      <c r="E207">
        <v>5</v>
      </c>
    </row>
    <row r="208" spans="1:5" x14ac:dyDescent="0.3">
      <c r="A208">
        <v>6515</v>
      </c>
      <c r="B208">
        <v>2</v>
      </c>
      <c r="C208">
        <v>0</v>
      </c>
      <c r="D208">
        <v>3</v>
      </c>
      <c r="E208">
        <v>4</v>
      </c>
    </row>
    <row r="209" spans="1:5" x14ac:dyDescent="0.3">
      <c r="A209">
        <v>7574</v>
      </c>
      <c r="B209">
        <v>2</v>
      </c>
      <c r="C209">
        <v>0</v>
      </c>
      <c r="D209">
        <v>3</v>
      </c>
      <c r="E209">
        <v>4</v>
      </c>
    </row>
    <row r="210" spans="1:5" x14ac:dyDescent="0.3">
      <c r="A210">
        <v>3547</v>
      </c>
      <c r="B210">
        <v>2</v>
      </c>
      <c r="C210">
        <v>0</v>
      </c>
      <c r="D210">
        <v>3</v>
      </c>
      <c r="E210">
        <v>6</v>
      </c>
    </row>
    <row r="211" spans="1:5" x14ac:dyDescent="0.3">
      <c r="A211">
        <v>6634</v>
      </c>
      <c r="B211">
        <v>2</v>
      </c>
      <c r="C211">
        <v>0</v>
      </c>
      <c r="D211">
        <v>3</v>
      </c>
      <c r="E211">
        <v>7</v>
      </c>
    </row>
    <row r="212" spans="1:5" x14ac:dyDescent="0.3">
      <c r="A212">
        <v>453</v>
      </c>
      <c r="B212">
        <v>2</v>
      </c>
      <c r="C212">
        <v>0</v>
      </c>
      <c r="D212">
        <v>3</v>
      </c>
      <c r="E212">
        <v>5</v>
      </c>
    </row>
    <row r="213" spans="1:5" x14ac:dyDescent="0.3">
      <c r="A213">
        <v>5527</v>
      </c>
      <c r="B213">
        <v>2</v>
      </c>
      <c r="C213">
        <v>0</v>
      </c>
      <c r="D213">
        <v>3</v>
      </c>
      <c r="E213">
        <v>8</v>
      </c>
    </row>
    <row r="214" spans="1:5" x14ac:dyDescent="0.3">
      <c r="A214">
        <v>2445</v>
      </c>
      <c r="B214">
        <v>2</v>
      </c>
      <c r="C214">
        <v>0</v>
      </c>
      <c r="D214">
        <v>3</v>
      </c>
      <c r="E214">
        <v>8</v>
      </c>
    </row>
    <row r="215" spans="1:5" x14ac:dyDescent="0.3">
      <c r="A215">
        <v>6730</v>
      </c>
      <c r="B215">
        <v>2</v>
      </c>
      <c r="C215">
        <v>0</v>
      </c>
      <c r="D215">
        <v>3</v>
      </c>
      <c r="E215">
        <v>8</v>
      </c>
    </row>
    <row r="216" spans="1:5" x14ac:dyDescent="0.3">
      <c r="A216">
        <v>9197</v>
      </c>
      <c r="B216">
        <v>2</v>
      </c>
      <c r="C216">
        <v>0</v>
      </c>
      <c r="D216">
        <v>3</v>
      </c>
      <c r="E216">
        <v>5</v>
      </c>
    </row>
    <row r="217" spans="1:5" x14ac:dyDescent="0.3">
      <c r="A217">
        <v>4444</v>
      </c>
      <c r="B217">
        <v>2</v>
      </c>
      <c r="C217">
        <v>0</v>
      </c>
      <c r="D217">
        <v>3</v>
      </c>
      <c r="E217">
        <v>8</v>
      </c>
    </row>
    <row r="218" spans="1:5" x14ac:dyDescent="0.3">
      <c r="A218">
        <v>6271</v>
      </c>
      <c r="B218">
        <v>2</v>
      </c>
      <c r="C218">
        <v>0</v>
      </c>
      <c r="D218">
        <v>3</v>
      </c>
      <c r="E218">
        <v>5</v>
      </c>
    </row>
    <row r="219" spans="1:5" x14ac:dyDescent="0.3">
      <c r="A219">
        <v>8686</v>
      </c>
      <c r="B219">
        <v>2</v>
      </c>
      <c r="C219">
        <v>0</v>
      </c>
      <c r="D219">
        <v>3</v>
      </c>
      <c r="E219">
        <v>8</v>
      </c>
    </row>
    <row r="220" spans="1:5" x14ac:dyDescent="0.3">
      <c r="A220">
        <v>3068</v>
      </c>
      <c r="B220">
        <v>2</v>
      </c>
      <c r="C220">
        <v>0</v>
      </c>
      <c r="D220">
        <v>3</v>
      </c>
      <c r="E220">
        <v>7</v>
      </c>
    </row>
    <row r="221" spans="1:5" x14ac:dyDescent="0.3">
      <c r="A221">
        <v>1502</v>
      </c>
      <c r="B221">
        <v>2</v>
      </c>
      <c r="C221">
        <v>0</v>
      </c>
      <c r="D221">
        <v>3</v>
      </c>
      <c r="E221">
        <v>8</v>
      </c>
    </row>
    <row r="222" spans="1:5" x14ac:dyDescent="0.3">
      <c r="A222">
        <v>1921</v>
      </c>
      <c r="B222">
        <v>2</v>
      </c>
      <c r="C222">
        <v>0</v>
      </c>
      <c r="D222">
        <v>3</v>
      </c>
      <c r="E222">
        <v>4</v>
      </c>
    </row>
    <row r="223" spans="1:5" x14ac:dyDescent="0.3">
      <c r="A223">
        <v>8147</v>
      </c>
      <c r="B223">
        <v>2</v>
      </c>
      <c r="C223">
        <v>0</v>
      </c>
      <c r="D223">
        <v>3</v>
      </c>
      <c r="E223">
        <v>8</v>
      </c>
    </row>
    <row r="224" spans="1:5" x14ac:dyDescent="0.3">
      <c r="A224">
        <v>1878</v>
      </c>
      <c r="B224">
        <v>2</v>
      </c>
      <c r="C224">
        <v>0</v>
      </c>
      <c r="D224">
        <v>3</v>
      </c>
      <c r="E224">
        <v>7</v>
      </c>
    </row>
    <row r="225" spans="1:5" x14ac:dyDescent="0.3">
      <c r="A225">
        <v>793</v>
      </c>
      <c r="B225">
        <v>2</v>
      </c>
      <c r="C225">
        <v>0</v>
      </c>
      <c r="D225">
        <v>3</v>
      </c>
      <c r="E225">
        <v>9</v>
      </c>
    </row>
    <row r="226" spans="1:5" x14ac:dyDescent="0.3">
      <c r="A226">
        <v>2587</v>
      </c>
      <c r="B226">
        <v>2</v>
      </c>
      <c r="C226">
        <v>0</v>
      </c>
      <c r="D226">
        <v>3</v>
      </c>
      <c r="E226">
        <v>5</v>
      </c>
    </row>
    <row r="227" spans="1:5" x14ac:dyDescent="0.3">
      <c r="A227">
        <v>5654</v>
      </c>
      <c r="B227">
        <v>2</v>
      </c>
      <c r="C227">
        <v>0</v>
      </c>
      <c r="D227">
        <v>3</v>
      </c>
      <c r="E227">
        <v>6</v>
      </c>
    </row>
    <row r="228" spans="1:5" x14ac:dyDescent="0.3">
      <c r="A228">
        <v>8418</v>
      </c>
      <c r="B228">
        <v>2</v>
      </c>
      <c r="C228">
        <v>0</v>
      </c>
      <c r="D228">
        <v>3</v>
      </c>
      <c r="E228">
        <v>7</v>
      </c>
    </row>
    <row r="229" spans="1:5" x14ac:dyDescent="0.3">
      <c r="A229">
        <v>274</v>
      </c>
      <c r="B229">
        <v>2</v>
      </c>
      <c r="C229">
        <v>0</v>
      </c>
      <c r="D229">
        <v>3</v>
      </c>
      <c r="E229">
        <v>6</v>
      </c>
    </row>
    <row r="230" spans="1:5" x14ac:dyDescent="0.3">
      <c r="A230">
        <v>5975</v>
      </c>
      <c r="B230">
        <v>2</v>
      </c>
      <c r="C230">
        <v>0</v>
      </c>
      <c r="D230">
        <v>3</v>
      </c>
      <c r="E230">
        <v>7</v>
      </c>
    </row>
    <row r="231" spans="1:5" x14ac:dyDescent="0.3">
      <c r="A231">
        <v>6885</v>
      </c>
      <c r="B231">
        <v>2</v>
      </c>
      <c r="C231">
        <v>0</v>
      </c>
      <c r="D231">
        <v>3</v>
      </c>
      <c r="E231">
        <v>7</v>
      </c>
    </row>
    <row r="232" spans="1:5" x14ac:dyDescent="0.3">
      <c r="A232">
        <v>3887</v>
      </c>
      <c r="B232">
        <v>2</v>
      </c>
      <c r="C232">
        <v>0</v>
      </c>
      <c r="D232">
        <v>3</v>
      </c>
      <c r="E232">
        <v>9</v>
      </c>
    </row>
    <row r="233" spans="1:5" x14ac:dyDescent="0.3">
      <c r="A233">
        <v>10795</v>
      </c>
      <c r="B233">
        <v>2</v>
      </c>
      <c r="C233">
        <v>0</v>
      </c>
      <c r="D233">
        <v>3</v>
      </c>
      <c r="E233">
        <v>7</v>
      </c>
    </row>
    <row r="234" spans="1:5" x14ac:dyDescent="0.3">
      <c r="A234">
        <v>6365</v>
      </c>
      <c r="B234">
        <v>2</v>
      </c>
      <c r="C234">
        <v>0</v>
      </c>
      <c r="D234">
        <v>3</v>
      </c>
      <c r="E234">
        <v>6</v>
      </c>
    </row>
    <row r="235" spans="1:5" x14ac:dyDescent="0.3">
      <c r="A235">
        <v>9916</v>
      </c>
      <c r="B235">
        <v>2</v>
      </c>
      <c r="C235">
        <v>0</v>
      </c>
      <c r="D235">
        <v>3</v>
      </c>
      <c r="E235">
        <v>8</v>
      </c>
    </row>
    <row r="236" spans="1:5" x14ac:dyDescent="0.3">
      <c r="A236">
        <v>11092</v>
      </c>
      <c r="B236">
        <v>2</v>
      </c>
      <c r="C236">
        <v>0</v>
      </c>
      <c r="D236">
        <v>3</v>
      </c>
      <c r="E236">
        <v>7</v>
      </c>
    </row>
    <row r="237" spans="1:5" x14ac:dyDescent="0.3">
      <c r="A237">
        <v>1773</v>
      </c>
      <c r="B237">
        <v>2</v>
      </c>
      <c r="C237">
        <v>0</v>
      </c>
      <c r="D237">
        <v>3</v>
      </c>
      <c r="E237">
        <v>9</v>
      </c>
    </row>
    <row r="238" spans="1:5" x14ac:dyDescent="0.3">
      <c r="A238">
        <v>10785</v>
      </c>
      <c r="B238">
        <v>2</v>
      </c>
      <c r="C238">
        <v>0</v>
      </c>
      <c r="D238">
        <v>3</v>
      </c>
      <c r="E238">
        <v>5</v>
      </c>
    </row>
    <row r="239" spans="1:5" x14ac:dyDescent="0.3">
      <c r="A239">
        <v>1834</v>
      </c>
      <c r="B239">
        <v>2</v>
      </c>
      <c r="C239">
        <v>0</v>
      </c>
      <c r="D239">
        <v>3</v>
      </c>
      <c r="E239">
        <v>7</v>
      </c>
    </row>
    <row r="240" spans="1:5" x14ac:dyDescent="0.3">
      <c r="A240">
        <v>6437</v>
      </c>
      <c r="B240">
        <v>2</v>
      </c>
      <c r="C240">
        <v>0</v>
      </c>
      <c r="D240">
        <v>3</v>
      </c>
      <c r="E240">
        <v>7</v>
      </c>
    </row>
    <row r="241" spans="1:5" x14ac:dyDescent="0.3">
      <c r="A241">
        <v>8230</v>
      </c>
      <c r="B241">
        <v>2</v>
      </c>
      <c r="C241">
        <v>0</v>
      </c>
      <c r="D241">
        <v>3</v>
      </c>
      <c r="E241">
        <v>7</v>
      </c>
    </row>
    <row r="242" spans="1:5" x14ac:dyDescent="0.3">
      <c r="A242">
        <v>2431</v>
      </c>
      <c r="B242">
        <v>2</v>
      </c>
      <c r="C242">
        <v>0</v>
      </c>
      <c r="D242">
        <v>3</v>
      </c>
      <c r="E242">
        <v>8</v>
      </c>
    </row>
    <row r="243" spans="1:5" x14ac:dyDescent="0.3">
      <c r="A243">
        <v>7629</v>
      </c>
      <c r="B243">
        <v>2</v>
      </c>
      <c r="C243">
        <v>0</v>
      </c>
      <c r="D243">
        <v>3</v>
      </c>
      <c r="E243">
        <v>7</v>
      </c>
    </row>
    <row r="244" spans="1:5" x14ac:dyDescent="0.3">
      <c r="A244">
        <v>8605</v>
      </c>
      <c r="B244">
        <v>2</v>
      </c>
      <c r="C244">
        <v>0</v>
      </c>
      <c r="D244">
        <v>3</v>
      </c>
      <c r="E244">
        <v>6</v>
      </c>
    </row>
    <row r="245" spans="1:5" x14ac:dyDescent="0.3">
      <c r="A245">
        <v>2154</v>
      </c>
      <c r="B245">
        <v>2</v>
      </c>
      <c r="C245">
        <v>0</v>
      </c>
      <c r="D245">
        <v>3</v>
      </c>
      <c r="E245">
        <v>7</v>
      </c>
    </row>
    <row r="246" spans="1:5" x14ac:dyDescent="0.3">
      <c r="A246">
        <v>8812</v>
      </c>
      <c r="B246">
        <v>2</v>
      </c>
      <c r="C246">
        <v>0</v>
      </c>
      <c r="D246">
        <v>3</v>
      </c>
      <c r="E246">
        <v>7</v>
      </c>
    </row>
    <row r="247" spans="1:5" x14ac:dyDescent="0.3">
      <c r="A247">
        <v>8312</v>
      </c>
      <c r="B247">
        <v>2</v>
      </c>
      <c r="C247">
        <v>0</v>
      </c>
      <c r="D247">
        <v>3</v>
      </c>
      <c r="E247">
        <v>6</v>
      </c>
    </row>
    <row r="248" spans="1:5" x14ac:dyDescent="0.3">
      <c r="A248">
        <v>5150</v>
      </c>
      <c r="B248">
        <v>2</v>
      </c>
      <c r="C248">
        <v>0</v>
      </c>
      <c r="D248">
        <v>3</v>
      </c>
      <c r="E248">
        <v>6</v>
      </c>
    </row>
    <row r="249" spans="1:5" x14ac:dyDescent="0.3">
      <c r="A249">
        <v>5684</v>
      </c>
      <c r="B249">
        <v>2</v>
      </c>
      <c r="C249">
        <v>0</v>
      </c>
      <c r="D249">
        <v>3</v>
      </c>
      <c r="E249">
        <v>7</v>
      </c>
    </row>
    <row r="250" spans="1:5" x14ac:dyDescent="0.3">
      <c r="A250">
        <v>7419</v>
      </c>
      <c r="B250">
        <v>2</v>
      </c>
      <c r="C250">
        <v>0</v>
      </c>
      <c r="D250">
        <v>3</v>
      </c>
      <c r="E250">
        <v>6</v>
      </c>
    </row>
    <row r="251" spans="1:5" x14ac:dyDescent="0.3">
      <c r="A251">
        <v>10595</v>
      </c>
      <c r="B251">
        <v>2</v>
      </c>
      <c r="C251">
        <v>0</v>
      </c>
      <c r="D251">
        <v>3</v>
      </c>
      <c r="E251">
        <v>7</v>
      </c>
    </row>
    <row r="252" spans="1:5" x14ac:dyDescent="0.3">
      <c r="A252">
        <v>3286</v>
      </c>
      <c r="B252">
        <v>2</v>
      </c>
      <c r="C252">
        <v>0</v>
      </c>
      <c r="D252">
        <v>3</v>
      </c>
      <c r="E252">
        <v>6</v>
      </c>
    </row>
    <row r="253" spans="1:5" x14ac:dyDescent="0.3">
      <c r="A253">
        <v>3722</v>
      </c>
      <c r="B253">
        <v>2</v>
      </c>
      <c r="C253">
        <v>0</v>
      </c>
      <c r="D253">
        <v>3</v>
      </c>
      <c r="E253">
        <v>6</v>
      </c>
    </row>
    <row r="254" spans="1:5" x14ac:dyDescent="0.3">
      <c r="A254">
        <v>5790</v>
      </c>
      <c r="B254">
        <v>2</v>
      </c>
      <c r="C254">
        <v>0</v>
      </c>
      <c r="D254">
        <v>3</v>
      </c>
      <c r="E254">
        <v>8</v>
      </c>
    </row>
    <row r="255" spans="1:5" x14ac:dyDescent="0.3">
      <c r="A255">
        <v>10789</v>
      </c>
      <c r="B255">
        <v>2</v>
      </c>
      <c r="C255">
        <v>0</v>
      </c>
      <c r="D255">
        <v>3</v>
      </c>
      <c r="E255">
        <v>7</v>
      </c>
    </row>
    <row r="256" spans="1:5" x14ac:dyDescent="0.3">
      <c r="A256">
        <v>7181</v>
      </c>
      <c r="B256">
        <v>2</v>
      </c>
      <c r="C256">
        <v>0</v>
      </c>
      <c r="D256">
        <v>3</v>
      </c>
      <c r="E256">
        <v>8</v>
      </c>
    </row>
    <row r="257" spans="1:5" x14ac:dyDescent="0.3">
      <c r="A257">
        <v>10598</v>
      </c>
      <c r="B257">
        <v>2</v>
      </c>
      <c r="C257">
        <v>0</v>
      </c>
      <c r="D257">
        <v>3</v>
      </c>
      <c r="E257">
        <v>8</v>
      </c>
    </row>
    <row r="258" spans="1:5" x14ac:dyDescent="0.3">
      <c r="A258">
        <v>6214</v>
      </c>
      <c r="B258">
        <v>2</v>
      </c>
      <c r="C258">
        <v>0</v>
      </c>
      <c r="D258">
        <v>3</v>
      </c>
      <c r="E258">
        <v>6</v>
      </c>
    </row>
    <row r="259" spans="1:5" x14ac:dyDescent="0.3">
      <c r="A259">
        <v>6568</v>
      </c>
      <c r="B259">
        <v>2</v>
      </c>
      <c r="C259">
        <v>0</v>
      </c>
      <c r="D259">
        <v>3</v>
      </c>
      <c r="E259">
        <v>7</v>
      </c>
    </row>
    <row r="260" spans="1:5" x14ac:dyDescent="0.3">
      <c r="A260">
        <v>8416</v>
      </c>
      <c r="B260">
        <v>2</v>
      </c>
      <c r="C260">
        <v>0</v>
      </c>
      <c r="D260">
        <v>3</v>
      </c>
      <c r="E260">
        <v>6</v>
      </c>
    </row>
    <row r="261" spans="1:5" x14ac:dyDescent="0.3">
      <c r="A261">
        <v>5454</v>
      </c>
      <c r="B261">
        <v>2</v>
      </c>
      <c r="C261">
        <v>0</v>
      </c>
      <c r="D261">
        <v>3</v>
      </c>
      <c r="E261">
        <v>5</v>
      </c>
    </row>
    <row r="262" spans="1:5" x14ac:dyDescent="0.3">
      <c r="A262">
        <v>322</v>
      </c>
      <c r="B262">
        <v>2</v>
      </c>
      <c r="C262">
        <v>0</v>
      </c>
      <c r="D262">
        <v>3</v>
      </c>
      <c r="E262">
        <v>4</v>
      </c>
    </row>
    <row r="263" spans="1:5" x14ac:dyDescent="0.3">
      <c r="A263">
        <v>1407</v>
      </c>
      <c r="B263">
        <v>2</v>
      </c>
      <c r="C263">
        <v>0</v>
      </c>
      <c r="D263">
        <v>3</v>
      </c>
      <c r="E263">
        <v>7</v>
      </c>
    </row>
    <row r="264" spans="1:5" x14ac:dyDescent="0.3">
      <c r="A264">
        <v>87</v>
      </c>
      <c r="B264">
        <v>2</v>
      </c>
      <c r="C264">
        <v>0</v>
      </c>
      <c r="D264">
        <v>3</v>
      </c>
      <c r="E264">
        <v>7</v>
      </c>
    </row>
    <row r="265" spans="1:5" x14ac:dyDescent="0.3">
      <c r="A265">
        <v>9216</v>
      </c>
      <c r="B265">
        <v>2</v>
      </c>
      <c r="C265">
        <v>0</v>
      </c>
      <c r="D265">
        <v>3</v>
      </c>
      <c r="E265">
        <v>6</v>
      </c>
    </row>
    <row r="266" spans="1:5" x14ac:dyDescent="0.3">
      <c r="A266">
        <v>6950</v>
      </c>
      <c r="B266">
        <v>2</v>
      </c>
      <c r="C266">
        <v>0</v>
      </c>
      <c r="D266">
        <v>3</v>
      </c>
      <c r="E266">
        <v>7</v>
      </c>
    </row>
    <row r="267" spans="1:5" x14ac:dyDescent="0.3">
      <c r="A267">
        <v>6983</v>
      </c>
      <c r="B267">
        <v>2</v>
      </c>
      <c r="C267">
        <v>0</v>
      </c>
      <c r="D267">
        <v>3</v>
      </c>
      <c r="E267">
        <v>7</v>
      </c>
    </row>
    <row r="268" spans="1:5" x14ac:dyDescent="0.3">
      <c r="A268">
        <v>736</v>
      </c>
      <c r="B268">
        <v>2</v>
      </c>
      <c r="C268">
        <v>0</v>
      </c>
      <c r="D268">
        <v>3</v>
      </c>
      <c r="E268">
        <v>8</v>
      </c>
    </row>
    <row r="269" spans="1:5" x14ac:dyDescent="0.3">
      <c r="A269">
        <v>9736</v>
      </c>
      <c r="B269">
        <v>3</v>
      </c>
      <c r="C269">
        <v>0</v>
      </c>
      <c r="D269">
        <v>3</v>
      </c>
      <c r="E269">
        <v>8</v>
      </c>
    </row>
    <row r="270" spans="1:5" x14ac:dyDescent="0.3">
      <c r="A270">
        <v>6864</v>
      </c>
      <c r="B270">
        <v>3</v>
      </c>
      <c r="C270">
        <v>0</v>
      </c>
      <c r="D270">
        <v>3</v>
      </c>
      <c r="E270">
        <v>5</v>
      </c>
    </row>
    <row r="271" spans="1:5" x14ac:dyDescent="0.3">
      <c r="A271">
        <v>8430</v>
      </c>
      <c r="B271">
        <v>0</v>
      </c>
      <c r="C271">
        <v>0</v>
      </c>
      <c r="D271">
        <v>3</v>
      </c>
      <c r="E271">
        <v>5</v>
      </c>
    </row>
    <row r="272" spans="1:5" x14ac:dyDescent="0.3">
      <c r="A272">
        <v>10629</v>
      </c>
      <c r="B272">
        <v>3</v>
      </c>
      <c r="C272">
        <v>0</v>
      </c>
      <c r="D272">
        <v>3</v>
      </c>
      <c r="E272">
        <v>8</v>
      </c>
    </row>
    <row r="273" spans="1:5" x14ac:dyDescent="0.3">
      <c r="A273">
        <v>10401</v>
      </c>
      <c r="B273">
        <v>0</v>
      </c>
      <c r="C273">
        <v>0</v>
      </c>
      <c r="D273">
        <v>3</v>
      </c>
      <c r="E273">
        <v>3</v>
      </c>
    </row>
    <row r="274" spans="1:5" x14ac:dyDescent="0.3">
      <c r="A274">
        <v>5346</v>
      </c>
      <c r="B274">
        <v>3</v>
      </c>
      <c r="C274">
        <v>0</v>
      </c>
      <c r="D274">
        <v>3</v>
      </c>
      <c r="E274">
        <v>7</v>
      </c>
    </row>
    <row r="275" spans="1:5" x14ac:dyDescent="0.3">
      <c r="A275">
        <v>9283</v>
      </c>
      <c r="B275">
        <v>0</v>
      </c>
      <c r="C275">
        <v>0</v>
      </c>
      <c r="D275">
        <v>3</v>
      </c>
      <c r="E275">
        <v>4</v>
      </c>
    </row>
    <row r="276" spans="1:5" x14ac:dyDescent="0.3">
      <c r="A276">
        <v>10492</v>
      </c>
      <c r="B276">
        <v>0</v>
      </c>
      <c r="C276">
        <v>0</v>
      </c>
      <c r="D276">
        <v>3</v>
      </c>
      <c r="E276">
        <v>2</v>
      </c>
    </row>
    <row r="277" spans="1:5" x14ac:dyDescent="0.3">
      <c r="A277">
        <v>1324</v>
      </c>
      <c r="B277">
        <v>3</v>
      </c>
      <c r="C277">
        <v>0</v>
      </c>
      <c r="D277">
        <v>3</v>
      </c>
      <c r="E277">
        <v>8</v>
      </c>
    </row>
    <row r="278" spans="1:5" x14ac:dyDescent="0.3">
      <c r="A278">
        <v>4927</v>
      </c>
      <c r="B278">
        <v>3</v>
      </c>
      <c r="C278">
        <v>0</v>
      </c>
      <c r="D278">
        <v>3</v>
      </c>
      <c r="E278">
        <v>9</v>
      </c>
    </row>
    <row r="279" spans="1:5" x14ac:dyDescent="0.3">
      <c r="A279">
        <v>10451</v>
      </c>
      <c r="B279">
        <v>0</v>
      </c>
      <c r="C279">
        <v>0</v>
      </c>
      <c r="D279">
        <v>3</v>
      </c>
      <c r="E279">
        <v>6</v>
      </c>
    </row>
    <row r="280" spans="1:5" x14ac:dyDescent="0.3">
      <c r="A280">
        <v>9738</v>
      </c>
      <c r="B280">
        <v>3</v>
      </c>
      <c r="C280">
        <v>0</v>
      </c>
      <c r="D280">
        <v>3</v>
      </c>
      <c r="E280">
        <v>8</v>
      </c>
    </row>
    <row r="281" spans="1:5" x14ac:dyDescent="0.3">
      <c r="A281">
        <v>6609</v>
      </c>
      <c r="B281">
        <v>3</v>
      </c>
      <c r="C281">
        <v>0</v>
      </c>
      <c r="D281">
        <v>3</v>
      </c>
      <c r="E281">
        <v>9</v>
      </c>
    </row>
    <row r="282" spans="1:5" x14ac:dyDescent="0.3">
      <c r="A282">
        <v>2392</v>
      </c>
      <c r="B282">
        <v>3</v>
      </c>
      <c r="C282">
        <v>0</v>
      </c>
      <c r="D282">
        <v>3</v>
      </c>
      <c r="E282">
        <v>7</v>
      </c>
    </row>
    <row r="283" spans="1:5" x14ac:dyDescent="0.3">
      <c r="A283">
        <v>1519</v>
      </c>
      <c r="B283">
        <v>3</v>
      </c>
      <c r="C283">
        <v>0</v>
      </c>
      <c r="D283">
        <v>3</v>
      </c>
      <c r="E283">
        <v>8</v>
      </c>
    </row>
    <row r="284" spans="1:5" x14ac:dyDescent="0.3">
      <c r="A284">
        <v>9543</v>
      </c>
      <c r="B284">
        <v>0</v>
      </c>
      <c r="C284">
        <v>0</v>
      </c>
      <c r="D284">
        <v>3</v>
      </c>
      <c r="E284">
        <v>7</v>
      </c>
    </row>
    <row r="285" spans="1:5" x14ac:dyDescent="0.3">
      <c r="A285">
        <v>7301</v>
      </c>
      <c r="B285">
        <v>3</v>
      </c>
      <c r="C285">
        <v>0</v>
      </c>
      <c r="D285">
        <v>3</v>
      </c>
      <c r="E285">
        <v>8</v>
      </c>
    </row>
    <row r="286" spans="1:5" x14ac:dyDescent="0.3">
      <c r="A286">
        <v>5029</v>
      </c>
      <c r="B286">
        <v>0</v>
      </c>
      <c r="C286">
        <v>0</v>
      </c>
      <c r="D286">
        <v>3</v>
      </c>
      <c r="E286">
        <v>5</v>
      </c>
    </row>
    <row r="287" spans="1:5" x14ac:dyDescent="0.3">
      <c r="A287">
        <v>2815</v>
      </c>
      <c r="B287">
        <v>4</v>
      </c>
      <c r="C287">
        <v>0</v>
      </c>
      <c r="D287">
        <v>3</v>
      </c>
      <c r="E287">
        <v>7</v>
      </c>
    </row>
    <row r="288" spans="1:5" x14ac:dyDescent="0.3">
      <c r="A288">
        <v>304</v>
      </c>
      <c r="B288">
        <v>3</v>
      </c>
      <c r="C288">
        <v>0</v>
      </c>
      <c r="D288">
        <v>3</v>
      </c>
      <c r="E288">
        <v>7</v>
      </c>
    </row>
    <row r="289" spans="1:5" x14ac:dyDescent="0.3">
      <c r="A289">
        <v>3665</v>
      </c>
      <c r="B289">
        <v>3</v>
      </c>
      <c r="C289">
        <v>0</v>
      </c>
      <c r="D289">
        <v>3</v>
      </c>
      <c r="E289">
        <v>8</v>
      </c>
    </row>
    <row r="290" spans="1:5" x14ac:dyDescent="0.3">
      <c r="A290">
        <v>1160</v>
      </c>
      <c r="B290">
        <v>3</v>
      </c>
      <c r="C290">
        <v>0</v>
      </c>
      <c r="D290">
        <v>3</v>
      </c>
      <c r="E290">
        <v>8</v>
      </c>
    </row>
    <row r="291" spans="1:5" x14ac:dyDescent="0.3">
      <c r="A291">
        <v>3469</v>
      </c>
      <c r="B291">
        <v>3</v>
      </c>
      <c r="C291">
        <v>0</v>
      </c>
      <c r="D291">
        <v>3</v>
      </c>
      <c r="E291">
        <v>9</v>
      </c>
    </row>
    <row r="292" spans="1:5" x14ac:dyDescent="0.3">
      <c r="A292">
        <v>7093</v>
      </c>
      <c r="B292">
        <v>0</v>
      </c>
      <c r="C292">
        <v>0</v>
      </c>
      <c r="D292">
        <v>3</v>
      </c>
      <c r="E292">
        <v>7</v>
      </c>
    </row>
    <row r="293" spans="1:5" x14ac:dyDescent="0.3">
      <c r="A293">
        <v>5329</v>
      </c>
      <c r="B293">
        <v>0</v>
      </c>
      <c r="C293">
        <v>0</v>
      </c>
      <c r="D293">
        <v>3</v>
      </c>
      <c r="E293">
        <v>5</v>
      </c>
    </row>
    <row r="294" spans="1:5" x14ac:dyDescent="0.3">
      <c r="A294">
        <v>7458</v>
      </c>
      <c r="B294">
        <v>3</v>
      </c>
      <c r="C294">
        <v>0</v>
      </c>
      <c r="D294">
        <v>3</v>
      </c>
      <c r="E294">
        <v>8</v>
      </c>
    </row>
    <row r="295" spans="1:5" x14ac:dyDescent="0.3">
      <c r="A295">
        <v>10270</v>
      </c>
      <c r="B295">
        <v>3</v>
      </c>
      <c r="C295">
        <v>0</v>
      </c>
      <c r="D295">
        <v>3</v>
      </c>
      <c r="E295">
        <v>7</v>
      </c>
    </row>
    <row r="296" spans="1:5" x14ac:dyDescent="0.3">
      <c r="A296">
        <v>8523</v>
      </c>
      <c r="B296">
        <v>4</v>
      </c>
      <c r="C296">
        <v>0</v>
      </c>
      <c r="D296">
        <v>3</v>
      </c>
      <c r="E296">
        <v>8</v>
      </c>
    </row>
    <row r="297" spans="1:5" x14ac:dyDescent="0.3">
      <c r="A297">
        <v>11121</v>
      </c>
      <c r="B297">
        <v>4</v>
      </c>
      <c r="C297">
        <v>0</v>
      </c>
      <c r="D297">
        <v>3</v>
      </c>
      <c r="E297">
        <v>9</v>
      </c>
    </row>
    <row r="298" spans="1:5" x14ac:dyDescent="0.3">
      <c r="A298">
        <v>9553</v>
      </c>
      <c r="B298">
        <v>0</v>
      </c>
      <c r="C298">
        <v>0</v>
      </c>
      <c r="D298">
        <v>3</v>
      </c>
      <c r="E298">
        <v>6</v>
      </c>
    </row>
    <row r="299" spans="1:5" x14ac:dyDescent="0.3">
      <c r="A299">
        <v>3623</v>
      </c>
      <c r="B299">
        <v>4</v>
      </c>
      <c r="C299">
        <v>0</v>
      </c>
      <c r="D299">
        <v>3</v>
      </c>
      <c r="E299">
        <v>7</v>
      </c>
    </row>
    <row r="300" spans="1:5" x14ac:dyDescent="0.3">
      <c r="A300">
        <v>8916</v>
      </c>
      <c r="B300">
        <v>0</v>
      </c>
      <c r="C300">
        <v>0</v>
      </c>
      <c r="D300">
        <v>3</v>
      </c>
      <c r="E300">
        <v>5</v>
      </c>
    </row>
    <row r="301" spans="1:5" x14ac:dyDescent="0.3">
      <c r="A301">
        <v>905</v>
      </c>
      <c r="B301">
        <v>4</v>
      </c>
      <c r="C301">
        <v>0</v>
      </c>
      <c r="D301">
        <v>3</v>
      </c>
      <c r="E301">
        <v>8</v>
      </c>
    </row>
    <row r="302" spans="1:5" x14ac:dyDescent="0.3">
      <c r="A302">
        <v>6383</v>
      </c>
      <c r="B302">
        <v>3</v>
      </c>
      <c r="C302">
        <v>0</v>
      </c>
      <c r="D302">
        <v>3</v>
      </c>
      <c r="E302">
        <v>8</v>
      </c>
    </row>
    <row r="303" spans="1:5" x14ac:dyDescent="0.3">
      <c r="A303">
        <v>9850</v>
      </c>
      <c r="B303">
        <v>0</v>
      </c>
      <c r="C303">
        <v>0</v>
      </c>
      <c r="D303">
        <v>3</v>
      </c>
      <c r="E303">
        <v>7</v>
      </c>
    </row>
    <row r="304" spans="1:5" x14ac:dyDescent="0.3">
      <c r="A304">
        <v>1970</v>
      </c>
      <c r="B304">
        <v>3</v>
      </c>
      <c r="C304">
        <v>0</v>
      </c>
      <c r="D304">
        <v>3</v>
      </c>
      <c r="E304">
        <v>8</v>
      </c>
    </row>
    <row r="305" spans="1:5" x14ac:dyDescent="0.3">
      <c r="A305">
        <v>10536</v>
      </c>
      <c r="B305">
        <v>3</v>
      </c>
      <c r="C305">
        <v>0</v>
      </c>
      <c r="D305">
        <v>3</v>
      </c>
      <c r="E305">
        <v>8</v>
      </c>
    </row>
    <row r="306" spans="1:5" x14ac:dyDescent="0.3">
      <c r="A306">
        <v>9523</v>
      </c>
      <c r="B306">
        <v>0</v>
      </c>
      <c r="C306">
        <v>0</v>
      </c>
      <c r="D306">
        <v>3</v>
      </c>
      <c r="E306">
        <v>4</v>
      </c>
    </row>
    <row r="307" spans="1:5" x14ac:dyDescent="0.3">
      <c r="A307">
        <v>9080</v>
      </c>
      <c r="B307">
        <v>3</v>
      </c>
      <c r="C307">
        <v>0</v>
      </c>
      <c r="D307">
        <v>3</v>
      </c>
      <c r="E307">
        <v>8</v>
      </c>
    </row>
    <row r="308" spans="1:5" x14ac:dyDescent="0.3">
      <c r="A308">
        <v>11010</v>
      </c>
      <c r="B308">
        <v>3</v>
      </c>
      <c r="C308">
        <v>0</v>
      </c>
      <c r="D308">
        <v>3</v>
      </c>
      <c r="E308">
        <v>8</v>
      </c>
    </row>
    <row r="309" spans="1:5" x14ac:dyDescent="0.3">
      <c r="A309">
        <v>8977</v>
      </c>
      <c r="B309">
        <v>0</v>
      </c>
      <c r="C309">
        <v>0</v>
      </c>
      <c r="D309">
        <v>3</v>
      </c>
      <c r="E309">
        <v>4</v>
      </c>
    </row>
    <row r="310" spans="1:5" x14ac:dyDescent="0.3">
      <c r="A310">
        <v>10542</v>
      </c>
      <c r="B310">
        <v>3</v>
      </c>
      <c r="C310">
        <v>0</v>
      </c>
      <c r="D310">
        <v>3</v>
      </c>
      <c r="E310">
        <v>9</v>
      </c>
    </row>
    <row r="311" spans="1:5" x14ac:dyDescent="0.3">
      <c r="A311">
        <v>10617</v>
      </c>
      <c r="B311">
        <v>3</v>
      </c>
      <c r="C311">
        <v>0</v>
      </c>
      <c r="D311">
        <v>3</v>
      </c>
      <c r="E311">
        <v>5</v>
      </c>
    </row>
    <row r="312" spans="1:5" x14ac:dyDescent="0.3">
      <c r="A312">
        <v>833</v>
      </c>
      <c r="B312">
        <v>3</v>
      </c>
      <c r="C312">
        <v>0</v>
      </c>
      <c r="D312">
        <v>3</v>
      </c>
      <c r="E312">
        <v>7</v>
      </c>
    </row>
    <row r="313" spans="1:5" x14ac:dyDescent="0.3">
      <c r="A313">
        <v>10637</v>
      </c>
      <c r="B313">
        <v>3</v>
      </c>
      <c r="C313">
        <v>0</v>
      </c>
      <c r="D313">
        <v>3</v>
      </c>
      <c r="E313">
        <v>7</v>
      </c>
    </row>
    <row r="314" spans="1:5" x14ac:dyDescent="0.3">
      <c r="A314">
        <v>6197</v>
      </c>
      <c r="B314">
        <v>3</v>
      </c>
      <c r="C314">
        <v>0</v>
      </c>
      <c r="D314">
        <v>3</v>
      </c>
      <c r="E314">
        <v>9</v>
      </c>
    </row>
    <row r="315" spans="1:5" x14ac:dyDescent="0.3">
      <c r="A315">
        <v>1920</v>
      </c>
      <c r="B315">
        <v>3</v>
      </c>
      <c r="C315">
        <v>0</v>
      </c>
      <c r="D315">
        <v>3</v>
      </c>
      <c r="E315">
        <v>7</v>
      </c>
    </row>
    <row r="316" spans="1:5" x14ac:dyDescent="0.3">
      <c r="A316">
        <v>6398</v>
      </c>
      <c r="B316">
        <v>3</v>
      </c>
      <c r="C316">
        <v>0</v>
      </c>
      <c r="D316">
        <v>3</v>
      </c>
      <c r="E316">
        <v>8</v>
      </c>
    </row>
    <row r="317" spans="1:5" x14ac:dyDescent="0.3">
      <c r="A317">
        <v>7937</v>
      </c>
      <c r="B317">
        <v>3</v>
      </c>
      <c r="C317">
        <v>0</v>
      </c>
      <c r="D317">
        <v>3</v>
      </c>
      <c r="E317">
        <v>7</v>
      </c>
    </row>
    <row r="318" spans="1:5" x14ac:dyDescent="0.3">
      <c r="A318">
        <v>2678</v>
      </c>
      <c r="B318">
        <v>5</v>
      </c>
      <c r="C318">
        <v>0</v>
      </c>
      <c r="D318">
        <v>3</v>
      </c>
      <c r="E318">
        <v>9</v>
      </c>
    </row>
    <row r="319" spans="1:5" x14ac:dyDescent="0.3">
      <c r="A319">
        <v>6856</v>
      </c>
      <c r="B319">
        <v>3</v>
      </c>
      <c r="C319">
        <v>0</v>
      </c>
      <c r="D319">
        <v>3</v>
      </c>
      <c r="E319">
        <v>9</v>
      </c>
    </row>
    <row r="320" spans="1:5" x14ac:dyDescent="0.3">
      <c r="A320">
        <v>10403</v>
      </c>
      <c r="B320">
        <v>3</v>
      </c>
      <c r="C320">
        <v>0</v>
      </c>
      <c r="D320">
        <v>3</v>
      </c>
      <c r="E320">
        <v>7</v>
      </c>
    </row>
    <row r="321" spans="1:5" x14ac:dyDescent="0.3">
      <c r="A321">
        <v>7196</v>
      </c>
      <c r="B321">
        <v>0</v>
      </c>
      <c r="C321">
        <v>0</v>
      </c>
      <c r="D321">
        <v>3</v>
      </c>
      <c r="E321">
        <v>3</v>
      </c>
    </row>
    <row r="322" spans="1:5" x14ac:dyDescent="0.3">
      <c r="A322">
        <v>10380</v>
      </c>
      <c r="B322">
        <v>3</v>
      </c>
      <c r="C322">
        <v>0</v>
      </c>
      <c r="D322">
        <v>3</v>
      </c>
      <c r="E322">
        <v>8</v>
      </c>
    </row>
    <row r="323" spans="1:5" x14ac:dyDescent="0.3">
      <c r="A323">
        <v>3745</v>
      </c>
      <c r="B323">
        <v>3</v>
      </c>
      <c r="C323">
        <v>0</v>
      </c>
      <c r="D323">
        <v>3</v>
      </c>
      <c r="E323">
        <v>8</v>
      </c>
    </row>
    <row r="324" spans="1:5" x14ac:dyDescent="0.3">
      <c r="A324">
        <v>73</v>
      </c>
      <c r="B324">
        <v>0</v>
      </c>
      <c r="C324">
        <v>0</v>
      </c>
      <c r="D324">
        <v>3</v>
      </c>
      <c r="E324">
        <v>5</v>
      </c>
    </row>
    <row r="325" spans="1:5" x14ac:dyDescent="0.3">
      <c r="A325">
        <v>10212</v>
      </c>
      <c r="B325">
        <v>3</v>
      </c>
      <c r="C325">
        <v>0</v>
      </c>
      <c r="D325">
        <v>3</v>
      </c>
      <c r="E325">
        <v>8</v>
      </c>
    </row>
    <row r="326" spans="1:5" x14ac:dyDescent="0.3">
      <c r="A326">
        <v>5636</v>
      </c>
      <c r="B326">
        <v>4</v>
      </c>
      <c r="C326">
        <v>0</v>
      </c>
      <c r="D326">
        <v>3</v>
      </c>
      <c r="E326">
        <v>8</v>
      </c>
    </row>
    <row r="327" spans="1:5" x14ac:dyDescent="0.3">
      <c r="A327">
        <v>2217</v>
      </c>
      <c r="B327">
        <v>0</v>
      </c>
      <c r="C327">
        <v>0</v>
      </c>
      <c r="D327">
        <v>3</v>
      </c>
      <c r="E327">
        <v>6</v>
      </c>
    </row>
    <row r="328" spans="1:5" x14ac:dyDescent="0.3">
      <c r="A328">
        <v>10699</v>
      </c>
      <c r="B328">
        <v>3</v>
      </c>
      <c r="C328">
        <v>0</v>
      </c>
      <c r="D328">
        <v>3</v>
      </c>
      <c r="E328">
        <v>8</v>
      </c>
    </row>
    <row r="329" spans="1:5" x14ac:dyDescent="0.3">
      <c r="A329">
        <v>3276</v>
      </c>
      <c r="B329">
        <v>3</v>
      </c>
      <c r="C329">
        <v>0</v>
      </c>
      <c r="D329">
        <v>3</v>
      </c>
      <c r="E329">
        <v>7</v>
      </c>
    </row>
    <row r="330" spans="1:5" x14ac:dyDescent="0.3">
      <c r="A330">
        <v>10141</v>
      </c>
      <c r="B330">
        <v>0</v>
      </c>
      <c r="C330">
        <v>0</v>
      </c>
      <c r="D330">
        <v>3</v>
      </c>
      <c r="E330">
        <v>4</v>
      </c>
    </row>
    <row r="331" spans="1:5" x14ac:dyDescent="0.3">
      <c r="A331">
        <v>7788</v>
      </c>
      <c r="B331">
        <v>0</v>
      </c>
      <c r="C331">
        <v>0</v>
      </c>
      <c r="D331">
        <v>3</v>
      </c>
      <c r="E331">
        <v>3</v>
      </c>
    </row>
    <row r="332" spans="1:5" x14ac:dyDescent="0.3">
      <c r="A332">
        <v>3565</v>
      </c>
      <c r="B332">
        <v>3</v>
      </c>
      <c r="C332">
        <v>0</v>
      </c>
      <c r="D332">
        <v>3</v>
      </c>
      <c r="E332">
        <v>7</v>
      </c>
    </row>
    <row r="333" spans="1:5" x14ac:dyDescent="0.3">
      <c r="A333">
        <v>4055</v>
      </c>
      <c r="B333">
        <v>3</v>
      </c>
      <c r="C333">
        <v>0</v>
      </c>
      <c r="D333">
        <v>3</v>
      </c>
      <c r="E333">
        <v>6</v>
      </c>
    </row>
    <row r="334" spans="1:5" x14ac:dyDescent="0.3">
      <c r="A334">
        <v>5093</v>
      </c>
      <c r="B334">
        <v>3</v>
      </c>
      <c r="C334">
        <v>0</v>
      </c>
      <c r="D334">
        <v>3</v>
      </c>
      <c r="E334">
        <v>9</v>
      </c>
    </row>
    <row r="335" spans="1:5" x14ac:dyDescent="0.3">
      <c r="A335">
        <v>2952</v>
      </c>
      <c r="B335">
        <v>3</v>
      </c>
      <c r="C335">
        <v>0</v>
      </c>
      <c r="D335">
        <v>3</v>
      </c>
      <c r="E335">
        <v>6</v>
      </c>
    </row>
    <row r="336" spans="1:5" x14ac:dyDescent="0.3">
      <c r="A336">
        <v>6859</v>
      </c>
      <c r="B336">
        <v>4</v>
      </c>
      <c r="C336">
        <v>0</v>
      </c>
      <c r="D336">
        <v>3</v>
      </c>
      <c r="E336">
        <v>9</v>
      </c>
    </row>
    <row r="337" spans="1:5" x14ac:dyDescent="0.3">
      <c r="A337">
        <v>2337</v>
      </c>
      <c r="B337">
        <v>3</v>
      </c>
      <c r="C337">
        <v>0</v>
      </c>
      <c r="D337">
        <v>3</v>
      </c>
      <c r="E337">
        <v>6</v>
      </c>
    </row>
    <row r="338" spans="1:5" x14ac:dyDescent="0.3">
      <c r="A338">
        <v>10680</v>
      </c>
      <c r="B338">
        <v>3</v>
      </c>
      <c r="C338">
        <v>0</v>
      </c>
      <c r="D338">
        <v>3</v>
      </c>
      <c r="E338">
        <v>7</v>
      </c>
    </row>
    <row r="339" spans="1:5" x14ac:dyDescent="0.3">
      <c r="A339">
        <v>4385</v>
      </c>
      <c r="B339">
        <v>3</v>
      </c>
      <c r="C339">
        <v>0</v>
      </c>
      <c r="D339">
        <v>3</v>
      </c>
      <c r="E339">
        <v>6</v>
      </c>
    </row>
    <row r="340" spans="1:5" x14ac:dyDescent="0.3">
      <c r="A340">
        <v>1458</v>
      </c>
      <c r="B340">
        <v>3</v>
      </c>
      <c r="C340">
        <v>0</v>
      </c>
      <c r="D340">
        <v>3</v>
      </c>
      <c r="E340">
        <v>6</v>
      </c>
    </row>
    <row r="341" spans="1:5" x14ac:dyDescent="0.3">
      <c r="A341">
        <v>9291</v>
      </c>
      <c r="B341">
        <v>0</v>
      </c>
      <c r="C341">
        <v>0</v>
      </c>
      <c r="D341">
        <v>3</v>
      </c>
      <c r="E341">
        <v>5</v>
      </c>
    </row>
    <row r="342" spans="1:5" x14ac:dyDescent="0.3">
      <c r="A342">
        <v>7842</v>
      </c>
      <c r="B342">
        <v>3</v>
      </c>
      <c r="C342">
        <v>0</v>
      </c>
      <c r="D342">
        <v>3</v>
      </c>
      <c r="E342">
        <v>8</v>
      </c>
    </row>
    <row r="343" spans="1:5" x14ac:dyDescent="0.3">
      <c r="A343">
        <v>8524</v>
      </c>
      <c r="B343">
        <v>3</v>
      </c>
      <c r="C343">
        <v>0</v>
      </c>
      <c r="D343">
        <v>3</v>
      </c>
      <c r="E343">
        <v>9</v>
      </c>
    </row>
    <row r="344" spans="1:5" x14ac:dyDescent="0.3">
      <c r="A344">
        <v>8619</v>
      </c>
      <c r="B344">
        <v>0</v>
      </c>
      <c r="C344">
        <v>0</v>
      </c>
      <c r="D344">
        <v>3</v>
      </c>
      <c r="E344">
        <v>5</v>
      </c>
    </row>
    <row r="345" spans="1:5" x14ac:dyDescent="0.3">
      <c r="A345">
        <v>6679</v>
      </c>
      <c r="B345">
        <v>0</v>
      </c>
      <c r="C345">
        <v>0</v>
      </c>
      <c r="D345">
        <v>3</v>
      </c>
      <c r="E345">
        <v>3</v>
      </c>
    </row>
    <row r="346" spans="1:5" x14ac:dyDescent="0.3">
      <c r="A346">
        <v>4102</v>
      </c>
      <c r="B346">
        <v>0</v>
      </c>
      <c r="C346">
        <v>0</v>
      </c>
      <c r="D346">
        <v>3</v>
      </c>
      <c r="E346">
        <v>6</v>
      </c>
    </row>
    <row r="347" spans="1:5" x14ac:dyDescent="0.3">
      <c r="A347">
        <v>2375</v>
      </c>
      <c r="B347">
        <v>0</v>
      </c>
      <c r="C347">
        <v>0</v>
      </c>
      <c r="D347">
        <v>3</v>
      </c>
      <c r="E347">
        <v>8</v>
      </c>
    </row>
    <row r="348" spans="1:5" x14ac:dyDescent="0.3">
      <c r="A348">
        <v>4198</v>
      </c>
      <c r="B348">
        <v>0</v>
      </c>
      <c r="C348">
        <v>0</v>
      </c>
      <c r="D348">
        <v>3</v>
      </c>
      <c r="E348">
        <v>6</v>
      </c>
    </row>
    <row r="349" spans="1:5" x14ac:dyDescent="0.3">
      <c r="A349">
        <v>8625</v>
      </c>
      <c r="B349">
        <v>3</v>
      </c>
      <c r="C349">
        <v>0</v>
      </c>
      <c r="D349">
        <v>3</v>
      </c>
      <c r="E349">
        <v>8</v>
      </c>
    </row>
    <row r="350" spans="1:5" x14ac:dyDescent="0.3">
      <c r="A350">
        <v>10509</v>
      </c>
      <c r="B350">
        <v>3</v>
      </c>
      <c r="C350">
        <v>0</v>
      </c>
      <c r="D350">
        <v>3</v>
      </c>
      <c r="E350">
        <v>8</v>
      </c>
    </row>
    <row r="351" spans="1:5" x14ac:dyDescent="0.3">
      <c r="A351">
        <v>6673</v>
      </c>
      <c r="B351">
        <v>3</v>
      </c>
      <c r="C351">
        <v>0</v>
      </c>
      <c r="D351">
        <v>3</v>
      </c>
      <c r="E351">
        <v>8</v>
      </c>
    </row>
    <row r="352" spans="1:5" x14ac:dyDescent="0.3">
      <c r="A352">
        <v>1612</v>
      </c>
      <c r="B352">
        <v>3</v>
      </c>
      <c r="C352">
        <v>0</v>
      </c>
      <c r="D352">
        <v>3</v>
      </c>
      <c r="E352">
        <v>6</v>
      </c>
    </row>
    <row r="353" spans="1:5" x14ac:dyDescent="0.3">
      <c r="A353">
        <v>7901</v>
      </c>
      <c r="B353">
        <v>0</v>
      </c>
      <c r="C353">
        <v>0</v>
      </c>
      <c r="D353">
        <v>3</v>
      </c>
      <c r="E353">
        <v>4</v>
      </c>
    </row>
    <row r="354" spans="1:5" x14ac:dyDescent="0.3">
      <c r="A354">
        <v>1321</v>
      </c>
      <c r="B354">
        <v>3</v>
      </c>
      <c r="C354">
        <v>0</v>
      </c>
      <c r="D354">
        <v>3</v>
      </c>
      <c r="E354">
        <v>8</v>
      </c>
    </row>
    <row r="355" spans="1:5" x14ac:dyDescent="0.3">
      <c r="A355">
        <v>7990</v>
      </c>
      <c r="B355">
        <v>0</v>
      </c>
      <c r="C355">
        <v>0</v>
      </c>
      <c r="D355">
        <v>3</v>
      </c>
      <c r="E355">
        <v>6</v>
      </c>
    </row>
    <row r="356" spans="1:5" x14ac:dyDescent="0.3">
      <c r="A356">
        <v>2980</v>
      </c>
      <c r="B356">
        <v>3</v>
      </c>
      <c r="C356">
        <v>0</v>
      </c>
      <c r="D356">
        <v>3</v>
      </c>
      <c r="E356">
        <v>8</v>
      </c>
    </row>
    <row r="357" spans="1:5" x14ac:dyDescent="0.3">
      <c r="A357">
        <v>9014</v>
      </c>
      <c r="B357">
        <v>3</v>
      </c>
      <c r="C357">
        <v>0</v>
      </c>
      <c r="D357">
        <v>3</v>
      </c>
      <c r="E357">
        <v>8</v>
      </c>
    </row>
    <row r="358" spans="1:5" x14ac:dyDescent="0.3">
      <c r="A358">
        <v>8080</v>
      </c>
      <c r="B358">
        <v>0</v>
      </c>
      <c r="C358">
        <v>0</v>
      </c>
      <c r="D358">
        <v>3</v>
      </c>
      <c r="E358">
        <v>4</v>
      </c>
    </row>
    <row r="359" spans="1:5" x14ac:dyDescent="0.3">
      <c r="A359">
        <v>6182</v>
      </c>
      <c r="B359">
        <v>2</v>
      </c>
      <c r="C359">
        <v>0</v>
      </c>
      <c r="D359">
        <v>4</v>
      </c>
      <c r="E359">
        <v>6</v>
      </c>
    </row>
    <row r="360" spans="1:5" x14ac:dyDescent="0.3">
      <c r="A360">
        <v>6177</v>
      </c>
      <c r="B360">
        <v>4</v>
      </c>
      <c r="C360">
        <v>0</v>
      </c>
      <c r="D360">
        <v>4</v>
      </c>
      <c r="E360">
        <v>8</v>
      </c>
    </row>
    <row r="361" spans="1:5" x14ac:dyDescent="0.3">
      <c r="A361">
        <v>3381</v>
      </c>
      <c r="B361">
        <v>2</v>
      </c>
      <c r="C361">
        <v>0</v>
      </c>
      <c r="D361">
        <v>4</v>
      </c>
      <c r="E361">
        <v>6</v>
      </c>
    </row>
    <row r="362" spans="1:5" x14ac:dyDescent="0.3">
      <c r="A362">
        <v>92</v>
      </c>
      <c r="B362">
        <v>3</v>
      </c>
      <c r="C362">
        <v>0</v>
      </c>
      <c r="D362">
        <v>4</v>
      </c>
      <c r="E362">
        <v>6</v>
      </c>
    </row>
    <row r="363" spans="1:5" x14ac:dyDescent="0.3">
      <c r="A363">
        <v>8182</v>
      </c>
      <c r="B363">
        <v>3</v>
      </c>
      <c r="C363">
        <v>0</v>
      </c>
      <c r="D363">
        <v>4</v>
      </c>
      <c r="E363">
        <v>8</v>
      </c>
    </row>
    <row r="364" spans="1:5" x14ac:dyDescent="0.3">
      <c r="A364">
        <v>4370</v>
      </c>
      <c r="B364">
        <v>2</v>
      </c>
      <c r="C364">
        <v>0</v>
      </c>
      <c r="D364">
        <v>4</v>
      </c>
      <c r="E364">
        <v>6</v>
      </c>
    </row>
    <row r="365" spans="1:5" x14ac:dyDescent="0.3">
      <c r="A365">
        <v>89</v>
      </c>
      <c r="B365">
        <v>2</v>
      </c>
      <c r="C365">
        <v>0</v>
      </c>
      <c r="D365">
        <v>4</v>
      </c>
      <c r="E365">
        <v>6</v>
      </c>
    </row>
    <row r="366" spans="1:5" x14ac:dyDescent="0.3">
      <c r="A366">
        <v>2661</v>
      </c>
      <c r="B366">
        <v>2</v>
      </c>
      <c r="C366">
        <v>0</v>
      </c>
      <c r="D366">
        <v>4</v>
      </c>
      <c r="E366">
        <v>5</v>
      </c>
    </row>
    <row r="367" spans="1:5" x14ac:dyDescent="0.3">
      <c r="A367">
        <v>5726</v>
      </c>
      <c r="B367">
        <v>3</v>
      </c>
      <c r="C367">
        <v>0</v>
      </c>
      <c r="D367">
        <v>4</v>
      </c>
      <c r="E367">
        <v>5</v>
      </c>
    </row>
    <row r="368" spans="1:5" x14ac:dyDescent="0.3">
      <c r="A368">
        <v>6336</v>
      </c>
      <c r="B368">
        <v>2</v>
      </c>
      <c r="C368">
        <v>0</v>
      </c>
      <c r="D368">
        <v>4</v>
      </c>
      <c r="E368">
        <v>6</v>
      </c>
    </row>
    <row r="369" spans="1:5" x14ac:dyDescent="0.3">
      <c r="A369">
        <v>10967</v>
      </c>
      <c r="B369">
        <v>2</v>
      </c>
      <c r="C369">
        <v>0</v>
      </c>
      <c r="D369">
        <v>4</v>
      </c>
      <c r="E369">
        <v>7</v>
      </c>
    </row>
    <row r="370" spans="1:5" x14ac:dyDescent="0.3">
      <c r="A370">
        <v>4669</v>
      </c>
      <c r="B370">
        <v>3</v>
      </c>
      <c r="C370">
        <v>0</v>
      </c>
      <c r="D370">
        <v>4</v>
      </c>
      <c r="E370">
        <v>7</v>
      </c>
    </row>
    <row r="371" spans="1:5" x14ac:dyDescent="0.3">
      <c r="A371">
        <v>5835</v>
      </c>
      <c r="B371">
        <v>2</v>
      </c>
      <c r="C371">
        <v>0</v>
      </c>
      <c r="D371">
        <v>4</v>
      </c>
      <c r="E371">
        <v>8</v>
      </c>
    </row>
    <row r="372" spans="1:5" x14ac:dyDescent="0.3">
      <c r="A372">
        <v>2061</v>
      </c>
      <c r="B372">
        <v>2</v>
      </c>
      <c r="C372">
        <v>0</v>
      </c>
      <c r="D372">
        <v>4</v>
      </c>
      <c r="E372">
        <v>6</v>
      </c>
    </row>
    <row r="373" spans="1:5" x14ac:dyDescent="0.3">
      <c r="A373">
        <v>3645</v>
      </c>
      <c r="B373">
        <v>2</v>
      </c>
      <c r="C373">
        <v>0</v>
      </c>
      <c r="D373">
        <v>4</v>
      </c>
      <c r="E373">
        <v>8</v>
      </c>
    </row>
    <row r="374" spans="1:5" x14ac:dyDescent="0.3">
      <c r="A374">
        <v>5954</v>
      </c>
      <c r="B374">
        <v>5</v>
      </c>
      <c r="C374">
        <v>0</v>
      </c>
      <c r="D374">
        <v>4</v>
      </c>
      <c r="E374">
        <v>8</v>
      </c>
    </row>
    <row r="375" spans="1:5" x14ac:dyDescent="0.3">
      <c r="A375">
        <v>6471</v>
      </c>
      <c r="B375">
        <v>2</v>
      </c>
      <c r="C375">
        <v>0</v>
      </c>
      <c r="D375">
        <v>4</v>
      </c>
      <c r="E375">
        <v>5</v>
      </c>
    </row>
    <row r="376" spans="1:5" x14ac:dyDescent="0.3">
      <c r="A376">
        <v>8541</v>
      </c>
      <c r="B376">
        <v>2</v>
      </c>
      <c r="C376">
        <v>0</v>
      </c>
      <c r="D376">
        <v>4</v>
      </c>
      <c r="E376">
        <v>5</v>
      </c>
    </row>
    <row r="377" spans="1:5" x14ac:dyDescent="0.3">
      <c r="A377">
        <v>4368</v>
      </c>
      <c r="B377">
        <v>3</v>
      </c>
      <c r="C377">
        <v>0</v>
      </c>
      <c r="D377">
        <v>4</v>
      </c>
      <c r="E377">
        <v>6</v>
      </c>
    </row>
    <row r="378" spans="1:5" x14ac:dyDescent="0.3">
      <c r="A378">
        <v>8420</v>
      </c>
      <c r="B378">
        <v>2</v>
      </c>
      <c r="C378">
        <v>0</v>
      </c>
      <c r="D378">
        <v>4</v>
      </c>
      <c r="E378">
        <v>5</v>
      </c>
    </row>
    <row r="379" spans="1:5" x14ac:dyDescent="0.3">
      <c r="A379">
        <v>7685</v>
      </c>
      <c r="B379">
        <v>2</v>
      </c>
      <c r="C379">
        <v>0</v>
      </c>
      <c r="D379">
        <v>4</v>
      </c>
      <c r="E379">
        <v>5</v>
      </c>
    </row>
    <row r="380" spans="1:5" x14ac:dyDescent="0.3">
      <c r="A380">
        <v>10242</v>
      </c>
      <c r="B380">
        <v>2</v>
      </c>
      <c r="C380">
        <v>0</v>
      </c>
      <c r="D380">
        <v>4</v>
      </c>
      <c r="E380">
        <v>5</v>
      </c>
    </row>
    <row r="381" spans="1:5" x14ac:dyDescent="0.3">
      <c r="A381">
        <v>3537</v>
      </c>
      <c r="B381">
        <v>3</v>
      </c>
      <c r="C381">
        <v>0</v>
      </c>
      <c r="D381">
        <v>4</v>
      </c>
      <c r="E381">
        <v>8</v>
      </c>
    </row>
    <row r="382" spans="1:5" x14ac:dyDescent="0.3">
      <c r="A382">
        <v>7761</v>
      </c>
      <c r="B382">
        <v>3</v>
      </c>
      <c r="C382">
        <v>0</v>
      </c>
      <c r="D382">
        <v>4</v>
      </c>
      <c r="E382">
        <v>6</v>
      </c>
    </row>
    <row r="383" spans="1:5" x14ac:dyDescent="0.3">
      <c r="A383">
        <v>7235</v>
      </c>
      <c r="B383">
        <v>2</v>
      </c>
      <c r="C383">
        <v>0</v>
      </c>
      <c r="D383">
        <v>4</v>
      </c>
      <c r="E383">
        <v>5</v>
      </c>
    </row>
    <row r="384" spans="1:5" x14ac:dyDescent="0.3">
      <c r="A384">
        <v>2371</v>
      </c>
      <c r="B384">
        <v>2</v>
      </c>
      <c r="C384">
        <v>0</v>
      </c>
      <c r="D384">
        <v>4</v>
      </c>
      <c r="E384">
        <v>7</v>
      </c>
    </row>
    <row r="385" spans="1:5" x14ac:dyDescent="0.3">
      <c r="A385">
        <v>1135</v>
      </c>
      <c r="B385">
        <v>3</v>
      </c>
      <c r="C385">
        <v>0</v>
      </c>
      <c r="D385">
        <v>4</v>
      </c>
      <c r="E385">
        <v>7</v>
      </c>
    </row>
    <row r="386" spans="1:5" x14ac:dyDescent="0.3">
      <c r="A386">
        <v>3312</v>
      </c>
      <c r="B386">
        <v>3</v>
      </c>
      <c r="C386">
        <v>0</v>
      </c>
      <c r="D386">
        <v>4</v>
      </c>
      <c r="E386">
        <v>6</v>
      </c>
    </row>
    <row r="387" spans="1:5" x14ac:dyDescent="0.3">
      <c r="A387">
        <v>10602</v>
      </c>
      <c r="B387">
        <v>3</v>
      </c>
      <c r="C387">
        <v>0</v>
      </c>
      <c r="D387">
        <v>4</v>
      </c>
      <c r="E387">
        <v>8</v>
      </c>
    </row>
    <row r="388" spans="1:5" x14ac:dyDescent="0.3">
      <c r="A388">
        <v>4487</v>
      </c>
      <c r="B388">
        <v>2</v>
      </c>
      <c r="C388">
        <v>0</v>
      </c>
      <c r="D388">
        <v>4</v>
      </c>
      <c r="E388">
        <v>6</v>
      </c>
    </row>
    <row r="389" spans="1:5" x14ac:dyDescent="0.3">
      <c r="A389">
        <v>10031</v>
      </c>
      <c r="B389">
        <v>3</v>
      </c>
      <c r="C389">
        <v>0</v>
      </c>
      <c r="D389">
        <v>4</v>
      </c>
      <c r="E389">
        <v>8</v>
      </c>
    </row>
    <row r="390" spans="1:5" x14ac:dyDescent="0.3">
      <c r="A390">
        <v>1523</v>
      </c>
      <c r="B390">
        <v>2</v>
      </c>
      <c r="C390">
        <v>0</v>
      </c>
      <c r="D390">
        <v>4</v>
      </c>
      <c r="E390">
        <v>5</v>
      </c>
    </row>
    <row r="391" spans="1:5" x14ac:dyDescent="0.3">
      <c r="A391">
        <v>7011</v>
      </c>
      <c r="B391">
        <v>3</v>
      </c>
      <c r="C391">
        <v>0</v>
      </c>
      <c r="D391">
        <v>4</v>
      </c>
      <c r="E391">
        <v>7</v>
      </c>
    </row>
    <row r="392" spans="1:5" x14ac:dyDescent="0.3">
      <c r="A392">
        <v>1734</v>
      </c>
      <c r="B392">
        <v>3</v>
      </c>
      <c r="C392">
        <v>0</v>
      </c>
      <c r="D392">
        <v>4</v>
      </c>
      <c r="E392">
        <v>7</v>
      </c>
    </row>
    <row r="393" spans="1:5" x14ac:dyDescent="0.3">
      <c r="A393">
        <v>10995</v>
      </c>
      <c r="B393">
        <v>3</v>
      </c>
      <c r="C393">
        <v>0</v>
      </c>
      <c r="D393">
        <v>4</v>
      </c>
      <c r="E393">
        <v>8</v>
      </c>
    </row>
    <row r="394" spans="1:5" x14ac:dyDescent="0.3">
      <c r="A394">
        <v>3308</v>
      </c>
      <c r="B394">
        <v>2</v>
      </c>
      <c r="C394">
        <v>0</v>
      </c>
      <c r="D394">
        <v>4</v>
      </c>
      <c r="E394">
        <v>4</v>
      </c>
    </row>
    <row r="395" spans="1:5" x14ac:dyDescent="0.3">
      <c r="A395">
        <v>5313</v>
      </c>
      <c r="B395">
        <v>2</v>
      </c>
      <c r="C395">
        <v>0</v>
      </c>
      <c r="D395">
        <v>4</v>
      </c>
      <c r="E395">
        <v>5</v>
      </c>
    </row>
    <row r="396" spans="1:5" x14ac:dyDescent="0.3">
      <c r="A396">
        <v>10613</v>
      </c>
      <c r="B396">
        <v>3</v>
      </c>
      <c r="C396">
        <v>0</v>
      </c>
      <c r="D396">
        <v>4</v>
      </c>
      <c r="E396">
        <v>4</v>
      </c>
    </row>
    <row r="397" spans="1:5" x14ac:dyDescent="0.3">
      <c r="A397">
        <v>67</v>
      </c>
      <c r="B397">
        <v>2</v>
      </c>
      <c r="C397">
        <v>0</v>
      </c>
      <c r="D397">
        <v>4</v>
      </c>
      <c r="E397">
        <v>7</v>
      </c>
    </row>
    <row r="398" spans="1:5" x14ac:dyDescent="0.3">
      <c r="A398">
        <v>4754</v>
      </c>
      <c r="B398">
        <v>2</v>
      </c>
      <c r="C398">
        <v>0</v>
      </c>
      <c r="D398">
        <v>4</v>
      </c>
      <c r="E398">
        <v>4</v>
      </c>
    </row>
    <row r="399" spans="1:5" x14ac:dyDescent="0.3">
      <c r="A399">
        <v>10065</v>
      </c>
      <c r="B399">
        <v>2</v>
      </c>
      <c r="C399">
        <v>0</v>
      </c>
      <c r="D399">
        <v>4</v>
      </c>
      <c r="E399">
        <v>5</v>
      </c>
    </row>
    <row r="400" spans="1:5" x14ac:dyDescent="0.3">
      <c r="A400">
        <v>523</v>
      </c>
      <c r="B400">
        <v>2</v>
      </c>
      <c r="C400">
        <v>0</v>
      </c>
      <c r="D400">
        <v>4</v>
      </c>
      <c r="E400">
        <v>5</v>
      </c>
    </row>
    <row r="401" spans="1:5" x14ac:dyDescent="0.3">
      <c r="A401">
        <v>8414</v>
      </c>
      <c r="B401">
        <v>2</v>
      </c>
      <c r="C401">
        <v>0</v>
      </c>
      <c r="D401">
        <v>4</v>
      </c>
      <c r="E401">
        <v>7</v>
      </c>
    </row>
    <row r="402" spans="1:5" x14ac:dyDescent="0.3">
      <c r="A402">
        <v>6263</v>
      </c>
      <c r="B402">
        <v>2</v>
      </c>
      <c r="C402">
        <v>0</v>
      </c>
      <c r="D402">
        <v>4</v>
      </c>
      <c r="E402">
        <v>8</v>
      </c>
    </row>
    <row r="403" spans="1:5" x14ac:dyDescent="0.3">
      <c r="A403">
        <v>2918</v>
      </c>
      <c r="B403">
        <v>2</v>
      </c>
      <c r="C403">
        <v>0</v>
      </c>
      <c r="D403">
        <v>4</v>
      </c>
      <c r="E403">
        <v>5</v>
      </c>
    </row>
    <row r="404" spans="1:5" x14ac:dyDescent="0.3">
      <c r="A404">
        <v>3515</v>
      </c>
      <c r="B404">
        <v>4</v>
      </c>
      <c r="C404">
        <v>0</v>
      </c>
      <c r="D404">
        <v>4</v>
      </c>
      <c r="E404">
        <v>5</v>
      </c>
    </row>
    <row r="405" spans="1:5" x14ac:dyDescent="0.3">
      <c r="A405">
        <v>945</v>
      </c>
      <c r="B405">
        <v>3</v>
      </c>
      <c r="C405">
        <v>0</v>
      </c>
      <c r="D405">
        <v>4</v>
      </c>
      <c r="E405">
        <v>7</v>
      </c>
    </row>
    <row r="406" spans="1:5" x14ac:dyDescent="0.3">
      <c r="A406">
        <v>6230</v>
      </c>
      <c r="B406">
        <v>5</v>
      </c>
      <c r="C406">
        <v>0</v>
      </c>
      <c r="D406">
        <v>4</v>
      </c>
      <c r="E406">
        <v>8</v>
      </c>
    </row>
    <row r="407" spans="1:5" x14ac:dyDescent="0.3">
      <c r="A407">
        <v>1307</v>
      </c>
      <c r="B407">
        <v>3</v>
      </c>
      <c r="C407">
        <v>0</v>
      </c>
      <c r="D407">
        <v>4</v>
      </c>
      <c r="E407">
        <v>4</v>
      </c>
    </row>
    <row r="408" spans="1:5" x14ac:dyDescent="0.3">
      <c r="A408">
        <v>7628</v>
      </c>
      <c r="B408">
        <v>2</v>
      </c>
      <c r="C408">
        <v>0</v>
      </c>
      <c r="D408">
        <v>4</v>
      </c>
      <c r="E408">
        <v>5</v>
      </c>
    </row>
    <row r="409" spans="1:5" x14ac:dyDescent="0.3">
      <c r="A409">
        <v>9140</v>
      </c>
      <c r="B409">
        <v>2</v>
      </c>
      <c r="C409">
        <v>0</v>
      </c>
      <c r="D409">
        <v>4</v>
      </c>
      <c r="E409">
        <v>6</v>
      </c>
    </row>
    <row r="410" spans="1:5" x14ac:dyDescent="0.3">
      <c r="A410">
        <v>10827</v>
      </c>
      <c r="B410">
        <v>3</v>
      </c>
      <c r="C410">
        <v>0</v>
      </c>
      <c r="D410">
        <v>4</v>
      </c>
      <c r="E410">
        <v>9</v>
      </c>
    </row>
    <row r="411" spans="1:5" x14ac:dyDescent="0.3">
      <c r="A411">
        <v>4098</v>
      </c>
      <c r="B411">
        <v>2</v>
      </c>
      <c r="C411">
        <v>0</v>
      </c>
      <c r="D411">
        <v>4</v>
      </c>
      <c r="E411">
        <v>6</v>
      </c>
    </row>
    <row r="412" spans="1:5" x14ac:dyDescent="0.3">
      <c r="A412">
        <v>2428</v>
      </c>
      <c r="B412">
        <v>2</v>
      </c>
      <c r="C412">
        <v>0</v>
      </c>
      <c r="D412">
        <v>4</v>
      </c>
      <c r="E412">
        <v>7</v>
      </c>
    </row>
    <row r="413" spans="1:5" x14ac:dyDescent="0.3">
      <c r="A413">
        <v>3220</v>
      </c>
      <c r="B413">
        <v>3</v>
      </c>
      <c r="C413">
        <v>0</v>
      </c>
      <c r="D413">
        <v>4</v>
      </c>
      <c r="E413">
        <v>8</v>
      </c>
    </row>
    <row r="414" spans="1:5" x14ac:dyDescent="0.3">
      <c r="A414">
        <v>4042</v>
      </c>
      <c r="B414">
        <v>4</v>
      </c>
      <c r="C414">
        <v>0</v>
      </c>
      <c r="D414">
        <v>4</v>
      </c>
      <c r="E414">
        <v>8</v>
      </c>
    </row>
    <row r="415" spans="1:5" x14ac:dyDescent="0.3">
      <c r="A415">
        <v>2157</v>
      </c>
      <c r="B415">
        <v>2</v>
      </c>
      <c r="C415">
        <v>0</v>
      </c>
      <c r="D415">
        <v>4</v>
      </c>
      <c r="E415">
        <v>6</v>
      </c>
    </row>
    <row r="416" spans="1:5" x14ac:dyDescent="0.3">
      <c r="A416">
        <v>3697</v>
      </c>
      <c r="B416">
        <v>3</v>
      </c>
      <c r="C416">
        <v>0</v>
      </c>
      <c r="D416">
        <v>4</v>
      </c>
      <c r="E416">
        <v>7</v>
      </c>
    </row>
    <row r="417" spans="1:5" x14ac:dyDescent="0.3">
      <c r="A417">
        <v>2005</v>
      </c>
      <c r="B417">
        <v>2</v>
      </c>
      <c r="C417">
        <v>0</v>
      </c>
      <c r="D417">
        <v>4</v>
      </c>
      <c r="E417">
        <v>6</v>
      </c>
    </row>
    <row r="418" spans="1:5" x14ac:dyDescent="0.3">
      <c r="A418">
        <v>6310</v>
      </c>
      <c r="B418">
        <v>2</v>
      </c>
      <c r="C418">
        <v>0</v>
      </c>
      <c r="D418">
        <v>4</v>
      </c>
      <c r="E418">
        <v>5</v>
      </c>
    </row>
    <row r="419" spans="1:5" x14ac:dyDescent="0.3">
      <c r="A419">
        <v>6678</v>
      </c>
      <c r="B419">
        <v>3</v>
      </c>
      <c r="C419">
        <v>0</v>
      </c>
      <c r="D419">
        <v>4</v>
      </c>
      <c r="E419">
        <v>7</v>
      </c>
    </row>
    <row r="420" spans="1:5" x14ac:dyDescent="0.3">
      <c r="A420">
        <v>5424</v>
      </c>
      <c r="B420">
        <v>3</v>
      </c>
      <c r="C420">
        <v>0</v>
      </c>
      <c r="D420">
        <v>4</v>
      </c>
      <c r="E420">
        <v>8</v>
      </c>
    </row>
    <row r="421" spans="1:5" x14ac:dyDescent="0.3">
      <c r="A421">
        <v>1131</v>
      </c>
      <c r="B421">
        <v>2</v>
      </c>
      <c r="C421">
        <v>0</v>
      </c>
      <c r="D421">
        <v>4</v>
      </c>
      <c r="E421">
        <v>3</v>
      </c>
    </row>
    <row r="422" spans="1:5" x14ac:dyDescent="0.3">
      <c r="A422">
        <v>24</v>
      </c>
      <c r="B422">
        <v>3</v>
      </c>
      <c r="C422">
        <v>0</v>
      </c>
      <c r="D422">
        <v>4</v>
      </c>
      <c r="E422">
        <v>7</v>
      </c>
    </row>
    <row r="423" spans="1:5" x14ac:dyDescent="0.3">
      <c r="A423">
        <v>8286</v>
      </c>
      <c r="B423">
        <v>3</v>
      </c>
      <c r="C423">
        <v>0</v>
      </c>
      <c r="D423">
        <v>4</v>
      </c>
      <c r="E423">
        <v>7</v>
      </c>
    </row>
    <row r="424" spans="1:5" x14ac:dyDescent="0.3">
      <c r="A424">
        <v>9668</v>
      </c>
      <c r="B424">
        <v>2</v>
      </c>
      <c r="C424">
        <v>0</v>
      </c>
      <c r="D424">
        <v>4</v>
      </c>
      <c r="E424">
        <v>8</v>
      </c>
    </row>
    <row r="425" spans="1:5" x14ac:dyDescent="0.3">
      <c r="A425">
        <v>2156</v>
      </c>
      <c r="B425">
        <v>2</v>
      </c>
      <c r="C425">
        <v>0</v>
      </c>
      <c r="D425">
        <v>4</v>
      </c>
      <c r="E425">
        <v>5</v>
      </c>
    </row>
    <row r="426" spans="1:5" x14ac:dyDescent="0.3">
      <c r="A426">
        <v>5294</v>
      </c>
      <c r="B426">
        <v>3</v>
      </c>
      <c r="C426">
        <v>0</v>
      </c>
      <c r="D426">
        <v>4</v>
      </c>
      <c r="E426">
        <v>7</v>
      </c>
    </row>
    <row r="427" spans="1:5" x14ac:dyDescent="0.3">
      <c r="A427">
        <v>8008</v>
      </c>
      <c r="B427">
        <v>2</v>
      </c>
      <c r="C427">
        <v>0</v>
      </c>
      <c r="D427">
        <v>4</v>
      </c>
      <c r="E427">
        <v>6</v>
      </c>
    </row>
    <row r="428" spans="1:5" x14ac:dyDescent="0.3">
      <c r="A428">
        <v>3130</v>
      </c>
      <c r="B428">
        <v>2</v>
      </c>
      <c r="C428">
        <v>0</v>
      </c>
      <c r="D428">
        <v>4</v>
      </c>
      <c r="E428">
        <v>5</v>
      </c>
    </row>
    <row r="429" spans="1:5" x14ac:dyDescent="0.3">
      <c r="A429">
        <v>9576</v>
      </c>
      <c r="B429">
        <v>4</v>
      </c>
      <c r="C429">
        <v>0</v>
      </c>
      <c r="D429">
        <v>4</v>
      </c>
      <c r="E429">
        <v>9</v>
      </c>
    </row>
    <row r="430" spans="1:5" x14ac:dyDescent="0.3">
      <c r="A430">
        <v>6710</v>
      </c>
      <c r="B430">
        <v>2</v>
      </c>
      <c r="C430">
        <v>0</v>
      </c>
      <c r="D430">
        <v>4</v>
      </c>
      <c r="E430">
        <v>6</v>
      </c>
    </row>
    <row r="431" spans="1:5" x14ac:dyDescent="0.3">
      <c r="A431">
        <v>5316</v>
      </c>
      <c r="B431">
        <v>2</v>
      </c>
      <c r="C431">
        <v>0</v>
      </c>
      <c r="D431">
        <v>4</v>
      </c>
      <c r="E431">
        <v>7</v>
      </c>
    </row>
    <row r="432" spans="1:5" x14ac:dyDescent="0.3">
      <c r="A432">
        <v>8486</v>
      </c>
      <c r="B432">
        <v>9</v>
      </c>
      <c r="C432">
        <v>0</v>
      </c>
      <c r="D432">
        <v>4</v>
      </c>
      <c r="E432">
        <v>10</v>
      </c>
    </row>
    <row r="433" spans="1:5" x14ac:dyDescent="0.3">
      <c r="A433">
        <v>5180</v>
      </c>
      <c r="B433">
        <v>4</v>
      </c>
      <c r="C433">
        <v>0</v>
      </c>
      <c r="D433">
        <v>4</v>
      </c>
      <c r="E433">
        <v>7</v>
      </c>
    </row>
    <row r="434" spans="1:5" x14ac:dyDescent="0.3">
      <c r="A434">
        <v>5734</v>
      </c>
      <c r="B434">
        <v>2</v>
      </c>
      <c r="C434">
        <v>0</v>
      </c>
      <c r="D434">
        <v>4</v>
      </c>
      <c r="E434">
        <v>5</v>
      </c>
    </row>
    <row r="435" spans="1:5" x14ac:dyDescent="0.3">
      <c r="A435">
        <v>9955</v>
      </c>
      <c r="B435">
        <v>3</v>
      </c>
      <c r="C435">
        <v>0</v>
      </c>
      <c r="D435">
        <v>4</v>
      </c>
      <c r="E435">
        <v>7</v>
      </c>
    </row>
    <row r="436" spans="1:5" x14ac:dyDescent="0.3">
      <c r="A436">
        <v>6355</v>
      </c>
      <c r="B436">
        <v>2</v>
      </c>
      <c r="C436">
        <v>0</v>
      </c>
      <c r="D436">
        <v>4</v>
      </c>
      <c r="E436">
        <v>3</v>
      </c>
    </row>
    <row r="437" spans="1:5" x14ac:dyDescent="0.3">
      <c r="A437">
        <v>1158</v>
      </c>
      <c r="B437">
        <v>3</v>
      </c>
      <c r="C437">
        <v>0</v>
      </c>
      <c r="D437">
        <v>4</v>
      </c>
      <c r="E437">
        <v>7</v>
      </c>
    </row>
    <row r="438" spans="1:5" x14ac:dyDescent="0.3">
      <c r="A438">
        <v>4867</v>
      </c>
      <c r="B438">
        <v>3</v>
      </c>
      <c r="C438">
        <v>0</v>
      </c>
      <c r="D438">
        <v>4</v>
      </c>
      <c r="E438">
        <v>7</v>
      </c>
    </row>
    <row r="439" spans="1:5" x14ac:dyDescent="0.3">
      <c r="A439">
        <v>3032</v>
      </c>
      <c r="B439">
        <v>4</v>
      </c>
      <c r="C439">
        <v>0</v>
      </c>
      <c r="D439">
        <v>4</v>
      </c>
      <c r="E439">
        <v>9</v>
      </c>
    </row>
    <row r="440" spans="1:5" x14ac:dyDescent="0.3">
      <c r="A440">
        <v>898</v>
      </c>
      <c r="B440">
        <v>3</v>
      </c>
      <c r="C440">
        <v>0</v>
      </c>
      <c r="D440">
        <v>4</v>
      </c>
      <c r="E440">
        <v>8</v>
      </c>
    </row>
    <row r="441" spans="1:5" x14ac:dyDescent="0.3">
      <c r="A441">
        <v>9923</v>
      </c>
      <c r="B441">
        <v>2</v>
      </c>
      <c r="C441">
        <v>0</v>
      </c>
      <c r="D441">
        <v>4</v>
      </c>
      <c r="E441">
        <v>7</v>
      </c>
    </row>
    <row r="442" spans="1:5" x14ac:dyDescent="0.3">
      <c r="A442">
        <v>3657</v>
      </c>
      <c r="B442">
        <v>4</v>
      </c>
      <c r="C442">
        <v>0</v>
      </c>
      <c r="D442">
        <v>4</v>
      </c>
      <c r="E442">
        <v>8</v>
      </c>
    </row>
    <row r="443" spans="1:5" x14ac:dyDescent="0.3">
      <c r="A443">
        <v>9829</v>
      </c>
      <c r="B443">
        <v>2</v>
      </c>
      <c r="C443">
        <v>0</v>
      </c>
      <c r="D443">
        <v>4</v>
      </c>
      <c r="E443">
        <v>6</v>
      </c>
    </row>
    <row r="444" spans="1:5" x14ac:dyDescent="0.3">
      <c r="A444">
        <v>9423</v>
      </c>
      <c r="B444">
        <v>2</v>
      </c>
      <c r="C444">
        <v>0</v>
      </c>
      <c r="D444">
        <v>4</v>
      </c>
      <c r="E444">
        <v>5</v>
      </c>
    </row>
    <row r="445" spans="1:5" x14ac:dyDescent="0.3">
      <c r="A445">
        <v>10500</v>
      </c>
      <c r="B445">
        <v>3</v>
      </c>
      <c r="C445">
        <v>0</v>
      </c>
      <c r="D445">
        <v>4</v>
      </c>
      <c r="E445">
        <v>5</v>
      </c>
    </row>
    <row r="446" spans="1:5" x14ac:dyDescent="0.3">
      <c r="A446">
        <v>4643</v>
      </c>
      <c r="B446">
        <v>3</v>
      </c>
      <c r="C446">
        <v>0</v>
      </c>
      <c r="D446">
        <v>4</v>
      </c>
      <c r="E446">
        <v>8</v>
      </c>
    </row>
    <row r="447" spans="1:5" x14ac:dyDescent="0.3">
      <c r="A447">
        <v>5802</v>
      </c>
      <c r="B447">
        <v>2</v>
      </c>
      <c r="C447">
        <v>0</v>
      </c>
      <c r="D447">
        <v>4</v>
      </c>
      <c r="E447">
        <v>6</v>
      </c>
    </row>
    <row r="448" spans="1:5" x14ac:dyDescent="0.3">
      <c r="A448">
        <v>8832</v>
      </c>
      <c r="B448">
        <v>3</v>
      </c>
      <c r="C448">
        <v>0</v>
      </c>
      <c r="D448">
        <v>4</v>
      </c>
      <c r="E448">
        <v>7</v>
      </c>
    </row>
    <row r="449" spans="1:5" x14ac:dyDescent="0.3">
      <c r="A449">
        <v>7532</v>
      </c>
      <c r="B449">
        <v>3</v>
      </c>
      <c r="C449">
        <v>0</v>
      </c>
      <c r="D449">
        <v>4</v>
      </c>
      <c r="E449">
        <v>8</v>
      </c>
    </row>
    <row r="450" spans="1:5" x14ac:dyDescent="0.3">
      <c r="A450">
        <v>9727</v>
      </c>
      <c r="B450">
        <v>2</v>
      </c>
      <c r="C450">
        <v>0</v>
      </c>
      <c r="D450">
        <v>4</v>
      </c>
      <c r="E450">
        <v>6</v>
      </c>
    </row>
    <row r="451" spans="1:5" x14ac:dyDescent="0.3">
      <c r="A451">
        <v>8933</v>
      </c>
      <c r="B451">
        <v>2</v>
      </c>
      <c r="C451">
        <v>0</v>
      </c>
      <c r="D451">
        <v>4</v>
      </c>
      <c r="E451">
        <v>6</v>
      </c>
    </row>
    <row r="452" spans="1:5" x14ac:dyDescent="0.3">
      <c r="A452">
        <v>1839</v>
      </c>
      <c r="B452">
        <v>3</v>
      </c>
      <c r="C452">
        <v>0</v>
      </c>
      <c r="D452">
        <v>4</v>
      </c>
      <c r="E452">
        <v>7</v>
      </c>
    </row>
    <row r="453" spans="1:5" x14ac:dyDescent="0.3">
      <c r="A453">
        <v>1448</v>
      </c>
      <c r="B453">
        <v>2</v>
      </c>
      <c r="C453">
        <v>0</v>
      </c>
      <c r="D453">
        <v>4</v>
      </c>
      <c r="E453">
        <v>4</v>
      </c>
    </row>
    <row r="454" spans="1:5" x14ac:dyDescent="0.3">
      <c r="A454">
        <v>4855</v>
      </c>
      <c r="B454">
        <v>3</v>
      </c>
      <c r="C454">
        <v>0</v>
      </c>
      <c r="D454">
        <v>2</v>
      </c>
      <c r="E454">
        <v>9</v>
      </c>
    </row>
    <row r="455" spans="1:5" x14ac:dyDescent="0.3">
      <c r="A455">
        <v>5255</v>
      </c>
      <c r="B455">
        <v>27</v>
      </c>
      <c r="C455">
        <v>0</v>
      </c>
      <c r="D455">
        <v>0</v>
      </c>
      <c r="E455">
        <v>1</v>
      </c>
    </row>
    <row r="456" spans="1:5" x14ac:dyDescent="0.3">
      <c r="A456">
        <v>7286</v>
      </c>
      <c r="B456">
        <v>2</v>
      </c>
      <c r="C456">
        <v>0</v>
      </c>
      <c r="D456">
        <v>2</v>
      </c>
      <c r="E456">
        <v>10</v>
      </c>
    </row>
    <row r="457" spans="1:5" x14ac:dyDescent="0.3">
      <c r="A457">
        <v>10735</v>
      </c>
      <c r="B457">
        <v>2</v>
      </c>
      <c r="C457">
        <v>0</v>
      </c>
      <c r="D457">
        <v>2</v>
      </c>
      <c r="E457">
        <v>9</v>
      </c>
    </row>
    <row r="458" spans="1:5" x14ac:dyDescent="0.3">
      <c r="A458">
        <v>5049</v>
      </c>
      <c r="B458">
        <v>3</v>
      </c>
      <c r="C458">
        <v>0</v>
      </c>
      <c r="D458">
        <v>2</v>
      </c>
      <c r="E458">
        <v>9</v>
      </c>
    </row>
    <row r="459" spans="1:5" x14ac:dyDescent="0.3">
      <c r="A459">
        <v>1503</v>
      </c>
      <c r="B459">
        <v>0</v>
      </c>
      <c r="C459">
        <v>0</v>
      </c>
      <c r="D459">
        <v>1</v>
      </c>
      <c r="E459">
        <v>1</v>
      </c>
    </row>
    <row r="460" spans="1:5" x14ac:dyDescent="0.3">
      <c r="A460">
        <v>5555</v>
      </c>
      <c r="B460">
        <v>0</v>
      </c>
      <c r="C460">
        <v>0</v>
      </c>
      <c r="D460">
        <v>0</v>
      </c>
      <c r="E460">
        <v>0</v>
      </c>
    </row>
    <row r="461" spans="1:5" x14ac:dyDescent="0.3">
      <c r="A461">
        <v>4303</v>
      </c>
      <c r="B461">
        <v>0</v>
      </c>
      <c r="C461">
        <v>0</v>
      </c>
      <c r="D461">
        <v>1</v>
      </c>
      <c r="E461">
        <v>20</v>
      </c>
    </row>
    <row r="462" spans="1:5" x14ac:dyDescent="0.3">
      <c r="A462">
        <v>3955</v>
      </c>
      <c r="B462">
        <v>0</v>
      </c>
      <c r="C462">
        <v>0</v>
      </c>
      <c r="D462">
        <v>0</v>
      </c>
      <c r="E462">
        <v>14</v>
      </c>
    </row>
    <row r="463" spans="1:5" x14ac:dyDescent="0.3">
      <c r="A463">
        <v>6862</v>
      </c>
      <c r="B463">
        <v>0</v>
      </c>
      <c r="C463">
        <v>0</v>
      </c>
      <c r="D463">
        <v>0</v>
      </c>
      <c r="E463">
        <v>20</v>
      </c>
    </row>
    <row r="464" spans="1:5" x14ac:dyDescent="0.3">
      <c r="A464">
        <v>5068</v>
      </c>
      <c r="B464">
        <v>2</v>
      </c>
      <c r="C464">
        <v>0</v>
      </c>
      <c r="D464">
        <v>2</v>
      </c>
      <c r="E464">
        <v>9</v>
      </c>
    </row>
    <row r="465" spans="1:5" x14ac:dyDescent="0.3">
      <c r="A465">
        <v>1663</v>
      </c>
      <c r="B465">
        <v>2</v>
      </c>
      <c r="C465">
        <v>0</v>
      </c>
      <c r="D465">
        <v>2</v>
      </c>
      <c r="E465">
        <v>9</v>
      </c>
    </row>
    <row r="466" spans="1:5" x14ac:dyDescent="0.3">
      <c r="A466">
        <v>11110</v>
      </c>
      <c r="B466">
        <v>0</v>
      </c>
      <c r="C466">
        <v>0</v>
      </c>
      <c r="D466">
        <v>0</v>
      </c>
      <c r="E466">
        <v>14</v>
      </c>
    </row>
    <row r="467" spans="1:5" x14ac:dyDescent="0.3">
      <c r="A467">
        <v>10069</v>
      </c>
      <c r="B467">
        <v>2</v>
      </c>
      <c r="C467">
        <v>0</v>
      </c>
      <c r="D467">
        <v>2</v>
      </c>
      <c r="E467">
        <v>9</v>
      </c>
    </row>
    <row r="468" spans="1:5" x14ac:dyDescent="0.3">
      <c r="A468">
        <v>5062</v>
      </c>
      <c r="B468">
        <v>2</v>
      </c>
      <c r="C468">
        <v>0</v>
      </c>
      <c r="D468">
        <v>2</v>
      </c>
      <c r="E468">
        <v>8</v>
      </c>
    </row>
    <row r="469" spans="1:5" x14ac:dyDescent="0.3">
      <c r="A469">
        <v>9931</v>
      </c>
      <c r="B469">
        <v>0</v>
      </c>
      <c r="C469">
        <v>0</v>
      </c>
      <c r="D469">
        <v>0</v>
      </c>
      <c r="E469">
        <v>19</v>
      </c>
    </row>
    <row r="470" spans="1:5" x14ac:dyDescent="0.3">
      <c r="A470">
        <v>4619</v>
      </c>
      <c r="B470">
        <v>27</v>
      </c>
      <c r="C470">
        <v>0</v>
      </c>
      <c r="D470">
        <v>0</v>
      </c>
      <c r="E470">
        <v>1</v>
      </c>
    </row>
    <row r="471" spans="1:5" x14ac:dyDescent="0.3">
      <c r="A471">
        <v>10311</v>
      </c>
      <c r="B471">
        <v>25</v>
      </c>
      <c r="C471">
        <v>0</v>
      </c>
      <c r="D471">
        <v>0</v>
      </c>
      <c r="E471">
        <v>1</v>
      </c>
    </row>
    <row r="472" spans="1:5" x14ac:dyDescent="0.3">
      <c r="A472">
        <v>11181</v>
      </c>
      <c r="B472">
        <v>0</v>
      </c>
      <c r="C472">
        <v>0</v>
      </c>
      <c r="D472">
        <v>0</v>
      </c>
      <c r="E472">
        <v>0</v>
      </c>
    </row>
    <row r="473" spans="1:5" x14ac:dyDescent="0.3">
      <c r="A473">
        <v>1818</v>
      </c>
      <c r="B473">
        <v>2</v>
      </c>
      <c r="C473">
        <v>0</v>
      </c>
      <c r="D473">
        <v>2</v>
      </c>
      <c r="E473">
        <v>9</v>
      </c>
    </row>
    <row r="474" spans="1:5" x14ac:dyDescent="0.3">
      <c r="A474">
        <v>8720</v>
      </c>
      <c r="B474">
        <v>0</v>
      </c>
      <c r="C474">
        <v>0</v>
      </c>
      <c r="D474">
        <v>1</v>
      </c>
      <c r="E474">
        <v>0</v>
      </c>
    </row>
    <row r="475" spans="1:5" x14ac:dyDescent="0.3">
      <c r="A475">
        <v>5899</v>
      </c>
      <c r="B475">
        <v>1</v>
      </c>
      <c r="C475">
        <v>0</v>
      </c>
      <c r="D475">
        <v>0</v>
      </c>
      <c r="E475">
        <v>20</v>
      </c>
    </row>
    <row r="476" spans="1:5" x14ac:dyDescent="0.3">
      <c r="A476">
        <v>7437</v>
      </c>
      <c r="B476">
        <v>1</v>
      </c>
      <c r="C476">
        <v>0</v>
      </c>
      <c r="D476">
        <v>4</v>
      </c>
      <c r="E476">
        <v>3</v>
      </c>
    </row>
    <row r="477" spans="1:5" x14ac:dyDescent="0.3">
      <c r="A477">
        <v>5268</v>
      </c>
      <c r="B477">
        <v>1</v>
      </c>
      <c r="C477">
        <v>0</v>
      </c>
      <c r="D477">
        <v>4</v>
      </c>
      <c r="E477">
        <v>7</v>
      </c>
    </row>
    <row r="478" spans="1:5" x14ac:dyDescent="0.3">
      <c r="A478">
        <v>5823</v>
      </c>
      <c r="B478">
        <v>1</v>
      </c>
      <c r="C478">
        <v>0</v>
      </c>
      <c r="D478">
        <v>4</v>
      </c>
      <c r="E478">
        <v>5</v>
      </c>
    </row>
    <row r="479" spans="1:5" x14ac:dyDescent="0.3">
      <c r="A479">
        <v>5987</v>
      </c>
      <c r="B479">
        <v>1</v>
      </c>
      <c r="C479">
        <v>0</v>
      </c>
      <c r="D479">
        <v>4</v>
      </c>
      <c r="E479">
        <v>5</v>
      </c>
    </row>
    <row r="480" spans="1:5" x14ac:dyDescent="0.3">
      <c r="A480">
        <v>498</v>
      </c>
      <c r="B480">
        <v>1</v>
      </c>
      <c r="C480">
        <v>0</v>
      </c>
      <c r="D480">
        <v>4</v>
      </c>
      <c r="E480">
        <v>5</v>
      </c>
    </row>
    <row r="481" spans="1:5" x14ac:dyDescent="0.3">
      <c r="A481">
        <v>10466</v>
      </c>
      <c r="B481">
        <v>1</v>
      </c>
      <c r="C481">
        <v>0</v>
      </c>
      <c r="D481">
        <v>4</v>
      </c>
      <c r="E481">
        <v>4</v>
      </c>
    </row>
    <row r="482" spans="1:5" x14ac:dyDescent="0.3">
      <c r="A482">
        <v>2811</v>
      </c>
      <c r="B482">
        <v>1</v>
      </c>
      <c r="C482">
        <v>0</v>
      </c>
      <c r="D482">
        <v>4</v>
      </c>
      <c r="E482">
        <v>4</v>
      </c>
    </row>
    <row r="483" spans="1:5" x14ac:dyDescent="0.3">
      <c r="A483">
        <v>5336</v>
      </c>
      <c r="B483">
        <v>1</v>
      </c>
      <c r="C483">
        <v>0</v>
      </c>
      <c r="D483">
        <v>1</v>
      </c>
      <c r="E483">
        <v>1</v>
      </c>
    </row>
    <row r="484" spans="1:5" x14ac:dyDescent="0.3">
      <c r="A484">
        <v>4246</v>
      </c>
      <c r="B484">
        <v>1</v>
      </c>
      <c r="C484">
        <v>0</v>
      </c>
      <c r="D484">
        <v>1</v>
      </c>
      <c r="E484">
        <v>17</v>
      </c>
    </row>
    <row r="485" spans="1:5" x14ac:dyDescent="0.3">
      <c r="A485">
        <v>2253</v>
      </c>
      <c r="B485">
        <v>1</v>
      </c>
      <c r="C485">
        <v>0</v>
      </c>
      <c r="D485">
        <v>4</v>
      </c>
      <c r="E485">
        <v>6</v>
      </c>
    </row>
    <row r="486" spans="1:5" x14ac:dyDescent="0.3">
      <c r="A486">
        <v>2202</v>
      </c>
      <c r="B486">
        <v>1</v>
      </c>
      <c r="C486">
        <v>0</v>
      </c>
      <c r="D486">
        <v>4</v>
      </c>
      <c r="E486">
        <v>5</v>
      </c>
    </row>
    <row r="487" spans="1:5" x14ac:dyDescent="0.3">
      <c r="A487">
        <v>5247</v>
      </c>
      <c r="B487">
        <v>1</v>
      </c>
      <c r="C487">
        <v>0</v>
      </c>
      <c r="D487">
        <v>4</v>
      </c>
      <c r="E487">
        <v>4</v>
      </c>
    </row>
    <row r="488" spans="1:5" x14ac:dyDescent="0.3">
      <c r="A488">
        <v>9150</v>
      </c>
      <c r="B488">
        <v>1</v>
      </c>
      <c r="C488">
        <v>0</v>
      </c>
      <c r="D488">
        <v>4</v>
      </c>
      <c r="E488">
        <v>4</v>
      </c>
    </row>
    <row r="489" spans="1:5" x14ac:dyDescent="0.3">
      <c r="A489">
        <v>2326</v>
      </c>
      <c r="B489">
        <v>1</v>
      </c>
      <c r="C489">
        <v>0</v>
      </c>
      <c r="D489">
        <v>4</v>
      </c>
      <c r="E489">
        <v>6</v>
      </c>
    </row>
    <row r="490" spans="1:5" x14ac:dyDescent="0.3">
      <c r="A490">
        <v>2546</v>
      </c>
      <c r="B490">
        <v>1</v>
      </c>
      <c r="C490">
        <v>0</v>
      </c>
      <c r="D490">
        <v>4</v>
      </c>
      <c r="E490">
        <v>3</v>
      </c>
    </row>
    <row r="491" spans="1:5" x14ac:dyDescent="0.3">
      <c r="A491">
        <v>2478</v>
      </c>
      <c r="B491">
        <v>1</v>
      </c>
      <c r="C491">
        <v>0</v>
      </c>
      <c r="D491">
        <v>4</v>
      </c>
      <c r="E491">
        <v>4</v>
      </c>
    </row>
    <row r="492" spans="1:5" x14ac:dyDescent="0.3">
      <c r="A492">
        <v>2115</v>
      </c>
      <c r="B492">
        <v>1</v>
      </c>
      <c r="C492">
        <v>0</v>
      </c>
      <c r="D492">
        <v>4</v>
      </c>
      <c r="E492">
        <v>5</v>
      </c>
    </row>
    <row r="493" spans="1:5" x14ac:dyDescent="0.3">
      <c r="A493">
        <v>1876</v>
      </c>
      <c r="B493">
        <v>1</v>
      </c>
      <c r="C493">
        <v>0</v>
      </c>
      <c r="D493">
        <v>4</v>
      </c>
      <c r="E493">
        <v>6</v>
      </c>
    </row>
    <row r="494" spans="1:5" x14ac:dyDescent="0.3">
      <c r="A494">
        <v>9303</v>
      </c>
      <c r="B494">
        <v>1</v>
      </c>
      <c r="C494">
        <v>0</v>
      </c>
      <c r="D494">
        <v>0</v>
      </c>
      <c r="E494">
        <v>13</v>
      </c>
    </row>
    <row r="495" spans="1:5" x14ac:dyDescent="0.3">
      <c r="A495">
        <v>1994</v>
      </c>
      <c r="B495">
        <v>1</v>
      </c>
      <c r="C495">
        <v>0</v>
      </c>
      <c r="D495">
        <v>2</v>
      </c>
      <c r="E495">
        <v>7</v>
      </c>
    </row>
    <row r="496" spans="1:5" x14ac:dyDescent="0.3">
      <c r="A496">
        <v>1386</v>
      </c>
      <c r="B496">
        <v>1</v>
      </c>
      <c r="C496">
        <v>0</v>
      </c>
      <c r="D496">
        <v>2</v>
      </c>
      <c r="E496">
        <v>7</v>
      </c>
    </row>
    <row r="497" spans="1:5" x14ac:dyDescent="0.3">
      <c r="A497">
        <v>5846</v>
      </c>
      <c r="B497">
        <v>1</v>
      </c>
      <c r="C497">
        <v>0</v>
      </c>
      <c r="D497">
        <v>2</v>
      </c>
      <c r="E497">
        <v>6</v>
      </c>
    </row>
    <row r="498" spans="1:5" x14ac:dyDescent="0.3">
      <c r="A498">
        <v>2261</v>
      </c>
      <c r="B498">
        <v>1</v>
      </c>
      <c r="C498">
        <v>0</v>
      </c>
      <c r="D498">
        <v>2</v>
      </c>
      <c r="E498">
        <v>7</v>
      </c>
    </row>
    <row r="499" spans="1:5" x14ac:dyDescent="0.3">
      <c r="A499">
        <v>9235</v>
      </c>
      <c r="B499">
        <v>1</v>
      </c>
      <c r="C499">
        <v>0</v>
      </c>
      <c r="D499">
        <v>2</v>
      </c>
      <c r="E499">
        <v>7</v>
      </c>
    </row>
    <row r="500" spans="1:5" x14ac:dyDescent="0.3">
      <c r="A500">
        <v>3120</v>
      </c>
      <c r="B500">
        <v>1</v>
      </c>
      <c r="C500">
        <v>0</v>
      </c>
      <c r="D500">
        <v>2</v>
      </c>
      <c r="E500">
        <v>8</v>
      </c>
    </row>
    <row r="501" spans="1:5" x14ac:dyDescent="0.3">
      <c r="A501">
        <v>2795</v>
      </c>
      <c r="B501">
        <v>1</v>
      </c>
      <c r="C501">
        <v>0</v>
      </c>
      <c r="D501">
        <v>2</v>
      </c>
      <c r="E501">
        <v>7</v>
      </c>
    </row>
    <row r="502" spans="1:5" x14ac:dyDescent="0.3">
      <c r="A502">
        <v>7264</v>
      </c>
      <c r="B502">
        <v>1</v>
      </c>
      <c r="C502">
        <v>0</v>
      </c>
      <c r="D502">
        <v>2</v>
      </c>
      <c r="E502">
        <v>8</v>
      </c>
    </row>
    <row r="503" spans="1:5" x14ac:dyDescent="0.3">
      <c r="A503">
        <v>3726</v>
      </c>
      <c r="B503">
        <v>1</v>
      </c>
      <c r="C503">
        <v>0</v>
      </c>
      <c r="D503">
        <v>2</v>
      </c>
      <c r="E503">
        <v>8</v>
      </c>
    </row>
    <row r="504" spans="1:5" x14ac:dyDescent="0.3">
      <c r="A504">
        <v>1606</v>
      </c>
      <c r="B504">
        <v>1</v>
      </c>
      <c r="C504">
        <v>0</v>
      </c>
      <c r="D504">
        <v>2</v>
      </c>
      <c r="E504">
        <v>8</v>
      </c>
    </row>
    <row r="505" spans="1:5" x14ac:dyDescent="0.3">
      <c r="A505">
        <v>11004</v>
      </c>
      <c r="B505">
        <v>1</v>
      </c>
      <c r="C505">
        <v>0</v>
      </c>
      <c r="D505">
        <v>2</v>
      </c>
      <c r="E505">
        <v>4</v>
      </c>
    </row>
    <row r="506" spans="1:5" x14ac:dyDescent="0.3">
      <c r="A506">
        <v>3153</v>
      </c>
      <c r="B506">
        <v>1</v>
      </c>
      <c r="C506">
        <v>0</v>
      </c>
      <c r="D506">
        <v>2</v>
      </c>
      <c r="E506">
        <v>8</v>
      </c>
    </row>
    <row r="507" spans="1:5" x14ac:dyDescent="0.3">
      <c r="A507">
        <v>9396</v>
      </c>
      <c r="B507">
        <v>1</v>
      </c>
      <c r="C507">
        <v>0</v>
      </c>
      <c r="D507">
        <v>2</v>
      </c>
      <c r="E507">
        <v>9</v>
      </c>
    </row>
    <row r="508" spans="1:5" x14ac:dyDescent="0.3">
      <c r="A508">
        <v>520</v>
      </c>
      <c r="B508">
        <v>1</v>
      </c>
      <c r="C508">
        <v>0</v>
      </c>
      <c r="D508">
        <v>2</v>
      </c>
      <c r="E508">
        <v>7</v>
      </c>
    </row>
    <row r="509" spans="1:5" x14ac:dyDescent="0.3">
      <c r="A509">
        <v>8275</v>
      </c>
      <c r="B509">
        <v>1</v>
      </c>
      <c r="C509">
        <v>0</v>
      </c>
      <c r="D509">
        <v>2</v>
      </c>
      <c r="E509">
        <v>7</v>
      </c>
    </row>
    <row r="510" spans="1:5" x14ac:dyDescent="0.3">
      <c r="A510">
        <v>2861</v>
      </c>
      <c r="B510">
        <v>1</v>
      </c>
      <c r="C510">
        <v>0</v>
      </c>
      <c r="D510">
        <v>2</v>
      </c>
      <c r="E510">
        <v>8</v>
      </c>
    </row>
    <row r="511" spans="1:5" x14ac:dyDescent="0.3">
      <c r="A511">
        <v>8234</v>
      </c>
      <c r="B511">
        <v>1</v>
      </c>
      <c r="C511">
        <v>0</v>
      </c>
      <c r="D511">
        <v>2</v>
      </c>
      <c r="E511">
        <v>8</v>
      </c>
    </row>
    <row r="512" spans="1:5" x14ac:dyDescent="0.3">
      <c r="A512">
        <v>11030</v>
      </c>
      <c r="B512">
        <v>1</v>
      </c>
      <c r="C512">
        <v>0</v>
      </c>
      <c r="D512">
        <v>2</v>
      </c>
      <c r="E512">
        <v>6</v>
      </c>
    </row>
    <row r="513" spans="1:5" x14ac:dyDescent="0.3">
      <c r="A513">
        <v>933</v>
      </c>
      <c r="B513">
        <v>1</v>
      </c>
      <c r="C513">
        <v>0</v>
      </c>
      <c r="D513">
        <v>2</v>
      </c>
      <c r="E513">
        <v>9</v>
      </c>
    </row>
    <row r="514" spans="1:5" x14ac:dyDescent="0.3">
      <c r="A514">
        <v>2098</v>
      </c>
      <c r="B514">
        <v>1</v>
      </c>
      <c r="C514">
        <v>0</v>
      </c>
      <c r="D514">
        <v>2</v>
      </c>
      <c r="E514">
        <v>8</v>
      </c>
    </row>
    <row r="515" spans="1:5" x14ac:dyDescent="0.3">
      <c r="A515">
        <v>6528</v>
      </c>
      <c r="B515">
        <v>1</v>
      </c>
      <c r="C515">
        <v>0</v>
      </c>
      <c r="D515">
        <v>2</v>
      </c>
      <c r="E515">
        <v>8</v>
      </c>
    </row>
    <row r="516" spans="1:5" x14ac:dyDescent="0.3">
      <c r="A516">
        <v>7284</v>
      </c>
      <c r="B516">
        <v>1</v>
      </c>
      <c r="C516">
        <v>0</v>
      </c>
      <c r="D516">
        <v>2</v>
      </c>
      <c r="E516">
        <v>8</v>
      </c>
    </row>
    <row r="517" spans="1:5" x14ac:dyDescent="0.3">
      <c r="A517">
        <v>10364</v>
      </c>
      <c r="B517">
        <v>1</v>
      </c>
      <c r="C517">
        <v>0</v>
      </c>
      <c r="D517">
        <v>2</v>
      </c>
      <c r="E517">
        <v>8</v>
      </c>
    </row>
    <row r="518" spans="1:5" x14ac:dyDescent="0.3">
      <c r="A518">
        <v>9213</v>
      </c>
      <c r="B518">
        <v>1</v>
      </c>
      <c r="C518">
        <v>0</v>
      </c>
      <c r="D518">
        <v>2</v>
      </c>
      <c r="E518">
        <v>8</v>
      </c>
    </row>
    <row r="519" spans="1:5" x14ac:dyDescent="0.3">
      <c r="A519">
        <v>1581</v>
      </c>
      <c r="B519">
        <v>1</v>
      </c>
      <c r="C519">
        <v>0</v>
      </c>
      <c r="D519">
        <v>2</v>
      </c>
      <c r="E519">
        <v>8</v>
      </c>
    </row>
    <row r="520" spans="1:5" x14ac:dyDescent="0.3">
      <c r="A520">
        <v>891</v>
      </c>
      <c r="B520">
        <v>1</v>
      </c>
      <c r="C520">
        <v>0</v>
      </c>
      <c r="D520">
        <v>2</v>
      </c>
      <c r="E520">
        <v>5</v>
      </c>
    </row>
    <row r="521" spans="1:5" x14ac:dyDescent="0.3">
      <c r="A521">
        <v>10381</v>
      </c>
      <c r="B521">
        <v>1</v>
      </c>
      <c r="C521">
        <v>0</v>
      </c>
      <c r="D521">
        <v>2</v>
      </c>
      <c r="E521">
        <v>6</v>
      </c>
    </row>
    <row r="522" spans="1:5" x14ac:dyDescent="0.3">
      <c r="A522">
        <v>3525</v>
      </c>
      <c r="B522">
        <v>1</v>
      </c>
      <c r="C522">
        <v>0</v>
      </c>
      <c r="D522">
        <v>2</v>
      </c>
      <c r="E522">
        <v>7</v>
      </c>
    </row>
    <row r="523" spans="1:5" x14ac:dyDescent="0.3">
      <c r="A523">
        <v>8461</v>
      </c>
      <c r="B523">
        <v>1</v>
      </c>
      <c r="C523">
        <v>0</v>
      </c>
      <c r="D523">
        <v>2</v>
      </c>
      <c r="E523">
        <v>7</v>
      </c>
    </row>
    <row r="524" spans="1:5" x14ac:dyDescent="0.3">
      <c r="A524">
        <v>8754</v>
      </c>
      <c r="B524">
        <v>1</v>
      </c>
      <c r="C524">
        <v>0</v>
      </c>
      <c r="D524">
        <v>2</v>
      </c>
      <c r="E524">
        <v>7</v>
      </c>
    </row>
    <row r="525" spans="1:5" x14ac:dyDescent="0.3">
      <c r="A525">
        <v>6961</v>
      </c>
      <c r="B525">
        <v>1</v>
      </c>
      <c r="C525">
        <v>0</v>
      </c>
      <c r="D525">
        <v>2</v>
      </c>
      <c r="E525">
        <v>8</v>
      </c>
    </row>
    <row r="526" spans="1:5" x14ac:dyDescent="0.3">
      <c r="A526">
        <v>8315</v>
      </c>
      <c r="B526">
        <v>1</v>
      </c>
      <c r="C526">
        <v>0</v>
      </c>
      <c r="D526">
        <v>2</v>
      </c>
      <c r="E526">
        <v>6</v>
      </c>
    </row>
    <row r="527" spans="1:5" x14ac:dyDescent="0.3">
      <c r="A527">
        <v>1940</v>
      </c>
      <c r="B527">
        <v>1</v>
      </c>
      <c r="C527">
        <v>0</v>
      </c>
      <c r="D527">
        <v>2</v>
      </c>
      <c r="E527">
        <v>8</v>
      </c>
    </row>
    <row r="528" spans="1:5" x14ac:dyDescent="0.3">
      <c r="A528">
        <v>1463</v>
      </c>
      <c r="B528">
        <v>1</v>
      </c>
      <c r="C528">
        <v>0</v>
      </c>
      <c r="D528">
        <v>2</v>
      </c>
      <c r="E528">
        <v>7</v>
      </c>
    </row>
    <row r="529" spans="1:5" x14ac:dyDescent="0.3">
      <c r="A529">
        <v>6516</v>
      </c>
      <c r="B529">
        <v>1</v>
      </c>
      <c r="C529">
        <v>0</v>
      </c>
      <c r="D529">
        <v>2</v>
      </c>
      <c r="E529">
        <v>7</v>
      </c>
    </row>
    <row r="530" spans="1:5" x14ac:dyDescent="0.3">
      <c r="A530">
        <v>2281</v>
      </c>
      <c r="B530">
        <v>1</v>
      </c>
      <c r="C530">
        <v>0</v>
      </c>
      <c r="D530">
        <v>2</v>
      </c>
      <c r="E530">
        <v>7</v>
      </c>
    </row>
    <row r="531" spans="1:5" x14ac:dyDescent="0.3">
      <c r="A531">
        <v>6825</v>
      </c>
      <c r="B531">
        <v>1</v>
      </c>
      <c r="C531">
        <v>0</v>
      </c>
      <c r="D531">
        <v>2</v>
      </c>
      <c r="E531">
        <v>7</v>
      </c>
    </row>
    <row r="532" spans="1:5" x14ac:dyDescent="0.3">
      <c r="A532">
        <v>4290</v>
      </c>
      <c r="B532">
        <v>1</v>
      </c>
      <c r="C532">
        <v>0</v>
      </c>
      <c r="D532">
        <v>2</v>
      </c>
      <c r="E532">
        <v>7</v>
      </c>
    </row>
    <row r="533" spans="1:5" x14ac:dyDescent="0.3">
      <c r="A533">
        <v>2986</v>
      </c>
      <c r="B533">
        <v>1</v>
      </c>
      <c r="C533">
        <v>0</v>
      </c>
      <c r="D533">
        <v>2</v>
      </c>
      <c r="E533">
        <v>6</v>
      </c>
    </row>
    <row r="534" spans="1:5" x14ac:dyDescent="0.3">
      <c r="A534">
        <v>4259</v>
      </c>
      <c r="B534">
        <v>1</v>
      </c>
      <c r="C534">
        <v>0</v>
      </c>
      <c r="D534">
        <v>2</v>
      </c>
      <c r="E534">
        <v>7</v>
      </c>
    </row>
    <row r="535" spans="1:5" x14ac:dyDescent="0.3">
      <c r="A535">
        <v>9960</v>
      </c>
      <c r="B535">
        <v>1</v>
      </c>
      <c r="C535">
        <v>0</v>
      </c>
      <c r="D535">
        <v>2</v>
      </c>
      <c r="E535">
        <v>7</v>
      </c>
    </row>
    <row r="536" spans="1:5" x14ac:dyDescent="0.3">
      <c r="A536">
        <v>1968</v>
      </c>
      <c r="B536">
        <v>1</v>
      </c>
      <c r="C536">
        <v>0</v>
      </c>
      <c r="D536">
        <v>2</v>
      </c>
      <c r="E536">
        <v>7</v>
      </c>
    </row>
    <row r="537" spans="1:5" x14ac:dyDescent="0.3">
      <c r="A537">
        <v>2620</v>
      </c>
      <c r="B537">
        <v>1</v>
      </c>
      <c r="C537">
        <v>0</v>
      </c>
      <c r="D537">
        <v>2</v>
      </c>
      <c r="E537">
        <v>8</v>
      </c>
    </row>
    <row r="538" spans="1:5" x14ac:dyDescent="0.3">
      <c r="A538">
        <v>5184</v>
      </c>
      <c r="B538">
        <v>1</v>
      </c>
      <c r="C538">
        <v>0</v>
      </c>
      <c r="D538">
        <v>2</v>
      </c>
      <c r="E538">
        <v>6</v>
      </c>
    </row>
    <row r="539" spans="1:5" x14ac:dyDescent="0.3">
      <c r="A539">
        <v>6119</v>
      </c>
      <c r="B539">
        <v>1</v>
      </c>
      <c r="C539">
        <v>0</v>
      </c>
      <c r="D539">
        <v>2</v>
      </c>
      <c r="E539">
        <v>6</v>
      </c>
    </row>
    <row r="540" spans="1:5" x14ac:dyDescent="0.3">
      <c r="A540">
        <v>9725</v>
      </c>
      <c r="B540">
        <v>1</v>
      </c>
      <c r="C540">
        <v>0</v>
      </c>
      <c r="D540">
        <v>2</v>
      </c>
      <c r="E540">
        <v>8</v>
      </c>
    </row>
    <row r="541" spans="1:5" x14ac:dyDescent="0.3">
      <c r="A541">
        <v>4817</v>
      </c>
      <c r="B541">
        <v>1</v>
      </c>
      <c r="C541">
        <v>0</v>
      </c>
      <c r="D541">
        <v>2</v>
      </c>
      <c r="E541">
        <v>8</v>
      </c>
    </row>
    <row r="542" spans="1:5" x14ac:dyDescent="0.3">
      <c r="A542">
        <v>3081</v>
      </c>
      <c r="B542">
        <v>1</v>
      </c>
      <c r="C542">
        <v>0</v>
      </c>
      <c r="D542">
        <v>2</v>
      </c>
      <c r="E542">
        <v>7</v>
      </c>
    </row>
    <row r="543" spans="1:5" x14ac:dyDescent="0.3">
      <c r="A543">
        <v>5577</v>
      </c>
      <c r="B543">
        <v>1</v>
      </c>
      <c r="C543">
        <v>0</v>
      </c>
      <c r="D543">
        <v>2</v>
      </c>
      <c r="E543">
        <v>6</v>
      </c>
    </row>
    <row r="544" spans="1:5" x14ac:dyDescent="0.3">
      <c r="A544">
        <v>1109</v>
      </c>
      <c r="B544">
        <v>1</v>
      </c>
      <c r="C544">
        <v>0</v>
      </c>
      <c r="D544">
        <v>2</v>
      </c>
      <c r="E544">
        <v>7</v>
      </c>
    </row>
    <row r="545" spans="1:5" x14ac:dyDescent="0.3">
      <c r="A545">
        <v>10022</v>
      </c>
      <c r="B545">
        <v>1</v>
      </c>
      <c r="C545">
        <v>0</v>
      </c>
      <c r="D545">
        <v>2</v>
      </c>
      <c r="E545">
        <v>5</v>
      </c>
    </row>
    <row r="546" spans="1:5" x14ac:dyDescent="0.3">
      <c r="A546">
        <v>606</v>
      </c>
      <c r="B546">
        <v>1</v>
      </c>
      <c r="C546">
        <v>0</v>
      </c>
      <c r="D546">
        <v>2</v>
      </c>
      <c r="E546">
        <v>7</v>
      </c>
    </row>
    <row r="547" spans="1:5" x14ac:dyDescent="0.3">
      <c r="A547">
        <v>10525</v>
      </c>
      <c r="B547">
        <v>1</v>
      </c>
      <c r="C547">
        <v>0</v>
      </c>
      <c r="D547">
        <v>2</v>
      </c>
      <c r="E547">
        <v>9</v>
      </c>
    </row>
    <row r="548" spans="1:5" x14ac:dyDescent="0.3">
      <c r="A548">
        <v>10710</v>
      </c>
      <c r="B548">
        <v>1</v>
      </c>
      <c r="C548">
        <v>0</v>
      </c>
      <c r="D548">
        <v>2</v>
      </c>
      <c r="E548">
        <v>8</v>
      </c>
    </row>
    <row r="549" spans="1:5" x14ac:dyDescent="0.3">
      <c r="A549">
        <v>193</v>
      </c>
      <c r="B549">
        <v>1</v>
      </c>
      <c r="C549">
        <v>0</v>
      </c>
      <c r="D549">
        <v>2</v>
      </c>
      <c r="E549">
        <v>5</v>
      </c>
    </row>
    <row r="550" spans="1:5" x14ac:dyDescent="0.3">
      <c r="A550">
        <v>5907</v>
      </c>
      <c r="B550">
        <v>1</v>
      </c>
      <c r="C550">
        <v>0</v>
      </c>
      <c r="D550">
        <v>2</v>
      </c>
      <c r="E550">
        <v>8</v>
      </c>
    </row>
    <row r="551" spans="1:5" x14ac:dyDescent="0.3">
      <c r="A551">
        <v>9392</v>
      </c>
      <c r="B551">
        <v>1</v>
      </c>
      <c r="C551">
        <v>0</v>
      </c>
      <c r="D551">
        <v>2</v>
      </c>
      <c r="E551">
        <v>7</v>
      </c>
    </row>
    <row r="552" spans="1:5" x14ac:dyDescent="0.3">
      <c r="A552">
        <v>1176</v>
      </c>
      <c r="B552">
        <v>1</v>
      </c>
      <c r="C552">
        <v>0</v>
      </c>
      <c r="D552">
        <v>2</v>
      </c>
      <c r="E552">
        <v>8</v>
      </c>
    </row>
    <row r="553" spans="1:5" x14ac:dyDescent="0.3">
      <c r="A553">
        <v>4298</v>
      </c>
      <c r="B553">
        <v>1</v>
      </c>
      <c r="C553">
        <v>0</v>
      </c>
      <c r="D553">
        <v>2</v>
      </c>
      <c r="E553">
        <v>8</v>
      </c>
    </row>
    <row r="554" spans="1:5" x14ac:dyDescent="0.3">
      <c r="A554">
        <v>5493</v>
      </c>
      <c r="B554">
        <v>1</v>
      </c>
      <c r="C554">
        <v>0</v>
      </c>
      <c r="D554">
        <v>2</v>
      </c>
      <c r="E554">
        <v>6</v>
      </c>
    </row>
    <row r="555" spans="1:5" x14ac:dyDescent="0.3">
      <c r="A555">
        <v>2296</v>
      </c>
      <c r="B555">
        <v>1</v>
      </c>
      <c r="C555">
        <v>0</v>
      </c>
      <c r="D555">
        <v>2</v>
      </c>
      <c r="E555">
        <v>6</v>
      </c>
    </row>
    <row r="556" spans="1:5" x14ac:dyDescent="0.3">
      <c r="A556">
        <v>4808</v>
      </c>
      <c r="B556">
        <v>1</v>
      </c>
      <c r="C556">
        <v>0</v>
      </c>
      <c r="D556">
        <v>2</v>
      </c>
      <c r="E556">
        <v>7</v>
      </c>
    </row>
    <row r="557" spans="1:5" x14ac:dyDescent="0.3">
      <c r="A557">
        <v>7128</v>
      </c>
      <c r="B557">
        <v>1</v>
      </c>
      <c r="C557">
        <v>0</v>
      </c>
      <c r="D557">
        <v>2</v>
      </c>
      <c r="E557">
        <v>7</v>
      </c>
    </row>
    <row r="558" spans="1:5" x14ac:dyDescent="0.3">
      <c r="A558">
        <v>5181</v>
      </c>
      <c r="B558">
        <v>1</v>
      </c>
      <c r="C558">
        <v>0</v>
      </c>
      <c r="D558">
        <v>2</v>
      </c>
      <c r="E558">
        <v>9</v>
      </c>
    </row>
    <row r="559" spans="1:5" x14ac:dyDescent="0.3">
      <c r="A559">
        <v>4345</v>
      </c>
      <c r="B559">
        <v>1</v>
      </c>
      <c r="C559">
        <v>0</v>
      </c>
      <c r="D559">
        <v>2</v>
      </c>
      <c r="E559">
        <v>7</v>
      </c>
    </row>
    <row r="560" spans="1:5" x14ac:dyDescent="0.3">
      <c r="A560">
        <v>8663</v>
      </c>
      <c r="B560">
        <v>1</v>
      </c>
      <c r="C560">
        <v>0</v>
      </c>
      <c r="D560">
        <v>2</v>
      </c>
      <c r="E560">
        <v>6</v>
      </c>
    </row>
    <row r="561" spans="1:5" x14ac:dyDescent="0.3">
      <c r="A561">
        <v>361</v>
      </c>
      <c r="B561">
        <v>1</v>
      </c>
      <c r="C561">
        <v>0</v>
      </c>
      <c r="D561">
        <v>2</v>
      </c>
      <c r="E561">
        <v>7</v>
      </c>
    </row>
    <row r="562" spans="1:5" x14ac:dyDescent="0.3">
      <c r="A562">
        <v>5824</v>
      </c>
      <c r="B562">
        <v>1</v>
      </c>
      <c r="C562">
        <v>0</v>
      </c>
      <c r="D562">
        <v>2</v>
      </c>
      <c r="E562">
        <v>6</v>
      </c>
    </row>
    <row r="563" spans="1:5" x14ac:dyDescent="0.3">
      <c r="A563">
        <v>8254</v>
      </c>
      <c r="B563">
        <v>1</v>
      </c>
      <c r="C563">
        <v>0</v>
      </c>
      <c r="D563">
        <v>2</v>
      </c>
      <c r="E563">
        <v>8</v>
      </c>
    </row>
    <row r="564" spans="1:5" x14ac:dyDescent="0.3">
      <c r="A564">
        <v>2836</v>
      </c>
      <c r="B564">
        <v>1</v>
      </c>
      <c r="C564">
        <v>0</v>
      </c>
      <c r="D564">
        <v>2</v>
      </c>
      <c r="E564">
        <v>8</v>
      </c>
    </row>
    <row r="565" spans="1:5" x14ac:dyDescent="0.3">
      <c r="A565">
        <v>1183</v>
      </c>
      <c r="B565">
        <v>1</v>
      </c>
      <c r="C565">
        <v>0</v>
      </c>
      <c r="D565">
        <v>2</v>
      </c>
      <c r="E565">
        <v>6</v>
      </c>
    </row>
    <row r="566" spans="1:5" x14ac:dyDescent="0.3">
      <c r="A566">
        <v>4037</v>
      </c>
      <c r="B566">
        <v>1</v>
      </c>
      <c r="C566">
        <v>0</v>
      </c>
      <c r="D566">
        <v>2</v>
      </c>
      <c r="E566">
        <v>7</v>
      </c>
    </row>
    <row r="567" spans="1:5" x14ac:dyDescent="0.3">
      <c r="A567">
        <v>9530</v>
      </c>
      <c r="B567">
        <v>1</v>
      </c>
      <c r="C567">
        <v>0</v>
      </c>
      <c r="D567">
        <v>2</v>
      </c>
      <c r="E567">
        <v>8</v>
      </c>
    </row>
    <row r="568" spans="1:5" x14ac:dyDescent="0.3">
      <c r="A568">
        <v>3790</v>
      </c>
      <c r="B568">
        <v>1</v>
      </c>
      <c r="C568">
        <v>0</v>
      </c>
      <c r="D568">
        <v>2</v>
      </c>
      <c r="E568">
        <v>6</v>
      </c>
    </row>
    <row r="569" spans="1:5" x14ac:dyDescent="0.3">
      <c r="A569">
        <v>5423</v>
      </c>
      <c r="B569">
        <v>1</v>
      </c>
      <c r="C569">
        <v>0</v>
      </c>
      <c r="D569">
        <v>2</v>
      </c>
      <c r="E569">
        <v>7</v>
      </c>
    </row>
    <row r="570" spans="1:5" x14ac:dyDescent="0.3">
      <c r="A570">
        <v>10207</v>
      </c>
      <c r="B570">
        <v>1</v>
      </c>
      <c r="C570">
        <v>0</v>
      </c>
      <c r="D570">
        <v>2</v>
      </c>
      <c r="E570">
        <v>8</v>
      </c>
    </row>
    <row r="571" spans="1:5" x14ac:dyDescent="0.3">
      <c r="A571">
        <v>10790</v>
      </c>
      <c r="B571">
        <v>1</v>
      </c>
      <c r="C571">
        <v>0</v>
      </c>
      <c r="D571">
        <v>2</v>
      </c>
      <c r="E571">
        <v>8</v>
      </c>
    </row>
    <row r="572" spans="1:5" x14ac:dyDescent="0.3">
      <c r="A572">
        <v>10398</v>
      </c>
      <c r="B572">
        <v>1</v>
      </c>
      <c r="C572">
        <v>0</v>
      </c>
      <c r="D572">
        <v>2</v>
      </c>
      <c r="E572">
        <v>7</v>
      </c>
    </row>
    <row r="573" spans="1:5" x14ac:dyDescent="0.3">
      <c r="A573">
        <v>1890</v>
      </c>
      <c r="B573">
        <v>1</v>
      </c>
      <c r="C573">
        <v>0</v>
      </c>
      <c r="D573">
        <v>2</v>
      </c>
      <c r="E573">
        <v>7</v>
      </c>
    </row>
    <row r="574" spans="1:5" x14ac:dyDescent="0.3">
      <c r="A574">
        <v>6742</v>
      </c>
      <c r="B574">
        <v>1</v>
      </c>
      <c r="C574">
        <v>0</v>
      </c>
      <c r="D574">
        <v>2</v>
      </c>
      <c r="E574">
        <v>8</v>
      </c>
    </row>
    <row r="575" spans="1:5" x14ac:dyDescent="0.3">
      <c r="A575">
        <v>10250</v>
      </c>
      <c r="B575">
        <v>1</v>
      </c>
      <c r="C575">
        <v>0</v>
      </c>
      <c r="D575">
        <v>2</v>
      </c>
      <c r="E575">
        <v>7</v>
      </c>
    </row>
    <row r="576" spans="1:5" x14ac:dyDescent="0.3">
      <c r="A576">
        <v>8566</v>
      </c>
      <c r="B576">
        <v>1</v>
      </c>
      <c r="C576">
        <v>0</v>
      </c>
      <c r="D576">
        <v>2</v>
      </c>
      <c r="E576">
        <v>7</v>
      </c>
    </row>
    <row r="577" spans="1:5" x14ac:dyDescent="0.3">
      <c r="A577">
        <v>11148</v>
      </c>
      <c r="B577">
        <v>1</v>
      </c>
      <c r="C577">
        <v>0</v>
      </c>
      <c r="D577">
        <v>2</v>
      </c>
      <c r="E577">
        <v>8</v>
      </c>
    </row>
    <row r="578" spans="1:5" x14ac:dyDescent="0.3">
      <c r="A578">
        <v>10241</v>
      </c>
      <c r="B578">
        <v>1</v>
      </c>
      <c r="C578">
        <v>0</v>
      </c>
      <c r="D578">
        <v>2</v>
      </c>
      <c r="E578">
        <v>6</v>
      </c>
    </row>
    <row r="579" spans="1:5" x14ac:dyDescent="0.3">
      <c r="A579">
        <v>10686</v>
      </c>
      <c r="B579">
        <v>1</v>
      </c>
      <c r="C579">
        <v>0</v>
      </c>
      <c r="D579">
        <v>2</v>
      </c>
      <c r="E579">
        <v>7</v>
      </c>
    </row>
    <row r="580" spans="1:5" x14ac:dyDescent="0.3">
      <c r="A580">
        <v>10913</v>
      </c>
      <c r="B580">
        <v>1</v>
      </c>
      <c r="C580">
        <v>0</v>
      </c>
      <c r="D580">
        <v>2</v>
      </c>
      <c r="E580">
        <v>8</v>
      </c>
    </row>
    <row r="581" spans="1:5" x14ac:dyDescent="0.3">
      <c r="A581">
        <v>10757</v>
      </c>
      <c r="B581">
        <v>1</v>
      </c>
      <c r="C581">
        <v>0</v>
      </c>
      <c r="D581">
        <v>2</v>
      </c>
      <c r="E581">
        <v>6</v>
      </c>
    </row>
    <row r="582" spans="1:5" x14ac:dyDescent="0.3">
      <c r="A582">
        <v>2686</v>
      </c>
      <c r="B582">
        <v>1</v>
      </c>
      <c r="C582">
        <v>0</v>
      </c>
      <c r="D582">
        <v>2</v>
      </c>
      <c r="E582">
        <v>7</v>
      </c>
    </row>
    <row r="583" spans="1:5" x14ac:dyDescent="0.3">
      <c r="A583">
        <v>10067</v>
      </c>
      <c r="B583">
        <v>1</v>
      </c>
      <c r="C583">
        <v>0</v>
      </c>
      <c r="D583">
        <v>2</v>
      </c>
      <c r="E583">
        <v>7</v>
      </c>
    </row>
    <row r="584" spans="1:5" x14ac:dyDescent="0.3">
      <c r="A584">
        <v>10104</v>
      </c>
      <c r="B584">
        <v>1</v>
      </c>
      <c r="C584">
        <v>0</v>
      </c>
      <c r="D584">
        <v>2</v>
      </c>
      <c r="E584">
        <v>7</v>
      </c>
    </row>
    <row r="585" spans="1:5" x14ac:dyDescent="0.3">
      <c r="A585">
        <v>692</v>
      </c>
      <c r="B585">
        <v>1</v>
      </c>
      <c r="C585">
        <v>0</v>
      </c>
      <c r="D585">
        <v>2</v>
      </c>
      <c r="E585">
        <v>6</v>
      </c>
    </row>
    <row r="586" spans="1:5" x14ac:dyDescent="0.3">
      <c r="A586">
        <v>4838</v>
      </c>
      <c r="B586">
        <v>1</v>
      </c>
      <c r="C586">
        <v>0</v>
      </c>
      <c r="D586">
        <v>2</v>
      </c>
      <c r="E586">
        <v>8</v>
      </c>
    </row>
    <row r="587" spans="1:5" x14ac:dyDescent="0.3">
      <c r="A587">
        <v>8372</v>
      </c>
      <c r="B587">
        <v>1</v>
      </c>
      <c r="C587">
        <v>0</v>
      </c>
      <c r="D587">
        <v>2</v>
      </c>
      <c r="E587">
        <v>7</v>
      </c>
    </row>
    <row r="588" spans="1:5" x14ac:dyDescent="0.3">
      <c r="A588">
        <v>2174</v>
      </c>
      <c r="B588">
        <v>1</v>
      </c>
      <c r="C588">
        <v>1</v>
      </c>
      <c r="D588">
        <v>2</v>
      </c>
      <c r="E588">
        <v>5</v>
      </c>
    </row>
    <row r="589" spans="1:5" x14ac:dyDescent="0.3">
      <c r="A589">
        <v>8595</v>
      </c>
      <c r="B589">
        <v>1</v>
      </c>
      <c r="C589">
        <v>1</v>
      </c>
      <c r="D589">
        <v>3</v>
      </c>
      <c r="E589">
        <v>5</v>
      </c>
    </row>
    <row r="590" spans="1:5" x14ac:dyDescent="0.3">
      <c r="A590">
        <v>9909</v>
      </c>
      <c r="B590">
        <v>3</v>
      </c>
      <c r="C590">
        <v>1</v>
      </c>
      <c r="D590">
        <v>3</v>
      </c>
      <c r="E590">
        <v>9</v>
      </c>
    </row>
    <row r="591" spans="1:5" x14ac:dyDescent="0.3">
      <c r="A591">
        <v>2230</v>
      </c>
      <c r="B591">
        <v>3</v>
      </c>
      <c r="C591">
        <v>1</v>
      </c>
      <c r="D591">
        <v>3</v>
      </c>
      <c r="E591">
        <v>5</v>
      </c>
    </row>
    <row r="592" spans="1:5" x14ac:dyDescent="0.3">
      <c r="A592">
        <v>367</v>
      </c>
      <c r="B592">
        <v>9</v>
      </c>
      <c r="C592">
        <v>1</v>
      </c>
      <c r="D592">
        <v>5</v>
      </c>
      <c r="E592">
        <v>9</v>
      </c>
    </row>
    <row r="593" spans="1:5" x14ac:dyDescent="0.3">
      <c r="A593">
        <v>5234</v>
      </c>
      <c r="B593">
        <v>1</v>
      </c>
      <c r="C593">
        <v>1</v>
      </c>
      <c r="D593">
        <v>3</v>
      </c>
      <c r="E593">
        <v>5</v>
      </c>
    </row>
    <row r="594" spans="1:5" x14ac:dyDescent="0.3">
      <c r="A594">
        <v>7660</v>
      </c>
      <c r="B594">
        <v>1</v>
      </c>
      <c r="C594">
        <v>1</v>
      </c>
      <c r="D594">
        <v>2</v>
      </c>
      <c r="E594">
        <v>5</v>
      </c>
    </row>
    <row r="595" spans="1:5" x14ac:dyDescent="0.3">
      <c r="A595">
        <v>9970</v>
      </c>
      <c r="B595">
        <v>1</v>
      </c>
      <c r="C595">
        <v>1</v>
      </c>
      <c r="D595">
        <v>6</v>
      </c>
      <c r="E595">
        <v>2</v>
      </c>
    </row>
    <row r="596" spans="1:5" x14ac:dyDescent="0.3">
      <c r="A596">
        <v>7698</v>
      </c>
      <c r="B596">
        <v>4</v>
      </c>
      <c r="C596">
        <v>1</v>
      </c>
      <c r="D596">
        <v>4</v>
      </c>
      <c r="E596">
        <v>5</v>
      </c>
    </row>
    <row r="597" spans="1:5" x14ac:dyDescent="0.3">
      <c r="A597">
        <v>3518</v>
      </c>
      <c r="B597">
        <v>1</v>
      </c>
      <c r="C597">
        <v>1</v>
      </c>
      <c r="D597">
        <v>2</v>
      </c>
      <c r="E597">
        <v>9</v>
      </c>
    </row>
    <row r="598" spans="1:5" x14ac:dyDescent="0.3">
      <c r="A598">
        <v>3934</v>
      </c>
      <c r="B598">
        <v>7</v>
      </c>
      <c r="C598">
        <v>1</v>
      </c>
      <c r="D598">
        <v>8</v>
      </c>
      <c r="E598">
        <v>5</v>
      </c>
    </row>
    <row r="599" spans="1:5" x14ac:dyDescent="0.3">
      <c r="A599">
        <v>7300</v>
      </c>
      <c r="B599">
        <v>8</v>
      </c>
      <c r="C599">
        <v>1</v>
      </c>
      <c r="D599">
        <v>7</v>
      </c>
      <c r="E599">
        <v>5</v>
      </c>
    </row>
    <row r="600" spans="1:5" x14ac:dyDescent="0.3">
      <c r="A600">
        <v>2677</v>
      </c>
      <c r="B600">
        <v>3</v>
      </c>
      <c r="C600">
        <v>1</v>
      </c>
      <c r="D600">
        <v>6</v>
      </c>
      <c r="E600">
        <v>4</v>
      </c>
    </row>
    <row r="601" spans="1:5" x14ac:dyDescent="0.3">
      <c r="A601">
        <v>1755</v>
      </c>
      <c r="B601">
        <v>1</v>
      </c>
      <c r="C601">
        <v>1</v>
      </c>
      <c r="D601">
        <v>4</v>
      </c>
      <c r="E601">
        <v>3</v>
      </c>
    </row>
    <row r="602" spans="1:5" x14ac:dyDescent="0.3">
      <c r="A602">
        <v>4200</v>
      </c>
      <c r="B602">
        <v>4</v>
      </c>
      <c r="C602">
        <v>1</v>
      </c>
      <c r="D602">
        <v>6</v>
      </c>
      <c r="E602">
        <v>5</v>
      </c>
    </row>
    <row r="603" spans="1:5" x14ac:dyDescent="0.3">
      <c r="A603">
        <v>1672</v>
      </c>
      <c r="B603">
        <v>5</v>
      </c>
      <c r="C603">
        <v>1</v>
      </c>
      <c r="D603">
        <v>8</v>
      </c>
      <c r="E603">
        <v>2</v>
      </c>
    </row>
    <row r="604" spans="1:5" x14ac:dyDescent="0.3">
      <c r="A604">
        <v>5827</v>
      </c>
      <c r="B604">
        <v>3</v>
      </c>
      <c r="C604">
        <v>1</v>
      </c>
      <c r="D604">
        <v>3</v>
      </c>
      <c r="E604">
        <v>5</v>
      </c>
    </row>
    <row r="605" spans="1:5" x14ac:dyDescent="0.3">
      <c r="A605">
        <v>3050</v>
      </c>
      <c r="B605">
        <v>3</v>
      </c>
      <c r="C605">
        <v>1</v>
      </c>
      <c r="D605">
        <v>6</v>
      </c>
      <c r="E605">
        <v>4</v>
      </c>
    </row>
    <row r="606" spans="1:5" x14ac:dyDescent="0.3">
      <c r="A606">
        <v>663</v>
      </c>
      <c r="B606">
        <v>1</v>
      </c>
      <c r="C606">
        <v>1</v>
      </c>
      <c r="D606">
        <v>3</v>
      </c>
      <c r="E606">
        <v>4</v>
      </c>
    </row>
    <row r="607" spans="1:5" x14ac:dyDescent="0.3">
      <c r="A607">
        <v>2557</v>
      </c>
      <c r="B607">
        <v>1</v>
      </c>
      <c r="C607">
        <v>1</v>
      </c>
      <c r="D607">
        <v>2</v>
      </c>
      <c r="E607">
        <v>4</v>
      </c>
    </row>
    <row r="608" spans="1:5" x14ac:dyDescent="0.3">
      <c r="A608">
        <v>1726</v>
      </c>
      <c r="B608">
        <v>1</v>
      </c>
      <c r="C608">
        <v>1</v>
      </c>
      <c r="D608">
        <v>2</v>
      </c>
      <c r="E608">
        <v>9</v>
      </c>
    </row>
    <row r="609" spans="1:5" x14ac:dyDescent="0.3">
      <c r="A609">
        <v>2724</v>
      </c>
      <c r="B609">
        <v>0</v>
      </c>
      <c r="C609">
        <v>1</v>
      </c>
      <c r="D609">
        <v>2</v>
      </c>
      <c r="E609">
        <v>3</v>
      </c>
    </row>
    <row r="610" spans="1:5" x14ac:dyDescent="0.3">
      <c r="A610">
        <v>5642</v>
      </c>
      <c r="B610">
        <v>3</v>
      </c>
      <c r="C610">
        <v>1</v>
      </c>
      <c r="D610">
        <v>6</v>
      </c>
      <c r="E610">
        <v>4</v>
      </c>
    </row>
    <row r="611" spans="1:5" x14ac:dyDescent="0.3">
      <c r="A611">
        <v>9081</v>
      </c>
      <c r="B611">
        <v>1</v>
      </c>
      <c r="C611">
        <v>1</v>
      </c>
      <c r="D611">
        <v>2</v>
      </c>
      <c r="E611">
        <v>5</v>
      </c>
    </row>
    <row r="612" spans="1:5" x14ac:dyDescent="0.3">
      <c r="A612">
        <v>5512</v>
      </c>
      <c r="B612">
        <v>7</v>
      </c>
      <c r="C612">
        <v>1</v>
      </c>
      <c r="D612">
        <v>8</v>
      </c>
      <c r="E612">
        <v>5</v>
      </c>
    </row>
    <row r="613" spans="1:5" x14ac:dyDescent="0.3">
      <c r="A613">
        <v>9214</v>
      </c>
      <c r="B613">
        <v>5</v>
      </c>
      <c r="C613">
        <v>1</v>
      </c>
      <c r="D613">
        <v>6</v>
      </c>
      <c r="E613">
        <v>5</v>
      </c>
    </row>
    <row r="614" spans="1:5" x14ac:dyDescent="0.3">
      <c r="A614">
        <v>4279</v>
      </c>
      <c r="B614">
        <v>1</v>
      </c>
      <c r="C614">
        <v>1</v>
      </c>
      <c r="D614">
        <v>3</v>
      </c>
      <c r="E614">
        <v>3</v>
      </c>
    </row>
    <row r="615" spans="1:5" x14ac:dyDescent="0.3">
      <c r="A615">
        <v>1029</v>
      </c>
      <c r="B615">
        <v>5</v>
      </c>
      <c r="C615">
        <v>1</v>
      </c>
      <c r="D615">
        <v>5</v>
      </c>
      <c r="E615">
        <v>5</v>
      </c>
    </row>
    <row r="616" spans="1:5" x14ac:dyDescent="0.3">
      <c r="A616">
        <v>4179</v>
      </c>
      <c r="B616">
        <v>1</v>
      </c>
      <c r="C616">
        <v>1</v>
      </c>
      <c r="D616">
        <v>3</v>
      </c>
      <c r="E616">
        <v>4</v>
      </c>
    </row>
    <row r="617" spans="1:5" x14ac:dyDescent="0.3">
      <c r="A617">
        <v>7141</v>
      </c>
      <c r="B617">
        <v>5</v>
      </c>
      <c r="C617">
        <v>1</v>
      </c>
      <c r="D617">
        <v>2</v>
      </c>
      <c r="E617">
        <v>10</v>
      </c>
    </row>
    <row r="618" spans="1:5" x14ac:dyDescent="0.3">
      <c r="A618">
        <v>7232</v>
      </c>
      <c r="B618">
        <v>1</v>
      </c>
      <c r="C618">
        <v>1</v>
      </c>
      <c r="D618">
        <v>3</v>
      </c>
      <c r="E618">
        <v>5</v>
      </c>
    </row>
    <row r="619" spans="1:5" x14ac:dyDescent="0.3">
      <c r="A619">
        <v>4587</v>
      </c>
      <c r="B619">
        <v>3</v>
      </c>
      <c r="C619">
        <v>1</v>
      </c>
      <c r="D619">
        <v>7</v>
      </c>
      <c r="E619">
        <v>3</v>
      </c>
    </row>
    <row r="620" spans="1:5" x14ac:dyDescent="0.3">
      <c r="A620">
        <v>5063</v>
      </c>
      <c r="B620">
        <v>4</v>
      </c>
      <c r="C620">
        <v>1</v>
      </c>
      <c r="D620">
        <v>4</v>
      </c>
      <c r="E620">
        <v>9</v>
      </c>
    </row>
    <row r="621" spans="1:5" x14ac:dyDescent="0.3">
      <c r="A621">
        <v>3376</v>
      </c>
      <c r="B621">
        <v>3</v>
      </c>
      <c r="C621">
        <v>1</v>
      </c>
      <c r="D621">
        <v>6</v>
      </c>
      <c r="E621">
        <v>4</v>
      </c>
    </row>
    <row r="622" spans="1:5" x14ac:dyDescent="0.3">
      <c r="A622">
        <v>10928</v>
      </c>
      <c r="B622">
        <v>7</v>
      </c>
      <c r="C622">
        <v>1</v>
      </c>
      <c r="D622">
        <v>7</v>
      </c>
      <c r="E622">
        <v>5</v>
      </c>
    </row>
    <row r="623" spans="1:5" x14ac:dyDescent="0.3">
      <c r="A623">
        <v>4725</v>
      </c>
      <c r="B623">
        <v>1</v>
      </c>
      <c r="C623">
        <v>1</v>
      </c>
      <c r="D623">
        <v>4</v>
      </c>
      <c r="E623">
        <v>2</v>
      </c>
    </row>
    <row r="624" spans="1:5" x14ac:dyDescent="0.3">
      <c r="A624">
        <v>7426</v>
      </c>
      <c r="B624">
        <v>3</v>
      </c>
      <c r="C624">
        <v>1</v>
      </c>
      <c r="D624">
        <v>5</v>
      </c>
      <c r="E624">
        <v>3</v>
      </c>
    </row>
    <row r="625" spans="1:5" x14ac:dyDescent="0.3">
      <c r="A625">
        <v>8779</v>
      </c>
      <c r="B625">
        <v>4</v>
      </c>
      <c r="C625">
        <v>1</v>
      </c>
      <c r="D625">
        <v>3</v>
      </c>
      <c r="E625">
        <v>9</v>
      </c>
    </row>
    <row r="626" spans="1:5" x14ac:dyDescent="0.3">
      <c r="A626">
        <v>10120</v>
      </c>
      <c r="B626">
        <v>3</v>
      </c>
      <c r="C626">
        <v>1</v>
      </c>
      <c r="D626">
        <v>6</v>
      </c>
      <c r="E626">
        <v>5</v>
      </c>
    </row>
    <row r="627" spans="1:5" x14ac:dyDescent="0.3">
      <c r="A627">
        <v>4472</v>
      </c>
      <c r="B627">
        <v>1</v>
      </c>
      <c r="C627">
        <v>1</v>
      </c>
      <c r="D627">
        <v>3</v>
      </c>
      <c r="E627">
        <v>2</v>
      </c>
    </row>
    <row r="628" spans="1:5" x14ac:dyDescent="0.3">
      <c r="A628">
        <v>4692</v>
      </c>
      <c r="B628">
        <v>4</v>
      </c>
      <c r="C628">
        <v>1</v>
      </c>
      <c r="D628">
        <v>2</v>
      </c>
      <c r="E628">
        <v>9</v>
      </c>
    </row>
    <row r="629" spans="1:5" x14ac:dyDescent="0.3">
      <c r="A629">
        <v>6255</v>
      </c>
      <c r="B629">
        <v>4</v>
      </c>
      <c r="C629">
        <v>1</v>
      </c>
      <c r="D629">
        <v>7</v>
      </c>
      <c r="E629">
        <v>2</v>
      </c>
    </row>
    <row r="630" spans="1:5" x14ac:dyDescent="0.3">
      <c r="A630">
        <v>347</v>
      </c>
      <c r="B630">
        <v>7</v>
      </c>
      <c r="C630">
        <v>1</v>
      </c>
      <c r="D630">
        <v>5</v>
      </c>
      <c r="E630">
        <v>9</v>
      </c>
    </row>
    <row r="631" spans="1:5" x14ac:dyDescent="0.3">
      <c r="A631">
        <v>4442</v>
      </c>
      <c r="B631">
        <v>1</v>
      </c>
      <c r="C631">
        <v>1</v>
      </c>
      <c r="D631">
        <v>5</v>
      </c>
      <c r="E631">
        <v>3</v>
      </c>
    </row>
    <row r="632" spans="1:5" x14ac:dyDescent="0.3">
      <c r="A632">
        <v>7326</v>
      </c>
      <c r="B632">
        <v>1</v>
      </c>
      <c r="C632">
        <v>1</v>
      </c>
      <c r="D632">
        <v>3</v>
      </c>
      <c r="E632">
        <v>2</v>
      </c>
    </row>
    <row r="633" spans="1:5" x14ac:dyDescent="0.3">
      <c r="A633">
        <v>2895</v>
      </c>
      <c r="B633">
        <v>3</v>
      </c>
      <c r="C633">
        <v>1</v>
      </c>
      <c r="D633">
        <v>5</v>
      </c>
      <c r="E633">
        <v>5</v>
      </c>
    </row>
    <row r="634" spans="1:5" x14ac:dyDescent="0.3">
      <c r="A634">
        <v>10262</v>
      </c>
      <c r="B634">
        <v>3</v>
      </c>
      <c r="C634">
        <v>1</v>
      </c>
      <c r="D634">
        <v>3</v>
      </c>
      <c r="E634">
        <v>5</v>
      </c>
    </row>
    <row r="635" spans="1:5" x14ac:dyDescent="0.3">
      <c r="A635">
        <v>7186</v>
      </c>
      <c r="B635">
        <v>1</v>
      </c>
      <c r="C635">
        <v>1</v>
      </c>
      <c r="D635">
        <v>2</v>
      </c>
      <c r="E635">
        <v>5</v>
      </c>
    </row>
    <row r="636" spans="1:5" x14ac:dyDescent="0.3">
      <c r="A636">
        <v>115</v>
      </c>
      <c r="B636">
        <v>5</v>
      </c>
      <c r="C636">
        <v>1</v>
      </c>
      <c r="D636">
        <v>8</v>
      </c>
      <c r="E636">
        <v>5</v>
      </c>
    </row>
    <row r="637" spans="1:5" x14ac:dyDescent="0.3">
      <c r="A637">
        <v>3270</v>
      </c>
      <c r="B637">
        <v>3</v>
      </c>
      <c r="C637">
        <v>1</v>
      </c>
      <c r="D637">
        <v>3</v>
      </c>
      <c r="E637">
        <v>9</v>
      </c>
    </row>
    <row r="638" spans="1:5" x14ac:dyDescent="0.3">
      <c r="A638">
        <v>7023</v>
      </c>
      <c r="B638">
        <v>6</v>
      </c>
      <c r="C638">
        <v>1</v>
      </c>
      <c r="D638">
        <v>4</v>
      </c>
      <c r="E638">
        <v>9</v>
      </c>
    </row>
    <row r="639" spans="1:5" x14ac:dyDescent="0.3">
      <c r="A639">
        <v>6404</v>
      </c>
      <c r="B639">
        <v>4</v>
      </c>
      <c r="C639">
        <v>1</v>
      </c>
      <c r="D639">
        <v>6</v>
      </c>
      <c r="E639">
        <v>5</v>
      </c>
    </row>
    <row r="640" spans="1:5" x14ac:dyDescent="0.3">
      <c r="A640">
        <v>4988</v>
      </c>
      <c r="B640">
        <v>1</v>
      </c>
      <c r="C640">
        <v>1</v>
      </c>
      <c r="D640">
        <v>4</v>
      </c>
      <c r="E640">
        <v>4</v>
      </c>
    </row>
    <row r="641" spans="1:5" x14ac:dyDescent="0.3">
      <c r="A641">
        <v>538</v>
      </c>
      <c r="B641">
        <v>1</v>
      </c>
      <c r="C641">
        <v>1</v>
      </c>
      <c r="D641">
        <v>4</v>
      </c>
      <c r="E641">
        <v>3</v>
      </c>
    </row>
    <row r="642" spans="1:5" x14ac:dyDescent="0.3">
      <c r="A642">
        <v>5633</v>
      </c>
      <c r="B642">
        <v>3</v>
      </c>
      <c r="C642">
        <v>1</v>
      </c>
      <c r="D642">
        <v>6</v>
      </c>
      <c r="E642">
        <v>5</v>
      </c>
    </row>
    <row r="643" spans="1:5" x14ac:dyDescent="0.3">
      <c r="A643">
        <v>6357</v>
      </c>
      <c r="B643">
        <v>7</v>
      </c>
      <c r="C643">
        <v>1</v>
      </c>
      <c r="D643">
        <v>7</v>
      </c>
      <c r="E643">
        <v>5</v>
      </c>
    </row>
    <row r="644" spans="1:5" x14ac:dyDescent="0.3">
      <c r="A644">
        <v>2166</v>
      </c>
      <c r="B644">
        <v>0</v>
      </c>
      <c r="C644">
        <v>1</v>
      </c>
      <c r="D644">
        <v>2</v>
      </c>
      <c r="E644">
        <v>4</v>
      </c>
    </row>
    <row r="645" spans="1:5" x14ac:dyDescent="0.3">
      <c r="A645">
        <v>7378</v>
      </c>
      <c r="B645">
        <v>10</v>
      </c>
      <c r="C645">
        <v>1</v>
      </c>
      <c r="D645">
        <v>6</v>
      </c>
      <c r="E645">
        <v>9</v>
      </c>
    </row>
    <row r="646" spans="1:5" x14ac:dyDescent="0.3">
      <c r="A646">
        <v>1640</v>
      </c>
      <c r="B646">
        <v>1</v>
      </c>
      <c r="C646">
        <v>1</v>
      </c>
      <c r="D646">
        <v>4</v>
      </c>
      <c r="E646">
        <v>3</v>
      </c>
    </row>
    <row r="647" spans="1:5" x14ac:dyDescent="0.3">
      <c r="A647">
        <v>9097</v>
      </c>
      <c r="B647">
        <v>3</v>
      </c>
      <c r="C647">
        <v>1</v>
      </c>
      <c r="D647">
        <v>8</v>
      </c>
      <c r="E647">
        <v>4</v>
      </c>
    </row>
    <row r="648" spans="1:5" x14ac:dyDescent="0.3">
      <c r="A648">
        <v>5723</v>
      </c>
      <c r="B648">
        <v>1</v>
      </c>
      <c r="C648">
        <v>1</v>
      </c>
      <c r="D648">
        <v>5</v>
      </c>
      <c r="E648">
        <v>2</v>
      </c>
    </row>
    <row r="649" spans="1:5" x14ac:dyDescent="0.3">
      <c r="A649">
        <v>1710</v>
      </c>
      <c r="B649">
        <v>6</v>
      </c>
      <c r="C649">
        <v>1</v>
      </c>
      <c r="D649">
        <v>4</v>
      </c>
      <c r="E649">
        <v>9</v>
      </c>
    </row>
    <row r="650" spans="1:5" x14ac:dyDescent="0.3">
      <c r="A650">
        <v>4550</v>
      </c>
      <c r="B650">
        <v>1</v>
      </c>
      <c r="C650">
        <v>1</v>
      </c>
      <c r="D650">
        <v>3</v>
      </c>
      <c r="E650">
        <v>5</v>
      </c>
    </row>
    <row r="651" spans="1:5" x14ac:dyDescent="0.3">
      <c r="A651">
        <v>10749</v>
      </c>
      <c r="B651">
        <v>0</v>
      </c>
      <c r="C651">
        <v>1</v>
      </c>
      <c r="D651">
        <v>0</v>
      </c>
      <c r="E651">
        <v>19</v>
      </c>
    </row>
    <row r="652" spans="1:5" x14ac:dyDescent="0.3">
      <c r="A652">
        <v>2055</v>
      </c>
      <c r="B652">
        <v>1</v>
      </c>
      <c r="C652">
        <v>1</v>
      </c>
      <c r="D652">
        <v>2</v>
      </c>
      <c r="E652">
        <v>5</v>
      </c>
    </row>
    <row r="653" spans="1:5" x14ac:dyDescent="0.3">
      <c r="A653">
        <v>10855</v>
      </c>
      <c r="B653">
        <v>4</v>
      </c>
      <c r="C653">
        <v>1</v>
      </c>
      <c r="D653">
        <v>8</v>
      </c>
      <c r="E653">
        <v>5</v>
      </c>
    </row>
    <row r="654" spans="1:5" x14ac:dyDescent="0.3">
      <c r="A654">
        <v>10552</v>
      </c>
      <c r="B654">
        <v>4</v>
      </c>
      <c r="C654">
        <v>1</v>
      </c>
      <c r="D654">
        <v>7</v>
      </c>
      <c r="E654">
        <v>5</v>
      </c>
    </row>
    <row r="655" spans="1:5" x14ac:dyDescent="0.3">
      <c r="A655">
        <v>7409</v>
      </c>
      <c r="B655">
        <v>4</v>
      </c>
      <c r="C655">
        <v>1</v>
      </c>
      <c r="D655">
        <v>6</v>
      </c>
      <c r="E655">
        <v>5</v>
      </c>
    </row>
    <row r="656" spans="1:5" x14ac:dyDescent="0.3">
      <c r="A656">
        <v>246</v>
      </c>
      <c r="B656">
        <v>4</v>
      </c>
      <c r="C656">
        <v>1</v>
      </c>
      <c r="D656">
        <v>7</v>
      </c>
      <c r="E656">
        <v>4</v>
      </c>
    </row>
    <row r="657" spans="1:5" x14ac:dyDescent="0.3">
      <c r="A657">
        <v>2320</v>
      </c>
      <c r="B657">
        <v>11</v>
      </c>
      <c r="C657">
        <v>1</v>
      </c>
      <c r="D657">
        <v>6</v>
      </c>
      <c r="E657">
        <v>9</v>
      </c>
    </row>
    <row r="658" spans="1:5" x14ac:dyDescent="0.3">
      <c r="A658">
        <v>1010</v>
      </c>
      <c r="B658">
        <v>1</v>
      </c>
      <c r="C658">
        <v>1</v>
      </c>
      <c r="D658">
        <v>3</v>
      </c>
      <c r="E658">
        <v>3</v>
      </c>
    </row>
    <row r="659" spans="1:5" x14ac:dyDescent="0.3">
      <c r="A659">
        <v>4252</v>
      </c>
      <c r="B659">
        <v>4</v>
      </c>
      <c r="C659">
        <v>1</v>
      </c>
      <c r="D659">
        <v>6</v>
      </c>
      <c r="E659">
        <v>5</v>
      </c>
    </row>
    <row r="660" spans="1:5" x14ac:dyDescent="0.3">
      <c r="A660">
        <v>6116</v>
      </c>
      <c r="B660">
        <v>1</v>
      </c>
      <c r="C660">
        <v>1</v>
      </c>
      <c r="D660">
        <v>3</v>
      </c>
      <c r="E660">
        <v>3</v>
      </c>
    </row>
    <row r="661" spans="1:5" x14ac:dyDescent="0.3">
      <c r="A661">
        <v>8955</v>
      </c>
      <c r="B661">
        <v>1</v>
      </c>
      <c r="C661">
        <v>1</v>
      </c>
      <c r="D661">
        <v>2</v>
      </c>
      <c r="E661">
        <v>5</v>
      </c>
    </row>
    <row r="662" spans="1:5" x14ac:dyDescent="0.3">
      <c r="A662">
        <v>8876</v>
      </c>
      <c r="B662">
        <v>3</v>
      </c>
      <c r="C662">
        <v>1</v>
      </c>
      <c r="D662">
        <v>4</v>
      </c>
      <c r="E662">
        <v>9</v>
      </c>
    </row>
    <row r="663" spans="1:5" x14ac:dyDescent="0.3">
      <c r="A663">
        <v>8210</v>
      </c>
      <c r="B663">
        <v>4</v>
      </c>
      <c r="C663">
        <v>1</v>
      </c>
      <c r="D663">
        <v>8</v>
      </c>
      <c r="E663">
        <v>4</v>
      </c>
    </row>
    <row r="664" spans="1:5" x14ac:dyDescent="0.3">
      <c r="A664">
        <v>803</v>
      </c>
      <c r="B664">
        <v>0</v>
      </c>
      <c r="C664">
        <v>1</v>
      </c>
      <c r="D664">
        <v>2</v>
      </c>
      <c r="E664">
        <v>5</v>
      </c>
    </row>
    <row r="665" spans="1:5" x14ac:dyDescent="0.3">
      <c r="A665">
        <v>5107</v>
      </c>
      <c r="B665">
        <v>1</v>
      </c>
      <c r="C665">
        <v>1</v>
      </c>
      <c r="D665">
        <v>2</v>
      </c>
      <c r="E665">
        <v>5</v>
      </c>
    </row>
    <row r="666" spans="1:5" x14ac:dyDescent="0.3">
      <c r="A666">
        <v>907</v>
      </c>
      <c r="B666">
        <v>5</v>
      </c>
      <c r="C666">
        <v>1</v>
      </c>
      <c r="D666">
        <v>7</v>
      </c>
      <c r="E666">
        <v>5</v>
      </c>
    </row>
    <row r="667" spans="1:5" x14ac:dyDescent="0.3">
      <c r="A667">
        <v>8789</v>
      </c>
      <c r="B667">
        <v>3</v>
      </c>
      <c r="C667">
        <v>1</v>
      </c>
      <c r="D667">
        <v>7</v>
      </c>
      <c r="E667">
        <v>4</v>
      </c>
    </row>
    <row r="668" spans="1:5" x14ac:dyDescent="0.3">
      <c r="A668">
        <v>8749</v>
      </c>
      <c r="B668">
        <v>1</v>
      </c>
      <c r="C668">
        <v>1</v>
      </c>
      <c r="D668">
        <v>2</v>
      </c>
      <c r="E668">
        <v>4</v>
      </c>
    </row>
    <row r="669" spans="1:5" x14ac:dyDescent="0.3">
      <c r="A669">
        <v>839</v>
      </c>
      <c r="B669">
        <v>3</v>
      </c>
      <c r="C669">
        <v>1</v>
      </c>
      <c r="D669">
        <v>4</v>
      </c>
      <c r="E669">
        <v>5</v>
      </c>
    </row>
    <row r="670" spans="1:5" x14ac:dyDescent="0.3">
      <c r="A670">
        <v>5621</v>
      </c>
      <c r="B670">
        <v>6</v>
      </c>
      <c r="C670">
        <v>1</v>
      </c>
      <c r="D670">
        <v>5</v>
      </c>
      <c r="E670">
        <v>9</v>
      </c>
    </row>
    <row r="671" spans="1:5" x14ac:dyDescent="0.3">
      <c r="A671">
        <v>942</v>
      </c>
      <c r="B671">
        <v>7</v>
      </c>
      <c r="C671">
        <v>1</v>
      </c>
      <c r="D671">
        <v>3</v>
      </c>
      <c r="E671">
        <v>9</v>
      </c>
    </row>
    <row r="672" spans="1:5" x14ac:dyDescent="0.3">
      <c r="A672">
        <v>5232</v>
      </c>
      <c r="B672">
        <v>4</v>
      </c>
      <c r="C672">
        <v>1</v>
      </c>
      <c r="D672">
        <v>5</v>
      </c>
      <c r="E672">
        <v>4</v>
      </c>
    </row>
    <row r="673" spans="1:5" x14ac:dyDescent="0.3">
      <c r="A673">
        <v>5948</v>
      </c>
      <c r="B673">
        <v>4</v>
      </c>
      <c r="C673">
        <v>1</v>
      </c>
      <c r="D673">
        <v>5</v>
      </c>
      <c r="E673">
        <v>5</v>
      </c>
    </row>
    <row r="674" spans="1:5" x14ac:dyDescent="0.3">
      <c r="A674">
        <v>5289</v>
      </c>
      <c r="B674">
        <v>1</v>
      </c>
      <c r="C674">
        <v>1</v>
      </c>
      <c r="D674">
        <v>2</v>
      </c>
      <c r="E674">
        <v>4</v>
      </c>
    </row>
    <row r="675" spans="1:5" x14ac:dyDescent="0.3">
      <c r="A675">
        <v>574</v>
      </c>
      <c r="B675">
        <v>1</v>
      </c>
      <c r="C675">
        <v>1</v>
      </c>
      <c r="D675">
        <v>4</v>
      </c>
      <c r="E675">
        <v>2</v>
      </c>
    </row>
    <row r="676" spans="1:5" x14ac:dyDescent="0.3">
      <c r="A676">
        <v>3536</v>
      </c>
      <c r="B676">
        <v>1</v>
      </c>
      <c r="C676">
        <v>1</v>
      </c>
      <c r="D676">
        <v>3</v>
      </c>
      <c r="E676">
        <v>5</v>
      </c>
    </row>
    <row r="677" spans="1:5" x14ac:dyDescent="0.3">
      <c r="A677">
        <v>9771</v>
      </c>
      <c r="B677">
        <v>5</v>
      </c>
      <c r="C677">
        <v>1</v>
      </c>
      <c r="D677">
        <v>5</v>
      </c>
      <c r="E677">
        <v>9</v>
      </c>
    </row>
    <row r="678" spans="1:5" x14ac:dyDescent="0.3">
      <c r="A678">
        <v>2544</v>
      </c>
      <c r="B678">
        <v>1</v>
      </c>
      <c r="C678">
        <v>1</v>
      </c>
      <c r="D678">
        <v>4</v>
      </c>
      <c r="E678">
        <v>1</v>
      </c>
    </row>
    <row r="679" spans="1:5" x14ac:dyDescent="0.3">
      <c r="A679">
        <v>10478</v>
      </c>
      <c r="B679">
        <v>11</v>
      </c>
      <c r="C679">
        <v>1</v>
      </c>
      <c r="D679">
        <v>6</v>
      </c>
      <c r="E679">
        <v>9</v>
      </c>
    </row>
    <row r="680" spans="1:5" x14ac:dyDescent="0.3">
      <c r="A680">
        <v>1626</v>
      </c>
      <c r="B680">
        <v>1</v>
      </c>
      <c r="C680">
        <v>1</v>
      </c>
      <c r="D680">
        <v>2</v>
      </c>
      <c r="E680">
        <v>5</v>
      </c>
    </row>
    <row r="681" spans="1:5" x14ac:dyDescent="0.3">
      <c r="A681">
        <v>3409</v>
      </c>
      <c r="B681">
        <v>7</v>
      </c>
      <c r="C681">
        <v>1</v>
      </c>
      <c r="D681">
        <v>4</v>
      </c>
      <c r="E681">
        <v>9</v>
      </c>
    </row>
    <row r="682" spans="1:5" x14ac:dyDescent="0.3">
      <c r="A682">
        <v>7943</v>
      </c>
      <c r="B682">
        <v>1</v>
      </c>
      <c r="C682">
        <v>1</v>
      </c>
      <c r="D682">
        <v>3</v>
      </c>
      <c r="E682">
        <v>2</v>
      </c>
    </row>
    <row r="683" spans="1:5" x14ac:dyDescent="0.3">
      <c r="A683">
        <v>3011</v>
      </c>
      <c r="B683">
        <v>4</v>
      </c>
      <c r="C683">
        <v>1</v>
      </c>
      <c r="D683">
        <v>5</v>
      </c>
      <c r="E683">
        <v>4</v>
      </c>
    </row>
    <row r="684" spans="1:5" x14ac:dyDescent="0.3">
      <c r="A684">
        <v>6097</v>
      </c>
      <c r="B684">
        <v>8</v>
      </c>
      <c r="C684">
        <v>1</v>
      </c>
      <c r="D684">
        <v>6</v>
      </c>
      <c r="E684">
        <v>9</v>
      </c>
    </row>
    <row r="685" spans="1:5" x14ac:dyDescent="0.3">
      <c r="A685">
        <v>7019</v>
      </c>
      <c r="B685">
        <v>3</v>
      </c>
      <c r="C685">
        <v>1</v>
      </c>
      <c r="D685">
        <v>5</v>
      </c>
      <c r="E685">
        <v>4</v>
      </c>
    </row>
    <row r="686" spans="1:5" x14ac:dyDescent="0.3">
      <c r="A686">
        <v>3570</v>
      </c>
      <c r="B686">
        <v>4</v>
      </c>
      <c r="C686">
        <v>1</v>
      </c>
      <c r="D686">
        <v>5</v>
      </c>
      <c r="E686">
        <v>5</v>
      </c>
    </row>
    <row r="687" spans="1:5" x14ac:dyDescent="0.3">
      <c r="A687">
        <v>6575</v>
      </c>
      <c r="B687">
        <v>9</v>
      </c>
      <c r="C687">
        <v>1</v>
      </c>
      <c r="D687">
        <v>7</v>
      </c>
      <c r="E687">
        <v>9</v>
      </c>
    </row>
    <row r="688" spans="1:5" x14ac:dyDescent="0.3">
      <c r="A688">
        <v>10352</v>
      </c>
      <c r="B688">
        <v>3</v>
      </c>
      <c r="C688">
        <v>1</v>
      </c>
      <c r="D688">
        <v>2</v>
      </c>
      <c r="E688">
        <v>9</v>
      </c>
    </row>
    <row r="689" spans="1:5" x14ac:dyDescent="0.3">
      <c r="A689">
        <v>1404</v>
      </c>
      <c r="B689">
        <v>5</v>
      </c>
      <c r="C689">
        <v>1</v>
      </c>
      <c r="D689">
        <v>3</v>
      </c>
      <c r="E689">
        <v>9</v>
      </c>
    </row>
    <row r="690" spans="1:5" x14ac:dyDescent="0.3">
      <c r="A690">
        <v>8299</v>
      </c>
      <c r="B690">
        <v>1</v>
      </c>
      <c r="C690">
        <v>1</v>
      </c>
      <c r="D690">
        <v>3</v>
      </c>
      <c r="E690">
        <v>4</v>
      </c>
    </row>
    <row r="691" spans="1:5" x14ac:dyDescent="0.3">
      <c r="A691">
        <v>7327</v>
      </c>
      <c r="B691">
        <v>1</v>
      </c>
      <c r="C691">
        <v>1</v>
      </c>
      <c r="D691">
        <v>4</v>
      </c>
      <c r="E691">
        <v>2</v>
      </c>
    </row>
    <row r="692" spans="1:5" x14ac:dyDescent="0.3">
      <c r="A692">
        <v>4712</v>
      </c>
      <c r="B692">
        <v>1</v>
      </c>
      <c r="C692">
        <v>1</v>
      </c>
      <c r="D692">
        <v>4</v>
      </c>
      <c r="E692">
        <v>4</v>
      </c>
    </row>
    <row r="693" spans="1:5" x14ac:dyDescent="0.3">
      <c r="A693">
        <v>5939</v>
      </c>
      <c r="B693">
        <v>3</v>
      </c>
      <c r="C693">
        <v>1</v>
      </c>
      <c r="D693">
        <v>3</v>
      </c>
      <c r="E693">
        <v>5</v>
      </c>
    </row>
    <row r="694" spans="1:5" x14ac:dyDescent="0.3">
      <c r="A694">
        <v>5394</v>
      </c>
      <c r="B694">
        <v>1</v>
      </c>
      <c r="C694">
        <v>1</v>
      </c>
      <c r="D694">
        <v>4</v>
      </c>
      <c r="E694">
        <v>3</v>
      </c>
    </row>
    <row r="695" spans="1:5" x14ac:dyDescent="0.3">
      <c r="A695">
        <v>3524</v>
      </c>
      <c r="B695">
        <v>5</v>
      </c>
      <c r="C695">
        <v>1</v>
      </c>
      <c r="D695">
        <v>2</v>
      </c>
      <c r="E695">
        <v>9</v>
      </c>
    </row>
    <row r="696" spans="1:5" x14ac:dyDescent="0.3">
      <c r="A696">
        <v>6289</v>
      </c>
      <c r="B696">
        <v>3</v>
      </c>
      <c r="C696">
        <v>1</v>
      </c>
      <c r="D696">
        <v>4</v>
      </c>
      <c r="E696">
        <v>5</v>
      </c>
    </row>
    <row r="697" spans="1:5" x14ac:dyDescent="0.3">
      <c r="A697">
        <v>6237</v>
      </c>
      <c r="B697">
        <v>23</v>
      </c>
      <c r="C697">
        <v>1</v>
      </c>
      <c r="D697">
        <v>1</v>
      </c>
      <c r="E697">
        <v>0</v>
      </c>
    </row>
    <row r="698" spans="1:5" x14ac:dyDescent="0.3">
      <c r="A698">
        <v>1087</v>
      </c>
      <c r="B698">
        <v>4</v>
      </c>
      <c r="C698">
        <v>1</v>
      </c>
      <c r="D698">
        <v>2</v>
      </c>
      <c r="E698">
        <v>9</v>
      </c>
    </row>
    <row r="699" spans="1:5" x14ac:dyDescent="0.3">
      <c r="A699">
        <v>3766</v>
      </c>
      <c r="B699">
        <v>9</v>
      </c>
      <c r="C699">
        <v>1</v>
      </c>
      <c r="D699">
        <v>8</v>
      </c>
      <c r="E699">
        <v>9</v>
      </c>
    </row>
    <row r="700" spans="1:5" x14ac:dyDescent="0.3">
      <c r="A700">
        <v>7679</v>
      </c>
      <c r="B700">
        <v>1</v>
      </c>
      <c r="C700">
        <v>1</v>
      </c>
      <c r="D700">
        <v>3</v>
      </c>
      <c r="E700">
        <v>3</v>
      </c>
    </row>
    <row r="701" spans="1:5" x14ac:dyDescent="0.3">
      <c r="A701">
        <v>7505</v>
      </c>
      <c r="B701">
        <v>1</v>
      </c>
      <c r="C701">
        <v>1</v>
      </c>
      <c r="D701">
        <v>2</v>
      </c>
      <c r="E701">
        <v>4</v>
      </c>
    </row>
    <row r="702" spans="1:5" x14ac:dyDescent="0.3">
      <c r="A702">
        <v>10951</v>
      </c>
      <c r="B702">
        <v>3</v>
      </c>
      <c r="C702">
        <v>1</v>
      </c>
      <c r="D702">
        <v>8</v>
      </c>
      <c r="E702">
        <v>4</v>
      </c>
    </row>
    <row r="703" spans="1:5" x14ac:dyDescent="0.3">
      <c r="A703">
        <v>6663</v>
      </c>
      <c r="B703">
        <v>3</v>
      </c>
      <c r="C703">
        <v>1</v>
      </c>
      <c r="D703">
        <v>4</v>
      </c>
      <c r="E703">
        <v>5</v>
      </c>
    </row>
    <row r="704" spans="1:5" x14ac:dyDescent="0.3">
      <c r="A704">
        <v>3517</v>
      </c>
      <c r="B704">
        <v>3</v>
      </c>
      <c r="C704">
        <v>1</v>
      </c>
      <c r="D704">
        <v>3</v>
      </c>
      <c r="E704">
        <v>9</v>
      </c>
    </row>
    <row r="705" spans="1:5" x14ac:dyDescent="0.3">
      <c r="A705">
        <v>8360</v>
      </c>
      <c r="B705">
        <v>3</v>
      </c>
      <c r="C705">
        <v>1</v>
      </c>
      <c r="D705">
        <v>5</v>
      </c>
      <c r="E705">
        <v>3</v>
      </c>
    </row>
    <row r="706" spans="1:5" x14ac:dyDescent="0.3">
      <c r="A706">
        <v>176</v>
      </c>
      <c r="B706">
        <v>4</v>
      </c>
      <c r="C706">
        <v>1</v>
      </c>
      <c r="D706">
        <v>6</v>
      </c>
      <c r="E706">
        <v>3</v>
      </c>
    </row>
    <row r="707" spans="1:5" x14ac:dyDescent="0.3">
      <c r="A707">
        <v>6870</v>
      </c>
      <c r="B707">
        <v>3</v>
      </c>
      <c r="C707">
        <v>1</v>
      </c>
      <c r="D707">
        <v>7</v>
      </c>
      <c r="E707">
        <v>2</v>
      </c>
    </row>
    <row r="708" spans="1:5" x14ac:dyDescent="0.3">
      <c r="A708">
        <v>4268</v>
      </c>
      <c r="B708">
        <v>3</v>
      </c>
      <c r="C708">
        <v>1</v>
      </c>
      <c r="D708">
        <v>4</v>
      </c>
      <c r="E708">
        <v>4</v>
      </c>
    </row>
    <row r="709" spans="1:5" x14ac:dyDescent="0.3">
      <c r="A709">
        <v>6507</v>
      </c>
      <c r="B709">
        <v>1</v>
      </c>
      <c r="C709">
        <v>1</v>
      </c>
      <c r="D709">
        <v>4</v>
      </c>
      <c r="E709">
        <v>3</v>
      </c>
    </row>
    <row r="710" spans="1:5" x14ac:dyDescent="0.3">
      <c r="A710">
        <v>3107</v>
      </c>
      <c r="B710">
        <v>4</v>
      </c>
      <c r="C710">
        <v>1</v>
      </c>
      <c r="D710">
        <v>7</v>
      </c>
      <c r="E710">
        <v>2</v>
      </c>
    </row>
    <row r="711" spans="1:5" x14ac:dyDescent="0.3">
      <c r="A711">
        <v>2493</v>
      </c>
      <c r="B711">
        <v>7</v>
      </c>
      <c r="C711">
        <v>1</v>
      </c>
      <c r="D711">
        <v>8</v>
      </c>
      <c r="E711">
        <v>5</v>
      </c>
    </row>
    <row r="712" spans="1:5" x14ac:dyDescent="0.3">
      <c r="A712">
        <v>1100</v>
      </c>
      <c r="B712">
        <v>3</v>
      </c>
      <c r="C712">
        <v>1</v>
      </c>
      <c r="D712">
        <v>3</v>
      </c>
      <c r="E712">
        <v>5</v>
      </c>
    </row>
    <row r="713" spans="1:5" x14ac:dyDescent="0.3">
      <c r="A713">
        <v>7873</v>
      </c>
      <c r="B713">
        <v>4</v>
      </c>
      <c r="C713">
        <v>1</v>
      </c>
      <c r="D713">
        <v>7</v>
      </c>
      <c r="E713">
        <v>5</v>
      </c>
    </row>
    <row r="714" spans="1:5" x14ac:dyDescent="0.3">
      <c r="A714">
        <v>10609</v>
      </c>
      <c r="B714">
        <v>1</v>
      </c>
      <c r="C714">
        <v>1</v>
      </c>
      <c r="D714">
        <v>4</v>
      </c>
      <c r="E714">
        <v>4</v>
      </c>
    </row>
    <row r="715" spans="1:5" x14ac:dyDescent="0.3">
      <c r="A715">
        <v>10157</v>
      </c>
      <c r="B715">
        <v>4</v>
      </c>
      <c r="C715">
        <v>1</v>
      </c>
      <c r="D715">
        <v>6</v>
      </c>
      <c r="E715">
        <v>4</v>
      </c>
    </row>
    <row r="716" spans="1:5" x14ac:dyDescent="0.3">
      <c r="A716">
        <v>4541</v>
      </c>
      <c r="B716">
        <v>3</v>
      </c>
      <c r="C716">
        <v>1</v>
      </c>
      <c r="D716">
        <v>6</v>
      </c>
      <c r="E716">
        <v>5</v>
      </c>
    </row>
    <row r="717" spans="1:5" x14ac:dyDescent="0.3">
      <c r="A717">
        <v>3266</v>
      </c>
      <c r="B717">
        <v>1</v>
      </c>
      <c r="C717">
        <v>1</v>
      </c>
      <c r="D717">
        <v>4</v>
      </c>
      <c r="E717">
        <v>2</v>
      </c>
    </row>
    <row r="718" spans="1:5" x14ac:dyDescent="0.3">
      <c r="A718">
        <v>1646</v>
      </c>
      <c r="B718">
        <v>1</v>
      </c>
      <c r="C718">
        <v>1</v>
      </c>
      <c r="D718">
        <v>3</v>
      </c>
      <c r="E718">
        <v>3</v>
      </c>
    </row>
    <row r="719" spans="1:5" x14ac:dyDescent="0.3">
      <c r="A719">
        <v>6168</v>
      </c>
      <c r="B719">
        <v>1</v>
      </c>
      <c r="C719">
        <v>1</v>
      </c>
      <c r="D719">
        <v>2</v>
      </c>
      <c r="E719">
        <v>4</v>
      </c>
    </row>
    <row r="720" spans="1:5" x14ac:dyDescent="0.3">
      <c r="A720">
        <v>7004</v>
      </c>
      <c r="B720">
        <v>3</v>
      </c>
      <c r="C720">
        <v>1</v>
      </c>
      <c r="D720">
        <v>2</v>
      </c>
      <c r="E720">
        <v>9</v>
      </c>
    </row>
    <row r="721" spans="1:5" x14ac:dyDescent="0.3">
      <c r="A721">
        <v>8180</v>
      </c>
      <c r="B721">
        <v>6</v>
      </c>
      <c r="C721">
        <v>1</v>
      </c>
      <c r="D721">
        <v>5</v>
      </c>
      <c r="E721">
        <v>6</v>
      </c>
    </row>
    <row r="722" spans="1:5" x14ac:dyDescent="0.3">
      <c r="A722">
        <v>7373</v>
      </c>
      <c r="B722">
        <v>4</v>
      </c>
      <c r="C722">
        <v>1</v>
      </c>
      <c r="D722">
        <v>6</v>
      </c>
      <c r="E722">
        <v>6</v>
      </c>
    </row>
    <row r="723" spans="1:5" x14ac:dyDescent="0.3">
      <c r="A723">
        <v>3267</v>
      </c>
      <c r="B723">
        <v>8</v>
      </c>
      <c r="C723">
        <v>1</v>
      </c>
      <c r="D723">
        <v>8</v>
      </c>
      <c r="E723">
        <v>6</v>
      </c>
    </row>
    <row r="724" spans="1:5" x14ac:dyDescent="0.3">
      <c r="A724">
        <v>8268</v>
      </c>
      <c r="B724">
        <v>6</v>
      </c>
      <c r="C724">
        <v>1</v>
      </c>
      <c r="D724">
        <v>7</v>
      </c>
      <c r="E724">
        <v>6</v>
      </c>
    </row>
    <row r="725" spans="1:5" x14ac:dyDescent="0.3">
      <c r="A725">
        <v>7987</v>
      </c>
      <c r="B725">
        <v>8</v>
      </c>
      <c r="C725">
        <v>1</v>
      </c>
      <c r="D725">
        <v>6</v>
      </c>
      <c r="E725">
        <v>6</v>
      </c>
    </row>
    <row r="726" spans="1:5" x14ac:dyDescent="0.3">
      <c r="A726">
        <v>1349</v>
      </c>
      <c r="B726">
        <v>3</v>
      </c>
      <c r="C726">
        <v>1</v>
      </c>
      <c r="D726">
        <v>3</v>
      </c>
      <c r="E726">
        <v>6</v>
      </c>
    </row>
    <row r="727" spans="1:5" x14ac:dyDescent="0.3">
      <c r="A727">
        <v>10796</v>
      </c>
      <c r="B727">
        <v>1</v>
      </c>
      <c r="C727">
        <v>1</v>
      </c>
      <c r="D727">
        <v>3</v>
      </c>
      <c r="E727">
        <v>6</v>
      </c>
    </row>
    <row r="728" spans="1:5" x14ac:dyDescent="0.3">
      <c r="A728">
        <v>9733</v>
      </c>
      <c r="B728">
        <v>1</v>
      </c>
      <c r="C728">
        <v>1</v>
      </c>
      <c r="D728">
        <v>2</v>
      </c>
      <c r="E728">
        <v>6</v>
      </c>
    </row>
    <row r="729" spans="1:5" x14ac:dyDescent="0.3">
      <c r="A729">
        <v>326</v>
      </c>
      <c r="B729">
        <v>5</v>
      </c>
      <c r="C729">
        <v>1</v>
      </c>
      <c r="D729">
        <v>6</v>
      </c>
      <c r="E729">
        <v>6</v>
      </c>
    </row>
    <row r="730" spans="1:5" x14ac:dyDescent="0.3">
      <c r="A730">
        <v>624</v>
      </c>
      <c r="B730">
        <v>0</v>
      </c>
      <c r="C730">
        <v>1</v>
      </c>
      <c r="D730">
        <v>2</v>
      </c>
      <c r="E730">
        <v>6</v>
      </c>
    </row>
    <row r="731" spans="1:5" x14ac:dyDescent="0.3">
      <c r="A731">
        <v>2227</v>
      </c>
      <c r="B731">
        <v>3</v>
      </c>
      <c r="C731">
        <v>1</v>
      </c>
      <c r="D731">
        <v>5</v>
      </c>
      <c r="E731">
        <v>6</v>
      </c>
    </row>
    <row r="732" spans="1:5" x14ac:dyDescent="0.3">
      <c r="A732">
        <v>10032</v>
      </c>
      <c r="B732">
        <v>3</v>
      </c>
      <c r="C732">
        <v>1</v>
      </c>
      <c r="D732">
        <v>3</v>
      </c>
      <c r="E732">
        <v>6</v>
      </c>
    </row>
    <row r="733" spans="1:5" x14ac:dyDescent="0.3">
      <c r="A733">
        <v>455</v>
      </c>
      <c r="B733">
        <v>4</v>
      </c>
      <c r="C733">
        <v>1</v>
      </c>
      <c r="D733">
        <v>4</v>
      </c>
      <c r="E733">
        <v>6</v>
      </c>
    </row>
    <row r="734" spans="1:5" x14ac:dyDescent="0.3">
      <c r="A734">
        <v>8890</v>
      </c>
      <c r="B734">
        <v>5</v>
      </c>
      <c r="C734">
        <v>1</v>
      </c>
      <c r="D734">
        <v>5</v>
      </c>
      <c r="E734">
        <v>6</v>
      </c>
    </row>
    <row r="735" spans="1:5" x14ac:dyDescent="0.3">
      <c r="A735">
        <v>3225</v>
      </c>
      <c r="B735">
        <v>4</v>
      </c>
      <c r="C735">
        <v>1</v>
      </c>
      <c r="D735">
        <v>5</v>
      </c>
      <c r="E735">
        <v>6</v>
      </c>
    </row>
    <row r="736" spans="1:5" x14ac:dyDescent="0.3">
      <c r="A736">
        <v>8594</v>
      </c>
      <c r="B736">
        <v>3</v>
      </c>
      <c r="C736">
        <v>1</v>
      </c>
      <c r="D736">
        <v>3</v>
      </c>
      <c r="E736">
        <v>6</v>
      </c>
    </row>
    <row r="737" spans="1:5" x14ac:dyDescent="0.3">
      <c r="A737">
        <v>3281</v>
      </c>
      <c r="B737">
        <v>4</v>
      </c>
      <c r="C737">
        <v>1</v>
      </c>
      <c r="D737">
        <v>8</v>
      </c>
      <c r="E737">
        <v>6</v>
      </c>
    </row>
    <row r="738" spans="1:5" x14ac:dyDescent="0.3">
      <c r="A738">
        <v>6818</v>
      </c>
      <c r="B738">
        <v>5</v>
      </c>
      <c r="C738">
        <v>1</v>
      </c>
      <c r="D738">
        <v>5</v>
      </c>
      <c r="E738">
        <v>6</v>
      </c>
    </row>
    <row r="739" spans="1:5" x14ac:dyDescent="0.3">
      <c r="A739">
        <v>5966</v>
      </c>
      <c r="B739">
        <v>3</v>
      </c>
      <c r="C739">
        <v>1</v>
      </c>
      <c r="D739">
        <v>6</v>
      </c>
      <c r="E739">
        <v>6</v>
      </c>
    </row>
    <row r="740" spans="1:5" x14ac:dyDescent="0.3">
      <c r="A740">
        <v>7930</v>
      </c>
      <c r="B740">
        <v>3</v>
      </c>
      <c r="C740">
        <v>1</v>
      </c>
      <c r="D740">
        <v>6</v>
      </c>
      <c r="E740">
        <v>6</v>
      </c>
    </row>
    <row r="741" spans="1:5" x14ac:dyDescent="0.3">
      <c r="A741">
        <v>2782</v>
      </c>
      <c r="B741">
        <v>6</v>
      </c>
      <c r="C741">
        <v>1</v>
      </c>
      <c r="D741">
        <v>7</v>
      </c>
      <c r="E741">
        <v>6</v>
      </c>
    </row>
    <row r="742" spans="1:5" x14ac:dyDescent="0.3">
      <c r="A742">
        <v>4381</v>
      </c>
      <c r="B742">
        <v>3</v>
      </c>
      <c r="C742">
        <v>1</v>
      </c>
      <c r="D742">
        <v>6</v>
      </c>
      <c r="E742">
        <v>6</v>
      </c>
    </row>
    <row r="743" spans="1:5" x14ac:dyDescent="0.3">
      <c r="A743">
        <v>2564</v>
      </c>
      <c r="B743">
        <v>3</v>
      </c>
      <c r="C743">
        <v>1</v>
      </c>
      <c r="D743">
        <v>4</v>
      </c>
      <c r="E743">
        <v>6</v>
      </c>
    </row>
    <row r="744" spans="1:5" x14ac:dyDescent="0.3">
      <c r="A744">
        <v>946</v>
      </c>
      <c r="B744">
        <v>3</v>
      </c>
      <c r="C744">
        <v>1</v>
      </c>
      <c r="D744">
        <v>5</v>
      </c>
      <c r="E744">
        <v>6</v>
      </c>
    </row>
    <row r="745" spans="1:5" x14ac:dyDescent="0.3">
      <c r="A745">
        <v>6887</v>
      </c>
      <c r="B745">
        <v>8</v>
      </c>
      <c r="C745">
        <v>1</v>
      </c>
      <c r="D745">
        <v>8</v>
      </c>
      <c r="E745">
        <v>6</v>
      </c>
    </row>
    <row r="746" spans="1:5" x14ac:dyDescent="0.3">
      <c r="A746">
        <v>8786</v>
      </c>
      <c r="B746">
        <v>6</v>
      </c>
      <c r="C746">
        <v>1</v>
      </c>
      <c r="D746">
        <v>7</v>
      </c>
      <c r="E746">
        <v>6</v>
      </c>
    </row>
    <row r="747" spans="1:5" x14ac:dyDescent="0.3">
      <c r="A747">
        <v>2964</v>
      </c>
      <c r="B747">
        <v>1</v>
      </c>
      <c r="C747">
        <v>1</v>
      </c>
      <c r="D747">
        <v>2</v>
      </c>
      <c r="E747">
        <v>6</v>
      </c>
    </row>
    <row r="748" spans="1:5" x14ac:dyDescent="0.3">
      <c r="A748">
        <v>8945</v>
      </c>
      <c r="B748">
        <v>4</v>
      </c>
      <c r="C748">
        <v>1</v>
      </c>
      <c r="D748">
        <v>4</v>
      </c>
      <c r="E748">
        <v>6</v>
      </c>
    </row>
    <row r="749" spans="1:5" x14ac:dyDescent="0.3">
      <c r="A749">
        <v>5320</v>
      </c>
      <c r="B749">
        <v>3</v>
      </c>
      <c r="C749">
        <v>1</v>
      </c>
      <c r="D749">
        <v>4</v>
      </c>
      <c r="E749">
        <v>6</v>
      </c>
    </row>
    <row r="750" spans="1:5" x14ac:dyDescent="0.3">
      <c r="A750">
        <v>8146</v>
      </c>
      <c r="B750">
        <v>1</v>
      </c>
      <c r="C750">
        <v>1</v>
      </c>
      <c r="D750">
        <v>2</v>
      </c>
      <c r="E750">
        <v>6</v>
      </c>
    </row>
    <row r="751" spans="1:5" x14ac:dyDescent="0.3">
      <c r="A751">
        <v>6287</v>
      </c>
      <c r="B751">
        <v>1</v>
      </c>
      <c r="C751">
        <v>1</v>
      </c>
      <c r="D751">
        <v>2</v>
      </c>
      <c r="E751">
        <v>6</v>
      </c>
    </row>
    <row r="752" spans="1:5" x14ac:dyDescent="0.3">
      <c r="A752">
        <v>10832</v>
      </c>
      <c r="B752">
        <v>6</v>
      </c>
      <c r="C752">
        <v>1</v>
      </c>
      <c r="D752">
        <v>6</v>
      </c>
      <c r="E752">
        <v>6</v>
      </c>
    </row>
    <row r="753" spans="1:5" x14ac:dyDescent="0.3">
      <c r="A753">
        <v>7613</v>
      </c>
      <c r="B753">
        <v>5</v>
      </c>
      <c r="C753">
        <v>1</v>
      </c>
      <c r="D753">
        <v>6</v>
      </c>
      <c r="E753">
        <v>6</v>
      </c>
    </row>
    <row r="754" spans="1:5" x14ac:dyDescent="0.3">
      <c r="A754">
        <v>749</v>
      </c>
      <c r="B754">
        <v>3</v>
      </c>
      <c r="C754">
        <v>1</v>
      </c>
      <c r="D754">
        <v>3</v>
      </c>
      <c r="E754">
        <v>6</v>
      </c>
    </row>
    <row r="755" spans="1:5" x14ac:dyDescent="0.3">
      <c r="A755">
        <v>8387</v>
      </c>
      <c r="B755">
        <v>4</v>
      </c>
      <c r="C755">
        <v>1</v>
      </c>
      <c r="D755">
        <v>5</v>
      </c>
      <c r="E755">
        <v>6</v>
      </c>
    </row>
    <row r="756" spans="1:5" x14ac:dyDescent="0.3">
      <c r="A756">
        <v>3439</v>
      </c>
      <c r="B756">
        <v>4</v>
      </c>
      <c r="C756">
        <v>1</v>
      </c>
      <c r="D756">
        <v>5</v>
      </c>
      <c r="E756">
        <v>6</v>
      </c>
    </row>
    <row r="757" spans="1:5" x14ac:dyDescent="0.3">
      <c r="A757">
        <v>5429</v>
      </c>
      <c r="B757">
        <v>4</v>
      </c>
      <c r="C757">
        <v>1</v>
      </c>
      <c r="D757">
        <v>4</v>
      </c>
      <c r="E757">
        <v>6</v>
      </c>
    </row>
    <row r="758" spans="1:5" x14ac:dyDescent="0.3">
      <c r="A758">
        <v>10377</v>
      </c>
      <c r="B758">
        <v>6</v>
      </c>
      <c r="C758">
        <v>1</v>
      </c>
      <c r="D758">
        <v>5</v>
      </c>
      <c r="E758">
        <v>6</v>
      </c>
    </row>
    <row r="759" spans="1:5" x14ac:dyDescent="0.3">
      <c r="A759">
        <v>9635</v>
      </c>
      <c r="B759">
        <v>3</v>
      </c>
      <c r="C759">
        <v>1</v>
      </c>
      <c r="D759">
        <v>3</v>
      </c>
      <c r="E759">
        <v>6</v>
      </c>
    </row>
    <row r="760" spans="1:5" x14ac:dyDescent="0.3">
      <c r="A760">
        <v>9386</v>
      </c>
      <c r="B760">
        <v>5</v>
      </c>
      <c r="C760">
        <v>1</v>
      </c>
      <c r="D760">
        <v>6</v>
      </c>
      <c r="E760">
        <v>6</v>
      </c>
    </row>
    <row r="761" spans="1:5" x14ac:dyDescent="0.3">
      <c r="A761">
        <v>7514</v>
      </c>
      <c r="B761">
        <v>3</v>
      </c>
      <c r="C761">
        <v>1</v>
      </c>
      <c r="D761">
        <v>4</v>
      </c>
      <c r="E761">
        <v>6</v>
      </c>
    </row>
    <row r="762" spans="1:5" x14ac:dyDescent="0.3">
      <c r="A762">
        <v>4094</v>
      </c>
      <c r="B762">
        <v>5</v>
      </c>
      <c r="C762">
        <v>1</v>
      </c>
      <c r="D762">
        <v>5</v>
      </c>
      <c r="E762">
        <v>6</v>
      </c>
    </row>
    <row r="763" spans="1:5" x14ac:dyDescent="0.3">
      <c r="A763">
        <v>8588</v>
      </c>
      <c r="B763">
        <v>5</v>
      </c>
      <c r="C763">
        <v>1</v>
      </c>
      <c r="D763">
        <v>5</v>
      </c>
      <c r="E763">
        <v>6</v>
      </c>
    </row>
    <row r="764" spans="1:5" x14ac:dyDescent="0.3">
      <c r="A764">
        <v>9672</v>
      </c>
      <c r="B764">
        <v>1</v>
      </c>
      <c r="C764">
        <v>1</v>
      </c>
      <c r="D764">
        <v>3</v>
      </c>
      <c r="E764">
        <v>6</v>
      </c>
    </row>
    <row r="765" spans="1:5" x14ac:dyDescent="0.3">
      <c r="A765">
        <v>2130</v>
      </c>
      <c r="B765">
        <v>3</v>
      </c>
      <c r="C765">
        <v>1</v>
      </c>
      <c r="D765">
        <v>3</v>
      </c>
      <c r="E765">
        <v>6</v>
      </c>
    </row>
    <row r="766" spans="1:5" x14ac:dyDescent="0.3">
      <c r="A766">
        <v>2639</v>
      </c>
      <c r="B766">
        <v>3</v>
      </c>
      <c r="C766">
        <v>1</v>
      </c>
      <c r="D766">
        <v>2</v>
      </c>
      <c r="E766">
        <v>6</v>
      </c>
    </row>
    <row r="767" spans="1:5" x14ac:dyDescent="0.3">
      <c r="A767">
        <v>1744</v>
      </c>
      <c r="B767">
        <v>1</v>
      </c>
      <c r="C767">
        <v>1</v>
      </c>
      <c r="D767">
        <v>2</v>
      </c>
      <c r="E767">
        <v>6</v>
      </c>
    </row>
    <row r="768" spans="1:5" x14ac:dyDescent="0.3">
      <c r="A768">
        <v>7500</v>
      </c>
      <c r="B768">
        <v>8</v>
      </c>
      <c r="C768">
        <v>1</v>
      </c>
      <c r="D768">
        <v>8</v>
      </c>
      <c r="E768">
        <v>6</v>
      </c>
    </row>
    <row r="769" spans="1:5" x14ac:dyDescent="0.3">
      <c r="A769">
        <v>48</v>
      </c>
      <c r="B769">
        <v>4</v>
      </c>
      <c r="C769">
        <v>1</v>
      </c>
      <c r="D769">
        <v>3</v>
      </c>
      <c r="E769">
        <v>6</v>
      </c>
    </row>
    <row r="770" spans="1:5" x14ac:dyDescent="0.3">
      <c r="A770">
        <v>7807</v>
      </c>
      <c r="B770">
        <v>5</v>
      </c>
      <c r="C770">
        <v>1</v>
      </c>
      <c r="D770">
        <v>5</v>
      </c>
      <c r="E770">
        <v>6</v>
      </c>
    </row>
    <row r="771" spans="1:5" x14ac:dyDescent="0.3">
      <c r="A771">
        <v>7592</v>
      </c>
      <c r="B771">
        <v>4</v>
      </c>
      <c r="C771">
        <v>1</v>
      </c>
      <c r="D771">
        <v>4</v>
      </c>
      <c r="E771">
        <v>6</v>
      </c>
    </row>
    <row r="772" spans="1:5" x14ac:dyDescent="0.3">
      <c r="A772">
        <v>10691</v>
      </c>
      <c r="B772">
        <v>1</v>
      </c>
      <c r="C772">
        <v>1</v>
      </c>
      <c r="D772">
        <v>2</v>
      </c>
      <c r="E772">
        <v>6</v>
      </c>
    </row>
    <row r="773" spans="1:5" x14ac:dyDescent="0.3">
      <c r="A773">
        <v>332</v>
      </c>
      <c r="B773">
        <v>4</v>
      </c>
      <c r="C773">
        <v>1</v>
      </c>
      <c r="D773">
        <v>6</v>
      </c>
      <c r="E773">
        <v>6</v>
      </c>
    </row>
    <row r="774" spans="1:5" x14ac:dyDescent="0.3">
      <c r="A774">
        <v>4609</v>
      </c>
      <c r="B774">
        <v>8</v>
      </c>
      <c r="C774">
        <v>1</v>
      </c>
      <c r="D774">
        <v>6</v>
      </c>
      <c r="E774">
        <v>6</v>
      </c>
    </row>
    <row r="775" spans="1:5" x14ac:dyDescent="0.3">
      <c r="A775">
        <v>3578</v>
      </c>
      <c r="B775">
        <v>3</v>
      </c>
      <c r="C775">
        <v>1</v>
      </c>
      <c r="D775">
        <v>6</v>
      </c>
      <c r="E775">
        <v>6</v>
      </c>
    </row>
    <row r="776" spans="1:5" x14ac:dyDescent="0.3">
      <c r="A776">
        <v>8462</v>
      </c>
      <c r="B776">
        <v>1</v>
      </c>
      <c r="C776">
        <v>1</v>
      </c>
      <c r="D776">
        <v>2</v>
      </c>
      <c r="E776">
        <v>6</v>
      </c>
    </row>
    <row r="777" spans="1:5" x14ac:dyDescent="0.3">
      <c r="A777">
        <v>5474</v>
      </c>
      <c r="B777">
        <v>4</v>
      </c>
      <c r="C777">
        <v>1</v>
      </c>
      <c r="D777">
        <v>4</v>
      </c>
      <c r="E777">
        <v>6</v>
      </c>
    </row>
    <row r="778" spans="1:5" x14ac:dyDescent="0.3">
      <c r="A778">
        <v>6958</v>
      </c>
      <c r="B778">
        <v>1</v>
      </c>
      <c r="C778">
        <v>1</v>
      </c>
      <c r="D778">
        <v>2</v>
      </c>
      <c r="E778">
        <v>6</v>
      </c>
    </row>
    <row r="779" spans="1:5" x14ac:dyDescent="0.3">
      <c r="A779">
        <v>10339</v>
      </c>
      <c r="B779">
        <v>4</v>
      </c>
      <c r="C779">
        <v>1</v>
      </c>
      <c r="D779">
        <v>4</v>
      </c>
      <c r="E779">
        <v>6</v>
      </c>
    </row>
    <row r="780" spans="1:5" x14ac:dyDescent="0.3">
      <c r="A780">
        <v>975</v>
      </c>
      <c r="B780">
        <v>4</v>
      </c>
      <c r="C780">
        <v>1</v>
      </c>
      <c r="D780">
        <v>5</v>
      </c>
      <c r="E780">
        <v>6</v>
      </c>
    </row>
    <row r="781" spans="1:5" x14ac:dyDescent="0.3">
      <c r="A781">
        <v>8726</v>
      </c>
      <c r="B781">
        <v>3</v>
      </c>
      <c r="C781">
        <v>1</v>
      </c>
      <c r="D781">
        <v>4</v>
      </c>
      <c r="E781">
        <v>6</v>
      </c>
    </row>
    <row r="782" spans="1:5" x14ac:dyDescent="0.3">
      <c r="A782">
        <v>977</v>
      </c>
      <c r="B782">
        <v>5</v>
      </c>
      <c r="C782">
        <v>1</v>
      </c>
      <c r="D782">
        <v>8</v>
      </c>
      <c r="E782">
        <v>6</v>
      </c>
    </row>
    <row r="783" spans="1:5" x14ac:dyDescent="0.3">
      <c r="A783">
        <v>9362</v>
      </c>
      <c r="B783">
        <v>9</v>
      </c>
      <c r="C783">
        <v>1</v>
      </c>
      <c r="D783">
        <v>7</v>
      </c>
      <c r="E783">
        <v>6</v>
      </c>
    </row>
    <row r="784" spans="1:5" x14ac:dyDescent="0.3">
      <c r="A784">
        <v>9432</v>
      </c>
      <c r="B784">
        <v>3</v>
      </c>
      <c r="C784">
        <v>1</v>
      </c>
      <c r="D784">
        <v>3</v>
      </c>
      <c r="E784">
        <v>6</v>
      </c>
    </row>
    <row r="785" spans="1:5" x14ac:dyDescent="0.3">
      <c r="A785">
        <v>1409</v>
      </c>
      <c r="B785">
        <v>7</v>
      </c>
      <c r="C785">
        <v>1</v>
      </c>
      <c r="D785">
        <v>5</v>
      </c>
      <c r="E785">
        <v>8</v>
      </c>
    </row>
    <row r="786" spans="1:5" x14ac:dyDescent="0.3">
      <c r="A786">
        <v>1618</v>
      </c>
      <c r="B786">
        <v>10</v>
      </c>
      <c r="C786">
        <v>1</v>
      </c>
      <c r="D786">
        <v>8</v>
      </c>
      <c r="E786">
        <v>8</v>
      </c>
    </row>
    <row r="787" spans="1:5" x14ac:dyDescent="0.3">
      <c r="A787">
        <v>3332</v>
      </c>
      <c r="B787">
        <v>3</v>
      </c>
      <c r="C787">
        <v>1</v>
      </c>
      <c r="D787">
        <v>4</v>
      </c>
      <c r="E787">
        <v>8</v>
      </c>
    </row>
    <row r="788" spans="1:5" x14ac:dyDescent="0.3">
      <c r="A788">
        <v>433</v>
      </c>
      <c r="B788">
        <v>11</v>
      </c>
      <c r="C788">
        <v>1</v>
      </c>
      <c r="D788">
        <v>6</v>
      </c>
      <c r="E788">
        <v>8</v>
      </c>
    </row>
    <row r="789" spans="1:5" x14ac:dyDescent="0.3">
      <c r="A789">
        <v>5290</v>
      </c>
      <c r="B789">
        <v>5</v>
      </c>
      <c r="C789">
        <v>1</v>
      </c>
      <c r="D789">
        <v>5</v>
      </c>
      <c r="E789">
        <v>8</v>
      </c>
    </row>
    <row r="790" spans="1:5" x14ac:dyDescent="0.3">
      <c r="A790">
        <v>5885</v>
      </c>
      <c r="B790">
        <v>4</v>
      </c>
      <c r="C790">
        <v>1</v>
      </c>
      <c r="D790">
        <v>4</v>
      </c>
      <c r="E790">
        <v>8</v>
      </c>
    </row>
    <row r="791" spans="1:5" x14ac:dyDescent="0.3">
      <c r="A791">
        <v>7224</v>
      </c>
      <c r="B791">
        <v>1</v>
      </c>
      <c r="C791">
        <v>1</v>
      </c>
      <c r="D791">
        <v>2</v>
      </c>
      <c r="E791">
        <v>8</v>
      </c>
    </row>
    <row r="792" spans="1:5" x14ac:dyDescent="0.3">
      <c r="A792">
        <v>3182</v>
      </c>
      <c r="B792">
        <v>5</v>
      </c>
      <c r="C792">
        <v>1</v>
      </c>
      <c r="D792">
        <v>3</v>
      </c>
      <c r="E792">
        <v>8</v>
      </c>
    </row>
    <row r="793" spans="1:5" x14ac:dyDescent="0.3">
      <c r="A793">
        <v>6927</v>
      </c>
      <c r="B793">
        <v>5</v>
      </c>
      <c r="C793">
        <v>1</v>
      </c>
      <c r="D793">
        <v>5</v>
      </c>
      <c r="E793">
        <v>8</v>
      </c>
    </row>
    <row r="794" spans="1:5" x14ac:dyDescent="0.3">
      <c r="A794">
        <v>1584</v>
      </c>
      <c r="B794">
        <v>8</v>
      </c>
      <c r="C794">
        <v>1</v>
      </c>
      <c r="D794">
        <v>5</v>
      </c>
      <c r="E794">
        <v>8</v>
      </c>
    </row>
    <row r="795" spans="1:5" x14ac:dyDescent="0.3">
      <c r="A795">
        <v>9076</v>
      </c>
      <c r="B795">
        <v>4</v>
      </c>
      <c r="C795">
        <v>1</v>
      </c>
      <c r="D795">
        <v>4</v>
      </c>
      <c r="E795">
        <v>8</v>
      </c>
    </row>
    <row r="796" spans="1:5" x14ac:dyDescent="0.3">
      <c r="A796">
        <v>4653</v>
      </c>
      <c r="B796">
        <v>3</v>
      </c>
      <c r="C796">
        <v>1</v>
      </c>
      <c r="D796">
        <v>4</v>
      </c>
      <c r="E796">
        <v>8</v>
      </c>
    </row>
    <row r="797" spans="1:5" x14ac:dyDescent="0.3">
      <c r="A797">
        <v>4697</v>
      </c>
      <c r="B797">
        <v>7</v>
      </c>
      <c r="C797">
        <v>1</v>
      </c>
      <c r="D797">
        <v>5</v>
      </c>
      <c r="E797">
        <v>8</v>
      </c>
    </row>
    <row r="798" spans="1:5" x14ac:dyDescent="0.3">
      <c r="A798">
        <v>1717</v>
      </c>
      <c r="B798">
        <v>5</v>
      </c>
      <c r="C798">
        <v>1</v>
      </c>
      <c r="D798">
        <v>4</v>
      </c>
      <c r="E798">
        <v>8</v>
      </c>
    </row>
    <row r="799" spans="1:5" x14ac:dyDescent="0.3">
      <c r="A799">
        <v>7786</v>
      </c>
      <c r="B799">
        <v>3</v>
      </c>
      <c r="C799">
        <v>1</v>
      </c>
      <c r="D799">
        <v>4</v>
      </c>
      <c r="E799">
        <v>8</v>
      </c>
    </row>
    <row r="800" spans="1:5" x14ac:dyDescent="0.3">
      <c r="A800">
        <v>10313</v>
      </c>
      <c r="B800">
        <v>5</v>
      </c>
      <c r="C800">
        <v>1</v>
      </c>
      <c r="D800">
        <v>4</v>
      </c>
      <c r="E800">
        <v>8</v>
      </c>
    </row>
    <row r="801" spans="1:5" x14ac:dyDescent="0.3">
      <c r="A801">
        <v>3310</v>
      </c>
      <c r="B801">
        <v>4</v>
      </c>
      <c r="C801">
        <v>1</v>
      </c>
      <c r="D801">
        <v>4</v>
      </c>
      <c r="E801">
        <v>8</v>
      </c>
    </row>
    <row r="802" spans="1:5" x14ac:dyDescent="0.3">
      <c r="A802">
        <v>7414</v>
      </c>
      <c r="B802">
        <v>3</v>
      </c>
      <c r="C802">
        <v>1</v>
      </c>
      <c r="D802">
        <v>4</v>
      </c>
      <c r="E802">
        <v>8</v>
      </c>
    </row>
    <row r="803" spans="1:5" x14ac:dyDescent="0.3">
      <c r="A803">
        <v>6354</v>
      </c>
      <c r="B803">
        <v>1</v>
      </c>
      <c r="C803">
        <v>1</v>
      </c>
      <c r="D803">
        <v>2</v>
      </c>
      <c r="E803">
        <v>8</v>
      </c>
    </row>
    <row r="804" spans="1:5" x14ac:dyDescent="0.3">
      <c r="A804">
        <v>4324</v>
      </c>
      <c r="B804">
        <v>8</v>
      </c>
      <c r="C804">
        <v>1</v>
      </c>
      <c r="D804">
        <v>7</v>
      </c>
      <c r="E804">
        <v>8</v>
      </c>
    </row>
    <row r="805" spans="1:5" x14ac:dyDescent="0.3">
      <c r="A805">
        <v>10664</v>
      </c>
      <c r="B805">
        <v>9</v>
      </c>
      <c r="C805">
        <v>1</v>
      </c>
      <c r="D805">
        <v>5</v>
      </c>
      <c r="E805">
        <v>8</v>
      </c>
    </row>
    <row r="806" spans="1:5" x14ac:dyDescent="0.3">
      <c r="A806">
        <v>4148</v>
      </c>
      <c r="B806">
        <v>5</v>
      </c>
      <c r="C806">
        <v>1</v>
      </c>
      <c r="D806">
        <v>6</v>
      </c>
      <c r="E806">
        <v>8</v>
      </c>
    </row>
    <row r="807" spans="1:5" x14ac:dyDescent="0.3">
      <c r="A807">
        <v>3921</v>
      </c>
      <c r="B807">
        <v>4</v>
      </c>
      <c r="C807">
        <v>1</v>
      </c>
      <c r="D807">
        <v>4</v>
      </c>
      <c r="E807">
        <v>8</v>
      </c>
    </row>
    <row r="808" spans="1:5" x14ac:dyDescent="0.3">
      <c r="A808">
        <v>22</v>
      </c>
      <c r="B808">
        <v>6</v>
      </c>
      <c r="C808">
        <v>1</v>
      </c>
      <c r="D808">
        <v>5</v>
      </c>
      <c r="E808">
        <v>8</v>
      </c>
    </row>
    <row r="809" spans="1:5" x14ac:dyDescent="0.3">
      <c r="A809">
        <v>9135</v>
      </c>
      <c r="B809">
        <v>1</v>
      </c>
      <c r="C809">
        <v>1</v>
      </c>
      <c r="D809">
        <v>2</v>
      </c>
      <c r="E809">
        <v>8</v>
      </c>
    </row>
    <row r="810" spans="1:5" x14ac:dyDescent="0.3">
      <c r="A810">
        <v>8151</v>
      </c>
      <c r="B810">
        <v>4</v>
      </c>
      <c r="C810">
        <v>1</v>
      </c>
      <c r="D810">
        <v>3</v>
      </c>
      <c r="E810">
        <v>8</v>
      </c>
    </row>
    <row r="811" spans="1:5" x14ac:dyDescent="0.3">
      <c r="A811">
        <v>11025</v>
      </c>
      <c r="B811">
        <v>3</v>
      </c>
      <c r="C811">
        <v>1</v>
      </c>
      <c r="D811">
        <v>3</v>
      </c>
      <c r="E811">
        <v>8</v>
      </c>
    </row>
    <row r="812" spans="1:5" x14ac:dyDescent="0.3">
      <c r="A812">
        <v>9671</v>
      </c>
      <c r="B812">
        <v>3</v>
      </c>
      <c r="C812">
        <v>1</v>
      </c>
      <c r="D812">
        <v>2</v>
      </c>
      <c r="E812">
        <v>8</v>
      </c>
    </row>
    <row r="813" spans="1:5" x14ac:dyDescent="0.3">
      <c r="A813">
        <v>8692</v>
      </c>
      <c r="B813">
        <v>4</v>
      </c>
      <c r="C813">
        <v>1</v>
      </c>
      <c r="D813">
        <v>5</v>
      </c>
      <c r="E813">
        <v>8</v>
      </c>
    </row>
    <row r="814" spans="1:5" x14ac:dyDescent="0.3">
      <c r="A814">
        <v>8181</v>
      </c>
      <c r="B814">
        <v>4</v>
      </c>
      <c r="C814">
        <v>1</v>
      </c>
      <c r="D814">
        <v>3</v>
      </c>
      <c r="E814">
        <v>8</v>
      </c>
    </row>
    <row r="815" spans="1:5" x14ac:dyDescent="0.3">
      <c r="A815">
        <v>5314</v>
      </c>
      <c r="B815">
        <v>7</v>
      </c>
      <c r="C815">
        <v>1</v>
      </c>
      <c r="D815">
        <v>5</v>
      </c>
      <c r="E815">
        <v>8</v>
      </c>
    </row>
    <row r="816" spans="1:5" x14ac:dyDescent="0.3">
      <c r="A816">
        <v>3277</v>
      </c>
      <c r="B816">
        <v>7</v>
      </c>
      <c r="C816">
        <v>1</v>
      </c>
      <c r="D816">
        <v>5</v>
      </c>
      <c r="E816">
        <v>8</v>
      </c>
    </row>
    <row r="817" spans="1:5" x14ac:dyDescent="0.3">
      <c r="A817">
        <v>10826</v>
      </c>
      <c r="B817">
        <v>1</v>
      </c>
      <c r="C817">
        <v>1</v>
      </c>
      <c r="D817">
        <v>2</v>
      </c>
      <c r="E817">
        <v>8</v>
      </c>
    </row>
    <row r="818" spans="1:5" x14ac:dyDescent="0.3">
      <c r="A818">
        <v>75</v>
      </c>
      <c r="B818">
        <v>8</v>
      </c>
      <c r="C818">
        <v>1</v>
      </c>
      <c r="D818">
        <v>5</v>
      </c>
      <c r="E818">
        <v>8</v>
      </c>
    </row>
    <row r="819" spans="1:5" x14ac:dyDescent="0.3">
      <c r="A819">
        <v>5956</v>
      </c>
      <c r="B819">
        <v>6</v>
      </c>
      <c r="C819">
        <v>1</v>
      </c>
      <c r="D819">
        <v>4</v>
      </c>
      <c r="E819">
        <v>8</v>
      </c>
    </row>
    <row r="820" spans="1:5" x14ac:dyDescent="0.3">
      <c r="A820">
        <v>5794</v>
      </c>
      <c r="B820">
        <v>7</v>
      </c>
      <c r="C820">
        <v>1</v>
      </c>
      <c r="D820">
        <v>7</v>
      </c>
      <c r="E820">
        <v>8</v>
      </c>
    </row>
    <row r="821" spans="1:5" x14ac:dyDescent="0.3">
      <c r="A821">
        <v>807</v>
      </c>
      <c r="B821">
        <v>6</v>
      </c>
      <c r="C821">
        <v>1</v>
      </c>
      <c r="D821">
        <v>4</v>
      </c>
      <c r="E821">
        <v>8</v>
      </c>
    </row>
    <row r="822" spans="1:5" x14ac:dyDescent="0.3">
      <c r="A822">
        <v>8443</v>
      </c>
      <c r="B822">
        <v>3</v>
      </c>
      <c r="C822">
        <v>1</v>
      </c>
      <c r="D822">
        <v>2</v>
      </c>
      <c r="E822">
        <v>8</v>
      </c>
    </row>
    <row r="823" spans="1:5" x14ac:dyDescent="0.3">
      <c r="A823">
        <v>5871</v>
      </c>
      <c r="B823">
        <v>6</v>
      </c>
      <c r="C823">
        <v>1</v>
      </c>
      <c r="D823">
        <v>6</v>
      </c>
      <c r="E823">
        <v>8</v>
      </c>
    </row>
    <row r="824" spans="1:5" x14ac:dyDescent="0.3">
      <c r="A824">
        <v>5048</v>
      </c>
      <c r="B824">
        <v>3</v>
      </c>
      <c r="C824">
        <v>1</v>
      </c>
      <c r="D824">
        <v>2</v>
      </c>
      <c r="E824">
        <v>8</v>
      </c>
    </row>
    <row r="825" spans="1:5" x14ac:dyDescent="0.3">
      <c r="A825">
        <v>8975</v>
      </c>
      <c r="B825">
        <v>3</v>
      </c>
      <c r="C825">
        <v>1</v>
      </c>
      <c r="D825">
        <v>2</v>
      </c>
      <c r="E825">
        <v>8</v>
      </c>
    </row>
    <row r="826" spans="1:5" x14ac:dyDescent="0.3">
      <c r="A826">
        <v>9503</v>
      </c>
      <c r="B826">
        <v>5</v>
      </c>
      <c r="C826">
        <v>1</v>
      </c>
      <c r="D826">
        <v>5</v>
      </c>
      <c r="E826">
        <v>8</v>
      </c>
    </row>
    <row r="827" spans="1:5" x14ac:dyDescent="0.3">
      <c r="A827">
        <v>8870</v>
      </c>
      <c r="B827">
        <v>6</v>
      </c>
      <c r="C827">
        <v>1</v>
      </c>
      <c r="D827">
        <v>5</v>
      </c>
      <c r="E827">
        <v>8</v>
      </c>
    </row>
    <row r="828" spans="1:5" x14ac:dyDescent="0.3">
      <c r="A828">
        <v>3846</v>
      </c>
      <c r="B828">
        <v>6</v>
      </c>
      <c r="C828">
        <v>1</v>
      </c>
      <c r="D828">
        <v>4</v>
      </c>
      <c r="E828">
        <v>8</v>
      </c>
    </row>
    <row r="829" spans="1:5" x14ac:dyDescent="0.3">
      <c r="A829">
        <v>3885</v>
      </c>
      <c r="B829">
        <v>1</v>
      </c>
      <c r="C829">
        <v>1</v>
      </c>
      <c r="D829">
        <v>2</v>
      </c>
      <c r="E829">
        <v>8</v>
      </c>
    </row>
    <row r="830" spans="1:5" x14ac:dyDescent="0.3">
      <c r="A830">
        <v>7755</v>
      </c>
      <c r="B830">
        <v>9</v>
      </c>
      <c r="C830">
        <v>1</v>
      </c>
      <c r="D830">
        <v>4</v>
      </c>
      <c r="E830">
        <v>8</v>
      </c>
    </row>
    <row r="831" spans="1:5" x14ac:dyDescent="0.3">
      <c r="A831">
        <v>4088</v>
      </c>
      <c r="B831">
        <v>3</v>
      </c>
      <c r="C831">
        <v>1</v>
      </c>
      <c r="D831">
        <v>4</v>
      </c>
      <c r="E831">
        <v>8</v>
      </c>
    </row>
    <row r="832" spans="1:5" x14ac:dyDescent="0.3">
      <c r="A832">
        <v>10395</v>
      </c>
      <c r="B832">
        <v>3</v>
      </c>
      <c r="C832">
        <v>1</v>
      </c>
      <c r="D832">
        <v>3</v>
      </c>
      <c r="E832">
        <v>8</v>
      </c>
    </row>
    <row r="833" spans="1:5" x14ac:dyDescent="0.3">
      <c r="A833">
        <v>195</v>
      </c>
      <c r="B833">
        <v>5</v>
      </c>
      <c r="C833">
        <v>1</v>
      </c>
      <c r="D833">
        <v>4</v>
      </c>
      <c r="E833">
        <v>8</v>
      </c>
    </row>
    <row r="834" spans="1:5" x14ac:dyDescent="0.3">
      <c r="A834">
        <v>635</v>
      </c>
      <c r="B834">
        <v>9</v>
      </c>
      <c r="C834">
        <v>1</v>
      </c>
      <c r="D834">
        <v>7</v>
      </c>
      <c r="E834">
        <v>8</v>
      </c>
    </row>
    <row r="835" spans="1:5" x14ac:dyDescent="0.3">
      <c r="A835">
        <v>7384</v>
      </c>
      <c r="B835">
        <v>7</v>
      </c>
      <c r="C835">
        <v>1</v>
      </c>
      <c r="D835">
        <v>7</v>
      </c>
      <c r="E835">
        <v>8</v>
      </c>
    </row>
    <row r="836" spans="1:5" x14ac:dyDescent="0.3">
      <c r="A836">
        <v>3972</v>
      </c>
      <c r="B836">
        <v>7</v>
      </c>
      <c r="C836">
        <v>1</v>
      </c>
      <c r="D836">
        <v>5</v>
      </c>
      <c r="E836">
        <v>8</v>
      </c>
    </row>
    <row r="837" spans="1:5" x14ac:dyDescent="0.3">
      <c r="A837">
        <v>8369</v>
      </c>
      <c r="B837">
        <v>0</v>
      </c>
      <c r="C837">
        <v>1</v>
      </c>
      <c r="D837">
        <v>2</v>
      </c>
      <c r="E837">
        <v>8</v>
      </c>
    </row>
    <row r="838" spans="1:5" x14ac:dyDescent="0.3">
      <c r="A838">
        <v>7912</v>
      </c>
      <c r="B838">
        <v>3</v>
      </c>
      <c r="C838">
        <v>1</v>
      </c>
      <c r="D838">
        <v>2</v>
      </c>
      <c r="E838">
        <v>8</v>
      </c>
    </row>
    <row r="839" spans="1:5" x14ac:dyDescent="0.3">
      <c r="A839">
        <v>9967</v>
      </c>
      <c r="B839">
        <v>6</v>
      </c>
      <c r="C839">
        <v>1</v>
      </c>
      <c r="D839">
        <v>7</v>
      </c>
      <c r="E839">
        <v>8</v>
      </c>
    </row>
    <row r="840" spans="1:5" x14ac:dyDescent="0.3">
      <c r="A840">
        <v>4086</v>
      </c>
      <c r="B840">
        <v>1</v>
      </c>
      <c r="C840">
        <v>1</v>
      </c>
      <c r="D840">
        <v>2</v>
      </c>
      <c r="E840">
        <v>8</v>
      </c>
    </row>
    <row r="841" spans="1:5" x14ac:dyDescent="0.3">
      <c r="A841">
        <v>922</v>
      </c>
      <c r="B841">
        <v>1</v>
      </c>
      <c r="C841">
        <v>1</v>
      </c>
      <c r="D841">
        <v>2</v>
      </c>
      <c r="E841">
        <v>8</v>
      </c>
    </row>
    <row r="842" spans="1:5" x14ac:dyDescent="0.3">
      <c r="A842">
        <v>4690</v>
      </c>
      <c r="B842">
        <v>8</v>
      </c>
      <c r="C842">
        <v>1</v>
      </c>
      <c r="D842">
        <v>8</v>
      </c>
      <c r="E842">
        <v>8</v>
      </c>
    </row>
    <row r="843" spans="1:5" x14ac:dyDescent="0.3">
      <c r="A843">
        <v>4864</v>
      </c>
      <c r="B843">
        <v>4</v>
      </c>
      <c r="C843">
        <v>1</v>
      </c>
      <c r="D843">
        <v>3</v>
      </c>
      <c r="E843">
        <v>8</v>
      </c>
    </row>
    <row r="844" spans="1:5" x14ac:dyDescent="0.3">
      <c r="A844">
        <v>7494</v>
      </c>
      <c r="B844">
        <v>6</v>
      </c>
      <c r="C844">
        <v>1</v>
      </c>
      <c r="D844">
        <v>4</v>
      </c>
      <c r="E844">
        <v>8</v>
      </c>
    </row>
    <row r="845" spans="1:5" x14ac:dyDescent="0.3">
      <c r="A845">
        <v>3340</v>
      </c>
      <c r="B845">
        <v>7</v>
      </c>
      <c r="C845">
        <v>1</v>
      </c>
      <c r="D845">
        <v>6</v>
      </c>
      <c r="E845">
        <v>8</v>
      </c>
    </row>
    <row r="846" spans="1:5" x14ac:dyDescent="0.3">
      <c r="A846">
        <v>3865</v>
      </c>
      <c r="B846">
        <v>3</v>
      </c>
      <c r="C846">
        <v>1</v>
      </c>
      <c r="D846">
        <v>2</v>
      </c>
      <c r="E846">
        <v>8</v>
      </c>
    </row>
    <row r="847" spans="1:5" x14ac:dyDescent="0.3">
      <c r="A847">
        <v>451</v>
      </c>
      <c r="B847">
        <v>1</v>
      </c>
      <c r="C847">
        <v>1</v>
      </c>
      <c r="D847">
        <v>2</v>
      </c>
      <c r="E847">
        <v>8</v>
      </c>
    </row>
    <row r="848" spans="1:5" x14ac:dyDescent="0.3">
      <c r="A848">
        <v>8685</v>
      </c>
      <c r="B848">
        <v>7</v>
      </c>
      <c r="C848">
        <v>1</v>
      </c>
      <c r="D848">
        <v>6</v>
      </c>
      <c r="E848">
        <v>8</v>
      </c>
    </row>
    <row r="849" spans="1:5" x14ac:dyDescent="0.3">
      <c r="A849">
        <v>4967</v>
      </c>
      <c r="B849">
        <v>5</v>
      </c>
      <c r="C849">
        <v>1</v>
      </c>
      <c r="D849">
        <v>5</v>
      </c>
      <c r="E849">
        <v>8</v>
      </c>
    </row>
    <row r="850" spans="1:5" x14ac:dyDescent="0.3">
      <c r="A850">
        <v>4971</v>
      </c>
      <c r="B850">
        <v>3</v>
      </c>
      <c r="C850">
        <v>1</v>
      </c>
      <c r="D850">
        <v>4</v>
      </c>
      <c r="E850">
        <v>8</v>
      </c>
    </row>
    <row r="851" spans="1:5" x14ac:dyDescent="0.3">
      <c r="A851">
        <v>1041</v>
      </c>
      <c r="B851">
        <v>7</v>
      </c>
      <c r="C851">
        <v>1</v>
      </c>
      <c r="D851">
        <v>6</v>
      </c>
      <c r="E851">
        <v>8</v>
      </c>
    </row>
    <row r="852" spans="1:5" x14ac:dyDescent="0.3">
      <c r="A852">
        <v>1764</v>
      </c>
      <c r="B852">
        <v>5</v>
      </c>
      <c r="C852">
        <v>1</v>
      </c>
      <c r="D852">
        <v>5</v>
      </c>
      <c r="E852">
        <v>8</v>
      </c>
    </row>
    <row r="853" spans="1:5" x14ac:dyDescent="0.3">
      <c r="A853">
        <v>6215</v>
      </c>
      <c r="B853">
        <v>1</v>
      </c>
      <c r="C853">
        <v>1</v>
      </c>
      <c r="D853">
        <v>2</v>
      </c>
      <c r="E853">
        <v>8</v>
      </c>
    </row>
    <row r="854" spans="1:5" x14ac:dyDescent="0.3">
      <c r="A854">
        <v>1170</v>
      </c>
      <c r="B854">
        <v>5</v>
      </c>
      <c r="C854">
        <v>1</v>
      </c>
      <c r="D854">
        <v>4</v>
      </c>
      <c r="E854">
        <v>8</v>
      </c>
    </row>
    <row r="855" spans="1:5" x14ac:dyDescent="0.3">
      <c r="A855">
        <v>7349</v>
      </c>
      <c r="B855">
        <v>3</v>
      </c>
      <c r="C855">
        <v>1</v>
      </c>
      <c r="D855">
        <v>3</v>
      </c>
      <c r="E855">
        <v>8</v>
      </c>
    </row>
    <row r="856" spans="1:5" x14ac:dyDescent="0.3">
      <c r="A856">
        <v>10340</v>
      </c>
      <c r="B856">
        <v>6</v>
      </c>
      <c r="C856">
        <v>1</v>
      </c>
      <c r="D856">
        <v>5</v>
      </c>
      <c r="E856">
        <v>8</v>
      </c>
    </row>
    <row r="857" spans="1:5" x14ac:dyDescent="0.3">
      <c r="A857">
        <v>1381</v>
      </c>
      <c r="B857">
        <v>6</v>
      </c>
      <c r="C857">
        <v>1</v>
      </c>
      <c r="D857">
        <v>5</v>
      </c>
      <c r="E857">
        <v>8</v>
      </c>
    </row>
    <row r="858" spans="1:5" x14ac:dyDescent="0.3">
      <c r="A858">
        <v>10905</v>
      </c>
      <c r="B858">
        <v>4</v>
      </c>
      <c r="C858">
        <v>1</v>
      </c>
      <c r="D858">
        <v>6</v>
      </c>
      <c r="E858">
        <v>8</v>
      </c>
    </row>
    <row r="859" spans="1:5" x14ac:dyDescent="0.3">
      <c r="A859">
        <v>10304</v>
      </c>
      <c r="B859">
        <v>1</v>
      </c>
      <c r="C859">
        <v>1</v>
      </c>
      <c r="D859">
        <v>2</v>
      </c>
      <c r="E859">
        <v>8</v>
      </c>
    </row>
    <row r="860" spans="1:5" x14ac:dyDescent="0.3">
      <c r="A860">
        <v>263</v>
      </c>
      <c r="B860">
        <v>3</v>
      </c>
      <c r="C860">
        <v>1</v>
      </c>
      <c r="D860">
        <v>3</v>
      </c>
      <c r="E860">
        <v>8</v>
      </c>
    </row>
    <row r="861" spans="1:5" x14ac:dyDescent="0.3">
      <c r="A861">
        <v>5092</v>
      </c>
      <c r="B861">
        <v>7</v>
      </c>
      <c r="C861">
        <v>1</v>
      </c>
      <c r="D861">
        <v>7</v>
      </c>
      <c r="E861">
        <v>8</v>
      </c>
    </row>
    <row r="862" spans="1:5" x14ac:dyDescent="0.3">
      <c r="A862">
        <v>8910</v>
      </c>
      <c r="B862">
        <v>4</v>
      </c>
      <c r="C862">
        <v>1</v>
      </c>
      <c r="D862">
        <v>6</v>
      </c>
      <c r="E862">
        <v>8</v>
      </c>
    </row>
    <row r="863" spans="1:5" x14ac:dyDescent="0.3">
      <c r="A863">
        <v>7433</v>
      </c>
      <c r="B863">
        <v>3</v>
      </c>
      <c r="C863">
        <v>1</v>
      </c>
      <c r="D863">
        <v>4</v>
      </c>
      <c r="E863">
        <v>8</v>
      </c>
    </row>
    <row r="864" spans="1:5" x14ac:dyDescent="0.3">
      <c r="A864">
        <v>164</v>
      </c>
      <c r="B864">
        <v>5</v>
      </c>
      <c r="C864">
        <v>1</v>
      </c>
      <c r="D864">
        <v>5</v>
      </c>
      <c r="E864">
        <v>8</v>
      </c>
    </row>
    <row r="865" spans="1:5" x14ac:dyDescent="0.3">
      <c r="A865">
        <v>9648</v>
      </c>
      <c r="B865">
        <v>5</v>
      </c>
      <c r="C865">
        <v>1</v>
      </c>
      <c r="D865">
        <v>4</v>
      </c>
      <c r="E865">
        <v>8</v>
      </c>
    </row>
    <row r="866" spans="1:5" x14ac:dyDescent="0.3">
      <c r="A866">
        <v>78</v>
      </c>
      <c r="B866">
        <v>1</v>
      </c>
      <c r="C866">
        <v>1</v>
      </c>
      <c r="D866">
        <v>2</v>
      </c>
      <c r="E866">
        <v>8</v>
      </c>
    </row>
    <row r="867" spans="1:5" x14ac:dyDescent="0.3">
      <c r="A867">
        <v>5370</v>
      </c>
      <c r="B867">
        <v>7</v>
      </c>
      <c r="C867">
        <v>1</v>
      </c>
      <c r="D867">
        <v>6</v>
      </c>
      <c r="E867">
        <v>8</v>
      </c>
    </row>
    <row r="868" spans="1:5" x14ac:dyDescent="0.3">
      <c r="A868">
        <v>5517</v>
      </c>
      <c r="B868">
        <v>1</v>
      </c>
      <c r="C868">
        <v>1</v>
      </c>
      <c r="D868">
        <v>2</v>
      </c>
      <c r="E868">
        <v>8</v>
      </c>
    </row>
    <row r="869" spans="1:5" x14ac:dyDescent="0.3">
      <c r="A869">
        <v>9481</v>
      </c>
      <c r="B869">
        <v>3</v>
      </c>
      <c r="C869">
        <v>1</v>
      </c>
      <c r="D869">
        <v>3</v>
      </c>
      <c r="E869">
        <v>8</v>
      </c>
    </row>
    <row r="870" spans="1:5" x14ac:dyDescent="0.3">
      <c r="A870">
        <v>492</v>
      </c>
      <c r="B870">
        <v>7</v>
      </c>
      <c r="C870">
        <v>1</v>
      </c>
      <c r="D870">
        <v>6</v>
      </c>
      <c r="E870">
        <v>8</v>
      </c>
    </row>
    <row r="871" spans="1:5" x14ac:dyDescent="0.3">
      <c r="A871">
        <v>11133</v>
      </c>
      <c r="B871">
        <v>7</v>
      </c>
      <c r="C871">
        <v>1</v>
      </c>
      <c r="D871">
        <v>6</v>
      </c>
      <c r="E871">
        <v>8</v>
      </c>
    </row>
    <row r="872" spans="1:5" x14ac:dyDescent="0.3">
      <c r="A872">
        <v>5959</v>
      </c>
      <c r="B872">
        <v>3</v>
      </c>
      <c r="C872">
        <v>1</v>
      </c>
      <c r="D872">
        <v>5</v>
      </c>
      <c r="E872">
        <v>8</v>
      </c>
    </row>
    <row r="873" spans="1:5" x14ac:dyDescent="0.3">
      <c r="A873">
        <v>607</v>
      </c>
      <c r="B873">
        <v>8</v>
      </c>
      <c r="C873">
        <v>1</v>
      </c>
      <c r="D873">
        <v>7</v>
      </c>
      <c r="E873">
        <v>8</v>
      </c>
    </row>
    <row r="874" spans="1:5" x14ac:dyDescent="0.3">
      <c r="A874">
        <v>4478</v>
      </c>
      <c r="B874">
        <v>11</v>
      </c>
      <c r="C874">
        <v>1</v>
      </c>
      <c r="D874">
        <v>6</v>
      </c>
      <c r="E874">
        <v>8</v>
      </c>
    </row>
    <row r="875" spans="1:5" x14ac:dyDescent="0.3">
      <c r="A875">
        <v>4939</v>
      </c>
      <c r="B875">
        <v>4</v>
      </c>
      <c r="C875">
        <v>1</v>
      </c>
      <c r="D875">
        <v>6</v>
      </c>
      <c r="E875">
        <v>7</v>
      </c>
    </row>
    <row r="876" spans="1:5" x14ac:dyDescent="0.3">
      <c r="A876">
        <v>2404</v>
      </c>
      <c r="B876">
        <v>5</v>
      </c>
      <c r="C876">
        <v>1</v>
      </c>
      <c r="D876">
        <v>4</v>
      </c>
      <c r="E876">
        <v>7</v>
      </c>
    </row>
    <row r="877" spans="1:5" x14ac:dyDescent="0.3">
      <c r="A877">
        <v>10755</v>
      </c>
      <c r="B877">
        <v>3</v>
      </c>
      <c r="C877">
        <v>1</v>
      </c>
      <c r="D877">
        <v>2</v>
      </c>
      <c r="E877">
        <v>7</v>
      </c>
    </row>
    <row r="878" spans="1:5" x14ac:dyDescent="0.3">
      <c r="A878">
        <v>8082</v>
      </c>
      <c r="B878">
        <v>1</v>
      </c>
      <c r="C878">
        <v>1</v>
      </c>
      <c r="D878">
        <v>2</v>
      </c>
      <c r="E878">
        <v>7</v>
      </c>
    </row>
    <row r="879" spans="1:5" x14ac:dyDescent="0.3">
      <c r="A879">
        <v>273</v>
      </c>
      <c r="B879">
        <v>3</v>
      </c>
      <c r="C879">
        <v>1</v>
      </c>
      <c r="D879">
        <v>4</v>
      </c>
      <c r="E879">
        <v>7</v>
      </c>
    </row>
    <row r="880" spans="1:5" x14ac:dyDescent="0.3">
      <c r="A880">
        <v>4452</v>
      </c>
      <c r="B880">
        <v>6</v>
      </c>
      <c r="C880">
        <v>1</v>
      </c>
      <c r="D880">
        <v>6</v>
      </c>
      <c r="E880">
        <v>7</v>
      </c>
    </row>
    <row r="881" spans="1:5" x14ac:dyDescent="0.3">
      <c r="A881">
        <v>7533</v>
      </c>
      <c r="B881">
        <v>4</v>
      </c>
      <c r="C881">
        <v>1</v>
      </c>
      <c r="D881">
        <v>4</v>
      </c>
      <c r="E881">
        <v>7</v>
      </c>
    </row>
    <row r="882" spans="1:5" x14ac:dyDescent="0.3">
      <c r="A882">
        <v>3629</v>
      </c>
      <c r="B882">
        <v>3</v>
      </c>
      <c r="C882">
        <v>1</v>
      </c>
      <c r="D882">
        <v>3</v>
      </c>
      <c r="E882">
        <v>7</v>
      </c>
    </row>
    <row r="883" spans="1:5" x14ac:dyDescent="0.3">
      <c r="A883">
        <v>7798</v>
      </c>
      <c r="B883">
        <v>7</v>
      </c>
      <c r="C883">
        <v>1</v>
      </c>
      <c r="D883">
        <v>5</v>
      </c>
      <c r="E883">
        <v>7</v>
      </c>
    </row>
    <row r="884" spans="1:5" x14ac:dyDescent="0.3">
      <c r="A884">
        <v>3025</v>
      </c>
      <c r="B884">
        <v>6</v>
      </c>
      <c r="C884">
        <v>1</v>
      </c>
      <c r="D884">
        <v>5</v>
      </c>
      <c r="E884">
        <v>7</v>
      </c>
    </row>
    <row r="885" spans="1:5" x14ac:dyDescent="0.3">
      <c r="A885">
        <v>2877</v>
      </c>
      <c r="B885">
        <v>7</v>
      </c>
      <c r="C885">
        <v>1</v>
      </c>
      <c r="D885">
        <v>8</v>
      </c>
      <c r="E885">
        <v>7</v>
      </c>
    </row>
    <row r="886" spans="1:5" x14ac:dyDescent="0.3">
      <c r="A886">
        <v>1377</v>
      </c>
      <c r="B886">
        <v>4</v>
      </c>
      <c r="C886">
        <v>1</v>
      </c>
      <c r="D886">
        <v>5</v>
      </c>
      <c r="E886">
        <v>7</v>
      </c>
    </row>
    <row r="887" spans="1:5" x14ac:dyDescent="0.3">
      <c r="A887">
        <v>6798</v>
      </c>
      <c r="B887">
        <v>5</v>
      </c>
      <c r="C887">
        <v>1</v>
      </c>
      <c r="D887">
        <v>8</v>
      </c>
      <c r="E887">
        <v>7</v>
      </c>
    </row>
    <row r="888" spans="1:5" x14ac:dyDescent="0.3">
      <c r="A888">
        <v>7297</v>
      </c>
      <c r="B888">
        <v>3</v>
      </c>
      <c r="C888">
        <v>1</v>
      </c>
      <c r="D888">
        <v>3</v>
      </c>
      <c r="E888">
        <v>7</v>
      </c>
    </row>
    <row r="889" spans="1:5" x14ac:dyDescent="0.3">
      <c r="A889">
        <v>10264</v>
      </c>
      <c r="B889">
        <v>1</v>
      </c>
      <c r="C889">
        <v>1</v>
      </c>
      <c r="D889">
        <v>2</v>
      </c>
      <c r="E889">
        <v>7</v>
      </c>
    </row>
    <row r="890" spans="1:5" x14ac:dyDescent="0.3">
      <c r="A890">
        <v>6690</v>
      </c>
      <c r="B890">
        <v>3</v>
      </c>
      <c r="C890">
        <v>1</v>
      </c>
      <c r="D890">
        <v>3</v>
      </c>
      <c r="E890">
        <v>7</v>
      </c>
    </row>
    <row r="891" spans="1:5" x14ac:dyDescent="0.3">
      <c r="A891">
        <v>8652</v>
      </c>
      <c r="B891">
        <v>4</v>
      </c>
      <c r="C891">
        <v>1</v>
      </c>
      <c r="D891">
        <v>6</v>
      </c>
      <c r="E891">
        <v>7</v>
      </c>
    </row>
    <row r="892" spans="1:5" x14ac:dyDescent="0.3">
      <c r="A892">
        <v>9974</v>
      </c>
      <c r="B892">
        <v>3</v>
      </c>
      <c r="C892">
        <v>1</v>
      </c>
      <c r="D892">
        <v>2</v>
      </c>
      <c r="E892">
        <v>7</v>
      </c>
    </row>
    <row r="893" spans="1:5" x14ac:dyDescent="0.3">
      <c r="A893">
        <v>7254</v>
      </c>
      <c r="B893">
        <v>3</v>
      </c>
      <c r="C893">
        <v>1</v>
      </c>
      <c r="D893">
        <v>3</v>
      </c>
      <c r="E893">
        <v>7</v>
      </c>
    </row>
    <row r="894" spans="1:5" x14ac:dyDescent="0.3">
      <c r="A894">
        <v>9491</v>
      </c>
      <c r="B894">
        <v>3</v>
      </c>
      <c r="C894">
        <v>1</v>
      </c>
      <c r="D894">
        <v>3</v>
      </c>
      <c r="E894">
        <v>7</v>
      </c>
    </row>
    <row r="895" spans="1:5" x14ac:dyDescent="0.3">
      <c r="A895">
        <v>2521</v>
      </c>
      <c r="B895">
        <v>1</v>
      </c>
      <c r="C895">
        <v>1</v>
      </c>
      <c r="D895">
        <v>2</v>
      </c>
      <c r="E895">
        <v>7</v>
      </c>
    </row>
    <row r="896" spans="1:5" x14ac:dyDescent="0.3">
      <c r="A896">
        <v>6878</v>
      </c>
      <c r="B896">
        <v>4</v>
      </c>
      <c r="C896">
        <v>1</v>
      </c>
      <c r="D896">
        <v>6</v>
      </c>
      <c r="E896">
        <v>7</v>
      </c>
    </row>
    <row r="897" spans="1:5" x14ac:dyDescent="0.3">
      <c r="A897">
        <v>615</v>
      </c>
      <c r="B897">
        <v>5</v>
      </c>
      <c r="C897">
        <v>1</v>
      </c>
      <c r="D897">
        <v>4</v>
      </c>
      <c r="E897">
        <v>7</v>
      </c>
    </row>
    <row r="898" spans="1:5" x14ac:dyDescent="0.3">
      <c r="A898">
        <v>9973</v>
      </c>
      <c r="B898">
        <v>7</v>
      </c>
      <c r="C898">
        <v>1</v>
      </c>
      <c r="D898">
        <v>8</v>
      </c>
      <c r="E898">
        <v>7</v>
      </c>
    </row>
    <row r="899" spans="1:5" x14ac:dyDescent="0.3">
      <c r="A899">
        <v>7422</v>
      </c>
      <c r="B899">
        <v>5</v>
      </c>
      <c r="C899">
        <v>1</v>
      </c>
      <c r="D899">
        <v>7</v>
      </c>
      <c r="E899">
        <v>7</v>
      </c>
    </row>
    <row r="900" spans="1:5" x14ac:dyDescent="0.3">
      <c r="A900">
        <v>10741</v>
      </c>
      <c r="B900">
        <v>6</v>
      </c>
      <c r="C900">
        <v>1</v>
      </c>
      <c r="D900">
        <v>5</v>
      </c>
      <c r="E900">
        <v>7</v>
      </c>
    </row>
    <row r="901" spans="1:5" x14ac:dyDescent="0.3">
      <c r="A901">
        <v>10591</v>
      </c>
      <c r="B901">
        <v>4</v>
      </c>
      <c r="C901">
        <v>1</v>
      </c>
      <c r="D901">
        <v>4</v>
      </c>
      <c r="E901">
        <v>7</v>
      </c>
    </row>
    <row r="902" spans="1:5" x14ac:dyDescent="0.3">
      <c r="A902">
        <v>5371</v>
      </c>
      <c r="B902">
        <v>3</v>
      </c>
      <c r="C902">
        <v>1</v>
      </c>
      <c r="D902">
        <v>2</v>
      </c>
      <c r="E902">
        <v>7</v>
      </c>
    </row>
    <row r="903" spans="1:5" x14ac:dyDescent="0.3">
      <c r="A903">
        <v>8159</v>
      </c>
      <c r="B903">
        <v>4</v>
      </c>
      <c r="C903">
        <v>1</v>
      </c>
      <c r="D903">
        <v>3</v>
      </c>
      <c r="E903">
        <v>7</v>
      </c>
    </row>
    <row r="904" spans="1:5" x14ac:dyDescent="0.3">
      <c r="A904">
        <v>254</v>
      </c>
      <c r="B904">
        <v>7</v>
      </c>
      <c r="C904">
        <v>1</v>
      </c>
      <c r="D904">
        <v>7</v>
      </c>
      <c r="E904">
        <v>7</v>
      </c>
    </row>
    <row r="905" spans="1:5" x14ac:dyDescent="0.3">
      <c r="A905">
        <v>4992</v>
      </c>
      <c r="B905">
        <v>3</v>
      </c>
      <c r="C905">
        <v>1</v>
      </c>
      <c r="D905">
        <v>2</v>
      </c>
      <c r="E905">
        <v>7</v>
      </c>
    </row>
    <row r="906" spans="1:5" x14ac:dyDescent="0.3">
      <c r="A906">
        <v>1177</v>
      </c>
      <c r="B906">
        <v>3</v>
      </c>
      <c r="C906">
        <v>1</v>
      </c>
      <c r="D906">
        <v>3</v>
      </c>
      <c r="E906">
        <v>7</v>
      </c>
    </row>
    <row r="907" spans="1:5" x14ac:dyDescent="0.3">
      <c r="A907">
        <v>968</v>
      </c>
      <c r="B907">
        <v>4</v>
      </c>
      <c r="C907">
        <v>1</v>
      </c>
      <c r="D907">
        <v>4</v>
      </c>
      <c r="E907">
        <v>7</v>
      </c>
    </row>
    <row r="908" spans="1:5" x14ac:dyDescent="0.3">
      <c r="A908">
        <v>4301</v>
      </c>
      <c r="B908">
        <v>1</v>
      </c>
      <c r="C908">
        <v>1</v>
      </c>
      <c r="D908">
        <v>2</v>
      </c>
      <c r="E908">
        <v>7</v>
      </c>
    </row>
    <row r="909" spans="1:5" x14ac:dyDescent="0.3">
      <c r="A909">
        <v>6969</v>
      </c>
      <c r="B909">
        <v>4</v>
      </c>
      <c r="C909">
        <v>1</v>
      </c>
      <c r="D909">
        <v>5</v>
      </c>
      <c r="E909">
        <v>7</v>
      </c>
    </row>
    <row r="910" spans="1:5" x14ac:dyDescent="0.3">
      <c r="A910">
        <v>4990</v>
      </c>
      <c r="B910">
        <v>11</v>
      </c>
      <c r="C910">
        <v>1</v>
      </c>
      <c r="D910">
        <v>8</v>
      </c>
      <c r="E910">
        <v>7</v>
      </c>
    </row>
    <row r="911" spans="1:5" x14ac:dyDescent="0.3">
      <c r="A911">
        <v>49</v>
      </c>
      <c r="B911">
        <v>1</v>
      </c>
      <c r="C911">
        <v>1</v>
      </c>
      <c r="D911">
        <v>2</v>
      </c>
      <c r="E911">
        <v>7</v>
      </c>
    </row>
    <row r="912" spans="1:5" x14ac:dyDescent="0.3">
      <c r="A912">
        <v>10846</v>
      </c>
      <c r="B912">
        <v>7</v>
      </c>
      <c r="C912">
        <v>1</v>
      </c>
      <c r="D912">
        <v>8</v>
      </c>
      <c r="E912">
        <v>7</v>
      </c>
    </row>
    <row r="913" spans="1:5" x14ac:dyDescent="0.3">
      <c r="A913">
        <v>199</v>
      </c>
      <c r="B913">
        <v>4</v>
      </c>
      <c r="C913">
        <v>1</v>
      </c>
      <c r="D913">
        <v>7</v>
      </c>
      <c r="E913">
        <v>7</v>
      </c>
    </row>
    <row r="914" spans="1:5" x14ac:dyDescent="0.3">
      <c r="A914">
        <v>4599</v>
      </c>
      <c r="B914">
        <v>7</v>
      </c>
      <c r="C914">
        <v>1</v>
      </c>
      <c r="D914">
        <v>7</v>
      </c>
      <c r="E914">
        <v>7</v>
      </c>
    </row>
    <row r="915" spans="1:5" x14ac:dyDescent="0.3">
      <c r="A915">
        <v>6141</v>
      </c>
      <c r="B915">
        <v>6</v>
      </c>
      <c r="C915">
        <v>1</v>
      </c>
      <c r="D915">
        <v>5</v>
      </c>
      <c r="E915">
        <v>7</v>
      </c>
    </row>
    <row r="916" spans="1:5" x14ac:dyDescent="0.3">
      <c r="A916">
        <v>4271</v>
      </c>
      <c r="B916">
        <v>4</v>
      </c>
      <c r="C916">
        <v>1</v>
      </c>
      <c r="D916">
        <v>6</v>
      </c>
      <c r="E916">
        <v>7</v>
      </c>
    </row>
    <row r="917" spans="1:5" x14ac:dyDescent="0.3">
      <c r="A917">
        <v>4120</v>
      </c>
      <c r="B917">
        <v>6</v>
      </c>
      <c r="C917">
        <v>1</v>
      </c>
      <c r="D917">
        <v>4</v>
      </c>
      <c r="E917">
        <v>7</v>
      </c>
    </row>
    <row r="918" spans="1:5" x14ac:dyDescent="0.3">
      <c r="A918">
        <v>738</v>
      </c>
      <c r="B918">
        <v>3</v>
      </c>
      <c r="C918">
        <v>1</v>
      </c>
      <c r="D918">
        <v>4</v>
      </c>
      <c r="E918">
        <v>7</v>
      </c>
    </row>
    <row r="919" spans="1:5" x14ac:dyDescent="0.3">
      <c r="A919">
        <v>1048</v>
      </c>
      <c r="B919">
        <v>3</v>
      </c>
      <c r="C919">
        <v>1</v>
      </c>
      <c r="D919">
        <v>4</v>
      </c>
      <c r="E919">
        <v>7</v>
      </c>
    </row>
    <row r="920" spans="1:5" x14ac:dyDescent="0.3">
      <c r="A920">
        <v>5287</v>
      </c>
      <c r="B920">
        <v>3</v>
      </c>
      <c r="C920">
        <v>1</v>
      </c>
      <c r="D920">
        <v>3</v>
      </c>
      <c r="E920">
        <v>7</v>
      </c>
    </row>
    <row r="921" spans="1:5" x14ac:dyDescent="0.3">
      <c r="A921">
        <v>8104</v>
      </c>
      <c r="B921">
        <v>5</v>
      </c>
      <c r="C921">
        <v>1</v>
      </c>
      <c r="D921">
        <v>5</v>
      </c>
      <c r="E921">
        <v>7</v>
      </c>
    </row>
    <row r="922" spans="1:5" x14ac:dyDescent="0.3">
      <c r="A922">
        <v>4415</v>
      </c>
      <c r="B922">
        <v>1</v>
      </c>
      <c r="C922">
        <v>1</v>
      </c>
      <c r="D922">
        <v>3</v>
      </c>
      <c r="E922">
        <v>7</v>
      </c>
    </row>
    <row r="923" spans="1:5" x14ac:dyDescent="0.3">
      <c r="A923">
        <v>2308</v>
      </c>
      <c r="B923">
        <v>6</v>
      </c>
      <c r="C923">
        <v>1</v>
      </c>
      <c r="D923">
        <v>5</v>
      </c>
      <c r="E923">
        <v>7</v>
      </c>
    </row>
    <row r="924" spans="1:5" x14ac:dyDescent="0.3">
      <c r="A924">
        <v>6218</v>
      </c>
      <c r="B924">
        <v>8</v>
      </c>
      <c r="C924">
        <v>1</v>
      </c>
      <c r="D924">
        <v>7</v>
      </c>
      <c r="E924">
        <v>7</v>
      </c>
    </row>
    <row r="925" spans="1:5" x14ac:dyDescent="0.3">
      <c r="A925">
        <v>5922</v>
      </c>
      <c r="B925">
        <v>4</v>
      </c>
      <c r="C925">
        <v>1</v>
      </c>
      <c r="D925">
        <v>5</v>
      </c>
      <c r="E925">
        <v>7</v>
      </c>
    </row>
    <row r="926" spans="1:5" x14ac:dyDescent="0.3">
      <c r="A926">
        <v>234</v>
      </c>
      <c r="B926">
        <v>1</v>
      </c>
      <c r="C926">
        <v>1</v>
      </c>
      <c r="D926">
        <v>2</v>
      </c>
      <c r="E926">
        <v>7</v>
      </c>
    </row>
    <row r="927" spans="1:5" x14ac:dyDescent="0.3">
      <c r="A927">
        <v>5644</v>
      </c>
      <c r="B927">
        <v>5</v>
      </c>
      <c r="C927">
        <v>1</v>
      </c>
      <c r="D927">
        <v>7</v>
      </c>
      <c r="E927">
        <v>7</v>
      </c>
    </row>
    <row r="928" spans="1:5" x14ac:dyDescent="0.3">
      <c r="A928">
        <v>10260</v>
      </c>
      <c r="B928">
        <v>6</v>
      </c>
      <c r="C928">
        <v>1</v>
      </c>
      <c r="D928">
        <v>5</v>
      </c>
      <c r="E928">
        <v>7</v>
      </c>
    </row>
    <row r="929" spans="1:5" x14ac:dyDescent="0.3">
      <c r="A929">
        <v>4096</v>
      </c>
      <c r="B929">
        <v>4</v>
      </c>
      <c r="C929">
        <v>1</v>
      </c>
      <c r="D929">
        <v>4</v>
      </c>
      <c r="E929">
        <v>7</v>
      </c>
    </row>
    <row r="930" spans="1:5" x14ac:dyDescent="0.3">
      <c r="A930">
        <v>8773</v>
      </c>
      <c r="B930">
        <v>5</v>
      </c>
      <c r="C930">
        <v>1</v>
      </c>
      <c r="D930">
        <v>6</v>
      </c>
      <c r="E930">
        <v>7</v>
      </c>
    </row>
    <row r="931" spans="1:5" x14ac:dyDescent="0.3">
      <c r="A931">
        <v>2534</v>
      </c>
      <c r="B931">
        <v>4</v>
      </c>
      <c r="C931">
        <v>1</v>
      </c>
      <c r="D931">
        <v>3</v>
      </c>
      <c r="E931">
        <v>7</v>
      </c>
    </row>
    <row r="932" spans="1:5" x14ac:dyDescent="0.3">
      <c r="A932">
        <v>5491</v>
      </c>
      <c r="B932">
        <v>6</v>
      </c>
      <c r="C932">
        <v>1</v>
      </c>
      <c r="D932">
        <v>5</v>
      </c>
      <c r="E932">
        <v>7</v>
      </c>
    </row>
    <row r="933" spans="1:5" x14ac:dyDescent="0.3">
      <c r="A933">
        <v>1362</v>
      </c>
      <c r="B933">
        <v>6</v>
      </c>
      <c r="C933">
        <v>1</v>
      </c>
      <c r="D933">
        <v>6</v>
      </c>
      <c r="E933">
        <v>7</v>
      </c>
    </row>
    <row r="934" spans="1:5" x14ac:dyDescent="0.3">
      <c r="A934">
        <v>3388</v>
      </c>
      <c r="B934">
        <v>6</v>
      </c>
      <c r="C934">
        <v>1</v>
      </c>
      <c r="D934">
        <v>5</v>
      </c>
      <c r="E934">
        <v>7</v>
      </c>
    </row>
    <row r="935" spans="1:5" x14ac:dyDescent="0.3">
      <c r="A935">
        <v>2518</v>
      </c>
      <c r="B935">
        <v>0</v>
      </c>
      <c r="C935">
        <v>1</v>
      </c>
      <c r="D935">
        <v>2</v>
      </c>
      <c r="E935">
        <v>7</v>
      </c>
    </row>
    <row r="936" spans="1:5" x14ac:dyDescent="0.3">
      <c r="A936">
        <v>125</v>
      </c>
      <c r="B936">
        <v>5</v>
      </c>
      <c r="C936">
        <v>1</v>
      </c>
      <c r="D936">
        <v>5</v>
      </c>
      <c r="E936">
        <v>7</v>
      </c>
    </row>
    <row r="937" spans="1:5" x14ac:dyDescent="0.3">
      <c r="A937">
        <v>879</v>
      </c>
      <c r="B937">
        <v>7</v>
      </c>
      <c r="C937">
        <v>1</v>
      </c>
      <c r="D937">
        <v>7</v>
      </c>
      <c r="E937">
        <v>7</v>
      </c>
    </row>
    <row r="938" spans="1:5" x14ac:dyDescent="0.3">
      <c r="A938">
        <v>4764</v>
      </c>
      <c r="B938">
        <v>3</v>
      </c>
      <c r="C938">
        <v>1</v>
      </c>
      <c r="D938">
        <v>4</v>
      </c>
      <c r="E938">
        <v>7</v>
      </c>
    </row>
    <row r="939" spans="1:5" x14ac:dyDescent="0.3">
      <c r="A939">
        <v>2262</v>
      </c>
      <c r="B939">
        <v>6</v>
      </c>
      <c r="C939">
        <v>1</v>
      </c>
      <c r="D939">
        <v>5</v>
      </c>
      <c r="E939">
        <v>7</v>
      </c>
    </row>
    <row r="940" spans="1:5" x14ac:dyDescent="0.3">
      <c r="A940">
        <v>7408</v>
      </c>
      <c r="B940">
        <v>5</v>
      </c>
      <c r="C940">
        <v>1</v>
      </c>
      <c r="D940">
        <v>4</v>
      </c>
      <c r="E940">
        <v>7</v>
      </c>
    </row>
    <row r="941" spans="1:5" x14ac:dyDescent="0.3">
      <c r="A941">
        <v>9986</v>
      </c>
      <c r="B941">
        <v>4</v>
      </c>
      <c r="C941">
        <v>1</v>
      </c>
      <c r="D941">
        <v>2</v>
      </c>
      <c r="E941">
        <v>7</v>
      </c>
    </row>
    <row r="942" spans="1:5" x14ac:dyDescent="0.3">
      <c r="A942">
        <v>4065</v>
      </c>
      <c r="B942">
        <v>5</v>
      </c>
      <c r="C942">
        <v>1</v>
      </c>
      <c r="D942">
        <v>8</v>
      </c>
      <c r="E942">
        <v>7</v>
      </c>
    </row>
    <row r="943" spans="1:5" x14ac:dyDescent="0.3">
      <c r="A943">
        <v>8799</v>
      </c>
      <c r="B943">
        <v>3</v>
      </c>
      <c r="C943">
        <v>1</v>
      </c>
      <c r="D943">
        <v>4</v>
      </c>
      <c r="E943">
        <v>7</v>
      </c>
    </row>
    <row r="944" spans="1:5" x14ac:dyDescent="0.3">
      <c r="A944">
        <v>10640</v>
      </c>
      <c r="B944">
        <v>4</v>
      </c>
      <c r="C944">
        <v>1</v>
      </c>
      <c r="D944">
        <v>4</v>
      </c>
      <c r="E944">
        <v>7</v>
      </c>
    </row>
    <row r="945" spans="1:5" x14ac:dyDescent="0.3">
      <c r="A945">
        <v>4351</v>
      </c>
      <c r="B945">
        <v>1</v>
      </c>
      <c r="C945">
        <v>1</v>
      </c>
      <c r="D945">
        <v>2</v>
      </c>
      <c r="E945">
        <v>7</v>
      </c>
    </row>
    <row r="946" spans="1:5" x14ac:dyDescent="0.3">
      <c r="A946">
        <v>10556</v>
      </c>
      <c r="B946">
        <v>6</v>
      </c>
      <c r="C946">
        <v>1</v>
      </c>
      <c r="D946">
        <v>6</v>
      </c>
      <c r="E946">
        <v>7</v>
      </c>
    </row>
    <row r="947" spans="1:5" x14ac:dyDescent="0.3">
      <c r="A947">
        <v>10477</v>
      </c>
      <c r="B947">
        <v>3</v>
      </c>
      <c r="C947">
        <v>1</v>
      </c>
      <c r="D947">
        <v>2</v>
      </c>
      <c r="E947">
        <v>7</v>
      </c>
    </row>
    <row r="948" spans="1:5" x14ac:dyDescent="0.3">
      <c r="A948">
        <v>4168</v>
      </c>
      <c r="B948">
        <v>5</v>
      </c>
      <c r="C948">
        <v>1</v>
      </c>
      <c r="D948">
        <v>8</v>
      </c>
      <c r="E948">
        <v>7</v>
      </c>
    </row>
    <row r="949" spans="1:5" x14ac:dyDescent="0.3">
      <c r="A949">
        <v>8397</v>
      </c>
      <c r="B949">
        <v>1</v>
      </c>
      <c r="C949">
        <v>1</v>
      </c>
      <c r="D949">
        <v>2</v>
      </c>
      <c r="E949">
        <v>7</v>
      </c>
    </row>
    <row r="950" spans="1:5" x14ac:dyDescent="0.3">
      <c r="A950">
        <v>9860</v>
      </c>
      <c r="B950">
        <v>4</v>
      </c>
      <c r="C950">
        <v>1</v>
      </c>
      <c r="D950">
        <v>4</v>
      </c>
      <c r="E950">
        <v>7</v>
      </c>
    </row>
    <row r="951" spans="1:5" x14ac:dyDescent="0.3">
      <c r="A951">
        <v>5866</v>
      </c>
      <c r="B951">
        <v>4</v>
      </c>
      <c r="C951">
        <v>1</v>
      </c>
      <c r="D951">
        <v>4</v>
      </c>
      <c r="E951">
        <v>7</v>
      </c>
    </row>
    <row r="952" spans="1:5" x14ac:dyDescent="0.3">
      <c r="A952">
        <v>521</v>
      </c>
      <c r="B952">
        <v>8</v>
      </c>
      <c r="C952">
        <v>1</v>
      </c>
      <c r="D952">
        <v>7</v>
      </c>
      <c r="E952">
        <v>7</v>
      </c>
    </row>
    <row r="953" spans="1:5" x14ac:dyDescent="0.3">
      <c r="A953">
        <v>8341</v>
      </c>
      <c r="B953">
        <v>1</v>
      </c>
      <c r="C953">
        <v>1</v>
      </c>
      <c r="D953">
        <v>2</v>
      </c>
      <c r="E953">
        <v>7</v>
      </c>
    </row>
    <row r="954" spans="1:5" x14ac:dyDescent="0.3">
      <c r="A954">
        <v>10702</v>
      </c>
      <c r="B954">
        <v>7</v>
      </c>
      <c r="C954">
        <v>1</v>
      </c>
      <c r="D954">
        <v>7</v>
      </c>
      <c r="E954">
        <v>7</v>
      </c>
    </row>
    <row r="955" spans="1:5" x14ac:dyDescent="0.3">
      <c r="A955">
        <v>5623</v>
      </c>
      <c r="B955">
        <v>1</v>
      </c>
      <c r="C955">
        <v>1</v>
      </c>
      <c r="D955">
        <v>2</v>
      </c>
      <c r="E955">
        <v>7</v>
      </c>
    </row>
    <row r="956" spans="1:5" x14ac:dyDescent="0.3">
      <c r="A956">
        <v>7007</v>
      </c>
      <c r="B956">
        <v>3</v>
      </c>
      <c r="C956">
        <v>1</v>
      </c>
      <c r="D956">
        <v>2</v>
      </c>
      <c r="E956">
        <v>7</v>
      </c>
    </row>
    <row r="957" spans="1:5" x14ac:dyDescent="0.3">
      <c r="A957">
        <v>10821</v>
      </c>
      <c r="B957">
        <v>4</v>
      </c>
      <c r="C957">
        <v>1</v>
      </c>
      <c r="D957">
        <v>5</v>
      </c>
      <c r="E957">
        <v>7</v>
      </c>
    </row>
    <row r="958" spans="1:5" x14ac:dyDescent="0.3">
      <c r="A958">
        <v>8212</v>
      </c>
      <c r="B958">
        <v>3</v>
      </c>
      <c r="C958">
        <v>1</v>
      </c>
      <c r="D958">
        <v>4</v>
      </c>
      <c r="E958">
        <v>7</v>
      </c>
    </row>
    <row r="959" spans="1:5" x14ac:dyDescent="0.3">
      <c r="A959">
        <v>8775</v>
      </c>
      <c r="B959">
        <v>3</v>
      </c>
      <c r="C959">
        <v>1</v>
      </c>
      <c r="D959">
        <v>3</v>
      </c>
      <c r="E959">
        <v>7</v>
      </c>
    </row>
    <row r="960" spans="1:5" x14ac:dyDescent="0.3">
      <c r="A960">
        <v>3117</v>
      </c>
      <c r="B960">
        <v>6</v>
      </c>
      <c r="C960">
        <v>1</v>
      </c>
      <c r="D960">
        <v>5</v>
      </c>
      <c r="E960">
        <v>7</v>
      </c>
    </row>
    <row r="961" spans="1:5" x14ac:dyDescent="0.3">
      <c r="A961">
        <v>4865</v>
      </c>
      <c r="B961">
        <v>5</v>
      </c>
      <c r="C961">
        <v>1</v>
      </c>
      <c r="D961">
        <v>8</v>
      </c>
      <c r="E961">
        <v>7</v>
      </c>
    </row>
    <row r="962" spans="1:5" x14ac:dyDescent="0.3">
      <c r="A962">
        <v>5991</v>
      </c>
      <c r="B962">
        <v>5</v>
      </c>
      <c r="C962">
        <v>1</v>
      </c>
      <c r="D962">
        <v>4</v>
      </c>
      <c r="E962">
        <v>7</v>
      </c>
    </row>
    <row r="963" spans="1:5" x14ac:dyDescent="0.3">
      <c r="A963">
        <v>1916</v>
      </c>
      <c r="B963">
        <v>7</v>
      </c>
      <c r="C963">
        <v>1</v>
      </c>
      <c r="D963">
        <v>6</v>
      </c>
      <c r="E963">
        <v>7</v>
      </c>
    </row>
    <row r="964" spans="1:5" x14ac:dyDescent="0.3">
      <c r="A964">
        <v>6147</v>
      </c>
      <c r="B964">
        <v>0</v>
      </c>
      <c r="C964">
        <v>1</v>
      </c>
      <c r="D964">
        <v>2</v>
      </c>
      <c r="E964">
        <v>7</v>
      </c>
    </row>
    <row r="965" spans="1:5" x14ac:dyDescent="0.3">
      <c r="A965">
        <v>4973</v>
      </c>
      <c r="B965">
        <v>1</v>
      </c>
      <c r="C965">
        <v>1</v>
      </c>
      <c r="D965">
        <v>2</v>
      </c>
      <c r="E965">
        <v>7</v>
      </c>
    </row>
    <row r="966" spans="1:5" x14ac:dyDescent="0.3">
      <c r="A966">
        <v>2656</v>
      </c>
      <c r="B966">
        <v>1</v>
      </c>
      <c r="C966">
        <v>1</v>
      </c>
      <c r="D966">
        <v>2</v>
      </c>
      <c r="E966">
        <v>7</v>
      </c>
    </row>
    <row r="967" spans="1:5" x14ac:dyDescent="0.3">
      <c r="A967">
        <v>9246</v>
      </c>
      <c r="B967">
        <v>6</v>
      </c>
      <c r="C967">
        <v>1</v>
      </c>
      <c r="D967">
        <v>6</v>
      </c>
      <c r="E967">
        <v>7</v>
      </c>
    </row>
    <row r="968" spans="1:5" x14ac:dyDescent="0.3">
      <c r="A968">
        <v>9405</v>
      </c>
      <c r="B968">
        <v>3</v>
      </c>
      <c r="C968">
        <v>1</v>
      </c>
      <c r="D968">
        <v>4</v>
      </c>
      <c r="E968">
        <v>7</v>
      </c>
    </row>
    <row r="969" spans="1:5" x14ac:dyDescent="0.3">
      <c r="A969">
        <v>2278</v>
      </c>
      <c r="B969">
        <v>2</v>
      </c>
      <c r="C969">
        <v>1</v>
      </c>
      <c r="D969">
        <v>3</v>
      </c>
      <c r="E969">
        <v>6</v>
      </c>
    </row>
    <row r="970" spans="1:5" x14ac:dyDescent="0.3">
      <c r="A970">
        <v>7892</v>
      </c>
      <c r="B970">
        <v>2</v>
      </c>
      <c r="C970">
        <v>1</v>
      </c>
      <c r="D970">
        <v>3</v>
      </c>
      <c r="E970">
        <v>7</v>
      </c>
    </row>
    <row r="971" spans="1:5" x14ac:dyDescent="0.3">
      <c r="A971">
        <v>9422</v>
      </c>
      <c r="B971">
        <v>2</v>
      </c>
      <c r="C971">
        <v>1</v>
      </c>
      <c r="D971">
        <v>4</v>
      </c>
      <c r="E971">
        <v>3</v>
      </c>
    </row>
    <row r="972" spans="1:5" x14ac:dyDescent="0.3">
      <c r="A972">
        <v>5710</v>
      </c>
      <c r="B972">
        <v>2</v>
      </c>
      <c r="C972">
        <v>1</v>
      </c>
      <c r="D972">
        <v>4</v>
      </c>
      <c r="E972">
        <v>5</v>
      </c>
    </row>
    <row r="973" spans="1:5" x14ac:dyDescent="0.3">
      <c r="A973">
        <v>7244</v>
      </c>
      <c r="B973">
        <v>2</v>
      </c>
      <c r="C973">
        <v>1</v>
      </c>
      <c r="D973">
        <v>4</v>
      </c>
      <c r="E973">
        <v>6</v>
      </c>
    </row>
    <row r="974" spans="1:5" x14ac:dyDescent="0.3">
      <c r="A974">
        <v>1050</v>
      </c>
      <c r="B974">
        <v>2</v>
      </c>
      <c r="C974">
        <v>1</v>
      </c>
      <c r="D974">
        <v>4</v>
      </c>
      <c r="E974">
        <v>2</v>
      </c>
    </row>
    <row r="975" spans="1:5" x14ac:dyDescent="0.3">
      <c r="A975">
        <v>2286</v>
      </c>
      <c r="B975">
        <v>2</v>
      </c>
      <c r="C975">
        <v>1</v>
      </c>
      <c r="D975">
        <v>3</v>
      </c>
      <c r="E975">
        <v>6</v>
      </c>
    </row>
    <row r="976" spans="1:5" x14ac:dyDescent="0.3">
      <c r="A976">
        <v>6205</v>
      </c>
      <c r="B976">
        <v>2</v>
      </c>
      <c r="C976">
        <v>1</v>
      </c>
      <c r="D976">
        <v>3</v>
      </c>
      <c r="E976">
        <v>5</v>
      </c>
    </row>
    <row r="977" spans="1:5" x14ac:dyDescent="0.3">
      <c r="A977">
        <v>4050</v>
      </c>
      <c r="B977">
        <v>2</v>
      </c>
      <c r="C977">
        <v>1</v>
      </c>
      <c r="D977">
        <v>4</v>
      </c>
      <c r="E977">
        <v>3</v>
      </c>
    </row>
    <row r="978" spans="1:5" x14ac:dyDescent="0.3">
      <c r="A978">
        <v>3152</v>
      </c>
      <c r="B978">
        <v>2</v>
      </c>
      <c r="C978">
        <v>1</v>
      </c>
      <c r="D978">
        <v>3</v>
      </c>
      <c r="E978">
        <v>5</v>
      </c>
    </row>
    <row r="979" spans="1:5" x14ac:dyDescent="0.3">
      <c r="A979">
        <v>1880</v>
      </c>
      <c r="B979">
        <v>2</v>
      </c>
      <c r="C979">
        <v>1</v>
      </c>
      <c r="D979">
        <v>3</v>
      </c>
      <c r="E979">
        <v>5</v>
      </c>
    </row>
    <row r="980" spans="1:5" x14ac:dyDescent="0.3">
      <c r="A980">
        <v>3559</v>
      </c>
      <c r="B980">
        <v>2</v>
      </c>
      <c r="C980">
        <v>1</v>
      </c>
      <c r="D980">
        <v>3</v>
      </c>
      <c r="E980">
        <v>6</v>
      </c>
    </row>
    <row r="981" spans="1:5" x14ac:dyDescent="0.3">
      <c r="A981">
        <v>7829</v>
      </c>
      <c r="B981">
        <v>2</v>
      </c>
      <c r="C981">
        <v>1</v>
      </c>
      <c r="D981">
        <v>2</v>
      </c>
      <c r="E981">
        <v>5</v>
      </c>
    </row>
    <row r="982" spans="1:5" x14ac:dyDescent="0.3">
      <c r="A982">
        <v>10812</v>
      </c>
      <c r="B982">
        <v>2</v>
      </c>
      <c r="C982">
        <v>1</v>
      </c>
      <c r="D982">
        <v>3</v>
      </c>
      <c r="E982">
        <v>4</v>
      </c>
    </row>
    <row r="983" spans="1:5" x14ac:dyDescent="0.3">
      <c r="A983">
        <v>11191</v>
      </c>
      <c r="B983">
        <v>2</v>
      </c>
      <c r="C983">
        <v>1</v>
      </c>
      <c r="D983">
        <v>4</v>
      </c>
      <c r="E983">
        <v>6</v>
      </c>
    </row>
    <row r="984" spans="1:5" x14ac:dyDescent="0.3">
      <c r="A984">
        <v>2958</v>
      </c>
      <c r="B984">
        <v>2</v>
      </c>
      <c r="C984">
        <v>1</v>
      </c>
      <c r="D984">
        <v>4</v>
      </c>
      <c r="E984">
        <v>4</v>
      </c>
    </row>
    <row r="985" spans="1:5" x14ac:dyDescent="0.3">
      <c r="A985">
        <v>2066</v>
      </c>
      <c r="B985">
        <v>2</v>
      </c>
      <c r="C985">
        <v>1</v>
      </c>
      <c r="D985">
        <v>3</v>
      </c>
      <c r="E985">
        <v>6</v>
      </c>
    </row>
    <row r="986" spans="1:5" x14ac:dyDescent="0.3">
      <c r="A986">
        <v>2488</v>
      </c>
      <c r="B986">
        <v>2</v>
      </c>
      <c r="C986">
        <v>1</v>
      </c>
      <c r="D986">
        <v>3</v>
      </c>
      <c r="E986">
        <v>6</v>
      </c>
    </row>
    <row r="987" spans="1:5" x14ac:dyDescent="0.3">
      <c r="A987">
        <v>7617</v>
      </c>
      <c r="B987">
        <v>2</v>
      </c>
      <c r="C987">
        <v>1</v>
      </c>
      <c r="D987">
        <v>5</v>
      </c>
      <c r="E987">
        <v>5</v>
      </c>
    </row>
    <row r="988" spans="1:5" x14ac:dyDescent="0.3">
      <c r="A988">
        <v>6504</v>
      </c>
      <c r="B988">
        <v>2</v>
      </c>
      <c r="C988">
        <v>1</v>
      </c>
      <c r="D988">
        <v>3</v>
      </c>
      <c r="E988">
        <v>5</v>
      </c>
    </row>
    <row r="989" spans="1:5" x14ac:dyDescent="0.3">
      <c r="A989">
        <v>5455</v>
      </c>
      <c r="B989">
        <v>2</v>
      </c>
      <c r="C989">
        <v>1</v>
      </c>
      <c r="D989">
        <v>4</v>
      </c>
      <c r="E989">
        <v>7</v>
      </c>
    </row>
    <row r="990" spans="1:5" x14ac:dyDescent="0.3">
      <c r="A990">
        <v>7495</v>
      </c>
      <c r="B990">
        <v>2</v>
      </c>
      <c r="C990">
        <v>1</v>
      </c>
      <c r="D990">
        <v>5</v>
      </c>
      <c r="E990">
        <v>4</v>
      </c>
    </row>
    <row r="991" spans="1:5" x14ac:dyDescent="0.3">
      <c r="A991">
        <v>7540</v>
      </c>
      <c r="B991">
        <v>2</v>
      </c>
      <c r="C991">
        <v>1</v>
      </c>
      <c r="D991">
        <v>8</v>
      </c>
      <c r="E991">
        <v>2</v>
      </c>
    </row>
    <row r="992" spans="1:5" x14ac:dyDescent="0.3">
      <c r="A992">
        <v>5300</v>
      </c>
      <c r="B992">
        <v>2</v>
      </c>
      <c r="C992">
        <v>1</v>
      </c>
      <c r="D992">
        <v>2</v>
      </c>
      <c r="E992">
        <v>7</v>
      </c>
    </row>
    <row r="993" spans="1:5" x14ac:dyDescent="0.3">
      <c r="A993">
        <v>3386</v>
      </c>
      <c r="B993">
        <v>2</v>
      </c>
      <c r="C993">
        <v>1</v>
      </c>
      <c r="D993">
        <v>4</v>
      </c>
      <c r="E993">
        <v>7</v>
      </c>
    </row>
    <row r="994" spans="1:5" x14ac:dyDescent="0.3">
      <c r="A994">
        <v>1991</v>
      </c>
      <c r="B994">
        <v>2</v>
      </c>
      <c r="C994">
        <v>1</v>
      </c>
      <c r="D994">
        <v>3</v>
      </c>
      <c r="E994">
        <v>5</v>
      </c>
    </row>
    <row r="995" spans="1:5" x14ac:dyDescent="0.3">
      <c r="A995">
        <v>11096</v>
      </c>
      <c r="B995">
        <v>2</v>
      </c>
      <c r="C995">
        <v>1</v>
      </c>
      <c r="D995">
        <v>7</v>
      </c>
      <c r="E995">
        <v>2</v>
      </c>
    </row>
    <row r="996" spans="1:5" x14ac:dyDescent="0.3">
      <c r="A996">
        <v>5123</v>
      </c>
      <c r="B996">
        <v>2</v>
      </c>
      <c r="C996">
        <v>1</v>
      </c>
      <c r="D996">
        <v>3</v>
      </c>
      <c r="E996">
        <v>7</v>
      </c>
    </row>
    <row r="997" spans="1:5" x14ac:dyDescent="0.3">
      <c r="A997">
        <v>8036</v>
      </c>
      <c r="B997">
        <v>2</v>
      </c>
      <c r="C997">
        <v>1</v>
      </c>
      <c r="D997">
        <v>4</v>
      </c>
      <c r="E997">
        <v>4</v>
      </c>
    </row>
    <row r="998" spans="1:5" x14ac:dyDescent="0.3">
      <c r="A998">
        <v>3710</v>
      </c>
      <c r="B998">
        <v>2</v>
      </c>
      <c r="C998">
        <v>1</v>
      </c>
      <c r="D998">
        <v>2</v>
      </c>
      <c r="E998">
        <v>7</v>
      </c>
    </row>
    <row r="999" spans="1:5" x14ac:dyDescent="0.3">
      <c r="A999">
        <v>6919</v>
      </c>
      <c r="B999">
        <v>2</v>
      </c>
      <c r="C999">
        <v>1</v>
      </c>
      <c r="D999">
        <v>3</v>
      </c>
      <c r="E999">
        <v>6</v>
      </c>
    </row>
    <row r="1000" spans="1:5" x14ac:dyDescent="0.3">
      <c r="A1000">
        <v>6941</v>
      </c>
      <c r="B1000">
        <v>2</v>
      </c>
      <c r="C1000">
        <v>1</v>
      </c>
      <c r="D1000">
        <v>2</v>
      </c>
      <c r="E1000">
        <v>7</v>
      </c>
    </row>
    <row r="1001" spans="1:5" x14ac:dyDescent="0.3">
      <c r="A1001">
        <v>4376</v>
      </c>
      <c r="B1001">
        <v>2</v>
      </c>
      <c r="C1001">
        <v>1</v>
      </c>
      <c r="D1001">
        <v>3</v>
      </c>
      <c r="E1001">
        <v>7</v>
      </c>
    </row>
    <row r="1002" spans="1:5" x14ac:dyDescent="0.3">
      <c r="A1002">
        <v>9239</v>
      </c>
      <c r="B1002">
        <v>2</v>
      </c>
      <c r="C1002">
        <v>1</v>
      </c>
      <c r="D1002">
        <v>4</v>
      </c>
      <c r="E1002">
        <v>3</v>
      </c>
    </row>
    <row r="1003" spans="1:5" x14ac:dyDescent="0.3">
      <c r="A1003">
        <v>1388</v>
      </c>
      <c r="B1003">
        <v>2</v>
      </c>
      <c r="C1003">
        <v>1</v>
      </c>
      <c r="D1003">
        <v>3</v>
      </c>
      <c r="E1003">
        <v>6</v>
      </c>
    </row>
    <row r="1004" spans="1:5" x14ac:dyDescent="0.3">
      <c r="A1004">
        <v>5237</v>
      </c>
      <c r="B1004">
        <v>2</v>
      </c>
      <c r="C1004">
        <v>1</v>
      </c>
      <c r="D1004">
        <v>3</v>
      </c>
      <c r="E1004">
        <v>5</v>
      </c>
    </row>
    <row r="1005" spans="1:5" x14ac:dyDescent="0.3">
      <c r="A1005">
        <v>10470</v>
      </c>
      <c r="B1005">
        <v>2</v>
      </c>
      <c r="C1005">
        <v>1</v>
      </c>
      <c r="D1005">
        <v>3</v>
      </c>
      <c r="E1005">
        <v>4</v>
      </c>
    </row>
    <row r="1006" spans="1:5" x14ac:dyDescent="0.3">
      <c r="A1006">
        <v>7573</v>
      </c>
      <c r="B1006">
        <v>2</v>
      </c>
      <c r="C1006">
        <v>1</v>
      </c>
      <c r="D1006">
        <v>2</v>
      </c>
      <c r="E1006">
        <v>7</v>
      </c>
    </row>
    <row r="1007" spans="1:5" x14ac:dyDescent="0.3">
      <c r="A1007">
        <v>20</v>
      </c>
      <c r="B1007">
        <v>2</v>
      </c>
      <c r="C1007">
        <v>1</v>
      </c>
      <c r="D1007">
        <v>4</v>
      </c>
      <c r="E1007">
        <v>4</v>
      </c>
    </row>
    <row r="1008" spans="1:5" x14ac:dyDescent="0.3">
      <c r="A1008">
        <v>1072</v>
      </c>
      <c r="B1008">
        <v>2</v>
      </c>
      <c r="C1008">
        <v>1</v>
      </c>
      <c r="D1008">
        <v>3</v>
      </c>
      <c r="E1008">
        <v>6</v>
      </c>
    </row>
    <row r="1009" spans="1:5" x14ac:dyDescent="0.3">
      <c r="A1009">
        <v>236</v>
      </c>
      <c r="B1009">
        <v>2</v>
      </c>
      <c r="C1009">
        <v>1</v>
      </c>
      <c r="D1009">
        <v>4</v>
      </c>
      <c r="E1009">
        <v>6</v>
      </c>
    </row>
    <row r="1010" spans="1:5" x14ac:dyDescent="0.3">
      <c r="A1010">
        <v>4186</v>
      </c>
      <c r="B1010">
        <v>2</v>
      </c>
      <c r="C1010">
        <v>1</v>
      </c>
      <c r="D1010">
        <v>3</v>
      </c>
      <c r="E1010">
        <v>5</v>
      </c>
    </row>
    <row r="1011" spans="1:5" x14ac:dyDescent="0.3">
      <c r="A1011">
        <v>9485</v>
      </c>
      <c r="B1011">
        <v>2</v>
      </c>
      <c r="C1011">
        <v>1</v>
      </c>
      <c r="D1011">
        <v>6</v>
      </c>
      <c r="E1011">
        <v>4</v>
      </c>
    </row>
    <row r="1012" spans="1:5" x14ac:dyDescent="0.3">
      <c r="A1012">
        <v>8700</v>
      </c>
      <c r="B1012">
        <v>2</v>
      </c>
      <c r="C1012">
        <v>1</v>
      </c>
      <c r="D1012">
        <v>3</v>
      </c>
      <c r="E1012">
        <v>7</v>
      </c>
    </row>
    <row r="1013" spans="1:5" x14ac:dyDescent="0.3">
      <c r="A1013">
        <v>6387</v>
      </c>
      <c r="B1013">
        <v>2</v>
      </c>
      <c r="C1013">
        <v>1</v>
      </c>
      <c r="D1013">
        <v>3</v>
      </c>
      <c r="E1013">
        <v>5</v>
      </c>
    </row>
    <row r="1014" spans="1:5" x14ac:dyDescent="0.3">
      <c r="A1014">
        <v>2456</v>
      </c>
      <c r="B1014">
        <v>2</v>
      </c>
      <c r="C1014">
        <v>1</v>
      </c>
      <c r="D1014">
        <v>5</v>
      </c>
      <c r="E1014">
        <v>6</v>
      </c>
    </row>
    <row r="1015" spans="1:5" x14ac:dyDescent="0.3">
      <c r="A1015">
        <v>11188</v>
      </c>
      <c r="B1015">
        <v>2</v>
      </c>
      <c r="C1015">
        <v>1</v>
      </c>
      <c r="D1015">
        <v>3</v>
      </c>
      <c r="E1015">
        <v>5</v>
      </c>
    </row>
    <row r="1016" spans="1:5" x14ac:dyDescent="0.3">
      <c r="A1016">
        <v>8562</v>
      </c>
      <c r="B1016">
        <v>2</v>
      </c>
      <c r="C1016">
        <v>1</v>
      </c>
      <c r="D1016">
        <v>7</v>
      </c>
      <c r="E1016">
        <v>2</v>
      </c>
    </row>
    <row r="1017" spans="1:5" x14ac:dyDescent="0.3">
      <c r="A1017">
        <v>4436</v>
      </c>
      <c r="B1017">
        <v>2</v>
      </c>
      <c r="C1017">
        <v>1</v>
      </c>
      <c r="D1017">
        <v>4</v>
      </c>
      <c r="E1017">
        <v>7</v>
      </c>
    </row>
    <row r="1018" spans="1:5" x14ac:dyDescent="0.3">
      <c r="A1018">
        <v>4240</v>
      </c>
      <c r="B1018">
        <v>2</v>
      </c>
      <c r="C1018">
        <v>1</v>
      </c>
      <c r="D1018">
        <v>2</v>
      </c>
      <c r="E1018">
        <v>8</v>
      </c>
    </row>
    <row r="1019" spans="1:5" x14ac:dyDescent="0.3">
      <c r="A1019">
        <v>3628</v>
      </c>
      <c r="B1019">
        <v>2</v>
      </c>
      <c r="C1019">
        <v>1</v>
      </c>
      <c r="D1019">
        <v>2</v>
      </c>
      <c r="E1019">
        <v>9</v>
      </c>
    </row>
    <row r="1020" spans="1:5" x14ac:dyDescent="0.3">
      <c r="A1020">
        <v>5985</v>
      </c>
      <c r="B1020">
        <v>2</v>
      </c>
      <c r="C1020">
        <v>1</v>
      </c>
      <c r="D1020">
        <v>4</v>
      </c>
      <c r="E1020">
        <v>7</v>
      </c>
    </row>
    <row r="1021" spans="1:5" x14ac:dyDescent="0.3">
      <c r="A1021">
        <v>1833</v>
      </c>
      <c r="B1021">
        <v>2</v>
      </c>
      <c r="C1021">
        <v>1</v>
      </c>
      <c r="D1021">
        <v>4</v>
      </c>
      <c r="E1021">
        <v>5</v>
      </c>
    </row>
    <row r="1022" spans="1:5" x14ac:dyDescent="0.3">
      <c r="A1022">
        <v>6466</v>
      </c>
      <c r="B1022">
        <v>2</v>
      </c>
      <c r="C1022">
        <v>1</v>
      </c>
      <c r="D1022">
        <v>4</v>
      </c>
      <c r="E1022">
        <v>3</v>
      </c>
    </row>
    <row r="1023" spans="1:5" x14ac:dyDescent="0.3">
      <c r="A1023">
        <v>880</v>
      </c>
      <c r="B1023">
        <v>2</v>
      </c>
      <c r="C1023">
        <v>1</v>
      </c>
      <c r="D1023">
        <v>2</v>
      </c>
      <c r="E1023">
        <v>8</v>
      </c>
    </row>
    <row r="1024" spans="1:5" x14ac:dyDescent="0.3">
      <c r="A1024">
        <v>4713</v>
      </c>
      <c r="B1024">
        <v>2</v>
      </c>
      <c r="C1024">
        <v>1</v>
      </c>
      <c r="D1024">
        <v>4</v>
      </c>
      <c r="E1024">
        <v>7</v>
      </c>
    </row>
    <row r="1025" spans="1:5" x14ac:dyDescent="0.3">
      <c r="A1025">
        <v>5025</v>
      </c>
      <c r="B1025">
        <v>2</v>
      </c>
      <c r="C1025">
        <v>1</v>
      </c>
      <c r="D1025">
        <v>4</v>
      </c>
      <c r="E1025">
        <v>3</v>
      </c>
    </row>
    <row r="1026" spans="1:5" x14ac:dyDescent="0.3">
      <c r="A1026">
        <v>4066</v>
      </c>
      <c r="B1026">
        <v>2</v>
      </c>
      <c r="C1026">
        <v>1</v>
      </c>
      <c r="D1026">
        <v>2</v>
      </c>
      <c r="E1026">
        <v>6</v>
      </c>
    </row>
    <row r="1027" spans="1:5" x14ac:dyDescent="0.3">
      <c r="A1027">
        <v>4961</v>
      </c>
      <c r="B1027">
        <v>2</v>
      </c>
      <c r="C1027">
        <v>1</v>
      </c>
      <c r="D1027">
        <v>4</v>
      </c>
      <c r="E1027">
        <v>4</v>
      </c>
    </row>
    <row r="1028" spans="1:5" x14ac:dyDescent="0.3">
      <c r="A1028">
        <v>213</v>
      </c>
      <c r="B1028">
        <v>2</v>
      </c>
      <c r="C1028">
        <v>1</v>
      </c>
      <c r="D1028">
        <v>3</v>
      </c>
      <c r="E1028">
        <v>7</v>
      </c>
    </row>
    <row r="1029" spans="1:5" x14ac:dyDescent="0.3">
      <c r="A1029">
        <v>2245</v>
      </c>
      <c r="B1029">
        <v>2</v>
      </c>
      <c r="C1029">
        <v>1</v>
      </c>
      <c r="D1029">
        <v>4</v>
      </c>
      <c r="E1029">
        <v>6</v>
      </c>
    </row>
    <row r="1030" spans="1:5" x14ac:dyDescent="0.3">
      <c r="A1030">
        <v>2246</v>
      </c>
      <c r="B1030">
        <v>2</v>
      </c>
      <c r="C1030">
        <v>1</v>
      </c>
      <c r="D1030">
        <v>4</v>
      </c>
      <c r="E1030">
        <v>4</v>
      </c>
    </row>
    <row r="1031" spans="1:5" x14ac:dyDescent="0.3">
      <c r="A1031">
        <v>837</v>
      </c>
      <c r="B1031">
        <v>2</v>
      </c>
      <c r="C1031">
        <v>1</v>
      </c>
      <c r="D1031">
        <v>5</v>
      </c>
      <c r="E1031">
        <v>4</v>
      </c>
    </row>
    <row r="1032" spans="1:5" x14ac:dyDescent="0.3">
      <c r="A1032">
        <v>1506</v>
      </c>
      <c r="B1032">
        <v>2</v>
      </c>
      <c r="C1032">
        <v>1</v>
      </c>
      <c r="D1032">
        <v>4</v>
      </c>
      <c r="E1032">
        <v>6</v>
      </c>
    </row>
    <row r="1033" spans="1:5" x14ac:dyDescent="0.3">
      <c r="A1033">
        <v>938</v>
      </c>
      <c r="B1033">
        <v>2</v>
      </c>
      <c r="C1033">
        <v>1</v>
      </c>
      <c r="D1033">
        <v>2</v>
      </c>
      <c r="E1033">
        <v>8</v>
      </c>
    </row>
    <row r="1034" spans="1:5" x14ac:dyDescent="0.3">
      <c r="A1034">
        <v>2740</v>
      </c>
      <c r="B1034">
        <v>2</v>
      </c>
      <c r="C1034">
        <v>1</v>
      </c>
      <c r="D1034">
        <v>4</v>
      </c>
      <c r="E1034">
        <v>5</v>
      </c>
    </row>
    <row r="1035" spans="1:5" x14ac:dyDescent="0.3">
      <c r="A1035">
        <v>7736</v>
      </c>
      <c r="B1035">
        <v>2</v>
      </c>
      <c r="C1035">
        <v>1</v>
      </c>
      <c r="D1035">
        <v>2</v>
      </c>
      <c r="E1035">
        <v>5</v>
      </c>
    </row>
    <row r="1036" spans="1:5" x14ac:dyDescent="0.3">
      <c r="A1036">
        <v>4174</v>
      </c>
      <c r="B1036">
        <v>2</v>
      </c>
      <c r="C1036">
        <v>1</v>
      </c>
      <c r="D1036">
        <v>4</v>
      </c>
      <c r="E1036">
        <v>3</v>
      </c>
    </row>
    <row r="1037" spans="1:5" x14ac:dyDescent="0.3">
      <c r="A1037">
        <v>286</v>
      </c>
      <c r="B1037">
        <v>2</v>
      </c>
      <c r="C1037">
        <v>1</v>
      </c>
      <c r="D1037">
        <v>5</v>
      </c>
      <c r="E1037">
        <v>6</v>
      </c>
    </row>
    <row r="1038" spans="1:5" x14ac:dyDescent="0.3">
      <c r="A1038">
        <v>1857</v>
      </c>
      <c r="B1038">
        <v>2</v>
      </c>
      <c r="C1038">
        <v>1</v>
      </c>
      <c r="D1038">
        <v>2</v>
      </c>
      <c r="E1038">
        <v>7</v>
      </c>
    </row>
    <row r="1039" spans="1:5" x14ac:dyDescent="0.3">
      <c r="A1039">
        <v>11114</v>
      </c>
      <c r="B1039">
        <v>2</v>
      </c>
      <c r="C1039">
        <v>1</v>
      </c>
      <c r="D1039">
        <v>3</v>
      </c>
      <c r="E1039">
        <v>7</v>
      </c>
    </row>
    <row r="1040" spans="1:5" x14ac:dyDescent="0.3">
      <c r="A1040">
        <v>7527</v>
      </c>
      <c r="B1040">
        <v>2</v>
      </c>
      <c r="C1040">
        <v>1</v>
      </c>
      <c r="D1040">
        <v>3</v>
      </c>
      <c r="E1040">
        <v>8</v>
      </c>
    </row>
    <row r="1041" spans="1:5" x14ac:dyDescent="0.3">
      <c r="A1041">
        <v>3551</v>
      </c>
      <c r="B1041">
        <v>2</v>
      </c>
      <c r="C1041">
        <v>1</v>
      </c>
      <c r="D1041">
        <v>5</v>
      </c>
      <c r="E1041">
        <v>2</v>
      </c>
    </row>
    <row r="1042" spans="1:5" x14ac:dyDescent="0.3">
      <c r="A1042">
        <v>10641</v>
      </c>
      <c r="B1042">
        <v>2</v>
      </c>
      <c r="C1042">
        <v>1</v>
      </c>
      <c r="D1042">
        <v>3</v>
      </c>
      <c r="E1042">
        <v>6</v>
      </c>
    </row>
    <row r="1043" spans="1:5" x14ac:dyDescent="0.3">
      <c r="A1043">
        <v>979</v>
      </c>
      <c r="B1043">
        <v>2</v>
      </c>
      <c r="C1043">
        <v>1</v>
      </c>
      <c r="D1043">
        <v>3</v>
      </c>
      <c r="E1043">
        <v>6</v>
      </c>
    </row>
    <row r="1044" spans="1:5" x14ac:dyDescent="0.3">
      <c r="A1044">
        <v>7275</v>
      </c>
      <c r="B1044">
        <v>2</v>
      </c>
      <c r="C1044">
        <v>1</v>
      </c>
      <c r="D1044">
        <v>4</v>
      </c>
      <c r="E1044">
        <v>6</v>
      </c>
    </row>
    <row r="1045" spans="1:5" x14ac:dyDescent="0.3">
      <c r="A1045">
        <v>1384</v>
      </c>
      <c r="B1045">
        <v>2</v>
      </c>
      <c r="C1045">
        <v>1</v>
      </c>
      <c r="D1045">
        <v>2</v>
      </c>
      <c r="E1045">
        <v>8</v>
      </c>
    </row>
    <row r="1046" spans="1:5" x14ac:dyDescent="0.3">
      <c r="A1046">
        <v>6770</v>
      </c>
      <c r="B1046">
        <v>2</v>
      </c>
      <c r="C1046">
        <v>1</v>
      </c>
      <c r="D1046">
        <v>2</v>
      </c>
      <c r="E1046">
        <v>6</v>
      </c>
    </row>
    <row r="1047" spans="1:5" x14ac:dyDescent="0.3">
      <c r="A1047">
        <v>8140</v>
      </c>
      <c r="B1047">
        <v>2</v>
      </c>
      <c r="C1047">
        <v>1</v>
      </c>
      <c r="D1047">
        <v>4</v>
      </c>
      <c r="E1047">
        <v>4</v>
      </c>
    </row>
    <row r="1048" spans="1:5" x14ac:dyDescent="0.3">
      <c r="A1048">
        <v>2589</v>
      </c>
      <c r="B1048">
        <v>2</v>
      </c>
      <c r="C1048">
        <v>1</v>
      </c>
      <c r="D1048">
        <v>3</v>
      </c>
      <c r="E1048">
        <v>6</v>
      </c>
    </row>
    <row r="1049" spans="1:5" x14ac:dyDescent="0.3">
      <c r="A1049">
        <v>524</v>
      </c>
      <c r="B1049">
        <v>2</v>
      </c>
      <c r="C1049">
        <v>1</v>
      </c>
      <c r="D1049">
        <v>2</v>
      </c>
      <c r="E1049">
        <v>8</v>
      </c>
    </row>
    <row r="1050" spans="1:5" x14ac:dyDescent="0.3">
      <c r="A1050">
        <v>5967</v>
      </c>
      <c r="B1050">
        <v>2</v>
      </c>
      <c r="C1050">
        <v>1</v>
      </c>
      <c r="D1050">
        <v>3</v>
      </c>
      <c r="E1050">
        <v>8</v>
      </c>
    </row>
    <row r="1051" spans="1:5" x14ac:dyDescent="0.3">
      <c r="A1051">
        <v>4220</v>
      </c>
      <c r="B1051">
        <v>2</v>
      </c>
      <c r="C1051">
        <v>1</v>
      </c>
      <c r="D1051">
        <v>3</v>
      </c>
      <c r="E1051">
        <v>3</v>
      </c>
    </row>
    <row r="1052" spans="1:5" x14ac:dyDescent="0.3">
      <c r="A1052">
        <v>1998</v>
      </c>
      <c r="B1052">
        <v>2</v>
      </c>
      <c r="C1052">
        <v>1</v>
      </c>
      <c r="D1052">
        <v>3</v>
      </c>
      <c r="E1052">
        <v>6</v>
      </c>
    </row>
    <row r="1053" spans="1:5" x14ac:dyDescent="0.3">
      <c r="A1053">
        <v>6642</v>
      </c>
      <c r="B1053">
        <v>2</v>
      </c>
      <c r="C1053">
        <v>1</v>
      </c>
      <c r="D1053">
        <v>4</v>
      </c>
      <c r="E1053">
        <v>6</v>
      </c>
    </row>
    <row r="1054" spans="1:5" x14ac:dyDescent="0.3">
      <c r="A1054">
        <v>8175</v>
      </c>
      <c r="B1054">
        <v>2</v>
      </c>
      <c r="C1054">
        <v>1</v>
      </c>
      <c r="D1054">
        <v>4</v>
      </c>
      <c r="E1054">
        <v>7</v>
      </c>
    </row>
    <row r="1055" spans="1:5" x14ac:dyDescent="0.3">
      <c r="A1055">
        <v>5223</v>
      </c>
      <c r="B1055">
        <v>2</v>
      </c>
      <c r="C1055">
        <v>1</v>
      </c>
      <c r="D1055">
        <v>3</v>
      </c>
      <c r="E1055">
        <v>4</v>
      </c>
    </row>
    <row r="1056" spans="1:5" x14ac:dyDescent="0.3">
      <c r="A1056">
        <v>3783</v>
      </c>
      <c r="B1056">
        <v>2</v>
      </c>
      <c r="C1056">
        <v>1</v>
      </c>
      <c r="D1056">
        <v>4</v>
      </c>
      <c r="E1056">
        <v>5</v>
      </c>
    </row>
    <row r="1057" spans="1:5" x14ac:dyDescent="0.3">
      <c r="A1057">
        <v>7485</v>
      </c>
      <c r="B1057">
        <v>2</v>
      </c>
      <c r="C1057">
        <v>1</v>
      </c>
      <c r="D1057">
        <v>4</v>
      </c>
      <c r="E1057">
        <v>4</v>
      </c>
    </row>
    <row r="1058" spans="1:5" x14ac:dyDescent="0.3">
      <c r="A1058">
        <v>8079</v>
      </c>
      <c r="B1058">
        <v>2</v>
      </c>
      <c r="C1058">
        <v>1</v>
      </c>
      <c r="D1058">
        <v>3</v>
      </c>
      <c r="E1058">
        <v>3</v>
      </c>
    </row>
    <row r="1059" spans="1:5" x14ac:dyDescent="0.3">
      <c r="A1059">
        <v>2634</v>
      </c>
      <c r="B1059">
        <v>2</v>
      </c>
      <c r="C1059">
        <v>1</v>
      </c>
      <c r="D1059">
        <v>3</v>
      </c>
      <c r="E1059">
        <v>6</v>
      </c>
    </row>
    <row r="1060" spans="1:5" x14ac:dyDescent="0.3">
      <c r="A1060">
        <v>3798</v>
      </c>
      <c r="B1060">
        <v>2</v>
      </c>
      <c r="C1060">
        <v>1</v>
      </c>
      <c r="D1060">
        <v>3</v>
      </c>
      <c r="E1060">
        <v>6</v>
      </c>
    </row>
    <row r="1061" spans="1:5" x14ac:dyDescent="0.3">
      <c r="A1061">
        <v>4328</v>
      </c>
      <c r="B1061">
        <v>2</v>
      </c>
      <c r="C1061">
        <v>1</v>
      </c>
      <c r="D1061">
        <v>3</v>
      </c>
      <c r="E1061">
        <v>6</v>
      </c>
    </row>
    <row r="1062" spans="1:5" x14ac:dyDescent="0.3">
      <c r="A1062">
        <v>5283</v>
      </c>
      <c r="B1062">
        <v>2</v>
      </c>
      <c r="C1062">
        <v>1</v>
      </c>
      <c r="D1062">
        <v>4</v>
      </c>
      <c r="E1062">
        <v>5</v>
      </c>
    </row>
    <row r="1063" spans="1:5" x14ac:dyDescent="0.3">
      <c r="A1063">
        <v>1419</v>
      </c>
      <c r="B1063">
        <v>2</v>
      </c>
      <c r="C1063">
        <v>1</v>
      </c>
      <c r="D1063">
        <v>3</v>
      </c>
      <c r="E1063">
        <v>5</v>
      </c>
    </row>
    <row r="1064" spans="1:5" x14ac:dyDescent="0.3">
      <c r="A1064">
        <v>1250</v>
      </c>
      <c r="B1064">
        <v>2</v>
      </c>
      <c r="C1064">
        <v>1</v>
      </c>
      <c r="D1064">
        <v>3</v>
      </c>
      <c r="E1064">
        <v>6</v>
      </c>
    </row>
    <row r="1065" spans="1:5" x14ac:dyDescent="0.3">
      <c r="A1065">
        <v>8334</v>
      </c>
      <c r="B1065">
        <v>2</v>
      </c>
      <c r="C1065">
        <v>1</v>
      </c>
      <c r="D1065">
        <v>4</v>
      </c>
      <c r="E1065">
        <v>6</v>
      </c>
    </row>
    <row r="1066" spans="1:5" x14ac:dyDescent="0.3">
      <c r="A1066">
        <v>10521</v>
      </c>
      <c r="B1066">
        <v>2</v>
      </c>
      <c r="C1066">
        <v>1</v>
      </c>
      <c r="D1066">
        <v>5</v>
      </c>
      <c r="E1066">
        <v>4</v>
      </c>
    </row>
    <row r="1067" spans="1:5" x14ac:dyDescent="0.3">
      <c r="A1067">
        <v>7393</v>
      </c>
      <c r="B1067">
        <v>2</v>
      </c>
      <c r="C1067">
        <v>1</v>
      </c>
      <c r="D1067">
        <v>3</v>
      </c>
      <c r="E1067">
        <v>5</v>
      </c>
    </row>
    <row r="1068" spans="1:5" x14ac:dyDescent="0.3">
      <c r="A1068">
        <v>4227</v>
      </c>
      <c r="B1068">
        <v>2</v>
      </c>
      <c r="C1068">
        <v>1</v>
      </c>
      <c r="D1068">
        <v>3</v>
      </c>
      <c r="E1068">
        <v>5</v>
      </c>
    </row>
    <row r="1069" spans="1:5" x14ac:dyDescent="0.3">
      <c r="A1069">
        <v>2929</v>
      </c>
      <c r="B1069">
        <v>2</v>
      </c>
      <c r="C1069">
        <v>1</v>
      </c>
      <c r="D1069">
        <v>4</v>
      </c>
      <c r="E1069">
        <v>7</v>
      </c>
    </row>
    <row r="1070" spans="1:5" x14ac:dyDescent="0.3">
      <c r="A1070">
        <v>7530</v>
      </c>
      <c r="B1070">
        <v>2</v>
      </c>
      <c r="C1070">
        <v>1</v>
      </c>
      <c r="D1070">
        <v>4</v>
      </c>
      <c r="E1070">
        <v>4</v>
      </c>
    </row>
    <row r="1071" spans="1:5" x14ac:dyDescent="0.3">
      <c r="A1071">
        <v>9289</v>
      </c>
      <c r="B1071">
        <v>2</v>
      </c>
      <c r="C1071">
        <v>1</v>
      </c>
      <c r="D1071">
        <v>2</v>
      </c>
      <c r="E1071">
        <v>8</v>
      </c>
    </row>
    <row r="1072" spans="1:5" x14ac:dyDescent="0.3">
      <c r="A1072">
        <v>4470</v>
      </c>
      <c r="B1072">
        <v>2</v>
      </c>
      <c r="C1072">
        <v>1</v>
      </c>
      <c r="D1072">
        <v>4</v>
      </c>
      <c r="E1072">
        <v>4</v>
      </c>
    </row>
    <row r="1073" spans="1:5" x14ac:dyDescent="0.3">
      <c r="A1073">
        <v>7042</v>
      </c>
      <c r="B1073">
        <v>2</v>
      </c>
      <c r="C1073">
        <v>1</v>
      </c>
      <c r="D1073">
        <v>2</v>
      </c>
      <c r="E1073">
        <v>9</v>
      </c>
    </row>
    <row r="1074" spans="1:5" x14ac:dyDescent="0.3">
      <c r="A1074">
        <v>10001</v>
      </c>
      <c r="B1074">
        <v>2</v>
      </c>
      <c r="C1074">
        <v>1</v>
      </c>
      <c r="D1074">
        <v>3</v>
      </c>
      <c r="E1074">
        <v>9</v>
      </c>
    </row>
    <row r="1075" spans="1:5" x14ac:dyDescent="0.3">
      <c r="A1075">
        <v>6103</v>
      </c>
      <c r="B1075">
        <v>2</v>
      </c>
      <c r="C1075">
        <v>1</v>
      </c>
      <c r="D1075">
        <v>3</v>
      </c>
      <c r="E1075">
        <v>4</v>
      </c>
    </row>
    <row r="1076" spans="1:5" x14ac:dyDescent="0.3">
      <c r="A1076">
        <v>954</v>
      </c>
      <c r="B1076">
        <v>2</v>
      </c>
      <c r="C1076">
        <v>1</v>
      </c>
      <c r="D1076">
        <v>3</v>
      </c>
      <c r="E1076">
        <v>5</v>
      </c>
    </row>
    <row r="1077" spans="1:5" x14ac:dyDescent="0.3">
      <c r="A1077">
        <v>5079</v>
      </c>
      <c r="B1077">
        <v>2</v>
      </c>
      <c r="C1077">
        <v>1</v>
      </c>
      <c r="D1077">
        <v>3</v>
      </c>
      <c r="E1077">
        <v>8</v>
      </c>
    </row>
    <row r="1078" spans="1:5" x14ac:dyDescent="0.3">
      <c r="A1078">
        <v>6183</v>
      </c>
      <c r="B1078">
        <v>2</v>
      </c>
      <c r="C1078">
        <v>1</v>
      </c>
      <c r="D1078">
        <v>4</v>
      </c>
      <c r="E1078">
        <v>4</v>
      </c>
    </row>
    <row r="1079" spans="1:5" x14ac:dyDescent="0.3">
      <c r="A1079">
        <v>642</v>
      </c>
      <c r="B1079">
        <v>2</v>
      </c>
      <c r="C1079">
        <v>1</v>
      </c>
      <c r="D1079">
        <v>2</v>
      </c>
      <c r="E1079">
        <v>8</v>
      </c>
    </row>
    <row r="1080" spans="1:5" x14ac:dyDescent="0.3">
      <c r="A1080">
        <v>7124</v>
      </c>
      <c r="B1080">
        <v>2</v>
      </c>
      <c r="C1080">
        <v>1</v>
      </c>
      <c r="D1080">
        <v>4</v>
      </c>
      <c r="E1080">
        <v>5</v>
      </c>
    </row>
    <row r="1081" spans="1:5" x14ac:dyDescent="0.3">
      <c r="A1081">
        <v>9706</v>
      </c>
      <c r="B1081">
        <v>2</v>
      </c>
      <c r="C1081">
        <v>1</v>
      </c>
      <c r="D1081">
        <v>3</v>
      </c>
      <c r="E1081">
        <v>8</v>
      </c>
    </row>
    <row r="1082" spans="1:5" x14ac:dyDescent="0.3">
      <c r="A1082">
        <v>11187</v>
      </c>
      <c r="B1082">
        <v>2</v>
      </c>
      <c r="C1082">
        <v>1</v>
      </c>
      <c r="D1082">
        <v>3</v>
      </c>
      <c r="E1082">
        <v>5</v>
      </c>
    </row>
    <row r="1083" spans="1:5" x14ac:dyDescent="0.3">
      <c r="A1083">
        <v>4333</v>
      </c>
      <c r="B1083">
        <v>2</v>
      </c>
      <c r="C1083">
        <v>1</v>
      </c>
      <c r="D1083">
        <v>3</v>
      </c>
      <c r="E1083">
        <v>7</v>
      </c>
    </row>
    <row r="1084" spans="1:5" x14ac:dyDescent="0.3">
      <c r="A1084">
        <v>10084</v>
      </c>
      <c r="B1084">
        <v>2</v>
      </c>
      <c r="C1084">
        <v>1</v>
      </c>
      <c r="D1084">
        <v>2</v>
      </c>
      <c r="E1084">
        <v>7</v>
      </c>
    </row>
    <row r="1085" spans="1:5" x14ac:dyDescent="0.3">
      <c r="A1085">
        <v>4141</v>
      </c>
      <c r="B1085">
        <v>8</v>
      </c>
      <c r="C1085">
        <v>2</v>
      </c>
      <c r="D1085">
        <v>10</v>
      </c>
      <c r="E1085">
        <v>4</v>
      </c>
    </row>
    <row r="1086" spans="1:5" x14ac:dyDescent="0.3">
      <c r="A1086">
        <v>9360</v>
      </c>
      <c r="B1086">
        <v>4</v>
      </c>
      <c r="C1086">
        <v>2</v>
      </c>
      <c r="D1086">
        <v>5</v>
      </c>
      <c r="E1086">
        <v>8</v>
      </c>
    </row>
    <row r="1087" spans="1:5" x14ac:dyDescent="0.3">
      <c r="A1087">
        <v>4047</v>
      </c>
      <c r="B1087">
        <v>6</v>
      </c>
      <c r="C1087">
        <v>2</v>
      </c>
      <c r="D1087">
        <v>9</v>
      </c>
      <c r="E1087">
        <v>4</v>
      </c>
    </row>
    <row r="1088" spans="1:5" x14ac:dyDescent="0.3">
      <c r="A1088">
        <v>6566</v>
      </c>
      <c r="B1088">
        <v>5</v>
      </c>
      <c r="C1088">
        <v>2</v>
      </c>
      <c r="D1088">
        <v>12</v>
      </c>
      <c r="E1088">
        <v>8</v>
      </c>
    </row>
    <row r="1089" spans="1:5" x14ac:dyDescent="0.3">
      <c r="A1089">
        <v>8614</v>
      </c>
      <c r="B1089">
        <v>4</v>
      </c>
      <c r="C1089">
        <v>2</v>
      </c>
      <c r="D1089">
        <v>10</v>
      </c>
      <c r="E1089">
        <v>2</v>
      </c>
    </row>
    <row r="1090" spans="1:5" x14ac:dyDescent="0.3">
      <c r="A1090">
        <v>9381</v>
      </c>
      <c r="B1090">
        <v>4</v>
      </c>
      <c r="C1090">
        <v>2</v>
      </c>
      <c r="D1090">
        <v>10</v>
      </c>
      <c r="E1090">
        <v>3</v>
      </c>
    </row>
    <row r="1091" spans="1:5" x14ac:dyDescent="0.3">
      <c r="A1091">
        <v>8375</v>
      </c>
      <c r="B1091">
        <v>8</v>
      </c>
      <c r="C1091">
        <v>2</v>
      </c>
      <c r="D1091">
        <v>6</v>
      </c>
      <c r="E1091">
        <v>7</v>
      </c>
    </row>
    <row r="1092" spans="1:5" x14ac:dyDescent="0.3">
      <c r="A1092">
        <v>3076</v>
      </c>
      <c r="B1092">
        <v>4</v>
      </c>
      <c r="C1092">
        <v>2</v>
      </c>
      <c r="D1092">
        <v>12</v>
      </c>
      <c r="E1092">
        <v>3</v>
      </c>
    </row>
    <row r="1093" spans="1:5" x14ac:dyDescent="0.3">
      <c r="A1093">
        <v>1012</v>
      </c>
      <c r="B1093">
        <v>8</v>
      </c>
      <c r="C1093">
        <v>2</v>
      </c>
      <c r="D1093">
        <v>10</v>
      </c>
      <c r="E1093">
        <v>7</v>
      </c>
    </row>
    <row r="1094" spans="1:5" x14ac:dyDescent="0.3">
      <c r="A1094">
        <v>4477</v>
      </c>
      <c r="B1094">
        <v>5</v>
      </c>
      <c r="C1094">
        <v>2</v>
      </c>
      <c r="D1094">
        <v>10</v>
      </c>
      <c r="E1094">
        <v>4</v>
      </c>
    </row>
    <row r="1095" spans="1:5" x14ac:dyDescent="0.3">
      <c r="A1095">
        <v>8132</v>
      </c>
      <c r="B1095">
        <v>9</v>
      </c>
      <c r="C1095">
        <v>2</v>
      </c>
      <c r="D1095">
        <v>8</v>
      </c>
      <c r="E1095">
        <v>7</v>
      </c>
    </row>
    <row r="1096" spans="1:5" x14ac:dyDescent="0.3">
      <c r="A1096">
        <v>771</v>
      </c>
      <c r="B1096">
        <v>2</v>
      </c>
      <c r="C1096">
        <v>2</v>
      </c>
      <c r="D1096">
        <v>5</v>
      </c>
      <c r="E1096">
        <v>2</v>
      </c>
    </row>
    <row r="1097" spans="1:5" x14ac:dyDescent="0.3">
      <c r="A1097">
        <v>8996</v>
      </c>
      <c r="B1097">
        <v>7</v>
      </c>
      <c r="C1097">
        <v>2</v>
      </c>
      <c r="D1097">
        <v>8</v>
      </c>
      <c r="E1097">
        <v>9</v>
      </c>
    </row>
    <row r="1098" spans="1:5" x14ac:dyDescent="0.3">
      <c r="A1098">
        <v>3037</v>
      </c>
      <c r="B1098">
        <v>5</v>
      </c>
      <c r="C1098">
        <v>2</v>
      </c>
      <c r="D1098">
        <v>7</v>
      </c>
      <c r="E1098">
        <v>5</v>
      </c>
    </row>
    <row r="1099" spans="1:5" x14ac:dyDescent="0.3">
      <c r="A1099">
        <v>9805</v>
      </c>
      <c r="B1099">
        <v>6</v>
      </c>
      <c r="C1099">
        <v>2</v>
      </c>
      <c r="D1099">
        <v>10</v>
      </c>
      <c r="E1099">
        <v>4</v>
      </c>
    </row>
    <row r="1100" spans="1:5" x14ac:dyDescent="0.3">
      <c r="A1100">
        <v>9597</v>
      </c>
      <c r="B1100">
        <v>7</v>
      </c>
      <c r="C1100">
        <v>2</v>
      </c>
      <c r="D1100">
        <v>9</v>
      </c>
      <c r="E1100">
        <v>4</v>
      </c>
    </row>
    <row r="1101" spans="1:5" x14ac:dyDescent="0.3">
      <c r="A1101">
        <v>9579</v>
      </c>
      <c r="B1101">
        <v>2</v>
      </c>
      <c r="C1101">
        <v>2</v>
      </c>
      <c r="D1101">
        <v>2</v>
      </c>
      <c r="E1101">
        <v>8</v>
      </c>
    </row>
    <row r="1102" spans="1:5" x14ac:dyDescent="0.3">
      <c r="A1102">
        <v>9701</v>
      </c>
      <c r="B1102">
        <v>4</v>
      </c>
      <c r="C1102">
        <v>2</v>
      </c>
      <c r="D1102">
        <v>3</v>
      </c>
      <c r="E1102">
        <v>7</v>
      </c>
    </row>
    <row r="1103" spans="1:5" x14ac:dyDescent="0.3">
      <c r="A1103">
        <v>3712</v>
      </c>
      <c r="B1103">
        <v>3</v>
      </c>
      <c r="C1103">
        <v>2</v>
      </c>
      <c r="D1103">
        <v>6</v>
      </c>
      <c r="E1103">
        <v>4</v>
      </c>
    </row>
    <row r="1104" spans="1:5" x14ac:dyDescent="0.3">
      <c r="A1104">
        <v>641</v>
      </c>
      <c r="B1104">
        <v>2</v>
      </c>
      <c r="C1104">
        <v>2</v>
      </c>
      <c r="D1104">
        <v>2</v>
      </c>
      <c r="E1104">
        <v>4</v>
      </c>
    </row>
    <row r="1105" spans="1:5" x14ac:dyDescent="0.3">
      <c r="A1105">
        <v>5552</v>
      </c>
      <c r="B1105">
        <v>4</v>
      </c>
      <c r="C1105">
        <v>2</v>
      </c>
      <c r="D1105">
        <v>5</v>
      </c>
      <c r="E1105">
        <v>6</v>
      </c>
    </row>
    <row r="1106" spans="1:5" x14ac:dyDescent="0.3">
      <c r="A1106">
        <v>7375</v>
      </c>
      <c r="B1106">
        <v>8</v>
      </c>
      <c r="C1106">
        <v>2</v>
      </c>
      <c r="D1106">
        <v>4</v>
      </c>
      <c r="E1106">
        <v>8</v>
      </c>
    </row>
    <row r="1107" spans="1:5" x14ac:dyDescent="0.3">
      <c r="A1107">
        <v>709</v>
      </c>
      <c r="B1107">
        <v>2</v>
      </c>
      <c r="C1107">
        <v>2</v>
      </c>
      <c r="D1107">
        <v>11</v>
      </c>
      <c r="E1107">
        <v>8</v>
      </c>
    </row>
    <row r="1108" spans="1:5" x14ac:dyDescent="0.3">
      <c r="A1108">
        <v>9449</v>
      </c>
      <c r="B1108">
        <v>5</v>
      </c>
      <c r="C1108">
        <v>2</v>
      </c>
      <c r="D1108">
        <v>11</v>
      </c>
      <c r="E1108">
        <v>3</v>
      </c>
    </row>
    <row r="1109" spans="1:5" x14ac:dyDescent="0.3">
      <c r="A1109">
        <v>3406</v>
      </c>
      <c r="B1109">
        <v>3</v>
      </c>
      <c r="C1109">
        <v>2</v>
      </c>
      <c r="D1109">
        <v>7</v>
      </c>
      <c r="E1109">
        <v>3</v>
      </c>
    </row>
    <row r="1110" spans="1:5" x14ac:dyDescent="0.3">
      <c r="A1110">
        <v>1184</v>
      </c>
      <c r="B1110">
        <v>10</v>
      </c>
      <c r="C1110">
        <v>2</v>
      </c>
      <c r="D1110">
        <v>10</v>
      </c>
      <c r="E1110">
        <v>5</v>
      </c>
    </row>
    <row r="1111" spans="1:5" x14ac:dyDescent="0.3">
      <c r="A1111">
        <v>2387</v>
      </c>
      <c r="B1111">
        <v>5</v>
      </c>
      <c r="C1111">
        <v>2</v>
      </c>
      <c r="D1111">
        <v>4</v>
      </c>
      <c r="E1111">
        <v>8</v>
      </c>
    </row>
    <row r="1112" spans="1:5" x14ac:dyDescent="0.3">
      <c r="A1112">
        <v>9703</v>
      </c>
      <c r="B1112">
        <v>3</v>
      </c>
      <c r="C1112">
        <v>2</v>
      </c>
      <c r="D1112">
        <v>2</v>
      </c>
      <c r="E1112">
        <v>7</v>
      </c>
    </row>
    <row r="1113" spans="1:5" x14ac:dyDescent="0.3">
      <c r="A1113">
        <v>4557</v>
      </c>
      <c r="B1113">
        <v>2</v>
      </c>
      <c r="C1113">
        <v>2</v>
      </c>
      <c r="D1113">
        <v>2</v>
      </c>
      <c r="E1113">
        <v>6</v>
      </c>
    </row>
    <row r="1114" spans="1:5" x14ac:dyDescent="0.3">
      <c r="A1114">
        <v>3066</v>
      </c>
      <c r="B1114">
        <v>4</v>
      </c>
      <c r="C1114">
        <v>2</v>
      </c>
      <c r="D1114">
        <v>4</v>
      </c>
      <c r="E1114">
        <v>5</v>
      </c>
    </row>
    <row r="1115" spans="1:5" x14ac:dyDescent="0.3">
      <c r="A1115">
        <v>10144</v>
      </c>
      <c r="B1115">
        <v>8</v>
      </c>
      <c r="C1115">
        <v>2</v>
      </c>
      <c r="D1115">
        <v>4</v>
      </c>
      <c r="E1115">
        <v>8</v>
      </c>
    </row>
    <row r="1116" spans="1:5" x14ac:dyDescent="0.3">
      <c r="A1116">
        <v>8148</v>
      </c>
      <c r="B1116">
        <v>6</v>
      </c>
      <c r="C1116">
        <v>2</v>
      </c>
      <c r="D1116">
        <v>12</v>
      </c>
      <c r="E1116">
        <v>5</v>
      </c>
    </row>
    <row r="1117" spans="1:5" x14ac:dyDescent="0.3">
      <c r="A1117">
        <v>5596</v>
      </c>
      <c r="B1117">
        <v>9</v>
      </c>
      <c r="C1117">
        <v>2</v>
      </c>
      <c r="D1117">
        <v>9</v>
      </c>
      <c r="E1117">
        <v>6</v>
      </c>
    </row>
    <row r="1118" spans="1:5" x14ac:dyDescent="0.3">
      <c r="A1118">
        <v>1379</v>
      </c>
      <c r="B1118">
        <v>4</v>
      </c>
      <c r="C1118">
        <v>2</v>
      </c>
      <c r="D1118">
        <v>4</v>
      </c>
      <c r="E1118">
        <v>4</v>
      </c>
    </row>
    <row r="1119" spans="1:5" x14ac:dyDescent="0.3">
      <c r="A1119">
        <v>2607</v>
      </c>
      <c r="B1119">
        <v>8</v>
      </c>
      <c r="C1119">
        <v>2</v>
      </c>
      <c r="D1119">
        <v>8</v>
      </c>
      <c r="E1119">
        <v>8</v>
      </c>
    </row>
    <row r="1120" spans="1:5" x14ac:dyDescent="0.3">
      <c r="A1120">
        <v>9707</v>
      </c>
      <c r="B1120">
        <v>4</v>
      </c>
      <c r="C1120">
        <v>2</v>
      </c>
      <c r="D1120">
        <v>11</v>
      </c>
      <c r="E1120">
        <v>8</v>
      </c>
    </row>
    <row r="1121" spans="1:5" x14ac:dyDescent="0.3">
      <c r="A1121">
        <v>9336</v>
      </c>
      <c r="B1121">
        <v>6</v>
      </c>
      <c r="C1121">
        <v>2</v>
      </c>
      <c r="D1121">
        <v>10</v>
      </c>
      <c r="E1121">
        <v>4</v>
      </c>
    </row>
    <row r="1122" spans="1:5" x14ac:dyDescent="0.3">
      <c r="A1122">
        <v>10704</v>
      </c>
      <c r="B1122">
        <v>6</v>
      </c>
      <c r="C1122">
        <v>2</v>
      </c>
      <c r="D1122">
        <v>9</v>
      </c>
      <c r="E1122">
        <v>4</v>
      </c>
    </row>
    <row r="1123" spans="1:5" x14ac:dyDescent="0.3">
      <c r="A1123">
        <v>10703</v>
      </c>
      <c r="B1123">
        <v>3</v>
      </c>
      <c r="C1123">
        <v>2</v>
      </c>
      <c r="D1123">
        <v>2</v>
      </c>
      <c r="E1123">
        <v>8</v>
      </c>
    </row>
    <row r="1124" spans="1:5" x14ac:dyDescent="0.3">
      <c r="A1124">
        <v>948</v>
      </c>
      <c r="B1124">
        <v>1</v>
      </c>
      <c r="C1124">
        <v>2</v>
      </c>
      <c r="D1124">
        <v>2</v>
      </c>
      <c r="E1124">
        <v>5</v>
      </c>
    </row>
    <row r="1125" spans="1:5" x14ac:dyDescent="0.3">
      <c r="A1125">
        <v>9799</v>
      </c>
      <c r="B1125">
        <v>2</v>
      </c>
      <c r="C1125">
        <v>2</v>
      </c>
      <c r="D1125">
        <v>12</v>
      </c>
      <c r="E1125">
        <v>5</v>
      </c>
    </row>
    <row r="1126" spans="1:5" x14ac:dyDescent="0.3">
      <c r="A1126">
        <v>8213</v>
      </c>
      <c r="B1126">
        <v>2</v>
      </c>
      <c r="C1126">
        <v>2</v>
      </c>
      <c r="D1126">
        <v>3</v>
      </c>
      <c r="E1126">
        <v>7</v>
      </c>
    </row>
    <row r="1127" spans="1:5" x14ac:dyDescent="0.3">
      <c r="A1127">
        <v>8581</v>
      </c>
      <c r="B1127">
        <v>10</v>
      </c>
      <c r="C1127">
        <v>2</v>
      </c>
      <c r="D1127">
        <v>8</v>
      </c>
      <c r="E1127">
        <v>8</v>
      </c>
    </row>
    <row r="1128" spans="1:5" x14ac:dyDescent="0.3">
      <c r="A1128">
        <v>9699</v>
      </c>
      <c r="B1128">
        <v>6</v>
      </c>
      <c r="C1128">
        <v>2</v>
      </c>
      <c r="D1128">
        <v>12</v>
      </c>
      <c r="E1128">
        <v>5</v>
      </c>
    </row>
    <row r="1129" spans="1:5" x14ac:dyDescent="0.3">
      <c r="A1129">
        <v>1142</v>
      </c>
      <c r="B1129">
        <v>3</v>
      </c>
      <c r="C1129">
        <v>2</v>
      </c>
      <c r="D1129">
        <v>9</v>
      </c>
      <c r="E1129">
        <v>3</v>
      </c>
    </row>
    <row r="1130" spans="1:5" x14ac:dyDescent="0.3">
      <c r="A1130">
        <v>6131</v>
      </c>
      <c r="B1130">
        <v>4</v>
      </c>
      <c r="C1130">
        <v>2</v>
      </c>
      <c r="D1130">
        <v>8</v>
      </c>
      <c r="E1130">
        <v>3</v>
      </c>
    </row>
    <row r="1131" spans="1:5" x14ac:dyDescent="0.3">
      <c r="A1131">
        <v>1992</v>
      </c>
      <c r="B1131">
        <v>2</v>
      </c>
      <c r="C1131">
        <v>2</v>
      </c>
      <c r="D1131">
        <v>8</v>
      </c>
      <c r="E1131">
        <v>7</v>
      </c>
    </row>
    <row r="1132" spans="1:5" x14ac:dyDescent="0.3">
      <c r="A1132">
        <v>9697</v>
      </c>
      <c r="B1132">
        <v>7</v>
      </c>
      <c r="C1132">
        <v>2</v>
      </c>
      <c r="D1132">
        <v>8</v>
      </c>
      <c r="E1132">
        <v>6</v>
      </c>
    </row>
    <row r="1133" spans="1:5" x14ac:dyDescent="0.3">
      <c r="A1133">
        <v>8970</v>
      </c>
      <c r="B1133">
        <v>6</v>
      </c>
      <c r="C1133">
        <v>2</v>
      </c>
      <c r="D1133">
        <v>7</v>
      </c>
      <c r="E1133">
        <v>5</v>
      </c>
    </row>
    <row r="1134" spans="1:5" x14ac:dyDescent="0.3">
      <c r="A1134">
        <v>8346</v>
      </c>
      <c r="B1134">
        <v>6</v>
      </c>
      <c r="C1134">
        <v>2</v>
      </c>
      <c r="D1134">
        <v>2</v>
      </c>
      <c r="E1134">
        <v>9</v>
      </c>
    </row>
    <row r="1135" spans="1:5" x14ac:dyDescent="0.3">
      <c r="A1135">
        <v>1676</v>
      </c>
      <c r="B1135">
        <v>4</v>
      </c>
      <c r="C1135">
        <v>2</v>
      </c>
      <c r="D1135">
        <v>5</v>
      </c>
      <c r="E1135">
        <v>5</v>
      </c>
    </row>
    <row r="1136" spans="1:5" x14ac:dyDescent="0.3">
      <c r="A1136">
        <v>5562</v>
      </c>
      <c r="B1136">
        <v>7</v>
      </c>
      <c r="C1136">
        <v>2</v>
      </c>
      <c r="D1136">
        <v>10</v>
      </c>
      <c r="E1136">
        <v>6</v>
      </c>
    </row>
    <row r="1137" spans="1:5" x14ac:dyDescent="0.3">
      <c r="A1137">
        <v>8939</v>
      </c>
      <c r="B1137">
        <v>5</v>
      </c>
      <c r="C1137">
        <v>2</v>
      </c>
      <c r="D1137">
        <v>12</v>
      </c>
      <c r="E1137">
        <v>5</v>
      </c>
    </row>
    <row r="1138" spans="1:5" x14ac:dyDescent="0.3">
      <c r="A1138">
        <v>9925</v>
      </c>
      <c r="B1138">
        <v>4</v>
      </c>
      <c r="C1138">
        <v>2</v>
      </c>
      <c r="D1138">
        <v>3</v>
      </c>
      <c r="E1138">
        <v>7</v>
      </c>
    </row>
    <row r="1139" spans="1:5" x14ac:dyDescent="0.3">
      <c r="A1139">
        <v>5389</v>
      </c>
      <c r="B1139">
        <v>6</v>
      </c>
      <c r="C1139">
        <v>2</v>
      </c>
      <c r="D1139">
        <v>5</v>
      </c>
      <c r="E1139">
        <v>7</v>
      </c>
    </row>
    <row r="1140" spans="1:5" x14ac:dyDescent="0.3">
      <c r="A1140">
        <v>182</v>
      </c>
      <c r="B1140">
        <v>6</v>
      </c>
      <c r="C1140">
        <v>2</v>
      </c>
      <c r="D1140">
        <v>5</v>
      </c>
      <c r="E1140">
        <v>8</v>
      </c>
    </row>
    <row r="1141" spans="1:5" x14ac:dyDescent="0.3">
      <c r="A1141">
        <v>35</v>
      </c>
      <c r="B1141">
        <v>2</v>
      </c>
      <c r="C1141">
        <v>2</v>
      </c>
      <c r="D1141">
        <v>3</v>
      </c>
      <c r="E1141">
        <v>6</v>
      </c>
    </row>
    <row r="1142" spans="1:5" x14ac:dyDescent="0.3">
      <c r="A1142">
        <v>4769</v>
      </c>
      <c r="B1142">
        <v>8</v>
      </c>
      <c r="C1142">
        <v>2</v>
      </c>
      <c r="D1142">
        <v>6</v>
      </c>
      <c r="E1142">
        <v>7</v>
      </c>
    </row>
    <row r="1143" spans="1:5" x14ac:dyDescent="0.3">
      <c r="A1143">
        <v>4437</v>
      </c>
      <c r="B1143">
        <v>3</v>
      </c>
      <c r="C1143">
        <v>2</v>
      </c>
      <c r="D1143">
        <v>5</v>
      </c>
      <c r="E1143">
        <v>4</v>
      </c>
    </row>
    <row r="1144" spans="1:5" x14ac:dyDescent="0.3">
      <c r="A1144">
        <v>9240</v>
      </c>
      <c r="B1144">
        <v>6</v>
      </c>
      <c r="C1144">
        <v>2</v>
      </c>
      <c r="D1144">
        <v>8</v>
      </c>
      <c r="E1144">
        <v>6</v>
      </c>
    </row>
    <row r="1145" spans="1:5" x14ac:dyDescent="0.3">
      <c r="A1145">
        <v>9460</v>
      </c>
      <c r="B1145">
        <v>3</v>
      </c>
      <c r="C1145">
        <v>2</v>
      </c>
      <c r="D1145">
        <v>2</v>
      </c>
      <c r="E1145">
        <v>8</v>
      </c>
    </row>
    <row r="1146" spans="1:5" x14ac:dyDescent="0.3">
      <c r="A1146">
        <v>448</v>
      </c>
      <c r="B1146">
        <v>6</v>
      </c>
      <c r="C1146">
        <v>2</v>
      </c>
      <c r="D1146">
        <v>11</v>
      </c>
      <c r="E1146">
        <v>5</v>
      </c>
    </row>
    <row r="1147" spans="1:5" x14ac:dyDescent="0.3">
      <c r="A1147">
        <v>10232</v>
      </c>
      <c r="B1147">
        <v>3</v>
      </c>
      <c r="C1147">
        <v>2</v>
      </c>
      <c r="D1147">
        <v>7</v>
      </c>
      <c r="E1147">
        <v>3</v>
      </c>
    </row>
    <row r="1148" spans="1:5" x14ac:dyDescent="0.3">
      <c r="A1148">
        <v>4184</v>
      </c>
      <c r="B1148">
        <v>3</v>
      </c>
      <c r="C1148">
        <v>2</v>
      </c>
      <c r="D1148">
        <v>5</v>
      </c>
      <c r="E1148">
        <v>4</v>
      </c>
    </row>
    <row r="1149" spans="1:5" x14ac:dyDescent="0.3">
      <c r="A1149">
        <v>9120</v>
      </c>
      <c r="B1149">
        <v>4</v>
      </c>
      <c r="C1149">
        <v>2</v>
      </c>
      <c r="D1149">
        <v>9</v>
      </c>
      <c r="E1149">
        <v>8</v>
      </c>
    </row>
    <row r="1150" spans="1:5" x14ac:dyDescent="0.3">
      <c r="A1150">
        <v>5253</v>
      </c>
      <c r="B1150">
        <v>4</v>
      </c>
      <c r="C1150">
        <v>2</v>
      </c>
      <c r="D1150">
        <v>4</v>
      </c>
      <c r="E1150">
        <v>7</v>
      </c>
    </row>
    <row r="1151" spans="1:5" x14ac:dyDescent="0.3">
      <c r="A1151">
        <v>895</v>
      </c>
      <c r="B1151">
        <v>5</v>
      </c>
      <c r="C1151">
        <v>2</v>
      </c>
      <c r="D1151">
        <v>10</v>
      </c>
      <c r="E1151">
        <v>5</v>
      </c>
    </row>
    <row r="1152" spans="1:5" x14ac:dyDescent="0.3">
      <c r="A1152">
        <v>3083</v>
      </c>
      <c r="B1152">
        <v>6</v>
      </c>
      <c r="C1152">
        <v>2</v>
      </c>
      <c r="D1152">
        <v>5</v>
      </c>
      <c r="E1152">
        <v>7</v>
      </c>
    </row>
    <row r="1153" spans="1:5" x14ac:dyDescent="0.3">
      <c r="A1153">
        <v>10862</v>
      </c>
      <c r="B1153">
        <v>1</v>
      </c>
      <c r="C1153">
        <v>2</v>
      </c>
      <c r="D1153">
        <v>9</v>
      </c>
      <c r="E1153">
        <v>2</v>
      </c>
    </row>
    <row r="1154" spans="1:5" x14ac:dyDescent="0.3">
      <c r="A1154">
        <v>944</v>
      </c>
      <c r="B1154">
        <v>4</v>
      </c>
      <c r="C1154">
        <v>2</v>
      </c>
      <c r="D1154">
        <v>7</v>
      </c>
      <c r="E1154">
        <v>4</v>
      </c>
    </row>
    <row r="1155" spans="1:5" x14ac:dyDescent="0.3">
      <c r="A1155">
        <v>701</v>
      </c>
      <c r="B1155">
        <v>6</v>
      </c>
      <c r="C1155">
        <v>2</v>
      </c>
      <c r="D1155">
        <v>8</v>
      </c>
      <c r="E1155">
        <v>2</v>
      </c>
    </row>
    <row r="1156" spans="1:5" x14ac:dyDescent="0.3">
      <c r="A1156">
        <v>1173</v>
      </c>
      <c r="B1156">
        <v>4</v>
      </c>
      <c r="C1156">
        <v>2</v>
      </c>
      <c r="D1156">
        <v>6</v>
      </c>
      <c r="E1156">
        <v>2</v>
      </c>
    </row>
    <row r="1157" spans="1:5" x14ac:dyDescent="0.3">
      <c r="A1157">
        <v>6940</v>
      </c>
      <c r="B1157">
        <v>3</v>
      </c>
      <c r="C1157">
        <v>2</v>
      </c>
      <c r="D1157">
        <v>3</v>
      </c>
      <c r="E1157">
        <v>6</v>
      </c>
    </row>
    <row r="1158" spans="1:5" x14ac:dyDescent="0.3">
      <c r="A1158">
        <v>55</v>
      </c>
      <c r="B1158">
        <v>7</v>
      </c>
      <c r="C1158">
        <v>2</v>
      </c>
      <c r="D1158">
        <v>9</v>
      </c>
      <c r="E1158">
        <v>6</v>
      </c>
    </row>
    <row r="1159" spans="1:5" x14ac:dyDescent="0.3">
      <c r="A1159">
        <v>10379</v>
      </c>
      <c r="B1159">
        <v>5</v>
      </c>
      <c r="C1159">
        <v>2</v>
      </c>
      <c r="D1159">
        <v>9</v>
      </c>
      <c r="E1159">
        <v>6</v>
      </c>
    </row>
    <row r="1160" spans="1:5" x14ac:dyDescent="0.3">
      <c r="A1160">
        <v>9937</v>
      </c>
      <c r="B1160">
        <v>2</v>
      </c>
      <c r="C1160">
        <v>2</v>
      </c>
      <c r="D1160">
        <v>12</v>
      </c>
      <c r="E1160">
        <v>1</v>
      </c>
    </row>
    <row r="1161" spans="1:5" x14ac:dyDescent="0.3">
      <c r="A1161">
        <v>10142</v>
      </c>
      <c r="B1161">
        <v>5</v>
      </c>
      <c r="C1161">
        <v>2</v>
      </c>
      <c r="D1161">
        <v>11</v>
      </c>
      <c r="E1161">
        <v>4</v>
      </c>
    </row>
    <row r="1162" spans="1:5" x14ac:dyDescent="0.3">
      <c r="A1162">
        <v>6379</v>
      </c>
      <c r="B1162">
        <v>2</v>
      </c>
      <c r="C1162">
        <v>2</v>
      </c>
      <c r="D1162">
        <v>2</v>
      </c>
      <c r="E1162">
        <v>7</v>
      </c>
    </row>
    <row r="1163" spans="1:5" x14ac:dyDescent="0.3">
      <c r="A1163">
        <v>10196</v>
      </c>
      <c r="B1163">
        <v>8</v>
      </c>
      <c r="C1163">
        <v>2</v>
      </c>
      <c r="D1163">
        <v>8</v>
      </c>
      <c r="E1163">
        <v>4</v>
      </c>
    </row>
    <row r="1164" spans="1:5" x14ac:dyDescent="0.3">
      <c r="A1164">
        <v>6384</v>
      </c>
      <c r="B1164">
        <v>5</v>
      </c>
      <c r="C1164">
        <v>2</v>
      </c>
      <c r="D1164">
        <v>11</v>
      </c>
      <c r="E1164">
        <v>8</v>
      </c>
    </row>
    <row r="1165" spans="1:5" x14ac:dyDescent="0.3">
      <c r="A1165">
        <v>10479</v>
      </c>
      <c r="B1165">
        <v>3</v>
      </c>
      <c r="C1165">
        <v>2</v>
      </c>
      <c r="D1165">
        <v>5</v>
      </c>
      <c r="E1165">
        <v>1</v>
      </c>
    </row>
    <row r="1166" spans="1:5" x14ac:dyDescent="0.3">
      <c r="A1166">
        <v>610</v>
      </c>
      <c r="B1166">
        <v>7</v>
      </c>
      <c r="C1166">
        <v>2</v>
      </c>
      <c r="D1166">
        <v>6</v>
      </c>
      <c r="E1166">
        <v>8</v>
      </c>
    </row>
    <row r="1167" spans="1:5" x14ac:dyDescent="0.3">
      <c r="A1167">
        <v>9384</v>
      </c>
      <c r="B1167">
        <v>4</v>
      </c>
      <c r="C1167">
        <v>2</v>
      </c>
      <c r="D1167">
        <v>10</v>
      </c>
      <c r="E1167">
        <v>3</v>
      </c>
    </row>
    <row r="1168" spans="1:5" x14ac:dyDescent="0.3">
      <c r="A1168">
        <v>7938</v>
      </c>
      <c r="B1168">
        <v>3</v>
      </c>
      <c r="C1168">
        <v>2</v>
      </c>
      <c r="D1168">
        <v>10</v>
      </c>
      <c r="E1168">
        <v>3</v>
      </c>
    </row>
    <row r="1169" spans="1:5" x14ac:dyDescent="0.3">
      <c r="A1169">
        <v>6488</v>
      </c>
      <c r="B1169">
        <v>3</v>
      </c>
      <c r="C1169">
        <v>2</v>
      </c>
      <c r="D1169">
        <v>2</v>
      </c>
      <c r="E1169">
        <v>5</v>
      </c>
    </row>
    <row r="1170" spans="1:5" x14ac:dyDescent="0.3">
      <c r="A1170">
        <v>221</v>
      </c>
      <c r="B1170">
        <v>3</v>
      </c>
      <c r="C1170">
        <v>2</v>
      </c>
      <c r="D1170">
        <v>4</v>
      </c>
      <c r="E1170">
        <v>6</v>
      </c>
    </row>
    <row r="1171" spans="1:5" x14ac:dyDescent="0.3">
      <c r="A1171">
        <v>10582</v>
      </c>
      <c r="B1171">
        <v>5</v>
      </c>
      <c r="C1171">
        <v>2</v>
      </c>
      <c r="D1171">
        <v>12</v>
      </c>
      <c r="E1171">
        <v>2</v>
      </c>
    </row>
    <row r="1172" spans="1:5" x14ac:dyDescent="0.3">
      <c r="A1172">
        <v>2350</v>
      </c>
      <c r="B1172">
        <v>3</v>
      </c>
      <c r="C1172">
        <v>2</v>
      </c>
      <c r="D1172">
        <v>8</v>
      </c>
      <c r="E1172">
        <v>8</v>
      </c>
    </row>
    <row r="1173" spans="1:5" x14ac:dyDescent="0.3">
      <c r="A1173">
        <v>7462</v>
      </c>
      <c r="B1173">
        <v>10</v>
      </c>
      <c r="C1173">
        <v>2</v>
      </c>
      <c r="D1173">
        <v>4</v>
      </c>
      <c r="E1173">
        <v>9</v>
      </c>
    </row>
    <row r="1174" spans="1:5" x14ac:dyDescent="0.3">
      <c r="A1174">
        <v>3900</v>
      </c>
      <c r="B1174">
        <v>9</v>
      </c>
      <c r="C1174">
        <v>2</v>
      </c>
      <c r="D1174">
        <v>9</v>
      </c>
      <c r="E1174">
        <v>5</v>
      </c>
    </row>
    <row r="1175" spans="1:5" x14ac:dyDescent="0.3">
      <c r="A1175">
        <v>3855</v>
      </c>
      <c r="B1175">
        <v>3</v>
      </c>
      <c r="C1175">
        <v>2</v>
      </c>
      <c r="D1175">
        <v>2</v>
      </c>
      <c r="E1175">
        <v>8</v>
      </c>
    </row>
    <row r="1176" spans="1:5" x14ac:dyDescent="0.3">
      <c r="A1176">
        <v>5989</v>
      </c>
      <c r="B1176">
        <v>10</v>
      </c>
      <c r="C1176">
        <v>2</v>
      </c>
      <c r="D1176">
        <v>11</v>
      </c>
      <c r="E1176">
        <v>8</v>
      </c>
    </row>
    <row r="1177" spans="1:5" x14ac:dyDescent="0.3">
      <c r="A1177">
        <v>368</v>
      </c>
      <c r="B1177">
        <v>3</v>
      </c>
      <c r="C1177">
        <v>2</v>
      </c>
      <c r="D1177">
        <v>6</v>
      </c>
      <c r="E1177">
        <v>5</v>
      </c>
    </row>
    <row r="1178" spans="1:5" x14ac:dyDescent="0.3">
      <c r="A1178">
        <v>9477</v>
      </c>
      <c r="B1178">
        <v>6</v>
      </c>
      <c r="C1178">
        <v>2</v>
      </c>
      <c r="D1178">
        <v>9</v>
      </c>
      <c r="E1178">
        <v>4</v>
      </c>
    </row>
    <row r="1179" spans="1:5" x14ac:dyDescent="0.3">
      <c r="A1179">
        <v>1456</v>
      </c>
      <c r="B1179">
        <v>10</v>
      </c>
      <c r="C1179">
        <v>2</v>
      </c>
      <c r="D1179">
        <v>12</v>
      </c>
      <c r="E1179">
        <v>7</v>
      </c>
    </row>
    <row r="1180" spans="1:5" x14ac:dyDescent="0.3">
      <c r="A1180">
        <v>425</v>
      </c>
      <c r="B1180">
        <v>6</v>
      </c>
      <c r="C1180">
        <v>2</v>
      </c>
      <c r="D1180">
        <v>11</v>
      </c>
      <c r="E1180">
        <v>5</v>
      </c>
    </row>
    <row r="1181" spans="1:5" x14ac:dyDescent="0.3">
      <c r="A1181">
        <v>2036</v>
      </c>
      <c r="B1181">
        <v>4</v>
      </c>
      <c r="C1181">
        <v>2</v>
      </c>
      <c r="D1181">
        <v>8</v>
      </c>
      <c r="E1181">
        <v>4</v>
      </c>
    </row>
    <row r="1182" spans="1:5" x14ac:dyDescent="0.3">
      <c r="A1182">
        <v>4597</v>
      </c>
      <c r="B1182">
        <v>3</v>
      </c>
      <c r="C1182">
        <v>2</v>
      </c>
      <c r="D1182">
        <v>13</v>
      </c>
      <c r="E1182">
        <v>1</v>
      </c>
    </row>
    <row r="1183" spans="1:5" x14ac:dyDescent="0.3">
      <c r="A1183">
        <v>8825</v>
      </c>
      <c r="B1183">
        <v>9</v>
      </c>
      <c r="C1183">
        <v>2</v>
      </c>
      <c r="D1183">
        <v>5</v>
      </c>
      <c r="E1183">
        <v>8</v>
      </c>
    </row>
    <row r="1184" spans="1:5" x14ac:dyDescent="0.3">
      <c r="A1184">
        <v>7108</v>
      </c>
      <c r="B1184">
        <v>5</v>
      </c>
      <c r="C1184">
        <v>2</v>
      </c>
      <c r="D1184">
        <v>5</v>
      </c>
      <c r="E1184">
        <v>5</v>
      </c>
    </row>
    <row r="1185" spans="1:5" x14ac:dyDescent="0.3">
      <c r="A1185">
        <v>7037</v>
      </c>
      <c r="B1185">
        <v>4</v>
      </c>
      <c r="C1185">
        <v>2</v>
      </c>
      <c r="D1185">
        <v>8</v>
      </c>
      <c r="E1185">
        <v>6</v>
      </c>
    </row>
    <row r="1186" spans="1:5" x14ac:dyDescent="0.3">
      <c r="A1186">
        <v>2625</v>
      </c>
      <c r="B1186">
        <v>3</v>
      </c>
      <c r="C1186">
        <v>2</v>
      </c>
      <c r="D1186">
        <v>7</v>
      </c>
      <c r="E1186">
        <v>3</v>
      </c>
    </row>
    <row r="1187" spans="1:5" x14ac:dyDescent="0.3">
      <c r="A1187">
        <v>7922</v>
      </c>
      <c r="B1187">
        <v>11</v>
      </c>
      <c r="C1187">
        <v>2</v>
      </c>
      <c r="D1187">
        <v>10</v>
      </c>
      <c r="E1187">
        <v>7</v>
      </c>
    </row>
    <row r="1188" spans="1:5" x14ac:dyDescent="0.3">
      <c r="A1188">
        <v>6810</v>
      </c>
      <c r="B1188">
        <v>3</v>
      </c>
      <c r="C1188">
        <v>2</v>
      </c>
      <c r="D1188">
        <v>6</v>
      </c>
      <c r="E1188">
        <v>1</v>
      </c>
    </row>
    <row r="1189" spans="1:5" x14ac:dyDescent="0.3">
      <c r="A1189">
        <v>8405</v>
      </c>
      <c r="B1189">
        <v>4</v>
      </c>
      <c r="C1189">
        <v>2</v>
      </c>
      <c r="D1189">
        <v>5</v>
      </c>
      <c r="E1189">
        <v>3</v>
      </c>
    </row>
    <row r="1190" spans="1:5" x14ac:dyDescent="0.3">
      <c r="A1190">
        <v>2882</v>
      </c>
      <c r="B1190">
        <v>3</v>
      </c>
      <c r="C1190">
        <v>2</v>
      </c>
      <c r="D1190">
        <v>9</v>
      </c>
      <c r="E1190">
        <v>8</v>
      </c>
    </row>
    <row r="1191" spans="1:5" x14ac:dyDescent="0.3">
      <c r="A1191">
        <v>5748</v>
      </c>
      <c r="B1191">
        <v>5</v>
      </c>
      <c r="C1191">
        <v>2</v>
      </c>
      <c r="D1191">
        <v>6</v>
      </c>
      <c r="E1191">
        <v>5</v>
      </c>
    </row>
    <row r="1192" spans="1:5" x14ac:dyDescent="0.3">
      <c r="A1192">
        <v>9665</v>
      </c>
      <c r="B1192">
        <v>5</v>
      </c>
      <c r="C1192">
        <v>2</v>
      </c>
      <c r="D1192">
        <v>5</v>
      </c>
      <c r="E1192">
        <v>6</v>
      </c>
    </row>
    <row r="1193" spans="1:5" x14ac:dyDescent="0.3">
      <c r="A1193">
        <v>7801</v>
      </c>
      <c r="B1193">
        <v>5</v>
      </c>
      <c r="C1193">
        <v>2</v>
      </c>
      <c r="D1193">
        <v>11</v>
      </c>
      <c r="E1193">
        <v>4</v>
      </c>
    </row>
    <row r="1194" spans="1:5" x14ac:dyDescent="0.3">
      <c r="A1194">
        <v>3933</v>
      </c>
      <c r="B1194">
        <v>10</v>
      </c>
      <c r="C1194">
        <v>2</v>
      </c>
      <c r="D1194">
        <v>6</v>
      </c>
      <c r="E1194">
        <v>9</v>
      </c>
    </row>
    <row r="1195" spans="1:5" x14ac:dyDescent="0.3">
      <c r="A1195">
        <v>6872</v>
      </c>
      <c r="B1195">
        <v>4</v>
      </c>
      <c r="C1195">
        <v>2</v>
      </c>
      <c r="D1195">
        <v>8</v>
      </c>
      <c r="E1195">
        <v>4</v>
      </c>
    </row>
    <row r="1196" spans="1:5" x14ac:dyDescent="0.3">
      <c r="A1196">
        <v>6374</v>
      </c>
      <c r="B1196">
        <v>5</v>
      </c>
      <c r="C1196">
        <v>2</v>
      </c>
      <c r="D1196">
        <v>4</v>
      </c>
      <c r="E1196">
        <v>8</v>
      </c>
    </row>
    <row r="1197" spans="1:5" x14ac:dyDescent="0.3">
      <c r="A1197">
        <v>5236</v>
      </c>
      <c r="B1197">
        <v>10</v>
      </c>
      <c r="C1197">
        <v>2</v>
      </c>
      <c r="D1197">
        <v>8</v>
      </c>
      <c r="E1197">
        <v>5</v>
      </c>
    </row>
    <row r="1198" spans="1:5" x14ac:dyDescent="0.3">
      <c r="A1198">
        <v>10634</v>
      </c>
      <c r="B1198">
        <v>4</v>
      </c>
      <c r="C1198">
        <v>2</v>
      </c>
      <c r="D1198">
        <v>8</v>
      </c>
      <c r="E1198">
        <v>3</v>
      </c>
    </row>
    <row r="1199" spans="1:5" x14ac:dyDescent="0.3">
      <c r="A1199">
        <v>3706</v>
      </c>
      <c r="B1199">
        <v>2</v>
      </c>
      <c r="C1199">
        <v>2</v>
      </c>
      <c r="D1199">
        <v>2</v>
      </c>
      <c r="E1199">
        <v>7</v>
      </c>
    </row>
    <row r="1200" spans="1:5" x14ac:dyDescent="0.3">
      <c r="A1200">
        <v>6019</v>
      </c>
      <c r="B1200">
        <v>1</v>
      </c>
      <c r="C1200">
        <v>2</v>
      </c>
      <c r="D1200">
        <v>2</v>
      </c>
      <c r="E1200">
        <v>6</v>
      </c>
    </row>
    <row r="1201" spans="1:5" x14ac:dyDescent="0.3">
      <c r="A1201">
        <v>966</v>
      </c>
      <c r="B1201">
        <v>6</v>
      </c>
      <c r="C1201">
        <v>2</v>
      </c>
      <c r="D1201">
        <v>11</v>
      </c>
      <c r="E1201">
        <v>5</v>
      </c>
    </row>
    <row r="1202" spans="1:5" x14ac:dyDescent="0.3">
      <c r="A1202">
        <v>5740</v>
      </c>
      <c r="B1202">
        <v>1</v>
      </c>
      <c r="C1202">
        <v>2</v>
      </c>
      <c r="D1202">
        <v>2</v>
      </c>
      <c r="E1202">
        <v>6</v>
      </c>
    </row>
    <row r="1203" spans="1:5" x14ac:dyDescent="0.3">
      <c r="A1203">
        <v>1162</v>
      </c>
      <c r="B1203">
        <v>5</v>
      </c>
      <c r="C1203">
        <v>2</v>
      </c>
      <c r="D1203">
        <v>11</v>
      </c>
      <c r="E1203">
        <v>5</v>
      </c>
    </row>
    <row r="1204" spans="1:5" x14ac:dyDescent="0.3">
      <c r="A1204">
        <v>3807</v>
      </c>
      <c r="B1204">
        <v>9</v>
      </c>
      <c r="C1204">
        <v>2</v>
      </c>
      <c r="D1204">
        <v>9</v>
      </c>
      <c r="E1204">
        <v>6</v>
      </c>
    </row>
    <row r="1205" spans="1:5" x14ac:dyDescent="0.3">
      <c r="A1205">
        <v>247</v>
      </c>
      <c r="B1205">
        <v>7</v>
      </c>
      <c r="C1205">
        <v>2</v>
      </c>
      <c r="D1205">
        <v>4</v>
      </c>
      <c r="E1205">
        <v>9</v>
      </c>
    </row>
    <row r="1206" spans="1:5" x14ac:dyDescent="0.3">
      <c r="A1206">
        <v>9964</v>
      </c>
      <c r="B1206">
        <v>4</v>
      </c>
      <c r="C1206">
        <v>2</v>
      </c>
      <c r="D1206">
        <v>8</v>
      </c>
      <c r="E1206">
        <v>4</v>
      </c>
    </row>
    <row r="1207" spans="1:5" x14ac:dyDescent="0.3">
      <c r="A1207">
        <v>1545</v>
      </c>
      <c r="B1207">
        <v>7</v>
      </c>
      <c r="C1207">
        <v>2</v>
      </c>
      <c r="D1207">
        <v>5</v>
      </c>
      <c r="E1207">
        <v>8</v>
      </c>
    </row>
    <row r="1208" spans="1:5" x14ac:dyDescent="0.3">
      <c r="A1208">
        <v>4741</v>
      </c>
      <c r="B1208">
        <v>6</v>
      </c>
      <c r="C1208">
        <v>2</v>
      </c>
      <c r="D1208">
        <v>9</v>
      </c>
      <c r="E1208">
        <v>5</v>
      </c>
    </row>
    <row r="1209" spans="1:5" x14ac:dyDescent="0.3">
      <c r="A1209">
        <v>375</v>
      </c>
      <c r="B1209">
        <v>2</v>
      </c>
      <c r="C1209">
        <v>2</v>
      </c>
      <c r="D1209">
        <v>11</v>
      </c>
      <c r="E1209">
        <v>1</v>
      </c>
    </row>
    <row r="1210" spans="1:5" x14ac:dyDescent="0.3">
      <c r="A1210">
        <v>1524</v>
      </c>
      <c r="B1210">
        <v>8</v>
      </c>
      <c r="C1210">
        <v>2</v>
      </c>
      <c r="D1210">
        <v>5</v>
      </c>
      <c r="E1210">
        <v>5</v>
      </c>
    </row>
    <row r="1211" spans="1:5" x14ac:dyDescent="0.3">
      <c r="A1211">
        <v>675</v>
      </c>
      <c r="B1211">
        <v>4</v>
      </c>
      <c r="C1211">
        <v>2</v>
      </c>
      <c r="D1211">
        <v>5</v>
      </c>
      <c r="E1211">
        <v>7</v>
      </c>
    </row>
    <row r="1212" spans="1:5" x14ac:dyDescent="0.3">
      <c r="A1212">
        <v>5995</v>
      </c>
      <c r="B1212">
        <v>6</v>
      </c>
      <c r="C1212">
        <v>2</v>
      </c>
      <c r="D1212">
        <v>5</v>
      </c>
      <c r="E1212">
        <v>8</v>
      </c>
    </row>
    <row r="1213" spans="1:5" x14ac:dyDescent="0.3">
      <c r="A1213">
        <v>3412</v>
      </c>
      <c r="B1213">
        <v>2</v>
      </c>
      <c r="C1213">
        <v>2</v>
      </c>
      <c r="D1213">
        <v>9</v>
      </c>
      <c r="E1213">
        <v>7</v>
      </c>
    </row>
    <row r="1214" spans="1:5" x14ac:dyDescent="0.3">
      <c r="A1214">
        <v>11166</v>
      </c>
      <c r="B1214">
        <v>6</v>
      </c>
      <c r="C1214">
        <v>2</v>
      </c>
      <c r="D1214">
        <v>4</v>
      </c>
      <c r="E1214">
        <v>7</v>
      </c>
    </row>
    <row r="1215" spans="1:5" x14ac:dyDescent="0.3">
      <c r="A1215">
        <v>849</v>
      </c>
      <c r="B1215">
        <v>6</v>
      </c>
      <c r="C1215">
        <v>2</v>
      </c>
      <c r="D1215">
        <v>10</v>
      </c>
      <c r="E1215">
        <v>4</v>
      </c>
    </row>
    <row r="1216" spans="1:5" x14ac:dyDescent="0.3">
      <c r="A1216">
        <v>5430</v>
      </c>
      <c r="B1216">
        <v>9</v>
      </c>
      <c r="C1216">
        <v>2</v>
      </c>
      <c r="D1216">
        <v>8</v>
      </c>
      <c r="E1216">
        <v>8</v>
      </c>
    </row>
    <row r="1217" spans="1:5" x14ac:dyDescent="0.3">
      <c r="A1217">
        <v>967</v>
      </c>
      <c r="B1217">
        <v>5</v>
      </c>
      <c r="C1217">
        <v>2</v>
      </c>
      <c r="D1217">
        <v>9</v>
      </c>
      <c r="E1217">
        <v>7</v>
      </c>
    </row>
    <row r="1218" spans="1:5" x14ac:dyDescent="0.3">
      <c r="A1218">
        <v>7959</v>
      </c>
      <c r="B1218">
        <v>3</v>
      </c>
      <c r="C1218">
        <v>2</v>
      </c>
      <c r="D1218">
        <v>5</v>
      </c>
      <c r="E1218">
        <v>1</v>
      </c>
    </row>
    <row r="1219" spans="1:5" x14ac:dyDescent="0.3">
      <c r="A1219">
        <v>8432</v>
      </c>
      <c r="B1219">
        <v>9</v>
      </c>
      <c r="C1219">
        <v>2</v>
      </c>
      <c r="D1219">
        <v>8</v>
      </c>
      <c r="E1219">
        <v>8</v>
      </c>
    </row>
    <row r="1220" spans="1:5" x14ac:dyDescent="0.3">
      <c r="A1220">
        <v>3598</v>
      </c>
      <c r="B1220">
        <v>4</v>
      </c>
      <c r="C1220">
        <v>2</v>
      </c>
      <c r="D1220">
        <v>12</v>
      </c>
      <c r="E1220">
        <v>4</v>
      </c>
    </row>
    <row r="1221" spans="1:5" x14ac:dyDescent="0.3">
      <c r="A1221">
        <v>8278</v>
      </c>
      <c r="B1221">
        <v>8</v>
      </c>
      <c r="C1221">
        <v>2</v>
      </c>
      <c r="D1221">
        <v>5</v>
      </c>
      <c r="E1221">
        <v>5</v>
      </c>
    </row>
    <row r="1222" spans="1:5" x14ac:dyDescent="0.3">
      <c r="A1222">
        <v>10660</v>
      </c>
      <c r="B1222">
        <v>8</v>
      </c>
      <c r="C1222">
        <v>2</v>
      </c>
      <c r="D1222">
        <v>4</v>
      </c>
      <c r="E1222">
        <v>7</v>
      </c>
    </row>
    <row r="1223" spans="1:5" x14ac:dyDescent="0.3">
      <c r="A1223">
        <v>1604</v>
      </c>
      <c r="B1223">
        <v>2</v>
      </c>
      <c r="C1223">
        <v>2</v>
      </c>
      <c r="D1223">
        <v>6</v>
      </c>
      <c r="E1223">
        <v>5</v>
      </c>
    </row>
    <row r="1224" spans="1:5" x14ac:dyDescent="0.3">
      <c r="A1224">
        <v>10669</v>
      </c>
      <c r="B1224">
        <v>3</v>
      </c>
      <c r="C1224">
        <v>2</v>
      </c>
      <c r="D1224">
        <v>10</v>
      </c>
      <c r="E1224">
        <v>3</v>
      </c>
    </row>
    <row r="1225" spans="1:5" x14ac:dyDescent="0.3">
      <c r="A1225">
        <v>359</v>
      </c>
      <c r="B1225">
        <v>8</v>
      </c>
      <c r="C1225">
        <v>2</v>
      </c>
      <c r="D1225">
        <v>6</v>
      </c>
      <c r="E1225">
        <v>7</v>
      </c>
    </row>
    <row r="1226" spans="1:5" x14ac:dyDescent="0.3">
      <c r="A1226">
        <v>3839</v>
      </c>
      <c r="B1226">
        <v>2</v>
      </c>
      <c r="C1226">
        <v>2</v>
      </c>
      <c r="D1226">
        <v>3</v>
      </c>
      <c r="E1226">
        <v>5</v>
      </c>
    </row>
    <row r="1227" spans="1:5" x14ac:dyDescent="0.3">
      <c r="A1227">
        <v>2315</v>
      </c>
      <c r="B1227">
        <v>1</v>
      </c>
      <c r="C1227">
        <v>2</v>
      </c>
      <c r="D1227">
        <v>2</v>
      </c>
      <c r="E1227">
        <v>4</v>
      </c>
    </row>
    <row r="1228" spans="1:5" x14ac:dyDescent="0.3">
      <c r="A1228">
        <v>6606</v>
      </c>
      <c r="B1228">
        <v>5</v>
      </c>
      <c r="C1228">
        <v>2</v>
      </c>
      <c r="D1228">
        <v>10</v>
      </c>
      <c r="E1228">
        <v>8</v>
      </c>
    </row>
    <row r="1229" spans="1:5" x14ac:dyDescent="0.3">
      <c r="A1229">
        <v>9500</v>
      </c>
      <c r="B1229">
        <v>9</v>
      </c>
      <c r="C1229">
        <v>2</v>
      </c>
      <c r="D1229">
        <v>8</v>
      </c>
      <c r="E1229">
        <v>7</v>
      </c>
    </row>
    <row r="1230" spans="1:5" x14ac:dyDescent="0.3">
      <c r="A1230">
        <v>3602</v>
      </c>
      <c r="B1230">
        <v>3</v>
      </c>
      <c r="C1230">
        <v>2</v>
      </c>
      <c r="D1230">
        <v>4</v>
      </c>
      <c r="E1230">
        <v>4</v>
      </c>
    </row>
    <row r="1231" spans="1:5" x14ac:dyDescent="0.3">
      <c r="A1231">
        <v>232</v>
      </c>
      <c r="B1231">
        <v>4</v>
      </c>
      <c r="C1231">
        <v>2</v>
      </c>
      <c r="D1231">
        <v>10</v>
      </c>
      <c r="E1231">
        <v>3</v>
      </c>
    </row>
    <row r="1232" spans="1:5" x14ac:dyDescent="0.3">
      <c r="A1232">
        <v>9739</v>
      </c>
      <c r="B1232">
        <v>2</v>
      </c>
      <c r="C1232">
        <v>2</v>
      </c>
      <c r="D1232">
        <v>2</v>
      </c>
      <c r="E1232">
        <v>7</v>
      </c>
    </row>
    <row r="1233" spans="1:5" x14ac:dyDescent="0.3">
      <c r="A1233">
        <v>4058</v>
      </c>
      <c r="B1233">
        <v>11</v>
      </c>
      <c r="C1233">
        <v>2</v>
      </c>
      <c r="D1233">
        <v>8</v>
      </c>
      <c r="E1233">
        <v>6</v>
      </c>
    </row>
    <row r="1234" spans="1:5" x14ac:dyDescent="0.3">
      <c r="A1234">
        <v>843</v>
      </c>
      <c r="B1234">
        <v>8</v>
      </c>
      <c r="C1234">
        <v>2</v>
      </c>
      <c r="D1234">
        <v>11</v>
      </c>
      <c r="E1234">
        <v>6</v>
      </c>
    </row>
    <row r="1235" spans="1:5" x14ac:dyDescent="0.3">
      <c r="A1235">
        <v>1291</v>
      </c>
      <c r="B1235">
        <v>6</v>
      </c>
      <c r="C1235">
        <v>2</v>
      </c>
      <c r="D1235">
        <v>4</v>
      </c>
      <c r="E1235">
        <v>8</v>
      </c>
    </row>
    <row r="1236" spans="1:5" x14ac:dyDescent="0.3">
      <c r="A1236">
        <v>4136</v>
      </c>
      <c r="B1236">
        <v>3</v>
      </c>
      <c r="C1236">
        <v>2</v>
      </c>
      <c r="D1236">
        <v>2</v>
      </c>
      <c r="E1236">
        <v>9</v>
      </c>
    </row>
    <row r="1237" spans="1:5" x14ac:dyDescent="0.3">
      <c r="A1237">
        <v>9606</v>
      </c>
      <c r="B1237">
        <v>4</v>
      </c>
      <c r="C1237">
        <v>2</v>
      </c>
      <c r="D1237">
        <v>6</v>
      </c>
      <c r="E1237">
        <v>3</v>
      </c>
    </row>
    <row r="1238" spans="1:5" x14ac:dyDescent="0.3">
      <c r="A1238">
        <v>6653</v>
      </c>
      <c r="B1238">
        <v>7</v>
      </c>
      <c r="C1238">
        <v>2</v>
      </c>
      <c r="D1238">
        <v>5</v>
      </c>
      <c r="E1238">
        <v>7</v>
      </c>
    </row>
    <row r="1239" spans="1:5" x14ac:dyDescent="0.3">
      <c r="A1239">
        <v>810</v>
      </c>
      <c r="B1239">
        <v>4</v>
      </c>
      <c r="C1239">
        <v>2</v>
      </c>
      <c r="D1239">
        <v>11</v>
      </c>
      <c r="E1239">
        <v>2</v>
      </c>
    </row>
    <row r="1240" spans="1:5" x14ac:dyDescent="0.3">
      <c r="A1240">
        <v>3979</v>
      </c>
      <c r="B1240">
        <v>6</v>
      </c>
      <c r="C1240">
        <v>2</v>
      </c>
      <c r="D1240">
        <v>8</v>
      </c>
      <c r="E1240">
        <v>2</v>
      </c>
    </row>
    <row r="1241" spans="1:5" x14ac:dyDescent="0.3">
      <c r="A1241">
        <v>5043</v>
      </c>
      <c r="B1241">
        <v>4</v>
      </c>
      <c r="C1241">
        <v>2</v>
      </c>
      <c r="D1241">
        <v>5</v>
      </c>
      <c r="E1241">
        <v>7</v>
      </c>
    </row>
    <row r="1242" spans="1:5" x14ac:dyDescent="0.3">
      <c r="A1242">
        <v>339</v>
      </c>
      <c r="B1242">
        <v>9</v>
      </c>
      <c r="C1242">
        <v>2</v>
      </c>
      <c r="D1242">
        <v>5</v>
      </c>
      <c r="E1242">
        <v>7</v>
      </c>
    </row>
    <row r="1243" spans="1:5" x14ac:dyDescent="0.3">
      <c r="A1243">
        <v>2516</v>
      </c>
      <c r="B1243">
        <v>1</v>
      </c>
      <c r="C1243">
        <v>2</v>
      </c>
      <c r="D1243">
        <v>2</v>
      </c>
      <c r="E1243">
        <v>4</v>
      </c>
    </row>
    <row r="1244" spans="1:5" x14ac:dyDescent="0.3">
      <c r="A1244">
        <v>378</v>
      </c>
      <c r="B1244">
        <v>7</v>
      </c>
      <c r="C1244">
        <v>2</v>
      </c>
      <c r="D1244">
        <v>10</v>
      </c>
      <c r="E1244">
        <v>6</v>
      </c>
    </row>
    <row r="1245" spans="1:5" x14ac:dyDescent="0.3">
      <c r="A1245">
        <v>5543</v>
      </c>
      <c r="B1245">
        <v>7</v>
      </c>
      <c r="C1245">
        <v>2</v>
      </c>
      <c r="D1245">
        <v>11</v>
      </c>
      <c r="E1245">
        <v>5</v>
      </c>
    </row>
    <row r="1246" spans="1:5" x14ac:dyDescent="0.3">
      <c r="A1246">
        <v>3099</v>
      </c>
      <c r="B1246">
        <v>5</v>
      </c>
      <c r="C1246">
        <v>2</v>
      </c>
      <c r="D1246">
        <v>4</v>
      </c>
      <c r="E1246">
        <v>9</v>
      </c>
    </row>
    <row r="1247" spans="1:5" x14ac:dyDescent="0.3">
      <c r="A1247">
        <v>6658</v>
      </c>
      <c r="B1247">
        <v>11</v>
      </c>
      <c r="C1247">
        <v>2</v>
      </c>
      <c r="D1247">
        <v>12</v>
      </c>
      <c r="E1247">
        <v>6</v>
      </c>
    </row>
    <row r="1248" spans="1:5" x14ac:dyDescent="0.3">
      <c r="A1248">
        <v>4554</v>
      </c>
      <c r="B1248">
        <v>3</v>
      </c>
      <c r="C1248">
        <v>2</v>
      </c>
      <c r="D1248">
        <v>8</v>
      </c>
      <c r="E1248">
        <v>4</v>
      </c>
    </row>
    <row r="1249" spans="1:5" x14ac:dyDescent="0.3">
      <c r="A1249">
        <v>10971</v>
      </c>
      <c r="B1249">
        <v>7</v>
      </c>
      <c r="C1249">
        <v>2</v>
      </c>
      <c r="D1249">
        <v>3</v>
      </c>
      <c r="E1249">
        <v>9</v>
      </c>
    </row>
    <row r="1250" spans="1:5" x14ac:dyDescent="0.3">
      <c r="A1250">
        <v>4832</v>
      </c>
      <c r="B1250">
        <v>2</v>
      </c>
      <c r="C1250">
        <v>2</v>
      </c>
      <c r="D1250">
        <v>2</v>
      </c>
      <c r="E1250">
        <v>7</v>
      </c>
    </row>
    <row r="1251" spans="1:5" x14ac:dyDescent="0.3">
      <c r="A1251">
        <v>11039</v>
      </c>
      <c r="B1251">
        <v>5</v>
      </c>
      <c r="C1251">
        <v>2</v>
      </c>
      <c r="D1251">
        <v>4</v>
      </c>
      <c r="E1251">
        <v>5</v>
      </c>
    </row>
    <row r="1252" spans="1:5" x14ac:dyDescent="0.3">
      <c r="A1252">
        <v>5510</v>
      </c>
      <c r="B1252">
        <v>5</v>
      </c>
      <c r="C1252">
        <v>2</v>
      </c>
      <c r="D1252">
        <v>6</v>
      </c>
      <c r="E1252">
        <v>5</v>
      </c>
    </row>
    <row r="1253" spans="1:5" x14ac:dyDescent="0.3">
      <c r="A1253">
        <v>4698</v>
      </c>
      <c r="B1253">
        <v>5</v>
      </c>
      <c r="C1253">
        <v>2</v>
      </c>
      <c r="D1253">
        <v>7</v>
      </c>
      <c r="E1253">
        <v>5</v>
      </c>
    </row>
    <row r="1254" spans="1:5" x14ac:dyDescent="0.3">
      <c r="A1254">
        <v>3834</v>
      </c>
      <c r="B1254">
        <v>8</v>
      </c>
      <c r="C1254">
        <v>2</v>
      </c>
      <c r="D1254">
        <v>11</v>
      </c>
      <c r="E1254">
        <v>5</v>
      </c>
    </row>
    <row r="1255" spans="1:5" x14ac:dyDescent="0.3">
      <c r="A1255">
        <v>7712</v>
      </c>
      <c r="B1255">
        <v>6</v>
      </c>
      <c r="C1255">
        <v>2</v>
      </c>
      <c r="D1255">
        <v>10</v>
      </c>
      <c r="E1255">
        <v>4</v>
      </c>
    </row>
    <row r="1256" spans="1:5" x14ac:dyDescent="0.3">
      <c r="A1256">
        <v>1343</v>
      </c>
      <c r="B1256">
        <v>8</v>
      </c>
      <c r="C1256">
        <v>2</v>
      </c>
      <c r="D1256">
        <v>6</v>
      </c>
      <c r="E1256">
        <v>7</v>
      </c>
    </row>
    <row r="1257" spans="1:5" x14ac:dyDescent="0.3">
      <c r="A1257">
        <v>10507</v>
      </c>
      <c r="B1257">
        <v>2</v>
      </c>
      <c r="C1257">
        <v>2</v>
      </c>
      <c r="D1257">
        <v>7</v>
      </c>
      <c r="E1257">
        <v>8</v>
      </c>
    </row>
    <row r="1258" spans="1:5" x14ac:dyDescent="0.3">
      <c r="A1258">
        <v>10476</v>
      </c>
      <c r="B1258">
        <v>3</v>
      </c>
      <c r="C1258">
        <v>2</v>
      </c>
      <c r="D1258">
        <v>5</v>
      </c>
      <c r="E1258">
        <v>2</v>
      </c>
    </row>
    <row r="1259" spans="1:5" x14ac:dyDescent="0.3">
      <c r="A1259">
        <v>8805</v>
      </c>
      <c r="B1259">
        <v>7</v>
      </c>
      <c r="C1259">
        <v>2</v>
      </c>
      <c r="D1259">
        <v>4</v>
      </c>
      <c r="E1259">
        <v>8</v>
      </c>
    </row>
    <row r="1260" spans="1:5" x14ac:dyDescent="0.3">
      <c r="A1260">
        <v>1542</v>
      </c>
      <c r="B1260">
        <v>4</v>
      </c>
      <c r="C1260">
        <v>2</v>
      </c>
      <c r="D1260">
        <v>8</v>
      </c>
      <c r="E1260">
        <v>5</v>
      </c>
    </row>
    <row r="1261" spans="1:5" x14ac:dyDescent="0.3">
      <c r="A1261">
        <v>10475</v>
      </c>
      <c r="B1261">
        <v>4</v>
      </c>
      <c r="C1261">
        <v>2</v>
      </c>
      <c r="D1261">
        <v>6</v>
      </c>
      <c r="E1261">
        <v>5</v>
      </c>
    </row>
    <row r="1262" spans="1:5" x14ac:dyDescent="0.3">
      <c r="A1262">
        <v>10420</v>
      </c>
      <c r="B1262">
        <v>4</v>
      </c>
      <c r="C1262">
        <v>2</v>
      </c>
      <c r="D1262">
        <v>3</v>
      </c>
      <c r="E1262">
        <v>7</v>
      </c>
    </row>
    <row r="1263" spans="1:5" x14ac:dyDescent="0.3">
      <c r="A1263">
        <v>10490</v>
      </c>
      <c r="B1263">
        <v>6</v>
      </c>
      <c r="C1263">
        <v>2</v>
      </c>
      <c r="D1263">
        <v>4</v>
      </c>
      <c r="E1263">
        <v>7</v>
      </c>
    </row>
    <row r="1264" spans="1:5" x14ac:dyDescent="0.3">
      <c r="A1264">
        <v>9958</v>
      </c>
      <c r="B1264">
        <v>9</v>
      </c>
      <c r="C1264">
        <v>2</v>
      </c>
      <c r="D1264">
        <v>9</v>
      </c>
      <c r="E1264">
        <v>5</v>
      </c>
    </row>
    <row r="1265" spans="1:5" x14ac:dyDescent="0.3">
      <c r="A1265">
        <v>4188</v>
      </c>
      <c r="B1265">
        <v>5</v>
      </c>
      <c r="C1265">
        <v>2</v>
      </c>
      <c r="D1265">
        <v>4</v>
      </c>
      <c r="E1265">
        <v>8</v>
      </c>
    </row>
    <row r="1266" spans="1:5" x14ac:dyDescent="0.3">
      <c r="A1266">
        <v>8783</v>
      </c>
      <c r="B1266">
        <v>4</v>
      </c>
      <c r="C1266">
        <v>2</v>
      </c>
      <c r="D1266">
        <v>9</v>
      </c>
      <c r="E1266">
        <v>3</v>
      </c>
    </row>
    <row r="1267" spans="1:5" x14ac:dyDescent="0.3">
      <c r="A1267">
        <v>10010</v>
      </c>
      <c r="B1267">
        <v>3</v>
      </c>
      <c r="C1267">
        <v>2</v>
      </c>
      <c r="D1267">
        <v>2</v>
      </c>
      <c r="E1267">
        <v>9</v>
      </c>
    </row>
    <row r="1268" spans="1:5" x14ac:dyDescent="0.3">
      <c r="A1268">
        <v>618</v>
      </c>
      <c r="B1268">
        <v>7</v>
      </c>
      <c r="C1268">
        <v>2</v>
      </c>
      <c r="D1268">
        <v>12</v>
      </c>
      <c r="E1268">
        <v>4</v>
      </c>
    </row>
    <row r="1269" spans="1:5" x14ac:dyDescent="0.3">
      <c r="A1269">
        <v>10341</v>
      </c>
      <c r="B1269">
        <v>2</v>
      </c>
      <c r="C1269">
        <v>2</v>
      </c>
      <c r="D1269">
        <v>5</v>
      </c>
      <c r="E1269">
        <v>2</v>
      </c>
    </row>
    <row r="1270" spans="1:5" x14ac:dyDescent="0.3">
      <c r="A1270">
        <v>4682</v>
      </c>
      <c r="B1270">
        <v>2</v>
      </c>
      <c r="C1270">
        <v>2</v>
      </c>
      <c r="D1270">
        <v>8</v>
      </c>
      <c r="E1270">
        <v>1</v>
      </c>
    </row>
    <row r="1271" spans="1:5" x14ac:dyDescent="0.3">
      <c r="A1271">
        <v>5788</v>
      </c>
      <c r="B1271">
        <v>3</v>
      </c>
      <c r="C1271">
        <v>2</v>
      </c>
      <c r="D1271">
        <v>4</v>
      </c>
      <c r="E1271">
        <v>5</v>
      </c>
    </row>
    <row r="1272" spans="1:5" x14ac:dyDescent="0.3">
      <c r="A1272">
        <v>2525</v>
      </c>
      <c r="B1272">
        <v>5</v>
      </c>
      <c r="C1272">
        <v>2</v>
      </c>
      <c r="D1272">
        <v>9</v>
      </c>
      <c r="E1272">
        <v>6</v>
      </c>
    </row>
    <row r="1273" spans="1:5" x14ac:dyDescent="0.3">
      <c r="A1273">
        <v>5286</v>
      </c>
      <c r="B1273">
        <v>3</v>
      </c>
      <c r="C1273">
        <v>2</v>
      </c>
      <c r="D1273">
        <v>4</v>
      </c>
      <c r="E1273">
        <v>3</v>
      </c>
    </row>
    <row r="1274" spans="1:5" x14ac:dyDescent="0.3">
      <c r="A1274">
        <v>2849</v>
      </c>
      <c r="B1274">
        <v>10</v>
      </c>
      <c r="C1274">
        <v>2</v>
      </c>
      <c r="D1274">
        <v>12</v>
      </c>
      <c r="E1274">
        <v>7</v>
      </c>
    </row>
    <row r="1275" spans="1:5" x14ac:dyDescent="0.3">
      <c r="A1275">
        <v>5529</v>
      </c>
      <c r="B1275">
        <v>8</v>
      </c>
      <c r="C1275">
        <v>2</v>
      </c>
      <c r="D1275">
        <v>5</v>
      </c>
      <c r="E1275">
        <v>7</v>
      </c>
    </row>
    <row r="1276" spans="1:5" x14ac:dyDescent="0.3">
      <c r="A1276">
        <v>5763</v>
      </c>
      <c r="B1276">
        <v>6</v>
      </c>
      <c r="C1276">
        <v>2</v>
      </c>
      <c r="D1276">
        <v>5</v>
      </c>
      <c r="E1276">
        <v>6</v>
      </c>
    </row>
    <row r="1277" spans="1:5" x14ac:dyDescent="0.3">
      <c r="A1277">
        <v>7250</v>
      </c>
      <c r="B1277">
        <v>7</v>
      </c>
      <c r="C1277">
        <v>2</v>
      </c>
      <c r="D1277">
        <v>9</v>
      </c>
      <c r="E1277">
        <v>6</v>
      </c>
    </row>
    <row r="1278" spans="1:5" x14ac:dyDescent="0.3">
      <c r="A1278">
        <v>2072</v>
      </c>
      <c r="B1278">
        <v>4</v>
      </c>
      <c r="C1278">
        <v>2</v>
      </c>
      <c r="D1278">
        <v>9</v>
      </c>
      <c r="E1278">
        <v>9</v>
      </c>
    </row>
    <row r="1279" spans="1:5" x14ac:dyDescent="0.3">
      <c r="A1279">
        <v>3594</v>
      </c>
      <c r="B1279">
        <v>8</v>
      </c>
      <c r="C1279">
        <v>2</v>
      </c>
      <c r="D1279">
        <v>9</v>
      </c>
      <c r="E1279">
        <v>8</v>
      </c>
    </row>
    <row r="1280" spans="1:5" x14ac:dyDescent="0.3">
      <c r="A1280">
        <v>851</v>
      </c>
      <c r="B1280">
        <v>5</v>
      </c>
      <c r="C1280">
        <v>2</v>
      </c>
      <c r="D1280">
        <v>10</v>
      </c>
      <c r="E1280">
        <v>6</v>
      </c>
    </row>
    <row r="1281" spans="1:5" x14ac:dyDescent="0.3">
      <c r="A1281">
        <v>9</v>
      </c>
      <c r="B1281">
        <v>3</v>
      </c>
      <c r="C1281">
        <v>2</v>
      </c>
      <c r="D1281">
        <v>2</v>
      </c>
      <c r="E1281">
        <v>8</v>
      </c>
    </row>
    <row r="1282" spans="1:5" x14ac:dyDescent="0.3">
      <c r="A1282">
        <v>2853</v>
      </c>
      <c r="B1282">
        <v>4</v>
      </c>
      <c r="C1282">
        <v>2</v>
      </c>
      <c r="D1282">
        <v>4</v>
      </c>
      <c r="E1282">
        <v>5</v>
      </c>
    </row>
    <row r="1283" spans="1:5" x14ac:dyDescent="0.3">
      <c r="A1283">
        <v>4278</v>
      </c>
      <c r="B1283">
        <v>10</v>
      </c>
      <c r="C1283">
        <v>2</v>
      </c>
      <c r="D1283">
        <v>6</v>
      </c>
      <c r="E1283">
        <v>3</v>
      </c>
    </row>
    <row r="1284" spans="1:5" x14ac:dyDescent="0.3">
      <c r="A1284">
        <v>7998</v>
      </c>
      <c r="B1284">
        <v>2</v>
      </c>
      <c r="C1284">
        <v>2</v>
      </c>
      <c r="D1284">
        <v>2</v>
      </c>
      <c r="E1284">
        <v>7</v>
      </c>
    </row>
    <row r="1285" spans="1:5" x14ac:dyDescent="0.3">
      <c r="A1285">
        <v>2804</v>
      </c>
      <c r="B1285">
        <v>3</v>
      </c>
      <c r="C1285">
        <v>2</v>
      </c>
      <c r="D1285">
        <v>2</v>
      </c>
      <c r="E1285">
        <v>8</v>
      </c>
    </row>
    <row r="1286" spans="1:5" x14ac:dyDescent="0.3">
      <c r="A1286">
        <v>8920</v>
      </c>
      <c r="B1286">
        <v>11</v>
      </c>
      <c r="C1286">
        <v>2</v>
      </c>
      <c r="D1286">
        <v>12</v>
      </c>
      <c r="E1286">
        <v>7</v>
      </c>
    </row>
    <row r="1287" spans="1:5" x14ac:dyDescent="0.3">
      <c r="A1287">
        <v>3852</v>
      </c>
      <c r="B1287">
        <v>9</v>
      </c>
      <c r="C1287">
        <v>2</v>
      </c>
      <c r="D1287">
        <v>12</v>
      </c>
      <c r="E1287">
        <v>5</v>
      </c>
    </row>
    <row r="1288" spans="1:5" x14ac:dyDescent="0.3">
      <c r="A1288">
        <v>5589</v>
      </c>
      <c r="B1288">
        <v>9</v>
      </c>
      <c r="C1288">
        <v>2</v>
      </c>
      <c r="D1288">
        <v>10</v>
      </c>
      <c r="E1288">
        <v>7</v>
      </c>
    </row>
    <row r="1289" spans="1:5" x14ac:dyDescent="0.3">
      <c r="A1289">
        <v>955</v>
      </c>
      <c r="B1289">
        <v>4</v>
      </c>
      <c r="C1289">
        <v>2</v>
      </c>
      <c r="D1289">
        <v>4</v>
      </c>
      <c r="E1289">
        <v>8</v>
      </c>
    </row>
    <row r="1290" spans="1:5" x14ac:dyDescent="0.3">
      <c r="A1290">
        <v>6257</v>
      </c>
      <c r="B1290">
        <v>7</v>
      </c>
      <c r="C1290">
        <v>2</v>
      </c>
      <c r="D1290">
        <v>7</v>
      </c>
      <c r="E1290">
        <v>7</v>
      </c>
    </row>
    <row r="1291" spans="1:5" x14ac:dyDescent="0.3">
      <c r="A1291">
        <v>2471</v>
      </c>
      <c r="B1291">
        <v>3</v>
      </c>
      <c r="C1291">
        <v>2</v>
      </c>
      <c r="D1291">
        <v>6</v>
      </c>
      <c r="E1291">
        <v>2</v>
      </c>
    </row>
    <row r="1292" spans="1:5" x14ac:dyDescent="0.3">
      <c r="A1292">
        <v>5892</v>
      </c>
      <c r="B1292">
        <v>3</v>
      </c>
      <c r="C1292">
        <v>2</v>
      </c>
      <c r="D1292">
        <v>5</v>
      </c>
      <c r="E1292">
        <v>7</v>
      </c>
    </row>
    <row r="1293" spans="1:5" x14ac:dyDescent="0.3">
      <c r="A1293">
        <v>4480</v>
      </c>
      <c r="B1293">
        <v>7</v>
      </c>
      <c r="C1293">
        <v>2</v>
      </c>
      <c r="D1293">
        <v>5</v>
      </c>
      <c r="E1293">
        <v>6</v>
      </c>
    </row>
    <row r="1294" spans="1:5" x14ac:dyDescent="0.3">
      <c r="A1294">
        <v>940</v>
      </c>
      <c r="B1294">
        <v>3</v>
      </c>
      <c r="C1294">
        <v>2</v>
      </c>
      <c r="D1294">
        <v>7</v>
      </c>
      <c r="E1294">
        <v>3</v>
      </c>
    </row>
    <row r="1295" spans="1:5" x14ac:dyDescent="0.3">
      <c r="A1295">
        <v>8041</v>
      </c>
      <c r="B1295">
        <v>3</v>
      </c>
      <c r="C1295">
        <v>2</v>
      </c>
      <c r="D1295">
        <v>10</v>
      </c>
      <c r="E1295">
        <v>9</v>
      </c>
    </row>
    <row r="1296" spans="1:5" x14ac:dyDescent="0.3">
      <c r="A1296">
        <v>252</v>
      </c>
      <c r="B1296">
        <v>6</v>
      </c>
      <c r="C1296">
        <v>2</v>
      </c>
      <c r="D1296">
        <v>8</v>
      </c>
      <c r="E1296">
        <v>6</v>
      </c>
    </row>
    <row r="1297" spans="1:5" x14ac:dyDescent="0.3">
      <c r="A1297">
        <v>3427</v>
      </c>
      <c r="B1297">
        <v>11</v>
      </c>
      <c r="C1297">
        <v>2</v>
      </c>
      <c r="D1297">
        <v>7</v>
      </c>
      <c r="E1297">
        <v>8</v>
      </c>
    </row>
    <row r="1298" spans="1:5" x14ac:dyDescent="0.3">
      <c r="A1298">
        <v>5209</v>
      </c>
      <c r="B1298">
        <v>8</v>
      </c>
      <c r="C1298">
        <v>2</v>
      </c>
      <c r="D1298">
        <v>7</v>
      </c>
      <c r="E1298">
        <v>7</v>
      </c>
    </row>
    <row r="1299" spans="1:5" x14ac:dyDescent="0.3">
      <c r="A1299">
        <v>5177</v>
      </c>
      <c r="B1299">
        <v>6</v>
      </c>
      <c r="C1299">
        <v>2</v>
      </c>
      <c r="D1299">
        <v>6</v>
      </c>
      <c r="E1299">
        <v>6</v>
      </c>
    </row>
    <row r="1300" spans="1:5" x14ac:dyDescent="0.3">
      <c r="A1300">
        <v>2285</v>
      </c>
      <c r="B1300">
        <v>5</v>
      </c>
      <c r="C1300">
        <v>2</v>
      </c>
      <c r="D1300">
        <v>5</v>
      </c>
      <c r="E1300">
        <v>7</v>
      </c>
    </row>
    <row r="1301" spans="1:5" x14ac:dyDescent="0.3">
      <c r="A1301">
        <v>1165</v>
      </c>
      <c r="B1301">
        <v>6</v>
      </c>
      <c r="C1301">
        <v>2</v>
      </c>
      <c r="D1301">
        <v>7</v>
      </c>
      <c r="E1301">
        <v>6</v>
      </c>
    </row>
    <row r="1302" spans="1:5" x14ac:dyDescent="0.3">
      <c r="A1302">
        <v>8143</v>
      </c>
      <c r="B1302">
        <v>4</v>
      </c>
      <c r="C1302">
        <v>2</v>
      </c>
      <c r="D1302">
        <v>5</v>
      </c>
      <c r="E1302">
        <v>7</v>
      </c>
    </row>
    <row r="1303" spans="1:5" x14ac:dyDescent="0.3">
      <c r="A1303">
        <v>10323</v>
      </c>
      <c r="B1303">
        <v>4</v>
      </c>
      <c r="C1303">
        <v>2</v>
      </c>
      <c r="D1303">
        <v>5</v>
      </c>
      <c r="E1303">
        <v>5</v>
      </c>
    </row>
    <row r="1304" spans="1:5" x14ac:dyDescent="0.3">
      <c r="A1304">
        <v>7397</v>
      </c>
      <c r="B1304">
        <v>7</v>
      </c>
      <c r="C1304">
        <v>2</v>
      </c>
      <c r="D1304">
        <v>9</v>
      </c>
      <c r="E1304">
        <v>7</v>
      </c>
    </row>
    <row r="1305" spans="1:5" x14ac:dyDescent="0.3">
      <c r="A1305">
        <v>10742</v>
      </c>
      <c r="B1305">
        <v>4</v>
      </c>
      <c r="C1305">
        <v>2</v>
      </c>
      <c r="D1305">
        <v>5</v>
      </c>
      <c r="E1305">
        <v>1</v>
      </c>
    </row>
    <row r="1306" spans="1:5" x14ac:dyDescent="0.3">
      <c r="A1306">
        <v>1958</v>
      </c>
      <c r="B1306">
        <v>8</v>
      </c>
      <c r="C1306">
        <v>2</v>
      </c>
      <c r="D1306">
        <v>9</v>
      </c>
      <c r="E1306">
        <v>5</v>
      </c>
    </row>
    <row r="1307" spans="1:5" x14ac:dyDescent="0.3">
      <c r="A1307">
        <v>1045</v>
      </c>
      <c r="B1307">
        <v>5</v>
      </c>
      <c r="C1307">
        <v>2</v>
      </c>
      <c r="D1307">
        <v>4</v>
      </c>
      <c r="E1307">
        <v>7</v>
      </c>
    </row>
    <row r="1308" spans="1:5" x14ac:dyDescent="0.3">
      <c r="A1308">
        <v>7732</v>
      </c>
      <c r="B1308">
        <v>7</v>
      </c>
      <c r="C1308">
        <v>2</v>
      </c>
      <c r="D1308">
        <v>10</v>
      </c>
      <c r="E1308">
        <v>5</v>
      </c>
    </row>
    <row r="1309" spans="1:5" x14ac:dyDescent="0.3">
      <c r="A1309">
        <v>1000</v>
      </c>
      <c r="B1309">
        <v>9</v>
      </c>
      <c r="C1309">
        <v>2</v>
      </c>
      <c r="D1309">
        <v>12</v>
      </c>
      <c r="E1309">
        <v>5</v>
      </c>
    </row>
    <row r="1310" spans="1:5" x14ac:dyDescent="0.3">
      <c r="A1310">
        <v>2499</v>
      </c>
      <c r="B1310">
        <v>5</v>
      </c>
      <c r="C1310">
        <v>2</v>
      </c>
      <c r="D1310">
        <v>10</v>
      </c>
      <c r="E1310">
        <v>4</v>
      </c>
    </row>
    <row r="1311" spans="1:5" x14ac:dyDescent="0.3">
      <c r="A1311">
        <v>2118</v>
      </c>
      <c r="B1311">
        <v>7</v>
      </c>
      <c r="C1311">
        <v>2</v>
      </c>
      <c r="D1311">
        <v>8</v>
      </c>
      <c r="E1311">
        <v>4</v>
      </c>
    </row>
    <row r="1312" spans="1:5" x14ac:dyDescent="0.3">
      <c r="A1312">
        <v>9167</v>
      </c>
      <c r="B1312">
        <v>9</v>
      </c>
      <c r="C1312">
        <v>2</v>
      </c>
      <c r="D1312">
        <v>12</v>
      </c>
      <c r="E1312">
        <v>6</v>
      </c>
    </row>
    <row r="1313" spans="1:5" x14ac:dyDescent="0.3">
      <c r="A1313">
        <v>5534</v>
      </c>
      <c r="B1313">
        <v>3</v>
      </c>
      <c r="C1313">
        <v>2</v>
      </c>
      <c r="D1313">
        <v>3</v>
      </c>
      <c r="E1313">
        <v>7</v>
      </c>
    </row>
    <row r="1314" spans="1:5" x14ac:dyDescent="0.3">
      <c r="A1314">
        <v>10678</v>
      </c>
      <c r="B1314">
        <v>11</v>
      </c>
      <c r="C1314">
        <v>2</v>
      </c>
      <c r="D1314">
        <v>10</v>
      </c>
      <c r="E1314">
        <v>7</v>
      </c>
    </row>
    <row r="1315" spans="1:5" x14ac:dyDescent="0.3">
      <c r="A1315">
        <v>7261</v>
      </c>
      <c r="B1315">
        <v>5</v>
      </c>
      <c r="C1315">
        <v>2</v>
      </c>
      <c r="D1315">
        <v>5</v>
      </c>
      <c r="E1315">
        <v>8</v>
      </c>
    </row>
    <row r="1316" spans="1:5" x14ac:dyDescent="0.3">
      <c r="A1316">
        <v>1513</v>
      </c>
      <c r="B1316">
        <v>2</v>
      </c>
      <c r="C1316">
        <v>2</v>
      </c>
      <c r="D1316">
        <v>12</v>
      </c>
      <c r="E1316">
        <v>8</v>
      </c>
    </row>
    <row r="1317" spans="1:5" x14ac:dyDescent="0.3">
      <c r="A1317">
        <v>7002</v>
      </c>
      <c r="B1317">
        <v>3</v>
      </c>
      <c r="C1317">
        <v>2</v>
      </c>
      <c r="D1317">
        <v>8</v>
      </c>
      <c r="E1317">
        <v>3</v>
      </c>
    </row>
    <row r="1318" spans="1:5" x14ac:dyDescent="0.3">
      <c r="A1318">
        <v>5782</v>
      </c>
      <c r="B1318">
        <v>9</v>
      </c>
      <c r="C1318">
        <v>2</v>
      </c>
      <c r="D1318">
        <v>9</v>
      </c>
      <c r="E1318">
        <v>5</v>
      </c>
    </row>
    <row r="1319" spans="1:5" x14ac:dyDescent="0.3">
      <c r="A1319">
        <v>10307</v>
      </c>
      <c r="B1319">
        <v>6</v>
      </c>
      <c r="C1319">
        <v>2</v>
      </c>
      <c r="D1319">
        <v>8</v>
      </c>
      <c r="E1319">
        <v>5</v>
      </c>
    </row>
    <row r="1320" spans="1:5" x14ac:dyDescent="0.3">
      <c r="A1320">
        <v>5441</v>
      </c>
      <c r="B1320">
        <v>5</v>
      </c>
      <c r="C1320">
        <v>2</v>
      </c>
      <c r="D1320">
        <v>6</v>
      </c>
      <c r="E1320">
        <v>5</v>
      </c>
    </row>
    <row r="1321" spans="1:5" x14ac:dyDescent="0.3">
      <c r="A1321">
        <v>8527</v>
      </c>
      <c r="B1321">
        <v>6</v>
      </c>
      <c r="C1321">
        <v>2</v>
      </c>
      <c r="D1321">
        <v>6</v>
      </c>
      <c r="E1321">
        <v>7</v>
      </c>
    </row>
    <row r="1322" spans="1:5" x14ac:dyDescent="0.3">
      <c r="A1322">
        <v>1630</v>
      </c>
      <c r="B1322">
        <v>4</v>
      </c>
      <c r="C1322">
        <v>2</v>
      </c>
      <c r="D1322">
        <v>8</v>
      </c>
      <c r="E1322">
        <v>4</v>
      </c>
    </row>
    <row r="1323" spans="1:5" x14ac:dyDescent="0.3">
      <c r="A1323">
        <v>6715</v>
      </c>
      <c r="B1323">
        <v>6</v>
      </c>
      <c r="C1323">
        <v>2</v>
      </c>
      <c r="D1323">
        <v>11</v>
      </c>
      <c r="E1323">
        <v>6</v>
      </c>
    </row>
    <row r="1324" spans="1:5" x14ac:dyDescent="0.3">
      <c r="A1324">
        <v>3283</v>
      </c>
      <c r="B1324">
        <v>6</v>
      </c>
      <c r="C1324">
        <v>2</v>
      </c>
      <c r="D1324">
        <v>12</v>
      </c>
      <c r="E1324">
        <v>3</v>
      </c>
    </row>
    <row r="1325" spans="1:5" x14ac:dyDescent="0.3">
      <c r="A1325">
        <v>10872</v>
      </c>
      <c r="B1325">
        <v>4</v>
      </c>
      <c r="C1325">
        <v>2</v>
      </c>
      <c r="D1325">
        <v>11</v>
      </c>
      <c r="E1325">
        <v>8</v>
      </c>
    </row>
    <row r="1326" spans="1:5" x14ac:dyDescent="0.3">
      <c r="A1326">
        <v>2878</v>
      </c>
      <c r="B1326">
        <v>4</v>
      </c>
      <c r="C1326">
        <v>2</v>
      </c>
      <c r="D1326">
        <v>7</v>
      </c>
      <c r="E1326">
        <v>3</v>
      </c>
    </row>
    <row r="1327" spans="1:5" x14ac:dyDescent="0.3">
      <c r="A1327">
        <v>4827</v>
      </c>
      <c r="B1327">
        <v>4</v>
      </c>
      <c r="C1327">
        <v>2</v>
      </c>
      <c r="D1327">
        <v>9</v>
      </c>
      <c r="E1327">
        <v>4</v>
      </c>
    </row>
    <row r="1328" spans="1:5" x14ac:dyDescent="0.3">
      <c r="A1328">
        <v>6250</v>
      </c>
      <c r="B1328">
        <v>11</v>
      </c>
      <c r="C1328">
        <v>2</v>
      </c>
      <c r="D1328">
        <v>8</v>
      </c>
      <c r="E1328">
        <v>8</v>
      </c>
    </row>
    <row r="1329" spans="1:5" x14ac:dyDescent="0.3">
      <c r="A1329">
        <v>5015</v>
      </c>
      <c r="B1329">
        <v>2</v>
      </c>
      <c r="C1329">
        <v>2</v>
      </c>
      <c r="D1329">
        <v>3</v>
      </c>
      <c r="E1329">
        <v>7</v>
      </c>
    </row>
    <row r="1330" spans="1:5" x14ac:dyDescent="0.3">
      <c r="A1330">
        <v>5626</v>
      </c>
      <c r="B1330">
        <v>4</v>
      </c>
      <c r="C1330">
        <v>2</v>
      </c>
      <c r="D1330">
        <v>9</v>
      </c>
      <c r="E1330">
        <v>4</v>
      </c>
    </row>
    <row r="1331" spans="1:5" x14ac:dyDescent="0.3">
      <c r="A1331">
        <v>7165</v>
      </c>
      <c r="B1331">
        <v>8</v>
      </c>
      <c r="C1331">
        <v>2</v>
      </c>
      <c r="D1331">
        <v>10</v>
      </c>
      <c r="E1331">
        <v>5</v>
      </c>
    </row>
    <row r="1332" spans="1:5" x14ac:dyDescent="0.3">
      <c r="A1332">
        <v>2452</v>
      </c>
      <c r="B1332">
        <v>5</v>
      </c>
      <c r="C1332">
        <v>2</v>
      </c>
      <c r="D1332">
        <v>5</v>
      </c>
      <c r="E1332">
        <v>8</v>
      </c>
    </row>
    <row r="1333" spans="1:5" x14ac:dyDescent="0.3">
      <c r="A1333">
        <v>4023</v>
      </c>
      <c r="B1333">
        <v>3</v>
      </c>
      <c r="C1333">
        <v>2</v>
      </c>
      <c r="D1333">
        <v>2</v>
      </c>
      <c r="E1333">
        <v>8</v>
      </c>
    </row>
    <row r="1334" spans="1:5" x14ac:dyDescent="0.3">
      <c r="A1334">
        <v>832</v>
      </c>
      <c r="B1334">
        <v>8</v>
      </c>
      <c r="C1334">
        <v>2</v>
      </c>
      <c r="D1334">
        <v>10</v>
      </c>
      <c r="E1334">
        <v>5</v>
      </c>
    </row>
    <row r="1335" spans="1:5" x14ac:dyDescent="0.3">
      <c r="A1335">
        <v>1951</v>
      </c>
      <c r="B1335">
        <v>11</v>
      </c>
      <c r="C1335">
        <v>2</v>
      </c>
      <c r="D1335">
        <v>8</v>
      </c>
      <c r="E1335">
        <v>9</v>
      </c>
    </row>
    <row r="1336" spans="1:5" x14ac:dyDescent="0.3">
      <c r="A1336">
        <v>4954</v>
      </c>
      <c r="B1336">
        <v>4</v>
      </c>
      <c r="C1336">
        <v>2</v>
      </c>
      <c r="D1336">
        <v>5</v>
      </c>
      <c r="E1336">
        <v>6</v>
      </c>
    </row>
    <row r="1337" spans="1:5" x14ac:dyDescent="0.3">
      <c r="A1337">
        <v>3799</v>
      </c>
      <c r="B1337">
        <v>7</v>
      </c>
      <c r="C1337">
        <v>2</v>
      </c>
      <c r="D1337">
        <v>11</v>
      </c>
      <c r="E1337">
        <v>5</v>
      </c>
    </row>
    <row r="1338" spans="1:5" x14ac:dyDescent="0.3">
      <c r="A1338">
        <v>983</v>
      </c>
      <c r="B1338">
        <v>6</v>
      </c>
      <c r="C1338">
        <v>2</v>
      </c>
      <c r="D1338">
        <v>3</v>
      </c>
      <c r="E1338">
        <v>8</v>
      </c>
    </row>
    <row r="1339" spans="1:5" x14ac:dyDescent="0.3">
      <c r="A1339">
        <v>4426</v>
      </c>
      <c r="B1339">
        <v>7</v>
      </c>
      <c r="C1339">
        <v>2</v>
      </c>
      <c r="D1339">
        <v>6</v>
      </c>
      <c r="E1339">
        <v>7</v>
      </c>
    </row>
    <row r="1340" spans="1:5" x14ac:dyDescent="0.3">
      <c r="A1340">
        <v>10061</v>
      </c>
      <c r="B1340">
        <v>9</v>
      </c>
      <c r="C1340">
        <v>2</v>
      </c>
      <c r="D1340">
        <v>12</v>
      </c>
      <c r="E1340">
        <v>7</v>
      </c>
    </row>
    <row r="1341" spans="1:5" x14ac:dyDescent="0.3">
      <c r="A1341">
        <v>2406</v>
      </c>
      <c r="B1341">
        <v>6</v>
      </c>
      <c r="C1341">
        <v>2</v>
      </c>
      <c r="D1341">
        <v>8</v>
      </c>
      <c r="E1341">
        <v>5</v>
      </c>
    </row>
    <row r="1342" spans="1:5" x14ac:dyDescent="0.3">
      <c r="A1342">
        <v>10643</v>
      </c>
      <c r="B1342">
        <v>5</v>
      </c>
      <c r="C1342">
        <v>2</v>
      </c>
      <c r="D1342">
        <v>11</v>
      </c>
      <c r="E1342">
        <v>5</v>
      </c>
    </row>
    <row r="1343" spans="1:5" x14ac:dyDescent="0.3">
      <c r="A1343">
        <v>6497</v>
      </c>
      <c r="B1343">
        <v>6</v>
      </c>
      <c r="C1343">
        <v>2</v>
      </c>
      <c r="D1343">
        <v>5</v>
      </c>
      <c r="E1343">
        <v>8</v>
      </c>
    </row>
    <row r="1344" spans="1:5" x14ac:dyDescent="0.3">
      <c r="A1344">
        <v>340</v>
      </c>
      <c r="B1344">
        <v>7</v>
      </c>
      <c r="C1344">
        <v>2</v>
      </c>
      <c r="D1344">
        <v>8</v>
      </c>
      <c r="E1344">
        <v>5</v>
      </c>
    </row>
    <row r="1345" spans="1:5" x14ac:dyDescent="0.3">
      <c r="A1345">
        <v>9729</v>
      </c>
      <c r="B1345">
        <v>8</v>
      </c>
      <c r="C1345">
        <v>2</v>
      </c>
      <c r="D1345">
        <v>7</v>
      </c>
      <c r="E1345">
        <v>7</v>
      </c>
    </row>
    <row r="1346" spans="1:5" x14ac:dyDescent="0.3">
      <c r="A1346">
        <v>3969</v>
      </c>
      <c r="B1346">
        <v>2</v>
      </c>
      <c r="C1346">
        <v>2</v>
      </c>
      <c r="D1346">
        <v>2</v>
      </c>
      <c r="E1346">
        <v>5</v>
      </c>
    </row>
    <row r="1347" spans="1:5" x14ac:dyDescent="0.3">
      <c r="A1347">
        <v>4915</v>
      </c>
      <c r="B1347">
        <v>5</v>
      </c>
      <c r="C1347">
        <v>2</v>
      </c>
      <c r="D1347">
        <v>12</v>
      </c>
      <c r="E1347">
        <v>5</v>
      </c>
    </row>
    <row r="1348" spans="1:5" x14ac:dyDescent="0.3">
      <c r="A1348">
        <v>10127</v>
      </c>
      <c r="B1348">
        <v>8</v>
      </c>
      <c r="C1348">
        <v>2</v>
      </c>
      <c r="D1348">
        <v>4</v>
      </c>
      <c r="E1348">
        <v>7</v>
      </c>
    </row>
    <row r="1349" spans="1:5" x14ac:dyDescent="0.3">
      <c r="A1349">
        <v>2948</v>
      </c>
      <c r="B1349">
        <v>2</v>
      </c>
      <c r="C1349">
        <v>2</v>
      </c>
      <c r="D1349">
        <v>5</v>
      </c>
      <c r="E1349">
        <v>2</v>
      </c>
    </row>
    <row r="1350" spans="1:5" x14ac:dyDescent="0.3">
      <c r="A1350">
        <v>2715</v>
      </c>
      <c r="B1350">
        <v>3</v>
      </c>
      <c r="C1350">
        <v>2</v>
      </c>
      <c r="D1350">
        <v>2</v>
      </c>
      <c r="E1350">
        <v>9</v>
      </c>
    </row>
    <row r="1351" spans="1:5" x14ac:dyDescent="0.3">
      <c r="A1351">
        <v>902</v>
      </c>
      <c r="B1351">
        <v>6</v>
      </c>
      <c r="C1351">
        <v>2</v>
      </c>
      <c r="D1351">
        <v>4</v>
      </c>
      <c r="E1351">
        <v>6</v>
      </c>
    </row>
    <row r="1352" spans="1:5" x14ac:dyDescent="0.3">
      <c r="A1352">
        <v>1544</v>
      </c>
      <c r="B1352">
        <v>4</v>
      </c>
      <c r="C1352">
        <v>2</v>
      </c>
      <c r="D1352">
        <v>10</v>
      </c>
      <c r="E1352">
        <v>2</v>
      </c>
    </row>
    <row r="1353" spans="1:5" x14ac:dyDescent="0.3">
      <c r="A1353">
        <v>8858</v>
      </c>
      <c r="B1353">
        <v>8</v>
      </c>
      <c r="C1353">
        <v>2</v>
      </c>
      <c r="D1353">
        <v>7</v>
      </c>
      <c r="E1353">
        <v>8</v>
      </c>
    </row>
    <row r="1354" spans="1:5" x14ac:dyDescent="0.3">
      <c r="A1354">
        <v>7620</v>
      </c>
      <c r="B1354">
        <v>2</v>
      </c>
      <c r="C1354">
        <v>2</v>
      </c>
      <c r="D1354">
        <v>2</v>
      </c>
      <c r="E1354">
        <v>8</v>
      </c>
    </row>
    <row r="1355" spans="1:5" x14ac:dyDescent="0.3">
      <c r="A1355">
        <v>10469</v>
      </c>
      <c r="B1355">
        <v>6</v>
      </c>
      <c r="C1355">
        <v>2</v>
      </c>
      <c r="D1355">
        <v>9</v>
      </c>
      <c r="E1355">
        <v>2</v>
      </c>
    </row>
    <row r="1356" spans="1:5" x14ac:dyDescent="0.3">
      <c r="A1356">
        <v>6261</v>
      </c>
      <c r="B1356">
        <v>3</v>
      </c>
      <c r="C1356">
        <v>2</v>
      </c>
      <c r="D1356">
        <v>10</v>
      </c>
      <c r="E1356">
        <v>4</v>
      </c>
    </row>
    <row r="1357" spans="1:5" x14ac:dyDescent="0.3">
      <c r="A1357">
        <v>10659</v>
      </c>
      <c r="B1357">
        <v>3</v>
      </c>
      <c r="C1357">
        <v>2</v>
      </c>
      <c r="D1357">
        <v>2</v>
      </c>
      <c r="E1357">
        <v>7</v>
      </c>
    </row>
    <row r="1358" spans="1:5" x14ac:dyDescent="0.3">
      <c r="A1358">
        <v>4749</v>
      </c>
      <c r="B1358">
        <v>8</v>
      </c>
      <c r="C1358">
        <v>2</v>
      </c>
      <c r="D1358">
        <v>6</v>
      </c>
      <c r="E1358">
        <v>7</v>
      </c>
    </row>
    <row r="1359" spans="1:5" x14ac:dyDescent="0.3">
      <c r="A1359">
        <v>4201</v>
      </c>
      <c r="B1359">
        <v>4</v>
      </c>
      <c r="C1359">
        <v>2</v>
      </c>
      <c r="D1359">
        <v>8</v>
      </c>
      <c r="E1359">
        <v>5</v>
      </c>
    </row>
    <row r="1360" spans="1:5" x14ac:dyDescent="0.3">
      <c r="A1360">
        <v>4001</v>
      </c>
      <c r="B1360">
        <v>8</v>
      </c>
      <c r="C1360">
        <v>2</v>
      </c>
      <c r="D1360">
        <v>5</v>
      </c>
      <c r="E1360">
        <v>7</v>
      </c>
    </row>
    <row r="1361" spans="1:5" x14ac:dyDescent="0.3">
      <c r="A1361">
        <v>5324</v>
      </c>
      <c r="B1361">
        <v>5</v>
      </c>
      <c r="C1361">
        <v>3</v>
      </c>
      <c r="D1361">
        <v>6</v>
      </c>
      <c r="E1361">
        <v>5</v>
      </c>
    </row>
    <row r="1362" spans="1:5" x14ac:dyDescent="0.3">
      <c r="A1362">
        <v>965</v>
      </c>
      <c r="B1362">
        <v>7</v>
      </c>
      <c r="C1362">
        <v>3</v>
      </c>
      <c r="D1362">
        <v>7</v>
      </c>
      <c r="E1362">
        <v>6</v>
      </c>
    </row>
    <row r="1363" spans="1:5" x14ac:dyDescent="0.3">
      <c r="A1363">
        <v>1993</v>
      </c>
      <c r="B1363">
        <v>2</v>
      </c>
      <c r="C1363">
        <v>3</v>
      </c>
      <c r="D1363">
        <v>9</v>
      </c>
      <c r="E1363">
        <v>8</v>
      </c>
    </row>
    <row r="1364" spans="1:5" x14ac:dyDescent="0.3">
      <c r="A1364">
        <v>7281</v>
      </c>
      <c r="B1364">
        <v>1</v>
      </c>
      <c r="C1364">
        <v>3</v>
      </c>
      <c r="D1364">
        <v>4</v>
      </c>
      <c r="E1364">
        <v>2</v>
      </c>
    </row>
    <row r="1365" spans="1:5" x14ac:dyDescent="0.3">
      <c r="A1365">
        <v>6518</v>
      </c>
      <c r="B1365">
        <v>7</v>
      </c>
      <c r="C1365">
        <v>3</v>
      </c>
      <c r="D1365">
        <v>8</v>
      </c>
      <c r="E1365">
        <v>5</v>
      </c>
    </row>
    <row r="1366" spans="1:5" x14ac:dyDescent="0.3">
      <c r="A1366">
        <v>6312</v>
      </c>
      <c r="B1366">
        <v>10</v>
      </c>
      <c r="C1366">
        <v>3</v>
      </c>
      <c r="D1366">
        <v>13</v>
      </c>
      <c r="E1366">
        <v>7</v>
      </c>
    </row>
    <row r="1367" spans="1:5" x14ac:dyDescent="0.3">
      <c r="A1367">
        <v>9370</v>
      </c>
      <c r="B1367">
        <v>6</v>
      </c>
      <c r="C1367">
        <v>3</v>
      </c>
      <c r="D1367">
        <v>6</v>
      </c>
      <c r="E1367">
        <v>4</v>
      </c>
    </row>
    <row r="1368" spans="1:5" x14ac:dyDescent="0.3">
      <c r="A1368">
        <v>11051</v>
      </c>
      <c r="B1368">
        <v>6</v>
      </c>
      <c r="C1368">
        <v>3</v>
      </c>
      <c r="D1368">
        <v>10</v>
      </c>
      <c r="E1368">
        <v>4</v>
      </c>
    </row>
    <row r="1369" spans="1:5" x14ac:dyDescent="0.3">
      <c r="A1369">
        <v>9949</v>
      </c>
      <c r="B1369">
        <v>3</v>
      </c>
      <c r="C1369">
        <v>3</v>
      </c>
      <c r="D1369">
        <v>6</v>
      </c>
      <c r="E1369">
        <v>8</v>
      </c>
    </row>
    <row r="1370" spans="1:5" x14ac:dyDescent="0.3">
      <c r="A1370">
        <v>6999</v>
      </c>
      <c r="B1370">
        <v>7</v>
      </c>
      <c r="C1370">
        <v>3</v>
      </c>
      <c r="D1370">
        <v>12</v>
      </c>
      <c r="E1370">
        <v>3</v>
      </c>
    </row>
    <row r="1371" spans="1:5" x14ac:dyDescent="0.3">
      <c r="A1371">
        <v>4785</v>
      </c>
      <c r="B1371">
        <v>6</v>
      </c>
      <c r="C1371">
        <v>3</v>
      </c>
      <c r="D1371">
        <v>11</v>
      </c>
      <c r="E1371">
        <v>3</v>
      </c>
    </row>
    <row r="1372" spans="1:5" x14ac:dyDescent="0.3">
      <c r="A1372">
        <v>5341</v>
      </c>
      <c r="B1372">
        <v>6</v>
      </c>
      <c r="C1372">
        <v>3</v>
      </c>
      <c r="D1372">
        <v>4</v>
      </c>
      <c r="E1372">
        <v>7</v>
      </c>
    </row>
    <row r="1373" spans="1:5" x14ac:dyDescent="0.3">
      <c r="A1373">
        <v>2176</v>
      </c>
      <c r="B1373">
        <v>5</v>
      </c>
      <c r="C1373">
        <v>3</v>
      </c>
      <c r="D1373">
        <v>6</v>
      </c>
      <c r="E1373">
        <v>6</v>
      </c>
    </row>
    <row r="1374" spans="1:5" x14ac:dyDescent="0.3">
      <c r="A1374">
        <v>309</v>
      </c>
      <c r="B1374">
        <v>8</v>
      </c>
      <c r="C1374">
        <v>3</v>
      </c>
      <c r="D1374">
        <v>5</v>
      </c>
      <c r="E1374">
        <v>6</v>
      </c>
    </row>
    <row r="1375" spans="1:5" x14ac:dyDescent="0.3">
      <c r="A1375">
        <v>291</v>
      </c>
      <c r="B1375">
        <v>3</v>
      </c>
      <c r="C1375">
        <v>3</v>
      </c>
      <c r="D1375">
        <v>6</v>
      </c>
      <c r="E1375">
        <v>1</v>
      </c>
    </row>
    <row r="1376" spans="1:5" x14ac:dyDescent="0.3">
      <c r="A1376">
        <v>2304</v>
      </c>
      <c r="B1376">
        <v>6</v>
      </c>
      <c r="C1376">
        <v>3</v>
      </c>
      <c r="D1376">
        <v>12</v>
      </c>
      <c r="E1376">
        <v>4</v>
      </c>
    </row>
    <row r="1377" spans="1:5" x14ac:dyDescent="0.3">
      <c r="A1377">
        <v>7828</v>
      </c>
      <c r="B1377">
        <v>3</v>
      </c>
      <c r="C1377">
        <v>3</v>
      </c>
      <c r="D1377">
        <v>5</v>
      </c>
      <c r="E1377">
        <v>1</v>
      </c>
    </row>
    <row r="1378" spans="1:5" x14ac:dyDescent="0.3">
      <c r="A1378">
        <v>4391</v>
      </c>
      <c r="B1378">
        <v>9</v>
      </c>
      <c r="C1378">
        <v>3</v>
      </c>
      <c r="D1378">
        <v>9</v>
      </c>
      <c r="E1378">
        <v>6</v>
      </c>
    </row>
    <row r="1379" spans="1:5" x14ac:dyDescent="0.3">
      <c r="A1379">
        <v>10983</v>
      </c>
      <c r="B1379">
        <v>6</v>
      </c>
      <c r="C1379">
        <v>3</v>
      </c>
      <c r="D1379">
        <v>13</v>
      </c>
      <c r="E1379">
        <v>3</v>
      </c>
    </row>
    <row r="1380" spans="1:5" x14ac:dyDescent="0.3">
      <c r="A1380">
        <v>7119</v>
      </c>
      <c r="B1380">
        <v>2</v>
      </c>
      <c r="C1380">
        <v>3</v>
      </c>
      <c r="D1380">
        <v>6</v>
      </c>
      <c r="E1380">
        <v>1</v>
      </c>
    </row>
    <row r="1381" spans="1:5" x14ac:dyDescent="0.3">
      <c r="A1381">
        <v>3924</v>
      </c>
      <c r="B1381">
        <v>8</v>
      </c>
      <c r="C1381">
        <v>3</v>
      </c>
      <c r="D1381">
        <v>12</v>
      </c>
      <c r="E1381">
        <v>5</v>
      </c>
    </row>
    <row r="1382" spans="1:5" x14ac:dyDescent="0.3">
      <c r="A1382">
        <v>4440</v>
      </c>
      <c r="B1382">
        <v>8</v>
      </c>
      <c r="C1382">
        <v>3</v>
      </c>
      <c r="D1382">
        <v>6</v>
      </c>
      <c r="E1382">
        <v>7</v>
      </c>
    </row>
    <row r="1383" spans="1:5" x14ac:dyDescent="0.3">
      <c r="A1383">
        <v>9478</v>
      </c>
      <c r="B1383">
        <v>4</v>
      </c>
      <c r="C1383">
        <v>3</v>
      </c>
      <c r="D1383">
        <v>6</v>
      </c>
      <c r="E1383">
        <v>3</v>
      </c>
    </row>
    <row r="1384" spans="1:5" x14ac:dyDescent="0.3">
      <c r="A1384">
        <v>2863</v>
      </c>
      <c r="B1384">
        <v>2</v>
      </c>
      <c r="C1384">
        <v>3</v>
      </c>
      <c r="D1384">
        <v>10</v>
      </c>
      <c r="E1384">
        <v>7</v>
      </c>
    </row>
    <row r="1385" spans="1:5" x14ac:dyDescent="0.3">
      <c r="A1385">
        <v>1802</v>
      </c>
      <c r="B1385">
        <v>3</v>
      </c>
      <c r="C1385">
        <v>3</v>
      </c>
      <c r="D1385">
        <v>12</v>
      </c>
      <c r="E1385">
        <v>2</v>
      </c>
    </row>
    <row r="1386" spans="1:5" x14ac:dyDescent="0.3">
      <c r="A1386">
        <v>9750</v>
      </c>
      <c r="B1386">
        <v>10</v>
      </c>
      <c r="C1386">
        <v>3</v>
      </c>
      <c r="D1386">
        <v>5</v>
      </c>
      <c r="E1386">
        <v>7</v>
      </c>
    </row>
    <row r="1387" spans="1:5" x14ac:dyDescent="0.3">
      <c r="A1387">
        <v>10675</v>
      </c>
      <c r="B1387">
        <v>9</v>
      </c>
      <c r="C1387">
        <v>3</v>
      </c>
      <c r="D1387">
        <v>5</v>
      </c>
      <c r="E1387">
        <v>5</v>
      </c>
    </row>
    <row r="1388" spans="1:5" x14ac:dyDescent="0.3">
      <c r="A1388">
        <v>9365</v>
      </c>
      <c r="B1388">
        <v>11</v>
      </c>
      <c r="C1388">
        <v>3</v>
      </c>
      <c r="D1388">
        <v>5</v>
      </c>
      <c r="E1388">
        <v>6</v>
      </c>
    </row>
    <row r="1389" spans="1:5" x14ac:dyDescent="0.3">
      <c r="A1389">
        <v>6184</v>
      </c>
      <c r="B1389">
        <v>3</v>
      </c>
      <c r="C1389">
        <v>3</v>
      </c>
      <c r="D1389">
        <v>8</v>
      </c>
      <c r="E1389">
        <v>1</v>
      </c>
    </row>
    <row r="1390" spans="1:5" x14ac:dyDescent="0.3">
      <c r="A1390">
        <v>6142</v>
      </c>
      <c r="B1390">
        <v>5</v>
      </c>
      <c r="C1390">
        <v>3</v>
      </c>
      <c r="D1390">
        <v>5</v>
      </c>
      <c r="E1390">
        <v>2</v>
      </c>
    </row>
    <row r="1391" spans="1:5" x14ac:dyDescent="0.3">
      <c r="A1391">
        <v>5837</v>
      </c>
      <c r="B1391">
        <v>6</v>
      </c>
      <c r="C1391">
        <v>3</v>
      </c>
      <c r="D1391">
        <v>6</v>
      </c>
      <c r="E1391">
        <v>7</v>
      </c>
    </row>
    <row r="1392" spans="1:5" x14ac:dyDescent="0.3">
      <c r="A1392">
        <v>5955</v>
      </c>
      <c r="B1392">
        <v>4</v>
      </c>
      <c r="C1392">
        <v>3</v>
      </c>
      <c r="D1392">
        <v>8</v>
      </c>
      <c r="E1392">
        <v>3</v>
      </c>
    </row>
    <row r="1393" spans="1:5" x14ac:dyDescent="0.3">
      <c r="A1393">
        <v>1245</v>
      </c>
      <c r="B1393">
        <v>4</v>
      </c>
      <c r="C1393">
        <v>3</v>
      </c>
      <c r="D1393">
        <v>12</v>
      </c>
      <c r="E1393">
        <v>8</v>
      </c>
    </row>
    <row r="1394" spans="1:5" x14ac:dyDescent="0.3">
      <c r="A1394">
        <v>6720</v>
      </c>
      <c r="B1394">
        <v>7</v>
      </c>
      <c r="C1394">
        <v>3</v>
      </c>
      <c r="D1394">
        <v>4</v>
      </c>
      <c r="E1394">
        <v>7</v>
      </c>
    </row>
    <row r="1395" spans="1:5" x14ac:dyDescent="0.3">
      <c r="A1395">
        <v>7683</v>
      </c>
      <c r="B1395">
        <v>5</v>
      </c>
      <c r="C1395">
        <v>3</v>
      </c>
      <c r="D1395">
        <v>12</v>
      </c>
      <c r="E1395">
        <v>3</v>
      </c>
    </row>
    <row r="1396" spans="1:5" x14ac:dyDescent="0.3">
      <c r="A1396">
        <v>2552</v>
      </c>
      <c r="B1396">
        <v>6</v>
      </c>
      <c r="C1396">
        <v>3</v>
      </c>
      <c r="D1396">
        <v>6</v>
      </c>
      <c r="E1396">
        <v>7</v>
      </c>
    </row>
    <row r="1397" spans="1:5" x14ac:dyDescent="0.3">
      <c r="A1397">
        <v>10882</v>
      </c>
      <c r="B1397">
        <v>4</v>
      </c>
      <c r="C1397">
        <v>3</v>
      </c>
      <c r="D1397">
        <v>6</v>
      </c>
      <c r="E1397">
        <v>4</v>
      </c>
    </row>
    <row r="1398" spans="1:5" x14ac:dyDescent="0.3">
      <c r="A1398">
        <v>6694</v>
      </c>
      <c r="B1398">
        <v>8</v>
      </c>
      <c r="C1398">
        <v>3</v>
      </c>
      <c r="D1398">
        <v>13</v>
      </c>
      <c r="E1398">
        <v>4</v>
      </c>
    </row>
    <row r="1399" spans="1:5" x14ac:dyDescent="0.3">
      <c r="A1399">
        <v>3916</v>
      </c>
      <c r="B1399">
        <v>7</v>
      </c>
      <c r="C1399">
        <v>3</v>
      </c>
      <c r="D1399">
        <v>12</v>
      </c>
      <c r="E1399">
        <v>7</v>
      </c>
    </row>
    <row r="1400" spans="1:5" x14ac:dyDescent="0.3">
      <c r="A1400">
        <v>178</v>
      </c>
      <c r="B1400">
        <v>8</v>
      </c>
      <c r="C1400">
        <v>3</v>
      </c>
      <c r="D1400">
        <v>11</v>
      </c>
      <c r="E1400">
        <v>5</v>
      </c>
    </row>
    <row r="1401" spans="1:5" x14ac:dyDescent="0.3">
      <c r="A1401">
        <v>10581</v>
      </c>
      <c r="B1401">
        <v>7</v>
      </c>
      <c r="C1401">
        <v>3</v>
      </c>
      <c r="D1401">
        <v>4</v>
      </c>
      <c r="E1401">
        <v>8</v>
      </c>
    </row>
    <row r="1402" spans="1:5" x14ac:dyDescent="0.3">
      <c r="A1402">
        <v>3136</v>
      </c>
      <c r="B1402">
        <v>5</v>
      </c>
      <c r="C1402">
        <v>3</v>
      </c>
      <c r="D1402">
        <v>11</v>
      </c>
      <c r="E1402">
        <v>5</v>
      </c>
    </row>
    <row r="1403" spans="1:5" x14ac:dyDescent="0.3">
      <c r="A1403">
        <v>466</v>
      </c>
      <c r="B1403">
        <v>4</v>
      </c>
      <c r="C1403">
        <v>3</v>
      </c>
      <c r="D1403">
        <v>13</v>
      </c>
      <c r="E1403">
        <v>2</v>
      </c>
    </row>
    <row r="1404" spans="1:5" x14ac:dyDescent="0.3">
      <c r="A1404">
        <v>5140</v>
      </c>
      <c r="B1404">
        <v>4</v>
      </c>
      <c r="C1404">
        <v>3</v>
      </c>
      <c r="D1404">
        <v>12</v>
      </c>
      <c r="E1404">
        <v>8</v>
      </c>
    </row>
    <row r="1405" spans="1:5" x14ac:dyDescent="0.3">
      <c r="A1405">
        <v>3711</v>
      </c>
      <c r="B1405">
        <v>6</v>
      </c>
      <c r="C1405">
        <v>3</v>
      </c>
      <c r="D1405">
        <v>10</v>
      </c>
      <c r="E1405">
        <v>3</v>
      </c>
    </row>
    <row r="1406" spans="1:5" x14ac:dyDescent="0.3">
      <c r="A1406">
        <v>702</v>
      </c>
      <c r="B1406">
        <v>4</v>
      </c>
      <c r="C1406">
        <v>3</v>
      </c>
      <c r="D1406">
        <v>8</v>
      </c>
      <c r="E1406">
        <v>5</v>
      </c>
    </row>
    <row r="1407" spans="1:5" x14ac:dyDescent="0.3">
      <c r="A1407">
        <v>6931</v>
      </c>
      <c r="B1407">
        <v>8</v>
      </c>
      <c r="C1407">
        <v>3</v>
      </c>
      <c r="D1407">
        <v>4</v>
      </c>
      <c r="E1407">
        <v>4</v>
      </c>
    </row>
    <row r="1408" spans="1:5" x14ac:dyDescent="0.3">
      <c r="A1408">
        <v>9780</v>
      </c>
      <c r="B1408">
        <v>8</v>
      </c>
      <c r="C1408">
        <v>3</v>
      </c>
      <c r="D1408">
        <v>13</v>
      </c>
      <c r="E1408">
        <v>4</v>
      </c>
    </row>
    <row r="1409" spans="1:5" x14ac:dyDescent="0.3">
      <c r="A1409">
        <v>10681</v>
      </c>
      <c r="B1409">
        <v>6</v>
      </c>
      <c r="C1409">
        <v>3</v>
      </c>
      <c r="D1409">
        <v>12</v>
      </c>
      <c r="E1409">
        <v>4</v>
      </c>
    </row>
    <row r="1410" spans="1:5" x14ac:dyDescent="0.3">
      <c r="A1410">
        <v>2453</v>
      </c>
      <c r="B1410">
        <v>5</v>
      </c>
      <c r="C1410">
        <v>3</v>
      </c>
      <c r="D1410">
        <v>12</v>
      </c>
      <c r="E1410">
        <v>5</v>
      </c>
    </row>
    <row r="1411" spans="1:5" x14ac:dyDescent="0.3">
      <c r="A1411">
        <v>10299</v>
      </c>
      <c r="B1411">
        <v>6</v>
      </c>
      <c r="C1411">
        <v>3</v>
      </c>
      <c r="D1411">
        <v>13</v>
      </c>
      <c r="E1411">
        <v>5</v>
      </c>
    </row>
    <row r="1412" spans="1:5" x14ac:dyDescent="0.3">
      <c r="A1412">
        <v>10972</v>
      </c>
      <c r="B1412">
        <v>4</v>
      </c>
      <c r="C1412">
        <v>3</v>
      </c>
      <c r="D1412">
        <v>6</v>
      </c>
      <c r="E1412">
        <v>1</v>
      </c>
    </row>
    <row r="1413" spans="1:5" x14ac:dyDescent="0.3">
      <c r="A1413">
        <v>10727</v>
      </c>
      <c r="B1413">
        <v>7</v>
      </c>
      <c r="C1413">
        <v>3</v>
      </c>
      <c r="D1413">
        <v>13</v>
      </c>
      <c r="E1413">
        <v>8</v>
      </c>
    </row>
    <row r="1414" spans="1:5" x14ac:dyDescent="0.3">
      <c r="A1414">
        <v>5156</v>
      </c>
      <c r="B1414">
        <v>6</v>
      </c>
      <c r="C1414">
        <v>3</v>
      </c>
      <c r="D1414">
        <v>12</v>
      </c>
      <c r="E1414">
        <v>4</v>
      </c>
    </row>
    <row r="1415" spans="1:5" x14ac:dyDescent="0.3">
      <c r="A1415">
        <v>3867</v>
      </c>
      <c r="B1415">
        <v>9</v>
      </c>
      <c r="C1415">
        <v>3</v>
      </c>
      <c r="D1415">
        <v>13</v>
      </c>
      <c r="E1415">
        <v>4</v>
      </c>
    </row>
    <row r="1416" spans="1:5" x14ac:dyDescent="0.3">
      <c r="A1416">
        <v>9204</v>
      </c>
      <c r="B1416">
        <v>4</v>
      </c>
      <c r="C1416">
        <v>3</v>
      </c>
      <c r="D1416">
        <v>6</v>
      </c>
      <c r="E1416">
        <v>3</v>
      </c>
    </row>
    <row r="1417" spans="1:5" x14ac:dyDescent="0.3">
      <c r="A1417">
        <v>4673</v>
      </c>
      <c r="B1417">
        <v>10</v>
      </c>
      <c r="C1417">
        <v>3</v>
      </c>
      <c r="D1417">
        <v>5</v>
      </c>
      <c r="E1417">
        <v>5</v>
      </c>
    </row>
    <row r="1418" spans="1:5" x14ac:dyDescent="0.3">
      <c r="A1418">
        <v>9596</v>
      </c>
      <c r="B1418">
        <v>3</v>
      </c>
      <c r="C1418">
        <v>3</v>
      </c>
      <c r="D1418">
        <v>13</v>
      </c>
      <c r="E1418">
        <v>2</v>
      </c>
    </row>
    <row r="1419" spans="1:5" x14ac:dyDescent="0.3">
      <c r="A1419">
        <v>143</v>
      </c>
      <c r="B1419">
        <v>5</v>
      </c>
      <c r="C1419">
        <v>3</v>
      </c>
      <c r="D1419">
        <v>4</v>
      </c>
      <c r="E1419">
        <v>2</v>
      </c>
    </row>
    <row r="1420" spans="1:5" x14ac:dyDescent="0.3">
      <c r="A1420">
        <v>9977</v>
      </c>
      <c r="B1420">
        <v>9</v>
      </c>
      <c r="C1420">
        <v>3</v>
      </c>
      <c r="D1420">
        <v>5</v>
      </c>
      <c r="E1420">
        <v>4</v>
      </c>
    </row>
    <row r="1421" spans="1:5" x14ac:dyDescent="0.3">
      <c r="A1421">
        <v>6991</v>
      </c>
      <c r="B1421">
        <v>9</v>
      </c>
      <c r="C1421">
        <v>3</v>
      </c>
      <c r="D1421">
        <v>6</v>
      </c>
      <c r="E1421">
        <v>8</v>
      </c>
    </row>
    <row r="1422" spans="1:5" x14ac:dyDescent="0.3">
      <c r="A1422">
        <v>3619</v>
      </c>
      <c r="B1422">
        <v>5</v>
      </c>
      <c r="C1422">
        <v>3</v>
      </c>
      <c r="D1422">
        <v>8</v>
      </c>
      <c r="E1422">
        <v>2</v>
      </c>
    </row>
    <row r="1423" spans="1:5" x14ac:dyDescent="0.3">
      <c r="A1423">
        <v>11171</v>
      </c>
      <c r="B1423">
        <v>6</v>
      </c>
      <c r="C1423">
        <v>3</v>
      </c>
      <c r="D1423">
        <v>5</v>
      </c>
      <c r="E1423">
        <v>7</v>
      </c>
    </row>
    <row r="1424" spans="1:5" x14ac:dyDescent="0.3">
      <c r="A1424">
        <v>10430</v>
      </c>
      <c r="B1424">
        <v>4</v>
      </c>
      <c r="C1424">
        <v>3</v>
      </c>
      <c r="D1424">
        <v>4</v>
      </c>
      <c r="E1424">
        <v>5</v>
      </c>
    </row>
    <row r="1425" spans="1:5" x14ac:dyDescent="0.3">
      <c r="A1425">
        <v>3870</v>
      </c>
      <c r="B1425">
        <v>7</v>
      </c>
      <c r="C1425">
        <v>3</v>
      </c>
      <c r="D1425">
        <v>13</v>
      </c>
      <c r="E1425">
        <v>4</v>
      </c>
    </row>
    <row r="1426" spans="1:5" x14ac:dyDescent="0.3">
      <c r="A1426">
        <v>8897</v>
      </c>
      <c r="B1426">
        <v>7</v>
      </c>
      <c r="C1426">
        <v>3</v>
      </c>
      <c r="D1426">
        <v>7</v>
      </c>
      <c r="E1426">
        <v>8</v>
      </c>
    </row>
    <row r="1427" spans="1:5" x14ac:dyDescent="0.3">
      <c r="A1427">
        <v>11075</v>
      </c>
      <c r="B1427">
        <v>3</v>
      </c>
      <c r="C1427">
        <v>3</v>
      </c>
      <c r="D1427">
        <v>5</v>
      </c>
      <c r="E1427">
        <v>4</v>
      </c>
    </row>
    <row r="1428" spans="1:5" x14ac:dyDescent="0.3">
      <c r="A1428">
        <v>6722</v>
      </c>
      <c r="B1428">
        <v>10</v>
      </c>
      <c r="C1428">
        <v>3</v>
      </c>
      <c r="D1428">
        <v>7</v>
      </c>
      <c r="E1428">
        <v>6</v>
      </c>
    </row>
    <row r="1429" spans="1:5" x14ac:dyDescent="0.3">
      <c r="A1429">
        <v>1</v>
      </c>
      <c r="B1429">
        <v>7</v>
      </c>
      <c r="C1429">
        <v>3</v>
      </c>
      <c r="D1429">
        <v>7</v>
      </c>
      <c r="E1429">
        <v>5</v>
      </c>
    </row>
    <row r="1430" spans="1:5" x14ac:dyDescent="0.3">
      <c r="A1430">
        <v>3321</v>
      </c>
      <c r="B1430">
        <v>7</v>
      </c>
      <c r="C1430">
        <v>3</v>
      </c>
      <c r="D1430">
        <v>7</v>
      </c>
      <c r="E1430">
        <v>5</v>
      </c>
    </row>
    <row r="1431" spans="1:5" x14ac:dyDescent="0.3">
      <c r="A1431">
        <v>7848</v>
      </c>
      <c r="B1431">
        <v>5</v>
      </c>
      <c r="C1431">
        <v>3</v>
      </c>
      <c r="D1431">
        <v>3</v>
      </c>
      <c r="E1431">
        <v>6</v>
      </c>
    </row>
    <row r="1432" spans="1:5" x14ac:dyDescent="0.3">
      <c r="A1432">
        <v>8687</v>
      </c>
      <c r="B1432">
        <v>2</v>
      </c>
      <c r="C1432">
        <v>3</v>
      </c>
      <c r="D1432">
        <v>8</v>
      </c>
      <c r="E1432">
        <v>3</v>
      </c>
    </row>
    <row r="1433" spans="1:5" x14ac:dyDescent="0.3">
      <c r="A1433">
        <v>8624</v>
      </c>
      <c r="B1433">
        <v>4</v>
      </c>
      <c r="C1433">
        <v>3</v>
      </c>
      <c r="D1433">
        <v>10</v>
      </c>
      <c r="E1433">
        <v>2</v>
      </c>
    </row>
    <row r="1434" spans="1:5" x14ac:dyDescent="0.3">
      <c r="A1434">
        <v>2727</v>
      </c>
      <c r="B1434">
        <v>3</v>
      </c>
      <c r="C1434">
        <v>3</v>
      </c>
      <c r="D1434">
        <v>6</v>
      </c>
      <c r="E1434">
        <v>3</v>
      </c>
    </row>
    <row r="1435" spans="1:5" x14ac:dyDescent="0.3">
      <c r="A1435">
        <v>10619</v>
      </c>
      <c r="B1435">
        <v>7</v>
      </c>
      <c r="C1435">
        <v>3</v>
      </c>
      <c r="D1435">
        <v>7</v>
      </c>
      <c r="E1435">
        <v>3</v>
      </c>
    </row>
    <row r="1436" spans="1:5" x14ac:dyDescent="0.3">
      <c r="A1436">
        <v>1628</v>
      </c>
      <c r="B1436">
        <v>9</v>
      </c>
      <c r="C1436">
        <v>3</v>
      </c>
      <c r="D1436">
        <v>4</v>
      </c>
      <c r="E1436">
        <v>4</v>
      </c>
    </row>
    <row r="1437" spans="1:5" x14ac:dyDescent="0.3">
      <c r="A1437">
        <v>8957</v>
      </c>
      <c r="B1437">
        <v>6</v>
      </c>
      <c r="C1437">
        <v>3</v>
      </c>
      <c r="D1437">
        <v>5</v>
      </c>
      <c r="E1437">
        <v>6</v>
      </c>
    </row>
    <row r="1438" spans="1:5" x14ac:dyDescent="0.3">
      <c r="A1438">
        <v>3635</v>
      </c>
      <c r="B1438">
        <v>6</v>
      </c>
      <c r="C1438">
        <v>3</v>
      </c>
      <c r="D1438">
        <v>8</v>
      </c>
      <c r="E1438">
        <v>5</v>
      </c>
    </row>
    <row r="1439" spans="1:5" x14ac:dyDescent="0.3">
      <c r="A1439">
        <v>1600</v>
      </c>
      <c r="B1439">
        <v>6</v>
      </c>
      <c r="C1439">
        <v>3</v>
      </c>
      <c r="D1439">
        <v>5</v>
      </c>
      <c r="E1439">
        <v>7</v>
      </c>
    </row>
    <row r="1440" spans="1:5" x14ac:dyDescent="0.3">
      <c r="A1440">
        <v>7646</v>
      </c>
      <c r="B1440">
        <v>5</v>
      </c>
      <c r="C1440">
        <v>3</v>
      </c>
      <c r="D1440">
        <v>12</v>
      </c>
      <c r="E1440">
        <v>4</v>
      </c>
    </row>
    <row r="1441" spans="1:5" x14ac:dyDescent="0.3">
      <c r="A1441">
        <v>7962</v>
      </c>
      <c r="B1441">
        <v>4</v>
      </c>
      <c r="C1441">
        <v>3</v>
      </c>
      <c r="D1441">
        <v>4</v>
      </c>
      <c r="E1441">
        <v>1</v>
      </c>
    </row>
    <row r="1442" spans="1:5" x14ac:dyDescent="0.3">
      <c r="A1442">
        <v>6059</v>
      </c>
      <c r="B1442">
        <v>11</v>
      </c>
      <c r="C1442">
        <v>3</v>
      </c>
      <c r="D1442">
        <v>4</v>
      </c>
      <c r="E1442">
        <v>7</v>
      </c>
    </row>
    <row r="1443" spans="1:5" x14ac:dyDescent="0.3">
      <c r="A1443">
        <v>5863</v>
      </c>
      <c r="B1443">
        <v>6</v>
      </c>
      <c r="C1443">
        <v>3</v>
      </c>
      <c r="D1443">
        <v>8</v>
      </c>
      <c r="E1443">
        <v>5</v>
      </c>
    </row>
    <row r="1444" spans="1:5" x14ac:dyDescent="0.3">
      <c r="A1444">
        <v>3535</v>
      </c>
      <c r="B1444">
        <v>4</v>
      </c>
      <c r="C1444">
        <v>3</v>
      </c>
      <c r="D1444">
        <v>5</v>
      </c>
      <c r="E1444">
        <v>2</v>
      </c>
    </row>
    <row r="1445" spans="1:5" x14ac:dyDescent="0.3">
      <c r="A1445">
        <v>4790</v>
      </c>
      <c r="B1445">
        <v>4</v>
      </c>
      <c r="C1445">
        <v>3</v>
      </c>
      <c r="D1445">
        <v>5</v>
      </c>
      <c r="E1445">
        <v>1</v>
      </c>
    </row>
    <row r="1446" spans="1:5" x14ac:dyDescent="0.3">
      <c r="A1446">
        <v>10245</v>
      </c>
      <c r="B1446">
        <v>3</v>
      </c>
      <c r="C1446">
        <v>3</v>
      </c>
      <c r="D1446">
        <v>8</v>
      </c>
      <c r="E1446">
        <v>1</v>
      </c>
    </row>
    <row r="1447" spans="1:5" x14ac:dyDescent="0.3">
      <c r="A1447">
        <v>4356</v>
      </c>
      <c r="B1447">
        <v>3</v>
      </c>
      <c r="C1447">
        <v>3</v>
      </c>
      <c r="D1447">
        <v>5</v>
      </c>
      <c r="E1447">
        <v>6</v>
      </c>
    </row>
    <row r="1448" spans="1:5" x14ac:dyDescent="0.3">
      <c r="A1448">
        <v>6749</v>
      </c>
      <c r="B1448">
        <v>5</v>
      </c>
      <c r="C1448">
        <v>3</v>
      </c>
      <c r="D1448">
        <v>6</v>
      </c>
      <c r="E1448">
        <v>8</v>
      </c>
    </row>
    <row r="1449" spans="1:5" x14ac:dyDescent="0.3">
      <c r="A1449">
        <v>1453</v>
      </c>
      <c r="B1449">
        <v>9</v>
      </c>
      <c r="C1449">
        <v>3</v>
      </c>
      <c r="D1449">
        <v>13</v>
      </c>
      <c r="E1449">
        <v>6</v>
      </c>
    </row>
    <row r="1450" spans="1:5" x14ac:dyDescent="0.3">
      <c r="A1450">
        <v>2613</v>
      </c>
      <c r="B1450">
        <v>1</v>
      </c>
      <c r="C1450">
        <v>3</v>
      </c>
      <c r="D1450">
        <v>6</v>
      </c>
      <c r="E1450">
        <v>1</v>
      </c>
    </row>
    <row r="1451" spans="1:5" x14ac:dyDescent="0.3">
      <c r="A1451">
        <v>1077</v>
      </c>
      <c r="B1451">
        <v>7</v>
      </c>
      <c r="C1451">
        <v>3</v>
      </c>
      <c r="D1451">
        <v>4</v>
      </c>
      <c r="E1451">
        <v>4</v>
      </c>
    </row>
    <row r="1452" spans="1:5" x14ac:dyDescent="0.3">
      <c r="A1452">
        <v>6283</v>
      </c>
      <c r="B1452">
        <v>9</v>
      </c>
      <c r="C1452">
        <v>3</v>
      </c>
      <c r="D1452">
        <v>9</v>
      </c>
      <c r="E1452">
        <v>6</v>
      </c>
    </row>
    <row r="1453" spans="1:5" x14ac:dyDescent="0.3">
      <c r="A1453">
        <v>7718</v>
      </c>
      <c r="B1453">
        <v>1</v>
      </c>
      <c r="C1453">
        <v>3</v>
      </c>
      <c r="D1453">
        <v>5</v>
      </c>
      <c r="E1453">
        <v>1</v>
      </c>
    </row>
    <row r="1454" spans="1:5" x14ac:dyDescent="0.3">
      <c r="A1454">
        <v>10833</v>
      </c>
      <c r="B1454">
        <v>8</v>
      </c>
      <c r="C1454">
        <v>3</v>
      </c>
      <c r="D1454">
        <v>13</v>
      </c>
      <c r="E1454">
        <v>6</v>
      </c>
    </row>
    <row r="1455" spans="1:5" x14ac:dyDescent="0.3">
      <c r="A1455">
        <v>961</v>
      </c>
      <c r="B1455">
        <v>7</v>
      </c>
      <c r="C1455">
        <v>3</v>
      </c>
      <c r="D1455">
        <v>5</v>
      </c>
      <c r="E1455">
        <v>4</v>
      </c>
    </row>
    <row r="1456" spans="1:5" x14ac:dyDescent="0.3">
      <c r="A1456">
        <v>1740</v>
      </c>
      <c r="B1456">
        <v>7</v>
      </c>
      <c r="C1456">
        <v>3</v>
      </c>
      <c r="D1456">
        <v>4</v>
      </c>
      <c r="E1456">
        <v>4</v>
      </c>
    </row>
    <row r="1457" spans="1:5" x14ac:dyDescent="0.3">
      <c r="A1457">
        <v>7488</v>
      </c>
      <c r="B1457">
        <v>5</v>
      </c>
      <c r="C1457">
        <v>3</v>
      </c>
      <c r="D1457">
        <v>13</v>
      </c>
      <c r="E1457">
        <v>3</v>
      </c>
    </row>
    <row r="1458" spans="1:5" x14ac:dyDescent="0.3">
      <c r="A1458">
        <v>5841</v>
      </c>
      <c r="B1458">
        <v>10</v>
      </c>
      <c r="C1458">
        <v>3</v>
      </c>
      <c r="D1458">
        <v>8</v>
      </c>
      <c r="E1458">
        <v>7</v>
      </c>
    </row>
    <row r="1459" spans="1:5" x14ac:dyDescent="0.3">
      <c r="A1459">
        <v>9212</v>
      </c>
      <c r="B1459">
        <v>6</v>
      </c>
      <c r="C1459">
        <v>3</v>
      </c>
      <c r="D1459">
        <v>13</v>
      </c>
      <c r="E1459">
        <v>7</v>
      </c>
    </row>
    <row r="1460" spans="1:5" x14ac:dyDescent="0.3">
      <c r="A1460">
        <v>158</v>
      </c>
      <c r="B1460">
        <v>8</v>
      </c>
      <c r="C1460">
        <v>3</v>
      </c>
      <c r="D1460">
        <v>5</v>
      </c>
      <c r="E1460">
        <v>4</v>
      </c>
    </row>
    <row r="1461" spans="1:5" x14ac:dyDescent="0.3">
      <c r="A1461">
        <v>2674</v>
      </c>
      <c r="B1461">
        <v>6</v>
      </c>
      <c r="C1461">
        <v>3</v>
      </c>
      <c r="D1461">
        <v>6</v>
      </c>
      <c r="E1461">
        <v>3</v>
      </c>
    </row>
    <row r="1462" spans="1:5" x14ac:dyDescent="0.3">
      <c r="A1462">
        <v>2698</v>
      </c>
      <c r="B1462">
        <v>6</v>
      </c>
      <c r="C1462">
        <v>3</v>
      </c>
      <c r="D1462">
        <v>5</v>
      </c>
      <c r="E1462">
        <v>6</v>
      </c>
    </row>
    <row r="1463" spans="1:5" x14ac:dyDescent="0.3">
      <c r="A1463">
        <v>4405</v>
      </c>
      <c r="B1463">
        <v>6</v>
      </c>
      <c r="C1463">
        <v>3</v>
      </c>
      <c r="D1463">
        <v>12</v>
      </c>
      <c r="E1463">
        <v>5</v>
      </c>
    </row>
    <row r="1464" spans="1:5" x14ac:dyDescent="0.3">
      <c r="A1464">
        <v>3421</v>
      </c>
      <c r="B1464">
        <v>9</v>
      </c>
      <c r="C1464">
        <v>3</v>
      </c>
      <c r="D1464">
        <v>9</v>
      </c>
      <c r="E1464">
        <v>6</v>
      </c>
    </row>
    <row r="1465" spans="1:5" x14ac:dyDescent="0.3">
      <c r="A1465">
        <v>9121</v>
      </c>
      <c r="B1465">
        <v>5</v>
      </c>
      <c r="C1465">
        <v>3</v>
      </c>
      <c r="D1465">
        <v>6</v>
      </c>
      <c r="E1465">
        <v>6</v>
      </c>
    </row>
    <row r="1466" spans="1:5" x14ac:dyDescent="0.3">
      <c r="A1466">
        <v>6376</v>
      </c>
      <c r="B1466">
        <v>4</v>
      </c>
      <c r="C1466">
        <v>3</v>
      </c>
      <c r="D1466">
        <v>8</v>
      </c>
      <c r="E1466">
        <v>4</v>
      </c>
    </row>
    <row r="1467" spans="1:5" x14ac:dyDescent="0.3">
      <c r="A1467">
        <v>2561</v>
      </c>
      <c r="B1467">
        <v>4</v>
      </c>
      <c r="C1467">
        <v>3</v>
      </c>
      <c r="D1467">
        <v>12</v>
      </c>
      <c r="E1467">
        <v>8</v>
      </c>
    </row>
    <row r="1468" spans="1:5" x14ac:dyDescent="0.3">
      <c r="A1468">
        <v>6875</v>
      </c>
      <c r="B1468">
        <v>7</v>
      </c>
      <c r="C1468">
        <v>3</v>
      </c>
      <c r="D1468">
        <v>5</v>
      </c>
      <c r="E1468">
        <v>8</v>
      </c>
    </row>
    <row r="1469" spans="1:5" x14ac:dyDescent="0.3">
      <c r="A1469">
        <v>8233</v>
      </c>
      <c r="B1469">
        <v>7</v>
      </c>
      <c r="C1469">
        <v>3</v>
      </c>
      <c r="D1469">
        <v>7</v>
      </c>
      <c r="E1469">
        <v>5</v>
      </c>
    </row>
    <row r="1470" spans="1:5" x14ac:dyDescent="0.3">
      <c r="A1470">
        <v>7787</v>
      </c>
      <c r="B1470">
        <v>5</v>
      </c>
      <c r="C1470">
        <v>3</v>
      </c>
      <c r="D1470">
        <v>12</v>
      </c>
      <c r="E1470">
        <v>5</v>
      </c>
    </row>
    <row r="1471" spans="1:5" x14ac:dyDescent="0.3">
      <c r="A1471">
        <v>8370</v>
      </c>
      <c r="B1471">
        <v>7</v>
      </c>
      <c r="C1471">
        <v>3</v>
      </c>
      <c r="D1471">
        <v>6</v>
      </c>
      <c r="E1471">
        <v>4</v>
      </c>
    </row>
    <row r="1472" spans="1:5" x14ac:dyDescent="0.3">
      <c r="A1472">
        <v>9988</v>
      </c>
      <c r="B1472">
        <v>6</v>
      </c>
      <c r="C1472">
        <v>3</v>
      </c>
      <c r="D1472">
        <v>13</v>
      </c>
      <c r="E1472">
        <v>4</v>
      </c>
    </row>
    <row r="1473" spans="1:5" x14ac:dyDescent="0.3">
      <c r="A1473">
        <v>4093</v>
      </c>
      <c r="B1473">
        <v>4</v>
      </c>
      <c r="C1473">
        <v>3</v>
      </c>
      <c r="D1473">
        <v>5</v>
      </c>
      <c r="E1473">
        <v>5</v>
      </c>
    </row>
    <row r="1474" spans="1:5" x14ac:dyDescent="0.3">
      <c r="A1474">
        <v>3643</v>
      </c>
      <c r="B1474">
        <v>4</v>
      </c>
      <c r="C1474">
        <v>3</v>
      </c>
      <c r="D1474">
        <v>6</v>
      </c>
      <c r="E1474">
        <v>2</v>
      </c>
    </row>
    <row r="1475" spans="1:5" x14ac:dyDescent="0.3">
      <c r="A1475">
        <v>1490</v>
      </c>
      <c r="B1475">
        <v>10</v>
      </c>
      <c r="C1475">
        <v>3</v>
      </c>
      <c r="D1475">
        <v>8</v>
      </c>
      <c r="E1475">
        <v>8</v>
      </c>
    </row>
    <row r="1476" spans="1:5" x14ac:dyDescent="0.3">
      <c r="A1476">
        <v>6050</v>
      </c>
      <c r="B1476">
        <v>6</v>
      </c>
      <c r="C1476">
        <v>3</v>
      </c>
      <c r="D1476">
        <v>13</v>
      </c>
      <c r="E1476">
        <v>9</v>
      </c>
    </row>
    <row r="1477" spans="1:5" x14ac:dyDescent="0.3">
      <c r="A1477">
        <v>3463</v>
      </c>
      <c r="B1477">
        <v>7</v>
      </c>
      <c r="C1477">
        <v>3</v>
      </c>
      <c r="D1477">
        <v>13</v>
      </c>
      <c r="E1477">
        <v>5</v>
      </c>
    </row>
    <row r="1478" spans="1:5" x14ac:dyDescent="0.3">
      <c r="A1478">
        <v>591</v>
      </c>
      <c r="B1478">
        <v>8</v>
      </c>
      <c r="C1478">
        <v>3</v>
      </c>
      <c r="D1478">
        <v>7</v>
      </c>
      <c r="E1478">
        <v>7</v>
      </c>
    </row>
    <row r="1479" spans="1:5" x14ac:dyDescent="0.3">
      <c r="A1479">
        <v>2793</v>
      </c>
      <c r="B1479">
        <v>7</v>
      </c>
      <c r="C1479">
        <v>3</v>
      </c>
      <c r="D1479">
        <v>13</v>
      </c>
      <c r="E1479">
        <v>5</v>
      </c>
    </row>
    <row r="1480" spans="1:5" x14ac:dyDescent="0.3">
      <c r="A1480">
        <v>1497</v>
      </c>
      <c r="B1480">
        <v>6</v>
      </c>
      <c r="C1480">
        <v>3</v>
      </c>
      <c r="D1480">
        <v>5</v>
      </c>
      <c r="E1480">
        <v>5</v>
      </c>
    </row>
    <row r="1481" spans="1:5" x14ac:dyDescent="0.3">
      <c r="A1481">
        <v>1081</v>
      </c>
      <c r="B1481">
        <v>6</v>
      </c>
      <c r="C1481">
        <v>3</v>
      </c>
      <c r="D1481">
        <v>5</v>
      </c>
      <c r="E1481">
        <v>4</v>
      </c>
    </row>
    <row r="1482" spans="1:5" x14ac:dyDescent="0.3">
      <c r="A1482">
        <v>3503</v>
      </c>
      <c r="B1482">
        <v>5</v>
      </c>
      <c r="C1482">
        <v>3</v>
      </c>
      <c r="D1482">
        <v>6</v>
      </c>
      <c r="E1482">
        <v>1</v>
      </c>
    </row>
    <row r="1483" spans="1:5" x14ac:dyDescent="0.3">
      <c r="A1483">
        <v>5185</v>
      </c>
      <c r="B1483">
        <v>4</v>
      </c>
      <c r="C1483">
        <v>3</v>
      </c>
      <c r="D1483">
        <v>5</v>
      </c>
      <c r="E1483">
        <v>2</v>
      </c>
    </row>
    <row r="1484" spans="1:5" x14ac:dyDescent="0.3">
      <c r="A1484">
        <v>9242</v>
      </c>
      <c r="B1484">
        <v>6</v>
      </c>
      <c r="C1484">
        <v>3</v>
      </c>
      <c r="D1484">
        <v>9</v>
      </c>
      <c r="E1484">
        <v>4</v>
      </c>
    </row>
    <row r="1485" spans="1:5" x14ac:dyDescent="0.3">
      <c r="A1485">
        <v>10099</v>
      </c>
      <c r="B1485">
        <v>5</v>
      </c>
      <c r="C1485">
        <v>3</v>
      </c>
      <c r="D1485">
        <v>13</v>
      </c>
      <c r="E1485">
        <v>4</v>
      </c>
    </row>
    <row r="1486" spans="1:5" x14ac:dyDescent="0.3">
      <c r="A1486">
        <v>3859</v>
      </c>
      <c r="B1486">
        <v>9</v>
      </c>
      <c r="C1486">
        <v>3</v>
      </c>
      <c r="D1486">
        <v>13</v>
      </c>
      <c r="E1486">
        <v>4</v>
      </c>
    </row>
    <row r="1487" spans="1:5" x14ac:dyDescent="0.3">
      <c r="A1487">
        <v>7005</v>
      </c>
      <c r="B1487">
        <v>5</v>
      </c>
      <c r="C1487">
        <v>3</v>
      </c>
      <c r="D1487">
        <v>12</v>
      </c>
      <c r="E1487">
        <v>2</v>
      </c>
    </row>
    <row r="1488" spans="1:5" x14ac:dyDescent="0.3">
      <c r="A1488">
        <v>2295</v>
      </c>
      <c r="B1488">
        <v>5</v>
      </c>
      <c r="C1488">
        <v>3</v>
      </c>
      <c r="D1488">
        <v>13</v>
      </c>
      <c r="E1488">
        <v>3</v>
      </c>
    </row>
    <row r="1489" spans="1:5" x14ac:dyDescent="0.3">
      <c r="A1489">
        <v>6912</v>
      </c>
      <c r="B1489">
        <v>6</v>
      </c>
      <c r="C1489">
        <v>3</v>
      </c>
      <c r="D1489">
        <v>12</v>
      </c>
      <c r="E1489">
        <v>4</v>
      </c>
    </row>
    <row r="1490" spans="1:5" x14ac:dyDescent="0.3">
      <c r="A1490">
        <v>5299</v>
      </c>
      <c r="B1490">
        <v>7</v>
      </c>
      <c r="C1490">
        <v>3</v>
      </c>
      <c r="D1490">
        <v>13</v>
      </c>
      <c r="E1490">
        <v>8</v>
      </c>
    </row>
    <row r="1491" spans="1:5" x14ac:dyDescent="0.3">
      <c r="A1491">
        <v>9256</v>
      </c>
      <c r="B1491">
        <v>8</v>
      </c>
      <c r="C1491">
        <v>3</v>
      </c>
      <c r="D1491">
        <v>12</v>
      </c>
      <c r="E1491">
        <v>6</v>
      </c>
    </row>
    <row r="1492" spans="1:5" x14ac:dyDescent="0.3">
      <c r="A1492">
        <v>550</v>
      </c>
      <c r="B1492">
        <v>3</v>
      </c>
      <c r="C1492">
        <v>3</v>
      </c>
      <c r="D1492">
        <v>13</v>
      </c>
      <c r="E1492">
        <v>2</v>
      </c>
    </row>
    <row r="1493" spans="1:5" x14ac:dyDescent="0.3">
      <c r="A1493">
        <v>8070</v>
      </c>
      <c r="B1493">
        <v>3</v>
      </c>
      <c r="C1493">
        <v>3</v>
      </c>
      <c r="D1493">
        <v>5</v>
      </c>
      <c r="E1493">
        <v>3</v>
      </c>
    </row>
    <row r="1494" spans="1:5" x14ac:dyDescent="0.3">
      <c r="A1494">
        <v>10091</v>
      </c>
      <c r="B1494">
        <v>6</v>
      </c>
      <c r="C1494">
        <v>3</v>
      </c>
      <c r="D1494">
        <v>6</v>
      </c>
      <c r="E1494">
        <v>5</v>
      </c>
    </row>
    <row r="1495" spans="1:5" x14ac:dyDescent="0.3">
      <c r="A1495">
        <v>7610</v>
      </c>
      <c r="B1495">
        <v>6</v>
      </c>
      <c r="C1495">
        <v>3</v>
      </c>
      <c r="D1495">
        <v>5</v>
      </c>
      <c r="E1495">
        <v>8</v>
      </c>
    </row>
    <row r="1496" spans="1:5" x14ac:dyDescent="0.3">
      <c r="A1496">
        <v>9710</v>
      </c>
      <c r="B1496">
        <v>11</v>
      </c>
      <c r="C1496">
        <v>3</v>
      </c>
      <c r="D1496">
        <v>7</v>
      </c>
      <c r="E1496">
        <v>8</v>
      </c>
    </row>
    <row r="1497" spans="1:5" x14ac:dyDescent="0.3">
      <c r="A1497">
        <v>5847</v>
      </c>
      <c r="B1497">
        <v>7</v>
      </c>
      <c r="C1497">
        <v>3</v>
      </c>
      <c r="D1497">
        <v>10</v>
      </c>
      <c r="E1497">
        <v>5</v>
      </c>
    </row>
    <row r="1498" spans="1:5" x14ac:dyDescent="0.3">
      <c r="A1498">
        <v>3571</v>
      </c>
      <c r="B1498">
        <v>8</v>
      </c>
      <c r="C1498">
        <v>3</v>
      </c>
      <c r="D1498">
        <v>5</v>
      </c>
      <c r="E1498">
        <v>6</v>
      </c>
    </row>
    <row r="1499" spans="1:5" x14ac:dyDescent="0.3">
      <c r="A1499">
        <v>6616</v>
      </c>
      <c r="B1499">
        <v>3</v>
      </c>
      <c r="C1499">
        <v>3</v>
      </c>
      <c r="D1499">
        <v>8</v>
      </c>
      <c r="E1499">
        <v>2</v>
      </c>
    </row>
    <row r="1500" spans="1:5" x14ac:dyDescent="0.3">
      <c r="A1500">
        <v>2681</v>
      </c>
      <c r="B1500">
        <v>2</v>
      </c>
      <c r="C1500">
        <v>3</v>
      </c>
      <c r="D1500">
        <v>13</v>
      </c>
      <c r="E1500">
        <v>1</v>
      </c>
    </row>
    <row r="1501" spans="1:5" x14ac:dyDescent="0.3">
      <c r="A1501">
        <v>2870</v>
      </c>
      <c r="B1501">
        <v>6</v>
      </c>
      <c r="C1501">
        <v>3</v>
      </c>
      <c r="D1501">
        <v>6</v>
      </c>
      <c r="E1501">
        <v>6</v>
      </c>
    </row>
    <row r="1502" spans="1:5" x14ac:dyDescent="0.3">
      <c r="A1502">
        <v>9905</v>
      </c>
      <c r="B1502">
        <v>3</v>
      </c>
      <c r="C1502">
        <v>3</v>
      </c>
      <c r="D1502">
        <v>3</v>
      </c>
      <c r="E1502">
        <v>6</v>
      </c>
    </row>
    <row r="1503" spans="1:5" x14ac:dyDescent="0.3">
      <c r="A1503">
        <v>8439</v>
      </c>
      <c r="B1503">
        <v>6</v>
      </c>
      <c r="C1503">
        <v>3</v>
      </c>
      <c r="D1503">
        <v>4</v>
      </c>
      <c r="E1503">
        <v>4</v>
      </c>
    </row>
    <row r="1504" spans="1:5" x14ac:dyDescent="0.3">
      <c r="A1504">
        <v>8093</v>
      </c>
      <c r="B1504">
        <v>4</v>
      </c>
      <c r="C1504">
        <v>3</v>
      </c>
      <c r="D1504">
        <v>6</v>
      </c>
      <c r="E1504">
        <v>1</v>
      </c>
    </row>
    <row r="1505" spans="1:5" x14ac:dyDescent="0.3">
      <c r="A1505">
        <v>10513</v>
      </c>
      <c r="B1505">
        <v>2</v>
      </c>
      <c r="C1505">
        <v>3</v>
      </c>
      <c r="D1505">
        <v>6</v>
      </c>
      <c r="E1505">
        <v>7</v>
      </c>
    </row>
    <row r="1506" spans="1:5" x14ac:dyDescent="0.3">
      <c r="A1506">
        <v>2415</v>
      </c>
      <c r="B1506">
        <v>5</v>
      </c>
      <c r="C1506">
        <v>3</v>
      </c>
      <c r="D1506">
        <v>5</v>
      </c>
      <c r="E1506">
        <v>4</v>
      </c>
    </row>
    <row r="1507" spans="1:5" x14ac:dyDescent="0.3">
      <c r="A1507">
        <v>1459</v>
      </c>
      <c r="B1507">
        <v>5</v>
      </c>
      <c r="C1507">
        <v>3</v>
      </c>
      <c r="D1507">
        <v>5</v>
      </c>
      <c r="E1507">
        <v>3</v>
      </c>
    </row>
    <row r="1508" spans="1:5" x14ac:dyDescent="0.3">
      <c r="A1508">
        <v>3678</v>
      </c>
      <c r="B1508">
        <v>8</v>
      </c>
      <c r="C1508">
        <v>3</v>
      </c>
      <c r="D1508">
        <v>7</v>
      </c>
      <c r="E1508">
        <v>7</v>
      </c>
    </row>
    <row r="1509" spans="1:5" x14ac:dyDescent="0.3">
      <c r="A1509">
        <v>2961</v>
      </c>
      <c r="B1509">
        <v>6</v>
      </c>
      <c r="C1509">
        <v>3</v>
      </c>
      <c r="D1509">
        <v>4</v>
      </c>
      <c r="E1509">
        <v>6</v>
      </c>
    </row>
    <row r="1510" spans="1:5" x14ac:dyDescent="0.3">
      <c r="A1510">
        <v>1743</v>
      </c>
      <c r="B1510">
        <v>2</v>
      </c>
      <c r="C1510">
        <v>3</v>
      </c>
      <c r="D1510">
        <v>5</v>
      </c>
      <c r="E1510">
        <v>1</v>
      </c>
    </row>
    <row r="1511" spans="1:5" x14ac:dyDescent="0.3">
      <c r="A1511">
        <v>2181</v>
      </c>
      <c r="B1511">
        <v>3</v>
      </c>
      <c r="C1511">
        <v>3</v>
      </c>
      <c r="D1511">
        <v>7</v>
      </c>
      <c r="E1511">
        <v>2</v>
      </c>
    </row>
    <row r="1512" spans="1:5" x14ac:dyDescent="0.3">
      <c r="A1512">
        <v>1867</v>
      </c>
      <c r="B1512">
        <v>9</v>
      </c>
      <c r="C1512">
        <v>3</v>
      </c>
      <c r="D1512">
        <v>6</v>
      </c>
      <c r="E1512">
        <v>5</v>
      </c>
    </row>
    <row r="1513" spans="1:5" x14ac:dyDescent="0.3">
      <c r="A1513">
        <v>1518</v>
      </c>
      <c r="B1513">
        <v>9</v>
      </c>
      <c r="C1513">
        <v>3</v>
      </c>
      <c r="D1513">
        <v>7</v>
      </c>
      <c r="E1513">
        <v>7</v>
      </c>
    </row>
    <row r="1514" spans="1:5" x14ac:dyDescent="0.3">
      <c r="A1514">
        <v>2162</v>
      </c>
      <c r="B1514">
        <v>3</v>
      </c>
      <c r="C1514">
        <v>3</v>
      </c>
      <c r="D1514">
        <v>10</v>
      </c>
      <c r="E1514">
        <v>3</v>
      </c>
    </row>
    <row r="1515" spans="1:5" x14ac:dyDescent="0.3">
      <c r="A1515">
        <v>10448</v>
      </c>
      <c r="B1515">
        <v>5</v>
      </c>
      <c r="C1515">
        <v>3</v>
      </c>
      <c r="D1515">
        <v>5</v>
      </c>
      <c r="E1515">
        <v>7</v>
      </c>
    </row>
    <row r="1516" spans="1:5" x14ac:dyDescent="0.3">
      <c r="A1516">
        <v>3009</v>
      </c>
      <c r="B1516">
        <v>5</v>
      </c>
      <c r="C1516">
        <v>3</v>
      </c>
      <c r="D1516">
        <v>6</v>
      </c>
      <c r="E1516">
        <v>6</v>
      </c>
    </row>
    <row r="1517" spans="1:5" x14ac:dyDescent="0.3">
      <c r="A1517">
        <v>6281</v>
      </c>
      <c r="B1517">
        <v>6</v>
      </c>
      <c r="C1517">
        <v>3</v>
      </c>
      <c r="D1517">
        <v>5</v>
      </c>
      <c r="E1517">
        <v>4</v>
      </c>
    </row>
    <row r="1518" spans="1:5" x14ac:dyDescent="0.3">
      <c r="A1518">
        <v>9507</v>
      </c>
      <c r="B1518">
        <v>6</v>
      </c>
      <c r="C1518">
        <v>3</v>
      </c>
      <c r="D1518">
        <v>5</v>
      </c>
      <c r="E1518">
        <v>7</v>
      </c>
    </row>
    <row r="1519" spans="1:5" x14ac:dyDescent="0.3">
      <c r="A1519">
        <v>1406</v>
      </c>
      <c r="B1519">
        <v>6</v>
      </c>
      <c r="C1519">
        <v>3</v>
      </c>
      <c r="D1519">
        <v>5</v>
      </c>
      <c r="E1519">
        <v>7</v>
      </c>
    </row>
    <row r="1520" spans="1:5" x14ac:dyDescent="0.3">
      <c r="A1520">
        <v>9797</v>
      </c>
      <c r="B1520">
        <v>3</v>
      </c>
      <c r="C1520">
        <v>3</v>
      </c>
      <c r="D1520">
        <v>8</v>
      </c>
      <c r="E1520">
        <v>2</v>
      </c>
    </row>
    <row r="1521" spans="1:5" x14ac:dyDescent="0.3">
      <c r="A1521">
        <v>10841</v>
      </c>
      <c r="B1521">
        <v>4</v>
      </c>
      <c r="C1521">
        <v>3</v>
      </c>
      <c r="D1521">
        <v>8</v>
      </c>
      <c r="E1521">
        <v>4</v>
      </c>
    </row>
    <row r="1522" spans="1:5" x14ac:dyDescent="0.3">
      <c r="A1522">
        <v>7861</v>
      </c>
      <c r="B1522">
        <v>8</v>
      </c>
      <c r="C1522">
        <v>3</v>
      </c>
      <c r="D1522">
        <v>6</v>
      </c>
      <c r="E1522">
        <v>4</v>
      </c>
    </row>
    <row r="1523" spans="1:5" x14ac:dyDescent="0.3">
      <c r="A1523">
        <v>9119</v>
      </c>
      <c r="B1523">
        <v>3</v>
      </c>
      <c r="C1523">
        <v>3</v>
      </c>
      <c r="D1523">
        <v>7</v>
      </c>
      <c r="E1523">
        <v>2</v>
      </c>
    </row>
    <row r="1524" spans="1:5" x14ac:dyDescent="0.3">
      <c r="A1524">
        <v>4786</v>
      </c>
      <c r="B1524">
        <v>10</v>
      </c>
      <c r="C1524">
        <v>3</v>
      </c>
      <c r="D1524">
        <v>12</v>
      </c>
      <c r="E1524">
        <v>6</v>
      </c>
    </row>
    <row r="1525" spans="1:5" x14ac:dyDescent="0.3">
      <c r="A1525">
        <v>5628</v>
      </c>
      <c r="B1525">
        <v>10</v>
      </c>
      <c r="C1525">
        <v>3</v>
      </c>
      <c r="D1525">
        <v>10</v>
      </c>
      <c r="E1525">
        <v>6</v>
      </c>
    </row>
    <row r="1526" spans="1:5" x14ac:dyDescent="0.3">
      <c r="A1526">
        <v>4095</v>
      </c>
      <c r="B1526">
        <v>4</v>
      </c>
      <c r="C1526">
        <v>3</v>
      </c>
      <c r="D1526">
        <v>6</v>
      </c>
      <c r="E1526">
        <v>7</v>
      </c>
    </row>
    <row r="1527" spans="1:5" x14ac:dyDescent="0.3">
      <c r="A1527">
        <v>2591</v>
      </c>
      <c r="B1527">
        <v>6</v>
      </c>
      <c r="C1527">
        <v>3</v>
      </c>
      <c r="D1527">
        <v>4</v>
      </c>
      <c r="E1527">
        <v>2</v>
      </c>
    </row>
    <row r="1528" spans="1:5" x14ac:dyDescent="0.3">
      <c r="A1528">
        <v>1071</v>
      </c>
      <c r="B1528">
        <v>7</v>
      </c>
      <c r="C1528">
        <v>3</v>
      </c>
      <c r="D1528">
        <v>13</v>
      </c>
      <c r="E1528">
        <v>5</v>
      </c>
    </row>
    <row r="1529" spans="1:5" x14ac:dyDescent="0.3">
      <c r="A1529">
        <v>2712</v>
      </c>
      <c r="B1529">
        <v>6</v>
      </c>
      <c r="C1529">
        <v>3</v>
      </c>
      <c r="D1529">
        <v>10</v>
      </c>
      <c r="E1529">
        <v>3</v>
      </c>
    </row>
    <row r="1530" spans="1:5" x14ac:dyDescent="0.3">
      <c r="A1530">
        <v>3422</v>
      </c>
      <c r="B1530">
        <v>2</v>
      </c>
      <c r="C1530">
        <v>3</v>
      </c>
      <c r="D1530">
        <v>4</v>
      </c>
      <c r="E1530">
        <v>6</v>
      </c>
    </row>
    <row r="1531" spans="1:5" x14ac:dyDescent="0.3">
      <c r="A1531">
        <v>3104</v>
      </c>
      <c r="B1531">
        <v>5</v>
      </c>
      <c r="C1531">
        <v>3</v>
      </c>
      <c r="D1531">
        <v>12</v>
      </c>
      <c r="E1531">
        <v>2</v>
      </c>
    </row>
    <row r="1532" spans="1:5" x14ac:dyDescent="0.3">
      <c r="A1532">
        <v>1008</v>
      </c>
      <c r="B1532">
        <v>7</v>
      </c>
      <c r="C1532">
        <v>3</v>
      </c>
      <c r="D1532">
        <v>13</v>
      </c>
      <c r="E1532">
        <v>6</v>
      </c>
    </row>
    <row r="1533" spans="1:5" x14ac:dyDescent="0.3">
      <c r="A1533">
        <v>6292</v>
      </c>
      <c r="B1533">
        <v>4</v>
      </c>
      <c r="C1533">
        <v>3</v>
      </c>
      <c r="D1533">
        <v>10</v>
      </c>
      <c r="E1533">
        <v>2</v>
      </c>
    </row>
    <row r="1534" spans="1:5" x14ac:dyDescent="0.3">
      <c r="A1534">
        <v>9790</v>
      </c>
      <c r="B1534">
        <v>11</v>
      </c>
      <c r="C1534">
        <v>3</v>
      </c>
      <c r="D1534">
        <v>4</v>
      </c>
      <c r="E1534">
        <v>4</v>
      </c>
    </row>
    <row r="1535" spans="1:5" x14ac:dyDescent="0.3">
      <c r="A1535">
        <v>7233</v>
      </c>
      <c r="B1535">
        <v>5</v>
      </c>
      <c r="C1535">
        <v>3</v>
      </c>
      <c r="D1535">
        <v>6</v>
      </c>
      <c r="E1535">
        <v>4</v>
      </c>
    </row>
    <row r="1536" spans="1:5" x14ac:dyDescent="0.3">
      <c r="A1536">
        <v>3520</v>
      </c>
      <c r="B1536">
        <v>4</v>
      </c>
      <c r="C1536">
        <v>3</v>
      </c>
      <c r="D1536">
        <v>7</v>
      </c>
      <c r="E1536">
        <v>3</v>
      </c>
    </row>
    <row r="1537" spans="1:5" x14ac:dyDescent="0.3">
      <c r="A1537">
        <v>3968</v>
      </c>
      <c r="B1537">
        <v>11</v>
      </c>
      <c r="C1537">
        <v>3</v>
      </c>
      <c r="D1537">
        <v>12</v>
      </c>
      <c r="E1537">
        <v>7</v>
      </c>
    </row>
    <row r="1538" spans="1:5" x14ac:dyDescent="0.3">
      <c r="A1538">
        <v>6721</v>
      </c>
      <c r="B1538">
        <v>6</v>
      </c>
      <c r="C1538">
        <v>3</v>
      </c>
      <c r="D1538">
        <v>5</v>
      </c>
      <c r="E1538">
        <v>3</v>
      </c>
    </row>
    <row r="1539" spans="1:5" x14ac:dyDescent="0.3">
      <c r="A1539">
        <v>2829</v>
      </c>
      <c r="B1539">
        <v>9</v>
      </c>
      <c r="C1539">
        <v>3</v>
      </c>
      <c r="D1539">
        <v>8</v>
      </c>
      <c r="E1539">
        <v>6</v>
      </c>
    </row>
    <row r="1540" spans="1:5" x14ac:dyDescent="0.3">
      <c r="A1540">
        <v>4377</v>
      </c>
      <c r="B1540">
        <v>7</v>
      </c>
      <c r="C1540">
        <v>3</v>
      </c>
      <c r="D1540">
        <v>3</v>
      </c>
      <c r="E1540">
        <v>7</v>
      </c>
    </row>
    <row r="1541" spans="1:5" x14ac:dyDescent="0.3">
      <c r="A1541">
        <v>2666</v>
      </c>
      <c r="B1541">
        <v>8</v>
      </c>
      <c r="C1541">
        <v>3</v>
      </c>
      <c r="D1541">
        <v>11</v>
      </c>
      <c r="E1541">
        <v>3</v>
      </c>
    </row>
    <row r="1542" spans="1:5" x14ac:dyDescent="0.3">
      <c r="A1542">
        <v>1092</v>
      </c>
      <c r="B1542">
        <v>9</v>
      </c>
      <c r="C1542">
        <v>3</v>
      </c>
      <c r="D1542">
        <v>4</v>
      </c>
      <c r="E1542">
        <v>7</v>
      </c>
    </row>
    <row r="1543" spans="1:5" x14ac:dyDescent="0.3">
      <c r="A1543">
        <v>10870</v>
      </c>
      <c r="B1543">
        <v>9</v>
      </c>
      <c r="C1543">
        <v>3</v>
      </c>
      <c r="D1543">
        <v>4</v>
      </c>
      <c r="E1543">
        <v>5</v>
      </c>
    </row>
    <row r="1544" spans="1:5" x14ac:dyDescent="0.3">
      <c r="A1544">
        <v>7270</v>
      </c>
      <c r="B1544">
        <v>2</v>
      </c>
      <c r="C1544">
        <v>3</v>
      </c>
      <c r="D1544">
        <v>13</v>
      </c>
      <c r="E1544">
        <v>6</v>
      </c>
    </row>
    <row r="1545" spans="1:5" x14ac:dyDescent="0.3">
      <c r="A1545">
        <v>7446</v>
      </c>
      <c r="B1545">
        <v>6</v>
      </c>
      <c r="C1545">
        <v>4</v>
      </c>
      <c r="D1545">
        <v>10</v>
      </c>
      <c r="E1545">
        <v>6</v>
      </c>
    </row>
    <row r="1546" spans="1:5" x14ac:dyDescent="0.3">
      <c r="A1546">
        <v>2125</v>
      </c>
      <c r="B1546">
        <v>3</v>
      </c>
      <c r="C1546">
        <v>4</v>
      </c>
      <c r="D1546">
        <v>8</v>
      </c>
      <c r="E1546">
        <v>2</v>
      </c>
    </row>
    <row r="1547" spans="1:5" x14ac:dyDescent="0.3">
      <c r="A1547">
        <v>6565</v>
      </c>
      <c r="B1547">
        <v>11</v>
      </c>
      <c r="C1547">
        <v>4</v>
      </c>
      <c r="D1547">
        <v>9</v>
      </c>
      <c r="E1547">
        <v>5</v>
      </c>
    </row>
    <row r="1548" spans="1:5" x14ac:dyDescent="0.3">
      <c r="A1548">
        <v>1371</v>
      </c>
      <c r="B1548">
        <v>2</v>
      </c>
      <c r="C1548">
        <v>4</v>
      </c>
      <c r="D1548">
        <v>9</v>
      </c>
      <c r="E1548">
        <v>1</v>
      </c>
    </row>
    <row r="1549" spans="1:5" x14ac:dyDescent="0.3">
      <c r="A1549">
        <v>4137</v>
      </c>
      <c r="B1549">
        <v>7</v>
      </c>
      <c r="C1549">
        <v>4</v>
      </c>
      <c r="D1549">
        <v>4</v>
      </c>
      <c r="E1549">
        <v>4</v>
      </c>
    </row>
    <row r="1550" spans="1:5" x14ac:dyDescent="0.3">
      <c r="A1550">
        <v>5798</v>
      </c>
      <c r="B1550">
        <v>2</v>
      </c>
      <c r="C1550">
        <v>4</v>
      </c>
      <c r="D1550">
        <v>8</v>
      </c>
      <c r="E1550">
        <v>1</v>
      </c>
    </row>
    <row r="1551" spans="1:5" x14ac:dyDescent="0.3">
      <c r="A1551">
        <v>7247</v>
      </c>
      <c r="B1551">
        <v>7</v>
      </c>
      <c r="C1551">
        <v>4</v>
      </c>
      <c r="D1551">
        <v>6</v>
      </c>
      <c r="E1551">
        <v>6</v>
      </c>
    </row>
    <row r="1552" spans="1:5" x14ac:dyDescent="0.3">
      <c r="A1552">
        <v>2683</v>
      </c>
      <c r="B1552">
        <v>6</v>
      </c>
      <c r="C1552">
        <v>4</v>
      </c>
      <c r="D1552">
        <v>12</v>
      </c>
      <c r="E1552">
        <v>6</v>
      </c>
    </row>
    <row r="1553" spans="1:5" x14ac:dyDescent="0.3">
      <c r="A1553">
        <v>10991</v>
      </c>
      <c r="B1553">
        <v>5</v>
      </c>
      <c r="C1553">
        <v>4</v>
      </c>
      <c r="D1553">
        <v>4</v>
      </c>
      <c r="E1553">
        <v>2</v>
      </c>
    </row>
    <row r="1554" spans="1:5" x14ac:dyDescent="0.3">
      <c r="A1554">
        <v>7431</v>
      </c>
      <c r="B1554">
        <v>7</v>
      </c>
      <c r="C1554">
        <v>4</v>
      </c>
      <c r="D1554">
        <v>5</v>
      </c>
      <c r="E1554">
        <v>9</v>
      </c>
    </row>
    <row r="1555" spans="1:5" x14ac:dyDescent="0.3">
      <c r="A1555">
        <v>9215</v>
      </c>
      <c r="B1555">
        <v>6</v>
      </c>
      <c r="C1555">
        <v>4</v>
      </c>
      <c r="D1555">
        <v>6</v>
      </c>
      <c r="E1555">
        <v>7</v>
      </c>
    </row>
    <row r="1556" spans="1:5" x14ac:dyDescent="0.3">
      <c r="A1556">
        <v>1491</v>
      </c>
      <c r="B1556">
        <v>3</v>
      </c>
      <c r="C1556">
        <v>4</v>
      </c>
      <c r="D1556">
        <v>7</v>
      </c>
      <c r="E1556">
        <v>1</v>
      </c>
    </row>
    <row r="1557" spans="1:5" x14ac:dyDescent="0.3">
      <c r="A1557">
        <v>8026</v>
      </c>
      <c r="B1557">
        <v>5</v>
      </c>
      <c r="C1557">
        <v>4</v>
      </c>
      <c r="D1557">
        <v>5</v>
      </c>
      <c r="E1557">
        <v>5</v>
      </c>
    </row>
    <row r="1558" spans="1:5" x14ac:dyDescent="0.3">
      <c r="A1558">
        <v>821</v>
      </c>
      <c r="B1558">
        <v>5</v>
      </c>
      <c r="C1558">
        <v>4</v>
      </c>
      <c r="D1558">
        <v>12</v>
      </c>
      <c r="E1558">
        <v>2</v>
      </c>
    </row>
    <row r="1559" spans="1:5" x14ac:dyDescent="0.3">
      <c r="A1559">
        <v>3830</v>
      </c>
      <c r="B1559">
        <v>4</v>
      </c>
      <c r="C1559">
        <v>4</v>
      </c>
      <c r="D1559">
        <v>7</v>
      </c>
      <c r="E1559">
        <v>3</v>
      </c>
    </row>
    <row r="1560" spans="1:5" x14ac:dyDescent="0.3">
      <c r="A1560">
        <v>10240</v>
      </c>
      <c r="B1560">
        <v>10</v>
      </c>
      <c r="C1560">
        <v>4</v>
      </c>
      <c r="D1560">
        <v>6</v>
      </c>
      <c r="E1560">
        <v>4</v>
      </c>
    </row>
    <row r="1561" spans="1:5" x14ac:dyDescent="0.3">
      <c r="A1561">
        <v>2730</v>
      </c>
      <c r="B1561">
        <v>3</v>
      </c>
      <c r="C1561">
        <v>4</v>
      </c>
      <c r="D1561">
        <v>10</v>
      </c>
      <c r="E1561">
        <v>1</v>
      </c>
    </row>
    <row r="1562" spans="1:5" x14ac:dyDescent="0.3">
      <c r="A1562">
        <v>10095</v>
      </c>
      <c r="B1562">
        <v>5</v>
      </c>
      <c r="C1562">
        <v>4</v>
      </c>
      <c r="D1562">
        <v>10</v>
      </c>
      <c r="E1562">
        <v>2</v>
      </c>
    </row>
    <row r="1563" spans="1:5" x14ac:dyDescent="0.3">
      <c r="A1563">
        <v>6637</v>
      </c>
      <c r="B1563">
        <v>3</v>
      </c>
      <c r="C1563">
        <v>4</v>
      </c>
      <c r="D1563">
        <v>7</v>
      </c>
      <c r="E1563">
        <v>1</v>
      </c>
    </row>
    <row r="1564" spans="1:5" x14ac:dyDescent="0.3">
      <c r="A1564">
        <v>10562</v>
      </c>
      <c r="B1564">
        <v>6</v>
      </c>
      <c r="C1564">
        <v>4</v>
      </c>
      <c r="D1564">
        <v>13</v>
      </c>
      <c r="E1564">
        <v>2</v>
      </c>
    </row>
    <row r="1565" spans="1:5" x14ac:dyDescent="0.3">
      <c r="A1565">
        <v>10424</v>
      </c>
      <c r="B1565">
        <v>4</v>
      </c>
      <c r="C1565">
        <v>4</v>
      </c>
      <c r="D1565">
        <v>9</v>
      </c>
      <c r="E1565">
        <v>1</v>
      </c>
    </row>
    <row r="1566" spans="1:5" x14ac:dyDescent="0.3">
      <c r="A1566">
        <v>380</v>
      </c>
      <c r="B1566">
        <v>11</v>
      </c>
      <c r="C1566">
        <v>4</v>
      </c>
      <c r="D1566">
        <v>9</v>
      </c>
      <c r="E1566">
        <v>8</v>
      </c>
    </row>
    <row r="1567" spans="1:5" x14ac:dyDescent="0.3">
      <c r="A1567">
        <v>0</v>
      </c>
      <c r="B1567">
        <v>3</v>
      </c>
      <c r="C1567">
        <v>4</v>
      </c>
      <c r="D1567">
        <v>9</v>
      </c>
      <c r="E1567">
        <v>1</v>
      </c>
    </row>
    <row r="1568" spans="1:5" x14ac:dyDescent="0.3">
      <c r="A1568">
        <v>454</v>
      </c>
      <c r="B1568">
        <v>11</v>
      </c>
      <c r="C1568">
        <v>4</v>
      </c>
      <c r="D1568">
        <v>11</v>
      </c>
      <c r="E1568">
        <v>6</v>
      </c>
    </row>
    <row r="1569" spans="1:5" x14ac:dyDescent="0.3">
      <c r="A1569">
        <v>9940</v>
      </c>
      <c r="B1569">
        <v>6</v>
      </c>
      <c r="C1569">
        <v>4</v>
      </c>
      <c r="D1569">
        <v>4</v>
      </c>
      <c r="E1569">
        <v>3</v>
      </c>
    </row>
    <row r="1570" spans="1:5" x14ac:dyDescent="0.3">
      <c r="A1570">
        <v>9265</v>
      </c>
      <c r="B1570">
        <v>9</v>
      </c>
      <c r="C1570">
        <v>4</v>
      </c>
      <c r="D1570">
        <v>6</v>
      </c>
      <c r="E1570">
        <v>5</v>
      </c>
    </row>
    <row r="1571" spans="1:5" x14ac:dyDescent="0.3">
      <c r="A1571">
        <v>2379</v>
      </c>
      <c r="B1571">
        <v>3</v>
      </c>
      <c r="C1571">
        <v>4</v>
      </c>
      <c r="D1571">
        <v>5</v>
      </c>
      <c r="E1571">
        <v>7</v>
      </c>
    </row>
    <row r="1572" spans="1:5" x14ac:dyDescent="0.3">
      <c r="A1572">
        <v>3445</v>
      </c>
      <c r="B1572">
        <v>7</v>
      </c>
      <c r="C1572">
        <v>4</v>
      </c>
      <c r="D1572">
        <v>10</v>
      </c>
      <c r="E1572">
        <v>5</v>
      </c>
    </row>
    <row r="1573" spans="1:5" x14ac:dyDescent="0.3">
      <c r="A1573">
        <v>7381</v>
      </c>
      <c r="B1573">
        <v>11</v>
      </c>
      <c r="C1573">
        <v>4</v>
      </c>
      <c r="D1573">
        <v>6</v>
      </c>
      <c r="E1573">
        <v>4</v>
      </c>
    </row>
    <row r="1574" spans="1:5" x14ac:dyDescent="0.3">
      <c r="A1574">
        <v>1826</v>
      </c>
      <c r="B1574">
        <v>4</v>
      </c>
      <c r="C1574">
        <v>4</v>
      </c>
      <c r="D1574">
        <v>6</v>
      </c>
      <c r="E1574">
        <v>1</v>
      </c>
    </row>
    <row r="1575" spans="1:5" x14ac:dyDescent="0.3">
      <c r="A1575">
        <v>175</v>
      </c>
      <c r="B1575">
        <v>8</v>
      </c>
      <c r="C1575">
        <v>4</v>
      </c>
      <c r="D1575">
        <v>8</v>
      </c>
      <c r="E1575">
        <v>4</v>
      </c>
    </row>
    <row r="1576" spans="1:5" x14ac:dyDescent="0.3">
      <c r="A1576">
        <v>11056</v>
      </c>
      <c r="B1576">
        <v>3</v>
      </c>
      <c r="C1576">
        <v>4</v>
      </c>
      <c r="D1576">
        <v>10</v>
      </c>
      <c r="E1576">
        <v>1</v>
      </c>
    </row>
    <row r="1577" spans="1:5" x14ac:dyDescent="0.3">
      <c r="A1577">
        <v>2928</v>
      </c>
      <c r="B1577">
        <v>2</v>
      </c>
      <c r="C1577">
        <v>4</v>
      </c>
      <c r="D1577">
        <v>8</v>
      </c>
      <c r="E1577">
        <v>8</v>
      </c>
    </row>
    <row r="1578" spans="1:5" x14ac:dyDescent="0.3">
      <c r="A1578">
        <v>2669</v>
      </c>
      <c r="B1578">
        <v>5</v>
      </c>
      <c r="C1578">
        <v>4</v>
      </c>
      <c r="D1578">
        <v>6</v>
      </c>
      <c r="E1578">
        <v>2</v>
      </c>
    </row>
    <row r="1579" spans="1:5" x14ac:dyDescent="0.3">
      <c r="A1579">
        <v>9999</v>
      </c>
      <c r="B1579">
        <v>9</v>
      </c>
      <c r="C1579">
        <v>4</v>
      </c>
      <c r="D1579">
        <v>9</v>
      </c>
      <c r="E1579">
        <v>5</v>
      </c>
    </row>
    <row r="1580" spans="1:5" x14ac:dyDescent="0.3">
      <c r="A1580">
        <v>3523</v>
      </c>
      <c r="B1580">
        <v>5</v>
      </c>
      <c r="C1580">
        <v>4</v>
      </c>
      <c r="D1580">
        <v>8</v>
      </c>
      <c r="E1580">
        <v>3</v>
      </c>
    </row>
    <row r="1581" spans="1:5" x14ac:dyDescent="0.3">
      <c r="A1581">
        <v>1361</v>
      </c>
      <c r="B1581">
        <v>3</v>
      </c>
      <c r="C1581">
        <v>4</v>
      </c>
      <c r="D1581">
        <v>8</v>
      </c>
      <c r="E1581">
        <v>1</v>
      </c>
    </row>
    <row r="1582" spans="1:5" x14ac:dyDescent="0.3">
      <c r="A1582">
        <v>3725</v>
      </c>
      <c r="B1582">
        <v>2</v>
      </c>
      <c r="C1582">
        <v>4</v>
      </c>
      <c r="D1582">
        <v>9</v>
      </c>
      <c r="E1582">
        <v>4</v>
      </c>
    </row>
    <row r="1583" spans="1:5" x14ac:dyDescent="0.3">
      <c r="A1583">
        <v>6605</v>
      </c>
      <c r="B1583">
        <v>9</v>
      </c>
      <c r="C1583">
        <v>4</v>
      </c>
      <c r="D1583">
        <v>6</v>
      </c>
      <c r="E1583">
        <v>7</v>
      </c>
    </row>
    <row r="1584" spans="1:5" x14ac:dyDescent="0.3">
      <c r="A1584">
        <v>4945</v>
      </c>
      <c r="B1584">
        <v>10</v>
      </c>
      <c r="C1584">
        <v>4</v>
      </c>
      <c r="D1584">
        <v>12</v>
      </c>
      <c r="E1584">
        <v>6</v>
      </c>
    </row>
    <row r="1585" spans="1:5" x14ac:dyDescent="0.3">
      <c r="A1585">
        <v>4320</v>
      </c>
      <c r="B1585">
        <v>6</v>
      </c>
      <c r="C1585">
        <v>4</v>
      </c>
      <c r="D1585">
        <v>12</v>
      </c>
      <c r="E1585">
        <v>3</v>
      </c>
    </row>
    <row r="1586" spans="1:5" x14ac:dyDescent="0.3">
      <c r="A1586">
        <v>2532</v>
      </c>
      <c r="B1586">
        <v>2</v>
      </c>
      <c r="C1586">
        <v>4</v>
      </c>
      <c r="D1586">
        <v>6</v>
      </c>
      <c r="E1586">
        <v>5</v>
      </c>
    </row>
    <row r="1587" spans="1:5" x14ac:dyDescent="0.3">
      <c r="A1587">
        <v>4943</v>
      </c>
      <c r="B1587">
        <v>2</v>
      </c>
      <c r="C1587">
        <v>4</v>
      </c>
      <c r="D1587">
        <v>9</v>
      </c>
      <c r="E1587">
        <v>6</v>
      </c>
    </row>
    <row r="1588" spans="1:5" x14ac:dyDescent="0.3">
      <c r="A1588">
        <v>713</v>
      </c>
      <c r="B1588">
        <v>4</v>
      </c>
      <c r="C1588">
        <v>4</v>
      </c>
      <c r="D1588">
        <v>6</v>
      </c>
      <c r="E1588">
        <v>3</v>
      </c>
    </row>
    <row r="1589" spans="1:5" x14ac:dyDescent="0.3">
      <c r="A1589">
        <v>2574</v>
      </c>
      <c r="B1589">
        <v>6</v>
      </c>
      <c r="C1589">
        <v>4</v>
      </c>
      <c r="D1589">
        <v>8</v>
      </c>
      <c r="E1589">
        <v>5</v>
      </c>
    </row>
    <row r="1590" spans="1:5" x14ac:dyDescent="0.3">
      <c r="A1590">
        <v>5057</v>
      </c>
      <c r="B1590">
        <v>4</v>
      </c>
      <c r="C1590">
        <v>4</v>
      </c>
      <c r="D1590">
        <v>10</v>
      </c>
      <c r="E1590">
        <v>2</v>
      </c>
    </row>
    <row r="1591" spans="1:5" x14ac:dyDescent="0.3">
      <c r="A1591">
        <v>3075</v>
      </c>
      <c r="B1591">
        <v>3</v>
      </c>
      <c r="C1591">
        <v>4</v>
      </c>
      <c r="D1591">
        <v>7</v>
      </c>
      <c r="E1591">
        <v>1</v>
      </c>
    </row>
    <row r="1592" spans="1:5" x14ac:dyDescent="0.3">
      <c r="A1592">
        <v>7972</v>
      </c>
      <c r="B1592">
        <v>3</v>
      </c>
      <c r="C1592">
        <v>4</v>
      </c>
      <c r="D1592">
        <v>9</v>
      </c>
      <c r="E1592">
        <v>1</v>
      </c>
    </row>
    <row r="1593" spans="1:5" x14ac:dyDescent="0.3">
      <c r="A1593">
        <v>988</v>
      </c>
      <c r="B1593">
        <v>6</v>
      </c>
      <c r="C1593">
        <v>4</v>
      </c>
      <c r="D1593">
        <v>7</v>
      </c>
      <c r="E1593">
        <v>3</v>
      </c>
    </row>
    <row r="1594" spans="1:5" x14ac:dyDescent="0.3">
      <c r="A1594">
        <v>10156</v>
      </c>
      <c r="B1594">
        <v>8</v>
      </c>
      <c r="C1594">
        <v>4</v>
      </c>
      <c r="D1594">
        <v>7</v>
      </c>
      <c r="E1594">
        <v>3</v>
      </c>
    </row>
    <row r="1595" spans="1:5" x14ac:dyDescent="0.3">
      <c r="A1595">
        <v>9624</v>
      </c>
      <c r="B1595">
        <v>3</v>
      </c>
      <c r="C1595">
        <v>4</v>
      </c>
      <c r="D1595">
        <v>6</v>
      </c>
      <c r="E1595">
        <v>1</v>
      </c>
    </row>
    <row r="1596" spans="1:5" x14ac:dyDescent="0.3">
      <c r="A1596">
        <v>1907</v>
      </c>
      <c r="B1596">
        <v>8</v>
      </c>
      <c r="C1596">
        <v>4</v>
      </c>
      <c r="D1596">
        <v>9</v>
      </c>
      <c r="E1596">
        <v>7</v>
      </c>
    </row>
    <row r="1597" spans="1:5" x14ac:dyDescent="0.3">
      <c r="A1597">
        <v>2131</v>
      </c>
      <c r="B1597">
        <v>9</v>
      </c>
      <c r="C1597">
        <v>4</v>
      </c>
      <c r="D1597">
        <v>6</v>
      </c>
      <c r="E1597">
        <v>6</v>
      </c>
    </row>
    <row r="1598" spans="1:5" x14ac:dyDescent="0.3">
      <c r="A1598">
        <v>2942</v>
      </c>
      <c r="B1598">
        <v>5</v>
      </c>
      <c r="C1598">
        <v>4</v>
      </c>
      <c r="D1598">
        <v>4</v>
      </c>
      <c r="E1598">
        <v>5</v>
      </c>
    </row>
    <row r="1599" spans="1:5" x14ac:dyDescent="0.3">
      <c r="A1599">
        <v>5084</v>
      </c>
      <c r="B1599">
        <v>6</v>
      </c>
      <c r="C1599">
        <v>4</v>
      </c>
      <c r="D1599">
        <v>13</v>
      </c>
      <c r="E1599">
        <v>4</v>
      </c>
    </row>
    <row r="1600" spans="1:5" x14ac:dyDescent="0.3">
      <c r="A1600">
        <v>3197</v>
      </c>
      <c r="B1600">
        <v>6</v>
      </c>
      <c r="C1600">
        <v>4</v>
      </c>
      <c r="D1600">
        <v>8</v>
      </c>
      <c r="E1600">
        <v>4</v>
      </c>
    </row>
    <row r="1601" spans="1:5" x14ac:dyDescent="0.3">
      <c r="A1601">
        <v>2920</v>
      </c>
      <c r="B1601">
        <v>2</v>
      </c>
      <c r="C1601">
        <v>4</v>
      </c>
      <c r="D1601">
        <v>8</v>
      </c>
      <c r="E1601">
        <v>8</v>
      </c>
    </row>
    <row r="1602" spans="1:5" x14ac:dyDescent="0.3">
      <c r="A1602">
        <v>450</v>
      </c>
      <c r="B1602">
        <v>1</v>
      </c>
      <c r="C1602">
        <v>4</v>
      </c>
      <c r="D1602">
        <v>4</v>
      </c>
      <c r="E1602">
        <v>3</v>
      </c>
    </row>
    <row r="1603" spans="1:5" x14ac:dyDescent="0.3">
      <c r="A1603">
        <v>10888</v>
      </c>
      <c r="B1603">
        <v>8</v>
      </c>
      <c r="C1603">
        <v>4</v>
      </c>
      <c r="D1603">
        <v>6</v>
      </c>
      <c r="E1603">
        <v>6</v>
      </c>
    </row>
    <row r="1604" spans="1:5" x14ac:dyDescent="0.3">
      <c r="A1604">
        <v>8029</v>
      </c>
      <c r="B1604">
        <v>3</v>
      </c>
      <c r="C1604">
        <v>4</v>
      </c>
      <c r="D1604">
        <v>7</v>
      </c>
      <c r="E1604">
        <v>1</v>
      </c>
    </row>
    <row r="1605" spans="1:5" x14ac:dyDescent="0.3">
      <c r="A1605">
        <v>6988</v>
      </c>
      <c r="B1605">
        <v>8</v>
      </c>
      <c r="C1605">
        <v>4</v>
      </c>
      <c r="D1605">
        <v>8</v>
      </c>
      <c r="E1605">
        <v>4</v>
      </c>
    </row>
    <row r="1606" spans="1:5" x14ac:dyDescent="0.3">
      <c r="A1606">
        <v>3336</v>
      </c>
      <c r="B1606">
        <v>2</v>
      </c>
      <c r="C1606">
        <v>4</v>
      </c>
      <c r="D1606">
        <v>5</v>
      </c>
      <c r="E1606">
        <v>7</v>
      </c>
    </row>
    <row r="1607" spans="1:5" x14ac:dyDescent="0.3">
      <c r="A1607">
        <v>1044</v>
      </c>
      <c r="B1607">
        <v>5</v>
      </c>
      <c r="C1607">
        <v>4</v>
      </c>
      <c r="D1607">
        <v>8</v>
      </c>
      <c r="E1607">
        <v>4</v>
      </c>
    </row>
    <row r="1608" spans="1:5" x14ac:dyDescent="0.3">
      <c r="A1608">
        <v>5114</v>
      </c>
      <c r="B1608">
        <v>5</v>
      </c>
      <c r="C1608">
        <v>4</v>
      </c>
      <c r="D1608">
        <v>5</v>
      </c>
      <c r="E1608">
        <v>4</v>
      </c>
    </row>
    <row r="1609" spans="1:5" x14ac:dyDescent="0.3">
      <c r="A1609">
        <v>3560</v>
      </c>
      <c r="B1609">
        <v>4</v>
      </c>
      <c r="C1609">
        <v>4</v>
      </c>
      <c r="D1609">
        <v>11</v>
      </c>
      <c r="E1609">
        <v>1</v>
      </c>
    </row>
    <row r="1610" spans="1:5" x14ac:dyDescent="0.3">
      <c r="A1610">
        <v>7094</v>
      </c>
      <c r="B1610">
        <v>6</v>
      </c>
      <c r="C1610">
        <v>4</v>
      </c>
      <c r="D1610">
        <v>13</v>
      </c>
      <c r="E1610">
        <v>4</v>
      </c>
    </row>
    <row r="1611" spans="1:5" x14ac:dyDescent="0.3">
      <c r="A1611">
        <v>5909</v>
      </c>
      <c r="B1611">
        <v>3</v>
      </c>
      <c r="C1611">
        <v>4</v>
      </c>
      <c r="D1611">
        <v>8</v>
      </c>
      <c r="E1611">
        <v>8</v>
      </c>
    </row>
    <row r="1612" spans="1:5" x14ac:dyDescent="0.3">
      <c r="A1612">
        <v>6406</v>
      </c>
      <c r="B1612">
        <v>6</v>
      </c>
      <c r="C1612">
        <v>4</v>
      </c>
      <c r="D1612">
        <v>10</v>
      </c>
      <c r="E1612">
        <v>3</v>
      </c>
    </row>
    <row r="1613" spans="1:5" x14ac:dyDescent="0.3">
      <c r="A1613">
        <v>3194</v>
      </c>
      <c r="B1613">
        <v>4</v>
      </c>
      <c r="C1613">
        <v>4</v>
      </c>
      <c r="D1613">
        <v>10</v>
      </c>
      <c r="E1613">
        <v>1</v>
      </c>
    </row>
    <row r="1614" spans="1:5" x14ac:dyDescent="0.3">
      <c r="A1614">
        <v>10446</v>
      </c>
      <c r="B1614">
        <v>5</v>
      </c>
      <c r="C1614">
        <v>4</v>
      </c>
      <c r="D1614">
        <v>7</v>
      </c>
      <c r="E1614">
        <v>2</v>
      </c>
    </row>
    <row r="1615" spans="1:5" x14ac:dyDescent="0.3">
      <c r="A1615">
        <v>796</v>
      </c>
      <c r="B1615">
        <v>11</v>
      </c>
      <c r="C1615">
        <v>4</v>
      </c>
      <c r="D1615">
        <v>8</v>
      </c>
      <c r="E1615">
        <v>8</v>
      </c>
    </row>
    <row r="1616" spans="1:5" x14ac:dyDescent="0.3">
      <c r="A1616">
        <v>310</v>
      </c>
      <c r="B1616">
        <v>4</v>
      </c>
      <c r="C1616">
        <v>4</v>
      </c>
      <c r="D1616">
        <v>9</v>
      </c>
      <c r="E1616">
        <v>4</v>
      </c>
    </row>
    <row r="1617" spans="1:5" x14ac:dyDescent="0.3">
      <c r="A1617">
        <v>7352</v>
      </c>
      <c r="B1617">
        <v>3</v>
      </c>
      <c r="C1617">
        <v>4</v>
      </c>
      <c r="D1617">
        <v>6</v>
      </c>
      <c r="E1617">
        <v>3</v>
      </c>
    </row>
    <row r="1618" spans="1:5" x14ac:dyDescent="0.3">
      <c r="A1618">
        <v>9687</v>
      </c>
      <c r="B1618">
        <v>5</v>
      </c>
      <c r="C1618">
        <v>4</v>
      </c>
      <c r="D1618">
        <v>6</v>
      </c>
      <c r="E1618">
        <v>2</v>
      </c>
    </row>
    <row r="1619" spans="1:5" x14ac:dyDescent="0.3">
      <c r="A1619">
        <v>11176</v>
      </c>
      <c r="B1619">
        <v>5</v>
      </c>
      <c r="C1619">
        <v>4</v>
      </c>
      <c r="D1619">
        <v>7</v>
      </c>
      <c r="E1619">
        <v>3</v>
      </c>
    </row>
    <row r="1620" spans="1:5" x14ac:dyDescent="0.3">
      <c r="A1620">
        <v>9493</v>
      </c>
      <c r="B1620">
        <v>5</v>
      </c>
      <c r="C1620">
        <v>4</v>
      </c>
      <c r="D1620">
        <v>8</v>
      </c>
      <c r="E1620">
        <v>3</v>
      </c>
    </row>
    <row r="1621" spans="1:5" x14ac:dyDescent="0.3">
      <c r="A1621">
        <v>9499</v>
      </c>
      <c r="B1621">
        <v>3</v>
      </c>
      <c r="C1621">
        <v>4</v>
      </c>
      <c r="D1621">
        <v>7</v>
      </c>
      <c r="E1621">
        <v>5</v>
      </c>
    </row>
    <row r="1622" spans="1:5" x14ac:dyDescent="0.3">
      <c r="A1622">
        <v>8560</v>
      </c>
      <c r="B1622">
        <v>6</v>
      </c>
      <c r="C1622">
        <v>4</v>
      </c>
      <c r="D1622">
        <v>7</v>
      </c>
      <c r="E1622">
        <v>6</v>
      </c>
    </row>
    <row r="1623" spans="1:5" x14ac:dyDescent="0.3">
      <c r="A1623">
        <v>11074</v>
      </c>
      <c r="B1623">
        <v>3</v>
      </c>
      <c r="C1623">
        <v>4</v>
      </c>
      <c r="D1623">
        <v>10</v>
      </c>
      <c r="E1623">
        <v>0</v>
      </c>
    </row>
    <row r="1624" spans="1:5" x14ac:dyDescent="0.3">
      <c r="A1624">
        <v>10150</v>
      </c>
      <c r="B1624">
        <v>7</v>
      </c>
      <c r="C1624">
        <v>4</v>
      </c>
      <c r="D1624">
        <v>7</v>
      </c>
      <c r="E1624">
        <v>2</v>
      </c>
    </row>
    <row r="1625" spans="1:5" x14ac:dyDescent="0.3">
      <c r="A1625">
        <v>9308</v>
      </c>
      <c r="B1625">
        <v>3</v>
      </c>
      <c r="C1625">
        <v>4</v>
      </c>
      <c r="D1625">
        <v>6</v>
      </c>
      <c r="E1625">
        <v>1</v>
      </c>
    </row>
    <row r="1626" spans="1:5" x14ac:dyDescent="0.3">
      <c r="A1626">
        <v>10505</v>
      </c>
      <c r="B1626">
        <v>3</v>
      </c>
      <c r="C1626">
        <v>4</v>
      </c>
      <c r="D1626">
        <v>7</v>
      </c>
      <c r="E1626">
        <v>2</v>
      </c>
    </row>
    <row r="1627" spans="1:5" x14ac:dyDescent="0.3">
      <c r="A1627">
        <v>8931</v>
      </c>
      <c r="B1627">
        <v>11</v>
      </c>
      <c r="C1627">
        <v>4</v>
      </c>
      <c r="D1627">
        <v>10</v>
      </c>
      <c r="E1627">
        <v>5</v>
      </c>
    </row>
    <row r="1628" spans="1:5" x14ac:dyDescent="0.3">
      <c r="A1628">
        <v>3139</v>
      </c>
      <c r="B1628">
        <v>4</v>
      </c>
      <c r="C1628">
        <v>4</v>
      </c>
      <c r="D1628">
        <v>10</v>
      </c>
      <c r="E1628">
        <v>2</v>
      </c>
    </row>
    <row r="1629" spans="1:5" x14ac:dyDescent="0.3">
      <c r="A1629">
        <v>10037</v>
      </c>
      <c r="B1629">
        <v>5</v>
      </c>
      <c r="C1629">
        <v>4</v>
      </c>
      <c r="D1629">
        <v>6</v>
      </c>
      <c r="E1629">
        <v>2</v>
      </c>
    </row>
    <row r="1630" spans="1:5" x14ac:dyDescent="0.3">
      <c r="A1630">
        <v>5303</v>
      </c>
      <c r="B1630">
        <v>6</v>
      </c>
      <c r="C1630">
        <v>4</v>
      </c>
      <c r="D1630">
        <v>9</v>
      </c>
      <c r="E1630">
        <v>2</v>
      </c>
    </row>
    <row r="1631" spans="1:5" x14ac:dyDescent="0.3">
      <c r="A1631">
        <v>760</v>
      </c>
      <c r="B1631">
        <v>8</v>
      </c>
      <c r="C1631">
        <v>4</v>
      </c>
      <c r="D1631">
        <v>9</v>
      </c>
      <c r="E1631">
        <v>6</v>
      </c>
    </row>
    <row r="1632" spans="1:5" x14ac:dyDescent="0.3">
      <c r="A1632">
        <v>4128</v>
      </c>
      <c r="B1632">
        <v>7</v>
      </c>
      <c r="C1632">
        <v>4</v>
      </c>
      <c r="D1632">
        <v>7</v>
      </c>
      <c r="E1632">
        <v>5</v>
      </c>
    </row>
    <row r="1633" spans="1:5" x14ac:dyDescent="0.3">
      <c r="A1633">
        <v>3202</v>
      </c>
      <c r="B1633">
        <v>4</v>
      </c>
      <c r="C1633">
        <v>4</v>
      </c>
      <c r="D1633">
        <v>10</v>
      </c>
      <c r="E1633">
        <v>8</v>
      </c>
    </row>
    <row r="1634" spans="1:5" x14ac:dyDescent="0.3">
      <c r="A1634">
        <v>1328</v>
      </c>
      <c r="B1634">
        <v>4</v>
      </c>
      <c r="C1634">
        <v>4</v>
      </c>
      <c r="D1634">
        <v>9</v>
      </c>
      <c r="E1634">
        <v>3</v>
      </c>
    </row>
    <row r="1635" spans="1:5" x14ac:dyDescent="0.3">
      <c r="A1635">
        <v>10981</v>
      </c>
      <c r="B1635">
        <v>3</v>
      </c>
      <c r="C1635">
        <v>4</v>
      </c>
      <c r="D1635">
        <v>10</v>
      </c>
      <c r="E1635">
        <v>1</v>
      </c>
    </row>
    <row r="1636" spans="1:5" x14ac:dyDescent="0.3">
      <c r="A1636">
        <v>2611</v>
      </c>
      <c r="B1636">
        <v>2</v>
      </c>
      <c r="C1636">
        <v>4</v>
      </c>
      <c r="D1636">
        <v>12</v>
      </c>
      <c r="E1636">
        <v>1</v>
      </c>
    </row>
    <row r="1637" spans="1:5" x14ac:dyDescent="0.3">
      <c r="A1637">
        <v>8545</v>
      </c>
      <c r="B1637">
        <v>2</v>
      </c>
      <c r="C1637">
        <v>4</v>
      </c>
      <c r="D1637">
        <v>10</v>
      </c>
      <c r="E1637">
        <v>1</v>
      </c>
    </row>
    <row r="1638" spans="1:5" x14ac:dyDescent="0.3">
      <c r="A1638">
        <v>8492</v>
      </c>
      <c r="B1638">
        <v>8</v>
      </c>
      <c r="C1638">
        <v>4</v>
      </c>
      <c r="D1638">
        <v>10</v>
      </c>
      <c r="E1638">
        <v>6</v>
      </c>
    </row>
    <row r="1639" spans="1:5" x14ac:dyDescent="0.3">
      <c r="A1639">
        <v>10473</v>
      </c>
      <c r="B1639">
        <v>6</v>
      </c>
      <c r="C1639">
        <v>4</v>
      </c>
      <c r="D1639">
        <v>9</v>
      </c>
      <c r="E1639">
        <v>7</v>
      </c>
    </row>
    <row r="1640" spans="1:5" x14ac:dyDescent="0.3">
      <c r="A1640">
        <v>241</v>
      </c>
      <c r="B1640">
        <v>4</v>
      </c>
      <c r="C1640">
        <v>4</v>
      </c>
      <c r="D1640">
        <v>11</v>
      </c>
      <c r="E1640">
        <v>1</v>
      </c>
    </row>
    <row r="1641" spans="1:5" x14ac:dyDescent="0.3">
      <c r="A1641">
        <v>8911</v>
      </c>
      <c r="B1641">
        <v>5</v>
      </c>
      <c r="C1641">
        <v>4</v>
      </c>
      <c r="D1641">
        <v>9</v>
      </c>
      <c r="E1641">
        <v>4</v>
      </c>
    </row>
    <row r="1642" spans="1:5" x14ac:dyDescent="0.3">
      <c r="A1642">
        <v>9888</v>
      </c>
      <c r="B1642">
        <v>4</v>
      </c>
      <c r="C1642">
        <v>4</v>
      </c>
      <c r="D1642">
        <v>7</v>
      </c>
      <c r="E1642">
        <v>2</v>
      </c>
    </row>
    <row r="1643" spans="1:5" x14ac:dyDescent="0.3">
      <c r="A1643">
        <v>4491</v>
      </c>
      <c r="B1643">
        <v>3</v>
      </c>
      <c r="C1643">
        <v>4</v>
      </c>
      <c r="D1643">
        <v>10</v>
      </c>
      <c r="E1643">
        <v>8</v>
      </c>
    </row>
    <row r="1644" spans="1:5" x14ac:dyDescent="0.3">
      <c r="A1644">
        <v>10766</v>
      </c>
      <c r="B1644">
        <v>4</v>
      </c>
      <c r="C1644">
        <v>4</v>
      </c>
      <c r="D1644">
        <v>8</v>
      </c>
      <c r="E1644">
        <v>2</v>
      </c>
    </row>
    <row r="1645" spans="1:5" x14ac:dyDescent="0.3">
      <c r="A1645">
        <v>8310</v>
      </c>
      <c r="B1645">
        <v>10</v>
      </c>
      <c r="C1645">
        <v>4</v>
      </c>
      <c r="D1645">
        <v>7</v>
      </c>
      <c r="E1645">
        <v>6</v>
      </c>
    </row>
    <row r="1646" spans="1:5" x14ac:dyDescent="0.3">
      <c r="A1646">
        <v>6905</v>
      </c>
      <c r="B1646">
        <v>6</v>
      </c>
      <c r="C1646">
        <v>4</v>
      </c>
      <c r="D1646">
        <v>10</v>
      </c>
      <c r="E1646">
        <v>2</v>
      </c>
    </row>
    <row r="1647" spans="1:5" x14ac:dyDescent="0.3">
      <c r="A1647">
        <v>10486</v>
      </c>
      <c r="B1647">
        <v>4</v>
      </c>
      <c r="C1647">
        <v>4</v>
      </c>
      <c r="D1647">
        <v>8</v>
      </c>
      <c r="E1647">
        <v>2</v>
      </c>
    </row>
    <row r="1648" spans="1:5" x14ac:dyDescent="0.3">
      <c r="A1648">
        <v>2410</v>
      </c>
      <c r="B1648">
        <v>3</v>
      </c>
      <c r="C1648">
        <v>4</v>
      </c>
      <c r="D1648">
        <v>8</v>
      </c>
      <c r="E1648">
        <v>1</v>
      </c>
    </row>
    <row r="1649" spans="1:5" x14ac:dyDescent="0.3">
      <c r="A1649">
        <v>5735</v>
      </c>
      <c r="B1649">
        <v>3</v>
      </c>
      <c r="C1649">
        <v>4</v>
      </c>
      <c r="D1649">
        <v>10</v>
      </c>
      <c r="E1649">
        <v>1</v>
      </c>
    </row>
    <row r="1650" spans="1:5" x14ac:dyDescent="0.3">
      <c r="A1650">
        <v>8732</v>
      </c>
      <c r="B1650">
        <v>7</v>
      </c>
      <c r="C1650">
        <v>4</v>
      </c>
      <c r="D1650">
        <v>10</v>
      </c>
      <c r="E1650">
        <v>4</v>
      </c>
    </row>
    <row r="1651" spans="1:5" x14ac:dyDescent="0.3">
      <c r="A1651">
        <v>2995</v>
      </c>
      <c r="B1651">
        <v>3</v>
      </c>
      <c r="C1651">
        <v>4</v>
      </c>
      <c r="D1651">
        <v>9</v>
      </c>
      <c r="E1651">
        <v>1</v>
      </c>
    </row>
    <row r="1652" spans="1:5" x14ac:dyDescent="0.3">
      <c r="A1652">
        <v>1118</v>
      </c>
      <c r="B1652">
        <v>10</v>
      </c>
      <c r="C1652">
        <v>4</v>
      </c>
      <c r="D1652">
        <v>5</v>
      </c>
      <c r="E1652">
        <v>8</v>
      </c>
    </row>
    <row r="1653" spans="1:5" x14ac:dyDescent="0.3">
      <c r="A1653">
        <v>7192</v>
      </c>
      <c r="B1653">
        <v>2</v>
      </c>
      <c r="C1653">
        <v>4</v>
      </c>
      <c r="D1653">
        <v>10</v>
      </c>
      <c r="E1653">
        <v>1</v>
      </c>
    </row>
    <row r="1654" spans="1:5" x14ac:dyDescent="0.3">
      <c r="A1654">
        <v>257</v>
      </c>
      <c r="B1654">
        <v>5</v>
      </c>
      <c r="C1654">
        <v>4</v>
      </c>
      <c r="D1654">
        <v>9</v>
      </c>
      <c r="E1654">
        <v>3</v>
      </c>
    </row>
    <row r="1655" spans="1:5" x14ac:dyDescent="0.3">
      <c r="A1655">
        <v>9094</v>
      </c>
      <c r="B1655">
        <v>7</v>
      </c>
      <c r="C1655">
        <v>4</v>
      </c>
      <c r="D1655">
        <v>3</v>
      </c>
      <c r="E1655">
        <v>6</v>
      </c>
    </row>
    <row r="1656" spans="1:5" x14ac:dyDescent="0.3">
      <c r="A1656">
        <v>5207</v>
      </c>
      <c r="B1656">
        <v>9</v>
      </c>
      <c r="C1656">
        <v>4</v>
      </c>
      <c r="D1656">
        <v>6</v>
      </c>
      <c r="E1656">
        <v>8</v>
      </c>
    </row>
    <row r="1657" spans="1:5" x14ac:dyDescent="0.3">
      <c r="A1657">
        <v>10319</v>
      </c>
      <c r="B1657">
        <v>3</v>
      </c>
      <c r="C1657">
        <v>4</v>
      </c>
      <c r="D1657">
        <v>11</v>
      </c>
      <c r="E1657">
        <v>8</v>
      </c>
    </row>
    <row r="1658" spans="1:5" x14ac:dyDescent="0.3">
      <c r="A1658">
        <v>5758</v>
      </c>
      <c r="B1658">
        <v>10</v>
      </c>
      <c r="C1658">
        <v>4</v>
      </c>
      <c r="D1658">
        <v>13</v>
      </c>
      <c r="E1658">
        <v>6</v>
      </c>
    </row>
    <row r="1659" spans="1:5" x14ac:dyDescent="0.3">
      <c r="A1659">
        <v>4603</v>
      </c>
      <c r="B1659">
        <v>5</v>
      </c>
      <c r="C1659">
        <v>4</v>
      </c>
      <c r="D1659">
        <v>10</v>
      </c>
      <c r="E1659">
        <v>4</v>
      </c>
    </row>
    <row r="1660" spans="1:5" x14ac:dyDescent="0.3">
      <c r="A1660">
        <v>1945</v>
      </c>
      <c r="B1660">
        <v>7</v>
      </c>
      <c r="C1660">
        <v>4</v>
      </c>
      <c r="D1660">
        <v>7</v>
      </c>
      <c r="E1660">
        <v>4</v>
      </c>
    </row>
    <row r="1661" spans="1:5" x14ac:dyDescent="0.3">
      <c r="A1661">
        <v>873</v>
      </c>
      <c r="B1661">
        <v>3</v>
      </c>
      <c r="C1661">
        <v>4</v>
      </c>
      <c r="D1661">
        <v>10</v>
      </c>
      <c r="E1661">
        <v>8</v>
      </c>
    </row>
    <row r="1662" spans="1:5" x14ac:dyDescent="0.3">
      <c r="A1662">
        <v>7793</v>
      </c>
      <c r="B1662">
        <v>10</v>
      </c>
      <c r="C1662">
        <v>4</v>
      </c>
      <c r="D1662">
        <v>7</v>
      </c>
      <c r="E1662">
        <v>6</v>
      </c>
    </row>
    <row r="1663" spans="1:5" x14ac:dyDescent="0.3">
      <c r="A1663">
        <v>4743</v>
      </c>
      <c r="B1663">
        <v>8</v>
      </c>
      <c r="C1663">
        <v>4</v>
      </c>
      <c r="D1663">
        <v>11</v>
      </c>
      <c r="E1663">
        <v>6</v>
      </c>
    </row>
    <row r="1664" spans="1:5" x14ac:dyDescent="0.3">
      <c r="A1664">
        <v>8216</v>
      </c>
      <c r="B1664">
        <v>4</v>
      </c>
      <c r="C1664">
        <v>4</v>
      </c>
      <c r="D1664">
        <v>3</v>
      </c>
      <c r="E1664">
        <v>5</v>
      </c>
    </row>
    <row r="1665" spans="1:5" x14ac:dyDescent="0.3">
      <c r="A1665">
        <v>6613</v>
      </c>
      <c r="B1665">
        <v>8</v>
      </c>
      <c r="C1665">
        <v>4</v>
      </c>
      <c r="D1665">
        <v>8</v>
      </c>
      <c r="E1665">
        <v>8</v>
      </c>
    </row>
    <row r="1666" spans="1:5" x14ac:dyDescent="0.3">
      <c r="A1666">
        <v>8204</v>
      </c>
      <c r="B1666">
        <v>4</v>
      </c>
      <c r="C1666">
        <v>4</v>
      </c>
      <c r="D1666">
        <v>9</v>
      </c>
      <c r="E1666">
        <v>2</v>
      </c>
    </row>
    <row r="1667" spans="1:5" x14ac:dyDescent="0.3">
      <c r="A1667">
        <v>1232</v>
      </c>
      <c r="B1667">
        <v>4</v>
      </c>
      <c r="C1667">
        <v>4</v>
      </c>
      <c r="D1667">
        <v>8</v>
      </c>
      <c r="E1667">
        <v>2</v>
      </c>
    </row>
    <row r="1668" spans="1:5" x14ac:dyDescent="0.3">
      <c r="A1668">
        <v>1927</v>
      </c>
      <c r="B1668">
        <v>4</v>
      </c>
      <c r="C1668">
        <v>4</v>
      </c>
      <c r="D1668">
        <v>5</v>
      </c>
      <c r="E1668">
        <v>2</v>
      </c>
    </row>
    <row r="1669" spans="1:5" x14ac:dyDescent="0.3">
      <c r="A1669">
        <v>6652</v>
      </c>
      <c r="B1669">
        <v>3</v>
      </c>
      <c r="C1669">
        <v>4</v>
      </c>
      <c r="D1669">
        <v>9</v>
      </c>
      <c r="E1669">
        <v>1</v>
      </c>
    </row>
    <row r="1670" spans="1:5" x14ac:dyDescent="0.3">
      <c r="A1670">
        <v>4399</v>
      </c>
      <c r="B1670">
        <v>4</v>
      </c>
      <c r="C1670">
        <v>4</v>
      </c>
      <c r="D1670">
        <v>7</v>
      </c>
      <c r="E1670">
        <v>2</v>
      </c>
    </row>
    <row r="1671" spans="1:5" x14ac:dyDescent="0.3">
      <c r="A1671">
        <v>7521</v>
      </c>
      <c r="B1671">
        <v>4</v>
      </c>
      <c r="C1671">
        <v>4</v>
      </c>
      <c r="D1671">
        <v>11</v>
      </c>
      <c r="E1671">
        <v>1</v>
      </c>
    </row>
    <row r="1672" spans="1:5" x14ac:dyDescent="0.3">
      <c r="A1672">
        <v>4406</v>
      </c>
      <c r="B1672">
        <v>9</v>
      </c>
      <c r="C1672">
        <v>4</v>
      </c>
      <c r="D1672">
        <v>8</v>
      </c>
      <c r="E1672">
        <v>5</v>
      </c>
    </row>
    <row r="1673" spans="1:5" x14ac:dyDescent="0.3">
      <c r="A1673">
        <v>3478</v>
      </c>
      <c r="B1673">
        <v>7</v>
      </c>
      <c r="C1673">
        <v>4</v>
      </c>
      <c r="D1673">
        <v>9</v>
      </c>
      <c r="E1673">
        <v>5</v>
      </c>
    </row>
    <row r="1674" spans="1:5" x14ac:dyDescent="0.3">
      <c r="A1674">
        <v>486</v>
      </c>
      <c r="B1674">
        <v>3</v>
      </c>
      <c r="C1674">
        <v>4</v>
      </c>
      <c r="D1674">
        <v>10</v>
      </c>
      <c r="E1674">
        <v>1</v>
      </c>
    </row>
    <row r="1675" spans="1:5" x14ac:dyDescent="0.3">
      <c r="A1675">
        <v>9451</v>
      </c>
      <c r="B1675">
        <v>10</v>
      </c>
      <c r="C1675">
        <v>4</v>
      </c>
      <c r="D1675">
        <v>9</v>
      </c>
      <c r="E1675">
        <v>7</v>
      </c>
    </row>
    <row r="1676" spans="1:5" x14ac:dyDescent="0.3">
      <c r="A1676">
        <v>2408</v>
      </c>
      <c r="B1676">
        <v>7</v>
      </c>
      <c r="C1676">
        <v>4</v>
      </c>
      <c r="D1676">
        <v>9</v>
      </c>
      <c r="E1676">
        <v>7</v>
      </c>
    </row>
    <row r="1677" spans="1:5" x14ac:dyDescent="0.3">
      <c r="A1677">
        <v>1079</v>
      </c>
      <c r="B1677">
        <v>3</v>
      </c>
      <c r="C1677">
        <v>4</v>
      </c>
      <c r="D1677">
        <v>9</v>
      </c>
      <c r="E1677">
        <v>8</v>
      </c>
    </row>
    <row r="1678" spans="1:5" x14ac:dyDescent="0.3">
      <c r="A1678">
        <v>528</v>
      </c>
      <c r="B1678">
        <v>5</v>
      </c>
      <c r="C1678">
        <v>4</v>
      </c>
      <c r="D1678">
        <v>10</v>
      </c>
      <c r="E1678">
        <v>3</v>
      </c>
    </row>
    <row r="1679" spans="1:5" x14ac:dyDescent="0.3">
      <c r="A1679">
        <v>7725</v>
      </c>
      <c r="B1679">
        <v>4</v>
      </c>
      <c r="C1679">
        <v>4</v>
      </c>
      <c r="D1679">
        <v>7</v>
      </c>
      <c r="E1679">
        <v>1</v>
      </c>
    </row>
    <row r="1680" spans="1:5" x14ac:dyDescent="0.3">
      <c r="A1680">
        <v>8091</v>
      </c>
      <c r="B1680">
        <v>6</v>
      </c>
      <c r="C1680">
        <v>4</v>
      </c>
      <c r="D1680">
        <v>6</v>
      </c>
      <c r="E1680">
        <v>5</v>
      </c>
    </row>
    <row r="1681" spans="1:5" x14ac:dyDescent="0.3">
      <c r="A1681">
        <v>7476</v>
      </c>
      <c r="B1681">
        <v>5</v>
      </c>
      <c r="C1681">
        <v>4</v>
      </c>
      <c r="D1681">
        <v>10</v>
      </c>
      <c r="E1681">
        <v>4</v>
      </c>
    </row>
    <row r="1682" spans="1:5" x14ac:dyDescent="0.3">
      <c r="A1682">
        <v>4390</v>
      </c>
      <c r="B1682">
        <v>5</v>
      </c>
      <c r="C1682">
        <v>4</v>
      </c>
      <c r="D1682">
        <v>12</v>
      </c>
      <c r="E1682">
        <v>2</v>
      </c>
    </row>
    <row r="1683" spans="1:5" x14ac:dyDescent="0.3">
      <c r="A1683">
        <v>5350</v>
      </c>
      <c r="B1683">
        <v>3</v>
      </c>
      <c r="C1683">
        <v>4</v>
      </c>
      <c r="D1683">
        <v>10</v>
      </c>
      <c r="E1683">
        <v>1</v>
      </c>
    </row>
    <row r="1684" spans="1:5" x14ac:dyDescent="0.3">
      <c r="A1684">
        <v>9971</v>
      </c>
      <c r="B1684">
        <v>4</v>
      </c>
      <c r="C1684">
        <v>4</v>
      </c>
      <c r="D1684">
        <v>8</v>
      </c>
      <c r="E1684">
        <v>2</v>
      </c>
    </row>
    <row r="1685" spans="1:5" x14ac:dyDescent="0.3">
      <c r="A1685">
        <v>1378</v>
      </c>
      <c r="B1685">
        <v>7</v>
      </c>
      <c r="C1685">
        <v>4</v>
      </c>
      <c r="D1685">
        <v>6</v>
      </c>
      <c r="E1685">
        <v>6</v>
      </c>
    </row>
    <row r="1686" spans="1:5" x14ac:dyDescent="0.3">
      <c r="A1686">
        <v>6457</v>
      </c>
      <c r="B1686">
        <v>6</v>
      </c>
      <c r="C1686">
        <v>4</v>
      </c>
      <c r="D1686">
        <v>12</v>
      </c>
      <c r="E1686">
        <v>4</v>
      </c>
    </row>
    <row r="1687" spans="1:5" x14ac:dyDescent="0.3">
      <c r="A1687">
        <v>3690</v>
      </c>
      <c r="B1687">
        <v>7</v>
      </c>
      <c r="C1687">
        <v>4</v>
      </c>
      <c r="D1687">
        <v>10</v>
      </c>
      <c r="E1687">
        <v>6</v>
      </c>
    </row>
    <row r="1688" spans="1:5" x14ac:dyDescent="0.3">
      <c r="A1688">
        <v>2570</v>
      </c>
      <c r="B1688">
        <v>10</v>
      </c>
      <c r="C1688">
        <v>4</v>
      </c>
      <c r="D1688">
        <v>7</v>
      </c>
      <c r="E1688">
        <v>8</v>
      </c>
    </row>
    <row r="1689" spans="1:5" x14ac:dyDescent="0.3">
      <c r="A1689">
        <v>6349</v>
      </c>
      <c r="B1689">
        <v>8</v>
      </c>
      <c r="C1689">
        <v>4</v>
      </c>
      <c r="D1689">
        <v>6</v>
      </c>
      <c r="E1689">
        <v>5</v>
      </c>
    </row>
    <row r="1690" spans="1:5" x14ac:dyDescent="0.3">
      <c r="A1690">
        <v>8852</v>
      </c>
      <c r="B1690">
        <v>8</v>
      </c>
      <c r="C1690">
        <v>4</v>
      </c>
      <c r="D1690">
        <v>11</v>
      </c>
      <c r="E1690">
        <v>6</v>
      </c>
    </row>
    <row r="1691" spans="1:5" x14ac:dyDescent="0.3">
      <c r="A1691">
        <v>7881</v>
      </c>
      <c r="B1691">
        <v>6</v>
      </c>
      <c r="C1691">
        <v>4</v>
      </c>
      <c r="D1691">
        <v>13</v>
      </c>
      <c r="E1691">
        <v>2</v>
      </c>
    </row>
    <row r="1692" spans="1:5" x14ac:dyDescent="0.3">
      <c r="A1692">
        <v>737</v>
      </c>
      <c r="B1692">
        <v>4</v>
      </c>
      <c r="C1692">
        <v>4</v>
      </c>
      <c r="D1692">
        <v>5</v>
      </c>
      <c r="E1692">
        <v>2</v>
      </c>
    </row>
    <row r="1693" spans="1:5" x14ac:dyDescent="0.3">
      <c r="A1693">
        <v>5883</v>
      </c>
      <c r="B1693">
        <v>7</v>
      </c>
      <c r="C1693">
        <v>4</v>
      </c>
      <c r="D1693">
        <v>7</v>
      </c>
      <c r="E1693">
        <v>5</v>
      </c>
    </row>
    <row r="1694" spans="1:5" x14ac:dyDescent="0.3">
      <c r="A1694">
        <v>9645</v>
      </c>
      <c r="B1694">
        <v>9</v>
      </c>
      <c r="C1694">
        <v>4</v>
      </c>
      <c r="D1694">
        <v>10</v>
      </c>
      <c r="E1694">
        <v>6</v>
      </c>
    </row>
    <row r="1695" spans="1:5" x14ac:dyDescent="0.3">
      <c r="A1695">
        <v>269</v>
      </c>
      <c r="B1695">
        <v>4</v>
      </c>
      <c r="C1695">
        <v>4</v>
      </c>
      <c r="D1695">
        <v>7</v>
      </c>
      <c r="E1695">
        <v>9</v>
      </c>
    </row>
    <row r="1696" spans="1:5" x14ac:dyDescent="0.3">
      <c r="A1696">
        <v>10177</v>
      </c>
      <c r="B1696">
        <v>5</v>
      </c>
      <c r="C1696">
        <v>4</v>
      </c>
      <c r="D1696">
        <v>8</v>
      </c>
      <c r="E1696">
        <v>2</v>
      </c>
    </row>
    <row r="1697" spans="1:5" x14ac:dyDescent="0.3">
      <c r="A1697">
        <v>9166</v>
      </c>
      <c r="B1697">
        <v>4</v>
      </c>
      <c r="C1697">
        <v>4</v>
      </c>
      <c r="D1697">
        <v>12</v>
      </c>
      <c r="E1697">
        <v>2</v>
      </c>
    </row>
    <row r="1698" spans="1:5" x14ac:dyDescent="0.3">
      <c r="A1698">
        <v>7129</v>
      </c>
      <c r="B1698">
        <v>6</v>
      </c>
      <c r="C1698">
        <v>4</v>
      </c>
      <c r="D1698">
        <v>13</v>
      </c>
      <c r="E1698">
        <v>6</v>
      </c>
    </row>
    <row r="1699" spans="1:5" x14ac:dyDescent="0.3">
      <c r="A1699">
        <v>9847</v>
      </c>
      <c r="B1699">
        <v>7</v>
      </c>
      <c r="C1699">
        <v>4</v>
      </c>
      <c r="D1699">
        <v>3</v>
      </c>
      <c r="E1699">
        <v>6</v>
      </c>
    </row>
    <row r="1700" spans="1:5" x14ac:dyDescent="0.3">
      <c r="A1700">
        <v>3170</v>
      </c>
      <c r="B1700">
        <v>4</v>
      </c>
      <c r="C1700">
        <v>4</v>
      </c>
      <c r="D1700">
        <v>6</v>
      </c>
      <c r="E1700">
        <v>2</v>
      </c>
    </row>
    <row r="1701" spans="1:5" x14ac:dyDescent="0.3">
      <c r="A1701">
        <v>10163</v>
      </c>
      <c r="B1701">
        <v>8</v>
      </c>
      <c r="C1701">
        <v>4</v>
      </c>
      <c r="D1701">
        <v>7</v>
      </c>
      <c r="E1701">
        <v>4</v>
      </c>
    </row>
    <row r="1702" spans="1:5" x14ac:dyDescent="0.3">
      <c r="A1702">
        <v>3254</v>
      </c>
      <c r="B1702">
        <v>5</v>
      </c>
      <c r="C1702">
        <v>4</v>
      </c>
      <c r="D1702">
        <v>4</v>
      </c>
      <c r="E1702">
        <v>2</v>
      </c>
    </row>
    <row r="1703" spans="1:5" x14ac:dyDescent="0.3">
      <c r="A1703">
        <v>6892</v>
      </c>
      <c r="B1703">
        <v>10</v>
      </c>
      <c r="C1703">
        <v>4</v>
      </c>
      <c r="D1703">
        <v>6</v>
      </c>
      <c r="E1703">
        <v>8</v>
      </c>
    </row>
    <row r="1704" spans="1:5" x14ac:dyDescent="0.3">
      <c r="A1704">
        <v>5896</v>
      </c>
      <c r="B1704">
        <v>4</v>
      </c>
      <c r="C1704">
        <v>4</v>
      </c>
      <c r="D1704">
        <v>6</v>
      </c>
      <c r="E1704">
        <v>2</v>
      </c>
    </row>
    <row r="1705" spans="1:5" x14ac:dyDescent="0.3">
      <c r="A1705">
        <v>544</v>
      </c>
      <c r="B1705">
        <v>3</v>
      </c>
      <c r="C1705">
        <v>4</v>
      </c>
      <c r="D1705">
        <v>6</v>
      </c>
      <c r="E1705">
        <v>1</v>
      </c>
    </row>
    <row r="1706" spans="1:5" x14ac:dyDescent="0.3">
      <c r="A1706">
        <v>10176</v>
      </c>
      <c r="B1706">
        <v>4</v>
      </c>
      <c r="C1706">
        <v>4</v>
      </c>
      <c r="D1706">
        <v>8</v>
      </c>
      <c r="E1706">
        <v>8</v>
      </c>
    </row>
    <row r="1707" spans="1:5" x14ac:dyDescent="0.3">
      <c r="A1707">
        <v>10868</v>
      </c>
      <c r="B1707">
        <v>3</v>
      </c>
      <c r="C1707">
        <v>4</v>
      </c>
      <c r="D1707">
        <v>10</v>
      </c>
      <c r="E1707">
        <v>3</v>
      </c>
    </row>
    <row r="1708" spans="1:5" x14ac:dyDescent="0.3">
      <c r="A1708">
        <v>3434</v>
      </c>
      <c r="B1708">
        <v>4</v>
      </c>
      <c r="C1708">
        <v>4</v>
      </c>
      <c r="D1708">
        <v>10</v>
      </c>
      <c r="E1708">
        <v>1</v>
      </c>
    </row>
    <row r="1709" spans="1:5" x14ac:dyDescent="0.3">
      <c r="A1709">
        <v>7919</v>
      </c>
      <c r="B1709">
        <v>10</v>
      </c>
      <c r="C1709">
        <v>4</v>
      </c>
      <c r="D1709">
        <v>8</v>
      </c>
      <c r="E1709">
        <v>8</v>
      </c>
    </row>
    <row r="1710" spans="1:5" x14ac:dyDescent="0.3">
      <c r="A1710">
        <v>5117</v>
      </c>
      <c r="B1710">
        <v>4</v>
      </c>
      <c r="C1710">
        <v>4</v>
      </c>
      <c r="D1710">
        <v>8</v>
      </c>
      <c r="E1710">
        <v>5</v>
      </c>
    </row>
    <row r="1711" spans="1:5" x14ac:dyDescent="0.3">
      <c r="A1711">
        <v>3599</v>
      </c>
      <c r="B1711">
        <v>8</v>
      </c>
      <c r="C1711">
        <v>4</v>
      </c>
      <c r="D1711">
        <v>8</v>
      </c>
      <c r="E1711">
        <v>5</v>
      </c>
    </row>
    <row r="1712" spans="1:5" x14ac:dyDescent="0.3">
      <c r="A1712">
        <v>5872</v>
      </c>
      <c r="B1712">
        <v>4</v>
      </c>
      <c r="C1712">
        <v>4</v>
      </c>
      <c r="D1712">
        <v>10</v>
      </c>
      <c r="E1712">
        <v>3</v>
      </c>
    </row>
    <row r="1713" spans="1:5" x14ac:dyDescent="0.3">
      <c r="A1713">
        <v>5631</v>
      </c>
      <c r="B1713">
        <v>5</v>
      </c>
      <c r="C1713">
        <v>4</v>
      </c>
      <c r="D1713">
        <v>8</v>
      </c>
      <c r="E1713">
        <v>4</v>
      </c>
    </row>
    <row r="1714" spans="1:5" x14ac:dyDescent="0.3">
      <c r="A1714">
        <v>2345</v>
      </c>
      <c r="B1714">
        <v>4</v>
      </c>
      <c r="C1714">
        <v>4</v>
      </c>
      <c r="D1714">
        <v>8</v>
      </c>
      <c r="E1714">
        <v>2</v>
      </c>
    </row>
    <row r="1715" spans="1:5" x14ac:dyDescent="0.3">
      <c r="A1715">
        <v>1103</v>
      </c>
      <c r="B1715">
        <v>4</v>
      </c>
      <c r="C1715">
        <v>4</v>
      </c>
      <c r="D1715">
        <v>10</v>
      </c>
      <c r="E1715">
        <v>6</v>
      </c>
    </row>
    <row r="1716" spans="1:5" x14ac:dyDescent="0.3">
      <c r="A1716">
        <v>2909</v>
      </c>
      <c r="B1716">
        <v>8</v>
      </c>
      <c r="C1716">
        <v>4</v>
      </c>
      <c r="D1716">
        <v>6</v>
      </c>
      <c r="E1716">
        <v>3</v>
      </c>
    </row>
    <row r="1717" spans="1:5" x14ac:dyDescent="0.3">
      <c r="A1717">
        <v>1631</v>
      </c>
      <c r="B1717">
        <v>8</v>
      </c>
      <c r="C1717">
        <v>4</v>
      </c>
      <c r="D1717">
        <v>7</v>
      </c>
      <c r="E1717">
        <v>6</v>
      </c>
    </row>
    <row r="1718" spans="1:5" x14ac:dyDescent="0.3">
      <c r="A1718">
        <v>271</v>
      </c>
      <c r="B1718">
        <v>3</v>
      </c>
      <c r="C1718">
        <v>4</v>
      </c>
      <c r="D1718">
        <v>3</v>
      </c>
      <c r="E1718">
        <v>6</v>
      </c>
    </row>
    <row r="1719" spans="1:5" x14ac:dyDescent="0.3">
      <c r="A1719">
        <v>5136</v>
      </c>
      <c r="B1719">
        <v>9</v>
      </c>
      <c r="C1719">
        <v>4</v>
      </c>
      <c r="D1719">
        <v>8</v>
      </c>
      <c r="E1719">
        <v>6</v>
      </c>
    </row>
    <row r="1720" spans="1:5" x14ac:dyDescent="0.3">
      <c r="A1720">
        <v>7699</v>
      </c>
      <c r="B1720">
        <v>3</v>
      </c>
      <c r="C1720">
        <v>4</v>
      </c>
      <c r="D1720">
        <v>3</v>
      </c>
      <c r="E1720">
        <v>6</v>
      </c>
    </row>
    <row r="1721" spans="1:5" x14ac:dyDescent="0.3">
      <c r="A1721">
        <v>5186</v>
      </c>
      <c r="B1721">
        <v>7</v>
      </c>
      <c r="C1721">
        <v>4</v>
      </c>
      <c r="D1721">
        <v>9</v>
      </c>
      <c r="E1721">
        <v>6</v>
      </c>
    </row>
    <row r="1722" spans="1:5" x14ac:dyDescent="0.3">
      <c r="A1722">
        <v>2429</v>
      </c>
      <c r="B1722">
        <v>5</v>
      </c>
      <c r="C1722">
        <v>4</v>
      </c>
      <c r="D1722">
        <v>8</v>
      </c>
      <c r="E1722">
        <v>2</v>
      </c>
    </row>
    <row r="1723" spans="1:5" x14ac:dyDescent="0.3">
      <c r="A1723">
        <v>4084</v>
      </c>
      <c r="B1723">
        <v>6</v>
      </c>
      <c r="C1723">
        <v>4</v>
      </c>
      <c r="D1723">
        <v>11</v>
      </c>
      <c r="E1723">
        <v>4</v>
      </c>
    </row>
    <row r="1724" spans="1:5" x14ac:dyDescent="0.3">
      <c r="A1724">
        <v>9723</v>
      </c>
      <c r="B1724">
        <v>7</v>
      </c>
      <c r="C1724">
        <v>4</v>
      </c>
      <c r="D1724">
        <v>13</v>
      </c>
      <c r="E1724">
        <v>5</v>
      </c>
    </row>
    <row r="1725" spans="1:5" x14ac:dyDescent="0.3">
      <c r="A1725">
        <v>2632</v>
      </c>
      <c r="B1725">
        <v>5</v>
      </c>
      <c r="C1725">
        <v>4</v>
      </c>
      <c r="D1725">
        <v>4</v>
      </c>
      <c r="E1725">
        <v>6</v>
      </c>
    </row>
    <row r="1726" spans="1:5" x14ac:dyDescent="0.3">
      <c r="A1726">
        <v>9817</v>
      </c>
      <c r="B1726">
        <v>9</v>
      </c>
      <c r="C1726">
        <v>4</v>
      </c>
      <c r="D1726">
        <v>12</v>
      </c>
      <c r="E1726">
        <v>8</v>
      </c>
    </row>
    <row r="1727" spans="1:5" x14ac:dyDescent="0.3">
      <c r="A1727">
        <v>3033</v>
      </c>
      <c r="B1727">
        <v>2</v>
      </c>
      <c r="C1727">
        <v>5</v>
      </c>
      <c r="D1727">
        <v>3</v>
      </c>
      <c r="E1727">
        <v>3</v>
      </c>
    </row>
    <row r="1728" spans="1:5" x14ac:dyDescent="0.3">
      <c r="A1728">
        <v>8755</v>
      </c>
      <c r="B1728">
        <v>3</v>
      </c>
      <c r="C1728">
        <v>5</v>
      </c>
      <c r="D1728">
        <v>9</v>
      </c>
      <c r="E1728">
        <v>7</v>
      </c>
    </row>
    <row r="1729" spans="1:5" x14ac:dyDescent="0.3">
      <c r="A1729">
        <v>10383</v>
      </c>
      <c r="B1729">
        <v>5</v>
      </c>
      <c r="C1729">
        <v>5</v>
      </c>
      <c r="D1729">
        <v>10</v>
      </c>
      <c r="E1729">
        <v>3</v>
      </c>
    </row>
    <row r="1730" spans="1:5" x14ac:dyDescent="0.3">
      <c r="A1730">
        <v>1357</v>
      </c>
      <c r="B1730">
        <v>2</v>
      </c>
      <c r="C1730">
        <v>5</v>
      </c>
      <c r="D1730">
        <v>5</v>
      </c>
      <c r="E1730">
        <v>5</v>
      </c>
    </row>
    <row r="1731" spans="1:5" x14ac:dyDescent="0.3">
      <c r="A1731">
        <v>4119</v>
      </c>
      <c r="B1731">
        <v>2</v>
      </c>
      <c r="C1731">
        <v>5</v>
      </c>
      <c r="D1731">
        <v>3</v>
      </c>
      <c r="E1731">
        <v>3</v>
      </c>
    </row>
    <row r="1732" spans="1:5" x14ac:dyDescent="0.3">
      <c r="A1732">
        <v>4518</v>
      </c>
      <c r="B1732">
        <v>9</v>
      </c>
      <c r="C1732">
        <v>5</v>
      </c>
      <c r="D1732">
        <v>11</v>
      </c>
      <c r="E1732">
        <v>5</v>
      </c>
    </row>
    <row r="1733" spans="1:5" x14ac:dyDescent="0.3">
      <c r="A1733">
        <v>1295</v>
      </c>
      <c r="B1733">
        <v>6</v>
      </c>
      <c r="C1733">
        <v>5</v>
      </c>
      <c r="D1733">
        <v>7</v>
      </c>
      <c r="E1733">
        <v>4</v>
      </c>
    </row>
    <row r="1734" spans="1:5" x14ac:dyDescent="0.3">
      <c r="A1734">
        <v>1685</v>
      </c>
      <c r="B1734">
        <v>4</v>
      </c>
      <c r="C1734">
        <v>5</v>
      </c>
      <c r="D1734">
        <v>13</v>
      </c>
      <c r="E1734">
        <v>3</v>
      </c>
    </row>
    <row r="1735" spans="1:5" x14ac:dyDescent="0.3">
      <c r="A1735">
        <v>11084</v>
      </c>
      <c r="B1735">
        <v>3</v>
      </c>
      <c r="C1735">
        <v>5</v>
      </c>
      <c r="D1735">
        <v>7</v>
      </c>
      <c r="E1735">
        <v>7</v>
      </c>
    </row>
    <row r="1736" spans="1:5" x14ac:dyDescent="0.3">
      <c r="A1736">
        <v>2937</v>
      </c>
      <c r="B1736">
        <v>8</v>
      </c>
      <c r="C1736">
        <v>5</v>
      </c>
      <c r="D1736">
        <v>9</v>
      </c>
      <c r="E1736">
        <v>6</v>
      </c>
    </row>
    <row r="1737" spans="1:5" x14ac:dyDescent="0.3">
      <c r="A1737">
        <v>7055</v>
      </c>
      <c r="B1737">
        <v>8</v>
      </c>
      <c r="C1737">
        <v>5</v>
      </c>
      <c r="D1737">
        <v>11</v>
      </c>
      <c r="E1737">
        <v>5</v>
      </c>
    </row>
    <row r="1738" spans="1:5" x14ac:dyDescent="0.3">
      <c r="A1738">
        <v>2075</v>
      </c>
      <c r="B1738">
        <v>3</v>
      </c>
      <c r="C1738">
        <v>5</v>
      </c>
      <c r="D1738">
        <v>7</v>
      </c>
      <c r="E1738">
        <v>1</v>
      </c>
    </row>
    <row r="1739" spans="1:5" x14ac:dyDescent="0.3">
      <c r="A1739">
        <v>460</v>
      </c>
      <c r="B1739">
        <v>3</v>
      </c>
      <c r="C1739">
        <v>5</v>
      </c>
      <c r="D1739">
        <v>8</v>
      </c>
      <c r="E1739">
        <v>2</v>
      </c>
    </row>
    <row r="1740" spans="1:5" x14ac:dyDescent="0.3">
      <c r="A1740">
        <v>313</v>
      </c>
      <c r="B1740">
        <v>6</v>
      </c>
      <c r="C1740">
        <v>5</v>
      </c>
      <c r="D1740">
        <v>10</v>
      </c>
      <c r="E1740">
        <v>3</v>
      </c>
    </row>
    <row r="1741" spans="1:5" x14ac:dyDescent="0.3">
      <c r="A1741">
        <v>6439</v>
      </c>
      <c r="B1741">
        <v>11</v>
      </c>
      <c r="C1741">
        <v>5</v>
      </c>
      <c r="D1741">
        <v>8</v>
      </c>
      <c r="E1741">
        <v>7</v>
      </c>
    </row>
    <row r="1742" spans="1:5" x14ac:dyDescent="0.3">
      <c r="A1742">
        <v>3762</v>
      </c>
      <c r="B1742">
        <v>3</v>
      </c>
      <c r="C1742">
        <v>5</v>
      </c>
      <c r="D1742">
        <v>8</v>
      </c>
      <c r="E1742">
        <v>1</v>
      </c>
    </row>
    <row r="1743" spans="1:5" x14ac:dyDescent="0.3">
      <c r="A1743">
        <v>6963</v>
      </c>
      <c r="B1743">
        <v>2</v>
      </c>
      <c r="C1743">
        <v>5</v>
      </c>
      <c r="D1743">
        <v>10</v>
      </c>
      <c r="E1743">
        <v>1</v>
      </c>
    </row>
    <row r="1744" spans="1:5" x14ac:dyDescent="0.3">
      <c r="A1744">
        <v>2437</v>
      </c>
      <c r="B1744">
        <v>6</v>
      </c>
      <c r="C1744">
        <v>5</v>
      </c>
      <c r="D1744">
        <v>12</v>
      </c>
      <c r="E1744">
        <v>3</v>
      </c>
    </row>
    <row r="1745" spans="1:5" x14ac:dyDescent="0.3">
      <c r="A1745">
        <v>10151</v>
      </c>
      <c r="B1745">
        <v>4</v>
      </c>
      <c r="C1745">
        <v>5</v>
      </c>
      <c r="D1745">
        <v>12</v>
      </c>
      <c r="E1745">
        <v>3</v>
      </c>
    </row>
    <row r="1746" spans="1:5" x14ac:dyDescent="0.3">
      <c r="A1746">
        <v>10172</v>
      </c>
      <c r="B1746">
        <v>4</v>
      </c>
      <c r="C1746">
        <v>5</v>
      </c>
      <c r="D1746">
        <v>11</v>
      </c>
      <c r="E1746">
        <v>3</v>
      </c>
    </row>
    <row r="1747" spans="1:5" x14ac:dyDescent="0.3">
      <c r="A1747">
        <v>6245</v>
      </c>
      <c r="B1747">
        <v>3</v>
      </c>
      <c r="C1747">
        <v>5</v>
      </c>
      <c r="D1747">
        <v>8</v>
      </c>
      <c r="E1747">
        <v>3</v>
      </c>
    </row>
    <row r="1748" spans="1:5" x14ac:dyDescent="0.3">
      <c r="A1748">
        <v>1729</v>
      </c>
      <c r="B1748">
        <v>3</v>
      </c>
      <c r="C1748">
        <v>5</v>
      </c>
      <c r="D1748">
        <v>10</v>
      </c>
      <c r="E1748">
        <v>6</v>
      </c>
    </row>
    <row r="1749" spans="1:5" x14ac:dyDescent="0.3">
      <c r="A1749">
        <v>6202</v>
      </c>
      <c r="B1749">
        <v>4</v>
      </c>
      <c r="C1749">
        <v>5</v>
      </c>
      <c r="D1749">
        <v>13</v>
      </c>
      <c r="E1749">
        <v>2</v>
      </c>
    </row>
    <row r="1750" spans="1:5" x14ac:dyDescent="0.3">
      <c r="A1750">
        <v>7106</v>
      </c>
      <c r="B1750">
        <v>3</v>
      </c>
      <c r="C1750">
        <v>5</v>
      </c>
      <c r="D1750">
        <v>10</v>
      </c>
      <c r="E1750">
        <v>1</v>
      </c>
    </row>
    <row r="1751" spans="1:5" x14ac:dyDescent="0.3">
      <c r="A1751">
        <v>8746</v>
      </c>
      <c r="B1751">
        <v>2</v>
      </c>
      <c r="C1751">
        <v>5</v>
      </c>
      <c r="D1751">
        <v>10</v>
      </c>
      <c r="E1751">
        <v>6</v>
      </c>
    </row>
    <row r="1752" spans="1:5" x14ac:dyDescent="0.3">
      <c r="A1752">
        <v>3767</v>
      </c>
      <c r="B1752">
        <v>5</v>
      </c>
      <c r="C1752">
        <v>5</v>
      </c>
      <c r="D1752">
        <v>12</v>
      </c>
      <c r="E1752">
        <v>3</v>
      </c>
    </row>
    <row r="1753" spans="1:5" x14ac:dyDescent="0.3">
      <c r="A1753">
        <v>1137</v>
      </c>
      <c r="B1753">
        <v>4</v>
      </c>
      <c r="C1753">
        <v>5</v>
      </c>
      <c r="D1753">
        <v>7</v>
      </c>
      <c r="E1753">
        <v>1</v>
      </c>
    </row>
    <row r="1754" spans="1:5" x14ac:dyDescent="0.3">
      <c r="A1754">
        <v>6233</v>
      </c>
      <c r="B1754">
        <v>9</v>
      </c>
      <c r="C1754">
        <v>5</v>
      </c>
      <c r="D1754">
        <v>10</v>
      </c>
      <c r="E1754">
        <v>7</v>
      </c>
    </row>
    <row r="1755" spans="1:5" x14ac:dyDescent="0.3">
      <c r="A1755">
        <v>5172</v>
      </c>
      <c r="B1755">
        <v>3</v>
      </c>
      <c r="C1755">
        <v>5</v>
      </c>
      <c r="D1755">
        <v>7</v>
      </c>
      <c r="E1755">
        <v>7</v>
      </c>
    </row>
    <row r="1756" spans="1:5" x14ac:dyDescent="0.3">
      <c r="A1756">
        <v>3403</v>
      </c>
      <c r="B1756">
        <v>2</v>
      </c>
      <c r="C1756">
        <v>5</v>
      </c>
      <c r="D1756">
        <v>12</v>
      </c>
      <c r="E1756">
        <v>6</v>
      </c>
    </row>
    <row r="1757" spans="1:5" x14ac:dyDescent="0.3">
      <c r="A1757">
        <v>10965</v>
      </c>
      <c r="B1757">
        <v>3</v>
      </c>
      <c r="C1757">
        <v>5</v>
      </c>
      <c r="D1757">
        <v>13</v>
      </c>
      <c r="E1757">
        <v>6</v>
      </c>
    </row>
    <row r="1758" spans="1:5" x14ac:dyDescent="0.3">
      <c r="A1758">
        <v>4607</v>
      </c>
      <c r="B1758">
        <v>4</v>
      </c>
      <c r="C1758">
        <v>5</v>
      </c>
      <c r="D1758">
        <v>7</v>
      </c>
      <c r="E1758">
        <v>2</v>
      </c>
    </row>
    <row r="1759" spans="1:5" x14ac:dyDescent="0.3">
      <c r="A1759">
        <v>4322</v>
      </c>
      <c r="B1759">
        <v>4</v>
      </c>
      <c r="C1759">
        <v>5</v>
      </c>
      <c r="D1759">
        <v>10</v>
      </c>
      <c r="E1759">
        <v>2</v>
      </c>
    </row>
    <row r="1760" spans="1:5" x14ac:dyDescent="0.3">
      <c r="A1760">
        <v>5036</v>
      </c>
      <c r="B1760">
        <v>4</v>
      </c>
      <c r="C1760">
        <v>5</v>
      </c>
      <c r="D1760">
        <v>3</v>
      </c>
      <c r="E1760">
        <v>6</v>
      </c>
    </row>
    <row r="1761" spans="1:5" x14ac:dyDescent="0.3">
      <c r="A1761">
        <v>3856</v>
      </c>
      <c r="B1761">
        <v>4</v>
      </c>
      <c r="C1761">
        <v>5</v>
      </c>
      <c r="D1761">
        <v>13</v>
      </c>
      <c r="E1761">
        <v>2</v>
      </c>
    </row>
    <row r="1762" spans="1:5" x14ac:dyDescent="0.3">
      <c r="A1762">
        <v>4910</v>
      </c>
      <c r="B1762">
        <v>11</v>
      </c>
      <c r="C1762">
        <v>5</v>
      </c>
      <c r="D1762">
        <v>13</v>
      </c>
      <c r="E1762">
        <v>7</v>
      </c>
    </row>
    <row r="1763" spans="1:5" x14ac:dyDescent="0.3">
      <c r="A1763">
        <v>10767</v>
      </c>
      <c r="B1763">
        <v>3</v>
      </c>
      <c r="C1763">
        <v>5</v>
      </c>
      <c r="D1763">
        <v>12</v>
      </c>
      <c r="E1763">
        <v>1</v>
      </c>
    </row>
    <row r="1764" spans="1:5" x14ac:dyDescent="0.3">
      <c r="A1764">
        <v>7230</v>
      </c>
      <c r="B1764">
        <v>4</v>
      </c>
      <c r="C1764">
        <v>5</v>
      </c>
      <c r="D1764">
        <v>7</v>
      </c>
      <c r="E1764">
        <v>6</v>
      </c>
    </row>
    <row r="1765" spans="1:5" x14ac:dyDescent="0.3">
      <c r="A1765">
        <v>1272</v>
      </c>
      <c r="B1765">
        <v>7</v>
      </c>
      <c r="C1765">
        <v>5</v>
      </c>
      <c r="D1765">
        <v>10</v>
      </c>
      <c r="E1765">
        <v>5</v>
      </c>
    </row>
    <row r="1766" spans="1:5" x14ac:dyDescent="0.3">
      <c r="A1766">
        <v>10159</v>
      </c>
      <c r="B1766">
        <v>11</v>
      </c>
      <c r="C1766">
        <v>5</v>
      </c>
      <c r="D1766">
        <v>9</v>
      </c>
      <c r="E1766">
        <v>6</v>
      </c>
    </row>
    <row r="1767" spans="1:5" x14ac:dyDescent="0.3">
      <c r="A1767">
        <v>6086</v>
      </c>
      <c r="B1767">
        <v>6</v>
      </c>
      <c r="C1767">
        <v>5</v>
      </c>
      <c r="D1767">
        <v>12</v>
      </c>
      <c r="E1767">
        <v>2</v>
      </c>
    </row>
    <row r="1768" spans="1:5" x14ac:dyDescent="0.3">
      <c r="A1768">
        <v>7072</v>
      </c>
      <c r="B1768">
        <v>8</v>
      </c>
      <c r="C1768">
        <v>5</v>
      </c>
      <c r="D1768">
        <v>4</v>
      </c>
      <c r="E1768">
        <v>4</v>
      </c>
    </row>
    <row r="1769" spans="1:5" x14ac:dyDescent="0.3">
      <c r="A1769">
        <v>5564</v>
      </c>
      <c r="B1769">
        <v>7</v>
      </c>
      <c r="C1769">
        <v>5</v>
      </c>
      <c r="D1769">
        <v>6</v>
      </c>
      <c r="E1769">
        <v>4</v>
      </c>
    </row>
    <row r="1770" spans="1:5" x14ac:dyDescent="0.3">
      <c r="A1770">
        <v>3667</v>
      </c>
      <c r="B1770">
        <v>8</v>
      </c>
      <c r="C1770">
        <v>5</v>
      </c>
      <c r="D1770">
        <v>11</v>
      </c>
      <c r="E1770">
        <v>8</v>
      </c>
    </row>
    <row r="1771" spans="1:5" x14ac:dyDescent="0.3">
      <c r="A1771">
        <v>1911</v>
      </c>
      <c r="B1771">
        <v>11</v>
      </c>
      <c r="C1771">
        <v>5</v>
      </c>
      <c r="D1771">
        <v>12</v>
      </c>
      <c r="E1771">
        <v>6</v>
      </c>
    </row>
    <row r="1772" spans="1:5" x14ac:dyDescent="0.3">
      <c r="A1772">
        <v>1915</v>
      </c>
      <c r="B1772">
        <v>8</v>
      </c>
      <c r="C1772">
        <v>5</v>
      </c>
      <c r="D1772">
        <v>6</v>
      </c>
      <c r="E1772">
        <v>3</v>
      </c>
    </row>
    <row r="1773" spans="1:5" x14ac:dyDescent="0.3">
      <c r="A1773">
        <v>3749</v>
      </c>
      <c r="B1773">
        <v>6</v>
      </c>
      <c r="C1773">
        <v>5</v>
      </c>
      <c r="D1773">
        <v>12</v>
      </c>
      <c r="E1773">
        <v>3</v>
      </c>
    </row>
    <row r="1774" spans="1:5" x14ac:dyDescent="0.3">
      <c r="A1774">
        <v>6303</v>
      </c>
      <c r="B1774">
        <v>5</v>
      </c>
      <c r="C1774">
        <v>5</v>
      </c>
      <c r="D1774">
        <v>12</v>
      </c>
      <c r="E1774">
        <v>1</v>
      </c>
    </row>
    <row r="1775" spans="1:5" x14ac:dyDescent="0.3">
      <c r="A1775">
        <v>9904</v>
      </c>
      <c r="B1775">
        <v>6</v>
      </c>
      <c r="C1775">
        <v>5</v>
      </c>
      <c r="D1775">
        <v>12</v>
      </c>
      <c r="E1775">
        <v>3</v>
      </c>
    </row>
    <row r="1776" spans="1:5" x14ac:dyDescent="0.3">
      <c r="A1776">
        <v>5935</v>
      </c>
      <c r="B1776">
        <v>7</v>
      </c>
      <c r="C1776">
        <v>5</v>
      </c>
      <c r="D1776">
        <v>8</v>
      </c>
      <c r="E1776">
        <v>5</v>
      </c>
    </row>
    <row r="1777" spans="1:5" x14ac:dyDescent="0.3">
      <c r="A1777">
        <v>9353</v>
      </c>
      <c r="B1777">
        <v>5</v>
      </c>
      <c r="C1777">
        <v>5</v>
      </c>
      <c r="D1777">
        <v>4</v>
      </c>
      <c r="E1777">
        <v>3</v>
      </c>
    </row>
    <row r="1778" spans="1:5" x14ac:dyDescent="0.3">
      <c r="A1778">
        <v>6445</v>
      </c>
      <c r="B1778">
        <v>4</v>
      </c>
      <c r="C1778">
        <v>5</v>
      </c>
      <c r="D1778">
        <v>6</v>
      </c>
      <c r="E1778">
        <v>2</v>
      </c>
    </row>
    <row r="1779" spans="1:5" x14ac:dyDescent="0.3">
      <c r="A1779">
        <v>9760</v>
      </c>
      <c r="B1779">
        <v>10</v>
      </c>
      <c r="C1779">
        <v>5</v>
      </c>
      <c r="D1779">
        <v>10</v>
      </c>
      <c r="E1779">
        <v>8</v>
      </c>
    </row>
    <row r="1780" spans="1:5" x14ac:dyDescent="0.3">
      <c r="A1780">
        <v>2008</v>
      </c>
      <c r="B1780">
        <v>4</v>
      </c>
      <c r="C1780">
        <v>5</v>
      </c>
      <c r="D1780">
        <v>9</v>
      </c>
      <c r="E1780">
        <v>2</v>
      </c>
    </row>
    <row r="1781" spans="1:5" x14ac:dyDescent="0.3">
      <c r="A1781">
        <v>1204</v>
      </c>
      <c r="B1781">
        <v>11</v>
      </c>
      <c r="C1781">
        <v>5</v>
      </c>
      <c r="D1781">
        <v>11</v>
      </c>
      <c r="E1781">
        <v>8</v>
      </c>
    </row>
    <row r="1782" spans="1:5" x14ac:dyDescent="0.3">
      <c r="A1782">
        <v>3673</v>
      </c>
      <c r="B1782">
        <v>7</v>
      </c>
      <c r="C1782">
        <v>5</v>
      </c>
      <c r="D1782">
        <v>11</v>
      </c>
      <c r="E1782">
        <v>5</v>
      </c>
    </row>
    <row r="1783" spans="1:5" x14ac:dyDescent="0.3">
      <c r="A1783">
        <v>2134</v>
      </c>
      <c r="B1783">
        <v>5</v>
      </c>
      <c r="C1783">
        <v>5</v>
      </c>
      <c r="D1783">
        <v>8</v>
      </c>
      <c r="E1783">
        <v>5</v>
      </c>
    </row>
    <row r="1784" spans="1:5" x14ac:dyDescent="0.3">
      <c r="A1784">
        <v>9984</v>
      </c>
      <c r="B1784">
        <v>8</v>
      </c>
      <c r="C1784">
        <v>5</v>
      </c>
      <c r="D1784">
        <v>4</v>
      </c>
      <c r="E1784">
        <v>8</v>
      </c>
    </row>
    <row r="1785" spans="1:5" x14ac:dyDescent="0.3">
      <c r="A1785">
        <v>8952</v>
      </c>
      <c r="B1785">
        <v>6</v>
      </c>
      <c r="C1785">
        <v>5</v>
      </c>
      <c r="D1785">
        <v>10</v>
      </c>
      <c r="E1785">
        <v>3</v>
      </c>
    </row>
    <row r="1786" spans="1:5" x14ac:dyDescent="0.3">
      <c r="A1786">
        <v>3717</v>
      </c>
      <c r="B1786">
        <v>5</v>
      </c>
      <c r="C1786">
        <v>5</v>
      </c>
      <c r="D1786">
        <v>6</v>
      </c>
      <c r="E1786">
        <v>3</v>
      </c>
    </row>
    <row r="1787" spans="1:5" x14ac:dyDescent="0.3">
      <c r="A1787">
        <v>4998</v>
      </c>
      <c r="B1787">
        <v>4</v>
      </c>
      <c r="C1787">
        <v>5</v>
      </c>
      <c r="D1787">
        <v>4</v>
      </c>
      <c r="E1787">
        <v>2</v>
      </c>
    </row>
    <row r="1788" spans="1:5" x14ac:dyDescent="0.3">
      <c r="A1788">
        <v>7290</v>
      </c>
      <c r="B1788">
        <v>3</v>
      </c>
      <c r="C1788">
        <v>5</v>
      </c>
      <c r="D1788">
        <v>12</v>
      </c>
      <c r="E1788">
        <v>2</v>
      </c>
    </row>
    <row r="1789" spans="1:5" x14ac:dyDescent="0.3">
      <c r="A1789">
        <v>4944</v>
      </c>
      <c r="B1789">
        <v>4</v>
      </c>
      <c r="C1789">
        <v>5</v>
      </c>
      <c r="D1789">
        <v>7</v>
      </c>
      <c r="E1789">
        <v>2</v>
      </c>
    </row>
    <row r="1790" spans="1:5" x14ac:dyDescent="0.3">
      <c r="A1790">
        <v>146</v>
      </c>
      <c r="B1790">
        <v>4</v>
      </c>
      <c r="C1790">
        <v>5</v>
      </c>
      <c r="D1790">
        <v>11</v>
      </c>
      <c r="E1790">
        <v>2</v>
      </c>
    </row>
    <row r="1791" spans="1:5" x14ac:dyDescent="0.3">
      <c r="A1791">
        <v>1175</v>
      </c>
      <c r="B1791">
        <v>3</v>
      </c>
      <c r="C1791">
        <v>5</v>
      </c>
      <c r="D1791">
        <v>3</v>
      </c>
      <c r="E1791">
        <v>6</v>
      </c>
    </row>
    <row r="1792" spans="1:5" x14ac:dyDescent="0.3">
      <c r="A1792">
        <v>850</v>
      </c>
      <c r="B1792">
        <v>6</v>
      </c>
      <c r="C1792">
        <v>5</v>
      </c>
      <c r="D1792">
        <v>9</v>
      </c>
      <c r="E1792">
        <v>3</v>
      </c>
    </row>
    <row r="1793" spans="1:5" x14ac:dyDescent="0.3">
      <c r="A1793">
        <v>2894</v>
      </c>
      <c r="B1793">
        <v>7</v>
      </c>
      <c r="C1793">
        <v>5</v>
      </c>
      <c r="D1793">
        <v>8</v>
      </c>
      <c r="E1793">
        <v>4</v>
      </c>
    </row>
    <row r="1794" spans="1:5" x14ac:dyDescent="0.3">
      <c r="A1794">
        <v>819</v>
      </c>
      <c r="B1794">
        <v>6</v>
      </c>
      <c r="C1794">
        <v>5</v>
      </c>
      <c r="D1794">
        <v>13</v>
      </c>
      <c r="E1794">
        <v>3</v>
      </c>
    </row>
    <row r="1795" spans="1:5" x14ac:dyDescent="0.3">
      <c r="A1795">
        <v>1829</v>
      </c>
      <c r="B1795">
        <v>9</v>
      </c>
      <c r="C1795">
        <v>5</v>
      </c>
      <c r="D1795">
        <v>4</v>
      </c>
      <c r="E1795">
        <v>7</v>
      </c>
    </row>
    <row r="1796" spans="1:5" x14ac:dyDescent="0.3">
      <c r="A1796">
        <v>5545</v>
      </c>
      <c r="B1796">
        <v>3</v>
      </c>
      <c r="C1796">
        <v>5</v>
      </c>
      <c r="D1796">
        <v>5</v>
      </c>
      <c r="E1796">
        <v>1</v>
      </c>
    </row>
    <row r="1797" spans="1:5" x14ac:dyDescent="0.3">
      <c r="A1797">
        <v>8534</v>
      </c>
      <c r="B1797">
        <v>6</v>
      </c>
      <c r="C1797">
        <v>5</v>
      </c>
      <c r="D1797">
        <v>13</v>
      </c>
      <c r="E1797">
        <v>4</v>
      </c>
    </row>
    <row r="1798" spans="1:5" x14ac:dyDescent="0.3">
      <c r="A1798">
        <v>6055</v>
      </c>
      <c r="B1798">
        <v>5</v>
      </c>
      <c r="C1798">
        <v>5</v>
      </c>
      <c r="D1798">
        <v>8</v>
      </c>
      <c r="E1798">
        <v>3</v>
      </c>
    </row>
    <row r="1799" spans="1:5" x14ac:dyDescent="0.3">
      <c r="A1799">
        <v>4394</v>
      </c>
      <c r="B1799">
        <v>5</v>
      </c>
      <c r="C1799">
        <v>5</v>
      </c>
      <c r="D1799">
        <v>12</v>
      </c>
      <c r="E1799">
        <v>2</v>
      </c>
    </row>
    <row r="1800" spans="1:5" x14ac:dyDescent="0.3">
      <c r="A1800">
        <v>8427</v>
      </c>
      <c r="B1800">
        <v>7</v>
      </c>
      <c r="C1800">
        <v>5</v>
      </c>
      <c r="D1800">
        <v>10</v>
      </c>
      <c r="E1800">
        <v>4</v>
      </c>
    </row>
    <row r="1801" spans="1:5" x14ac:dyDescent="0.3">
      <c r="A1801">
        <v>2535</v>
      </c>
      <c r="B1801">
        <v>6</v>
      </c>
      <c r="C1801">
        <v>5</v>
      </c>
      <c r="D1801">
        <v>8</v>
      </c>
      <c r="E1801">
        <v>9</v>
      </c>
    </row>
    <row r="1802" spans="1:5" x14ac:dyDescent="0.3">
      <c r="A1802">
        <v>5675</v>
      </c>
      <c r="B1802">
        <v>4</v>
      </c>
      <c r="C1802">
        <v>5</v>
      </c>
      <c r="D1802">
        <v>7</v>
      </c>
      <c r="E1802">
        <v>6</v>
      </c>
    </row>
    <row r="1803" spans="1:5" x14ac:dyDescent="0.3">
      <c r="A1803">
        <v>8402</v>
      </c>
      <c r="B1803">
        <v>7</v>
      </c>
      <c r="C1803">
        <v>5</v>
      </c>
      <c r="D1803">
        <v>8</v>
      </c>
      <c r="E1803">
        <v>4</v>
      </c>
    </row>
    <row r="1804" spans="1:5" x14ac:dyDescent="0.3">
      <c r="A1804">
        <v>9349</v>
      </c>
      <c r="B1804">
        <v>6</v>
      </c>
      <c r="C1804">
        <v>5</v>
      </c>
      <c r="D1804">
        <v>11</v>
      </c>
      <c r="E1804">
        <v>2</v>
      </c>
    </row>
    <row r="1805" spans="1:5" x14ac:dyDescent="0.3">
      <c r="A1805">
        <v>1553</v>
      </c>
      <c r="B1805">
        <v>7</v>
      </c>
      <c r="C1805">
        <v>5</v>
      </c>
      <c r="D1805">
        <v>10</v>
      </c>
      <c r="E1805">
        <v>4</v>
      </c>
    </row>
    <row r="1806" spans="1:5" x14ac:dyDescent="0.3">
      <c r="A1806">
        <v>4070</v>
      </c>
      <c r="B1806">
        <v>8</v>
      </c>
      <c r="C1806">
        <v>5</v>
      </c>
      <c r="D1806">
        <v>4</v>
      </c>
      <c r="E1806">
        <v>7</v>
      </c>
    </row>
    <row r="1807" spans="1:5" x14ac:dyDescent="0.3">
      <c r="A1807">
        <v>217</v>
      </c>
      <c r="B1807">
        <v>7</v>
      </c>
      <c r="C1807">
        <v>5</v>
      </c>
      <c r="D1807">
        <v>10</v>
      </c>
      <c r="E1807">
        <v>4</v>
      </c>
    </row>
    <row r="1808" spans="1:5" x14ac:dyDescent="0.3">
      <c r="A1808">
        <v>9559</v>
      </c>
      <c r="B1808">
        <v>7</v>
      </c>
      <c r="C1808">
        <v>5</v>
      </c>
      <c r="D1808">
        <v>13</v>
      </c>
      <c r="E1808">
        <v>5</v>
      </c>
    </row>
    <row r="1809" spans="1:5" x14ac:dyDescent="0.3">
      <c r="A1809">
        <v>9463</v>
      </c>
      <c r="B1809">
        <v>9</v>
      </c>
      <c r="C1809">
        <v>5</v>
      </c>
      <c r="D1809">
        <v>7</v>
      </c>
      <c r="E1809">
        <v>5</v>
      </c>
    </row>
    <row r="1810" spans="1:5" x14ac:dyDescent="0.3">
      <c r="A1810">
        <v>10128</v>
      </c>
      <c r="B1810">
        <v>5</v>
      </c>
      <c r="C1810">
        <v>5</v>
      </c>
      <c r="D1810">
        <v>12</v>
      </c>
      <c r="E1810">
        <v>5</v>
      </c>
    </row>
    <row r="1811" spans="1:5" x14ac:dyDescent="0.3">
      <c r="A1811">
        <v>8643</v>
      </c>
      <c r="B1811">
        <v>4</v>
      </c>
      <c r="C1811">
        <v>5</v>
      </c>
      <c r="D1811">
        <v>12</v>
      </c>
      <c r="E1811">
        <v>3</v>
      </c>
    </row>
    <row r="1812" spans="1:5" x14ac:dyDescent="0.3">
      <c r="A1812">
        <v>7321</v>
      </c>
      <c r="B1812">
        <v>4</v>
      </c>
      <c r="C1812">
        <v>5</v>
      </c>
      <c r="D1812">
        <v>4</v>
      </c>
      <c r="E1812">
        <v>2</v>
      </c>
    </row>
    <row r="1813" spans="1:5" x14ac:dyDescent="0.3">
      <c r="A1813">
        <v>9298</v>
      </c>
      <c r="B1813">
        <v>4</v>
      </c>
      <c r="C1813">
        <v>5</v>
      </c>
      <c r="D1813">
        <v>8</v>
      </c>
      <c r="E1813">
        <v>1</v>
      </c>
    </row>
    <row r="1814" spans="1:5" x14ac:dyDescent="0.3">
      <c r="A1814">
        <v>2612</v>
      </c>
      <c r="B1814">
        <v>7</v>
      </c>
      <c r="C1814">
        <v>5</v>
      </c>
      <c r="D1814">
        <v>12</v>
      </c>
      <c r="E1814">
        <v>3</v>
      </c>
    </row>
    <row r="1815" spans="1:5" x14ac:dyDescent="0.3">
      <c r="A1815">
        <v>7022</v>
      </c>
      <c r="B1815">
        <v>2</v>
      </c>
      <c r="C1815">
        <v>5</v>
      </c>
      <c r="D1815">
        <v>13</v>
      </c>
      <c r="E1815">
        <v>6</v>
      </c>
    </row>
    <row r="1816" spans="1:5" x14ac:dyDescent="0.3">
      <c r="A1816">
        <v>5272</v>
      </c>
      <c r="B1816">
        <v>8</v>
      </c>
      <c r="C1816">
        <v>5</v>
      </c>
      <c r="D1816">
        <v>3</v>
      </c>
      <c r="E1816">
        <v>7</v>
      </c>
    </row>
    <row r="1817" spans="1:5" x14ac:dyDescent="0.3">
      <c r="A1817">
        <v>2565</v>
      </c>
      <c r="B1817">
        <v>4</v>
      </c>
      <c r="C1817">
        <v>5</v>
      </c>
      <c r="D1817">
        <v>10</v>
      </c>
      <c r="E1817">
        <v>3</v>
      </c>
    </row>
    <row r="1818" spans="1:5" x14ac:dyDescent="0.3">
      <c r="A1818">
        <v>8969</v>
      </c>
      <c r="B1818">
        <v>5</v>
      </c>
      <c r="C1818">
        <v>5</v>
      </c>
      <c r="D1818">
        <v>11</v>
      </c>
      <c r="E1818">
        <v>3</v>
      </c>
    </row>
    <row r="1819" spans="1:5" x14ac:dyDescent="0.3">
      <c r="A1819">
        <v>4656</v>
      </c>
      <c r="B1819">
        <v>10</v>
      </c>
      <c r="C1819">
        <v>5</v>
      </c>
      <c r="D1819">
        <v>4</v>
      </c>
      <c r="E1819">
        <v>9</v>
      </c>
    </row>
    <row r="1820" spans="1:5" x14ac:dyDescent="0.3">
      <c r="A1820">
        <v>6729</v>
      </c>
      <c r="B1820">
        <v>4</v>
      </c>
      <c r="C1820">
        <v>5</v>
      </c>
      <c r="D1820">
        <v>11</v>
      </c>
      <c r="E1820">
        <v>3</v>
      </c>
    </row>
    <row r="1821" spans="1:5" x14ac:dyDescent="0.3">
      <c r="A1821">
        <v>1665</v>
      </c>
      <c r="B1821">
        <v>2</v>
      </c>
      <c r="C1821">
        <v>5</v>
      </c>
      <c r="D1821">
        <v>6</v>
      </c>
      <c r="E1821">
        <v>5</v>
      </c>
    </row>
    <row r="1822" spans="1:5" x14ac:dyDescent="0.3">
      <c r="A1822">
        <v>3091</v>
      </c>
      <c r="B1822">
        <v>7</v>
      </c>
      <c r="C1822">
        <v>5</v>
      </c>
      <c r="D1822">
        <v>8</v>
      </c>
      <c r="E1822">
        <v>4</v>
      </c>
    </row>
    <row r="1823" spans="1:5" x14ac:dyDescent="0.3">
      <c r="A1823">
        <v>6409</v>
      </c>
      <c r="B1823">
        <v>7</v>
      </c>
      <c r="C1823">
        <v>5</v>
      </c>
      <c r="D1823">
        <v>7</v>
      </c>
      <c r="E1823">
        <v>6</v>
      </c>
    </row>
    <row r="1824" spans="1:5" x14ac:dyDescent="0.3">
      <c r="A1824">
        <v>3498</v>
      </c>
      <c r="B1824">
        <v>7</v>
      </c>
      <c r="C1824">
        <v>5</v>
      </c>
      <c r="D1824">
        <v>9</v>
      </c>
      <c r="E1824">
        <v>6</v>
      </c>
    </row>
    <row r="1825" spans="1:5" x14ac:dyDescent="0.3">
      <c r="A1825">
        <v>1172</v>
      </c>
      <c r="B1825">
        <v>7</v>
      </c>
      <c r="C1825">
        <v>5</v>
      </c>
      <c r="D1825">
        <v>12</v>
      </c>
      <c r="E1825">
        <v>3</v>
      </c>
    </row>
    <row r="1826" spans="1:5" x14ac:dyDescent="0.3">
      <c r="A1826">
        <v>4686</v>
      </c>
      <c r="B1826">
        <v>6</v>
      </c>
      <c r="C1826">
        <v>5</v>
      </c>
      <c r="D1826">
        <v>13</v>
      </c>
      <c r="E1826">
        <v>2</v>
      </c>
    </row>
    <row r="1827" spans="1:5" x14ac:dyDescent="0.3">
      <c r="A1827">
        <v>10129</v>
      </c>
      <c r="B1827">
        <v>3</v>
      </c>
      <c r="C1827">
        <v>5</v>
      </c>
      <c r="D1827">
        <v>12</v>
      </c>
      <c r="E1827">
        <v>1</v>
      </c>
    </row>
    <row r="1828" spans="1:5" x14ac:dyDescent="0.3">
      <c r="A1828">
        <v>5796</v>
      </c>
      <c r="B1828">
        <v>4</v>
      </c>
      <c r="C1828">
        <v>5</v>
      </c>
      <c r="D1828">
        <v>13</v>
      </c>
      <c r="E1828">
        <v>1</v>
      </c>
    </row>
    <row r="1829" spans="1:5" x14ac:dyDescent="0.3">
      <c r="A1829">
        <v>10814</v>
      </c>
      <c r="B1829">
        <v>6</v>
      </c>
      <c r="C1829">
        <v>5</v>
      </c>
      <c r="D1829">
        <v>13</v>
      </c>
      <c r="E1829">
        <v>4</v>
      </c>
    </row>
    <row r="1830" spans="1:5" x14ac:dyDescent="0.3">
      <c r="A1830">
        <v>8895</v>
      </c>
      <c r="B1830">
        <v>3</v>
      </c>
      <c r="C1830">
        <v>5</v>
      </c>
      <c r="D1830">
        <v>12</v>
      </c>
      <c r="E1830">
        <v>2</v>
      </c>
    </row>
    <row r="1831" spans="1:5" x14ac:dyDescent="0.3">
      <c r="A1831">
        <v>762</v>
      </c>
      <c r="B1831">
        <v>7</v>
      </c>
      <c r="C1831">
        <v>5</v>
      </c>
      <c r="D1831">
        <v>8</v>
      </c>
      <c r="E1831">
        <v>4</v>
      </c>
    </row>
    <row r="1832" spans="1:5" x14ac:dyDescent="0.3">
      <c r="A1832">
        <v>6977</v>
      </c>
      <c r="B1832">
        <v>10</v>
      </c>
      <c r="C1832">
        <v>5</v>
      </c>
      <c r="D1832">
        <v>13</v>
      </c>
      <c r="E1832">
        <v>6</v>
      </c>
    </row>
    <row r="1833" spans="1:5" x14ac:dyDescent="0.3">
      <c r="A1833">
        <v>9284</v>
      </c>
      <c r="B1833">
        <v>5</v>
      </c>
      <c r="C1833">
        <v>5</v>
      </c>
      <c r="D1833">
        <v>12</v>
      </c>
      <c r="E1833">
        <v>5</v>
      </c>
    </row>
    <row r="1834" spans="1:5" x14ac:dyDescent="0.3">
      <c r="A1834">
        <v>1990</v>
      </c>
      <c r="B1834">
        <v>3</v>
      </c>
      <c r="C1834">
        <v>5</v>
      </c>
      <c r="D1834">
        <v>8</v>
      </c>
      <c r="E1834">
        <v>3</v>
      </c>
    </row>
    <row r="1835" spans="1:5" x14ac:dyDescent="0.3">
      <c r="A1835">
        <v>1440</v>
      </c>
      <c r="B1835">
        <v>9</v>
      </c>
      <c r="C1835">
        <v>5</v>
      </c>
      <c r="D1835">
        <v>9</v>
      </c>
      <c r="E1835">
        <v>7</v>
      </c>
    </row>
    <row r="1836" spans="1:5" x14ac:dyDescent="0.3">
      <c r="A1836">
        <v>531</v>
      </c>
      <c r="B1836">
        <v>8</v>
      </c>
      <c r="C1836">
        <v>5</v>
      </c>
      <c r="D1836">
        <v>9</v>
      </c>
      <c r="E1836">
        <v>6</v>
      </c>
    </row>
    <row r="1837" spans="1:5" x14ac:dyDescent="0.3">
      <c r="A1837">
        <v>9595</v>
      </c>
      <c r="B1837">
        <v>4</v>
      </c>
      <c r="C1837">
        <v>5</v>
      </c>
      <c r="D1837">
        <v>4</v>
      </c>
      <c r="E1837">
        <v>3</v>
      </c>
    </row>
    <row r="1838" spans="1:5" x14ac:dyDescent="0.3">
      <c r="A1838">
        <v>3426</v>
      </c>
      <c r="B1838">
        <v>5</v>
      </c>
      <c r="C1838">
        <v>5</v>
      </c>
      <c r="D1838">
        <v>13</v>
      </c>
      <c r="E1838">
        <v>8</v>
      </c>
    </row>
    <row r="1839" spans="1:5" x14ac:dyDescent="0.3">
      <c r="A1839">
        <v>5113</v>
      </c>
      <c r="B1839">
        <v>5</v>
      </c>
      <c r="C1839">
        <v>5</v>
      </c>
      <c r="D1839">
        <v>5</v>
      </c>
      <c r="E1839">
        <v>2</v>
      </c>
    </row>
    <row r="1840" spans="1:5" x14ac:dyDescent="0.3">
      <c r="A1840">
        <v>10858</v>
      </c>
      <c r="B1840">
        <v>9</v>
      </c>
      <c r="C1840">
        <v>5</v>
      </c>
      <c r="D1840">
        <v>7</v>
      </c>
      <c r="E1840">
        <v>5</v>
      </c>
    </row>
    <row r="1841" spans="1:5" x14ac:dyDescent="0.3">
      <c r="A1841">
        <v>8780</v>
      </c>
      <c r="B1841">
        <v>3</v>
      </c>
      <c r="C1841">
        <v>5</v>
      </c>
      <c r="D1841">
        <v>8</v>
      </c>
      <c r="E1841">
        <v>3</v>
      </c>
    </row>
    <row r="1842" spans="1:5" x14ac:dyDescent="0.3">
      <c r="A1842">
        <v>5832</v>
      </c>
      <c r="B1842">
        <v>3</v>
      </c>
      <c r="C1842">
        <v>5</v>
      </c>
      <c r="D1842">
        <v>13</v>
      </c>
      <c r="E1842">
        <v>0</v>
      </c>
    </row>
    <row r="1843" spans="1:5" x14ac:dyDescent="0.3">
      <c r="A1843">
        <v>5831</v>
      </c>
      <c r="B1843">
        <v>5</v>
      </c>
      <c r="C1843">
        <v>5</v>
      </c>
      <c r="D1843">
        <v>5</v>
      </c>
      <c r="E1843">
        <v>8</v>
      </c>
    </row>
    <row r="1844" spans="1:5" x14ac:dyDescent="0.3">
      <c r="A1844">
        <v>7101</v>
      </c>
      <c r="B1844">
        <v>10</v>
      </c>
      <c r="C1844">
        <v>5</v>
      </c>
      <c r="D1844">
        <v>10</v>
      </c>
      <c r="E1844">
        <v>8</v>
      </c>
    </row>
    <row r="1845" spans="1:5" x14ac:dyDescent="0.3">
      <c r="A1845">
        <v>4994</v>
      </c>
      <c r="B1845">
        <v>7</v>
      </c>
      <c r="C1845">
        <v>5</v>
      </c>
      <c r="D1845">
        <v>13</v>
      </c>
      <c r="E1845">
        <v>3</v>
      </c>
    </row>
    <row r="1846" spans="1:5" x14ac:dyDescent="0.3">
      <c r="A1846">
        <v>7966</v>
      </c>
      <c r="B1846">
        <v>11</v>
      </c>
      <c r="C1846">
        <v>5</v>
      </c>
      <c r="D1846">
        <v>11</v>
      </c>
      <c r="E1846">
        <v>5</v>
      </c>
    </row>
    <row r="1847" spans="1:5" x14ac:dyDescent="0.3">
      <c r="A1847">
        <v>8925</v>
      </c>
      <c r="B1847">
        <v>8</v>
      </c>
      <c r="C1847">
        <v>5</v>
      </c>
      <c r="D1847">
        <v>10</v>
      </c>
      <c r="E1847">
        <v>5</v>
      </c>
    </row>
    <row r="1848" spans="1:5" x14ac:dyDescent="0.3">
      <c r="A1848">
        <v>4552</v>
      </c>
      <c r="B1848">
        <v>3</v>
      </c>
      <c r="C1848">
        <v>5</v>
      </c>
      <c r="D1848">
        <v>3</v>
      </c>
      <c r="E1848">
        <v>4</v>
      </c>
    </row>
    <row r="1849" spans="1:5" x14ac:dyDescent="0.3">
      <c r="A1849">
        <v>10949</v>
      </c>
      <c r="B1849">
        <v>5</v>
      </c>
      <c r="C1849">
        <v>5</v>
      </c>
      <c r="D1849">
        <v>8</v>
      </c>
      <c r="E1849">
        <v>3</v>
      </c>
    </row>
    <row r="1850" spans="1:5" x14ac:dyDescent="0.3">
      <c r="A1850">
        <v>10164</v>
      </c>
      <c r="B1850">
        <v>5</v>
      </c>
      <c r="C1850">
        <v>5</v>
      </c>
      <c r="D1850">
        <v>5</v>
      </c>
      <c r="E1850">
        <v>5</v>
      </c>
    </row>
    <row r="1851" spans="1:5" x14ac:dyDescent="0.3">
      <c r="A1851">
        <v>4122</v>
      </c>
      <c r="B1851">
        <v>6</v>
      </c>
      <c r="C1851">
        <v>5</v>
      </c>
      <c r="D1851">
        <v>4</v>
      </c>
      <c r="E1851">
        <v>4</v>
      </c>
    </row>
    <row r="1852" spans="1:5" x14ac:dyDescent="0.3">
      <c r="A1852">
        <v>405</v>
      </c>
      <c r="B1852">
        <v>5</v>
      </c>
      <c r="C1852">
        <v>5</v>
      </c>
      <c r="D1852">
        <v>3</v>
      </c>
      <c r="E1852">
        <v>8</v>
      </c>
    </row>
    <row r="1853" spans="1:5" x14ac:dyDescent="0.3">
      <c r="A1853">
        <v>4837</v>
      </c>
      <c r="B1853">
        <v>8</v>
      </c>
      <c r="C1853">
        <v>5</v>
      </c>
      <c r="D1853">
        <v>13</v>
      </c>
      <c r="E1853">
        <v>4</v>
      </c>
    </row>
    <row r="1854" spans="1:5" x14ac:dyDescent="0.3">
      <c r="A1854">
        <v>9323</v>
      </c>
      <c r="B1854">
        <v>10</v>
      </c>
      <c r="C1854">
        <v>5</v>
      </c>
      <c r="D1854">
        <v>7</v>
      </c>
      <c r="E1854">
        <v>8</v>
      </c>
    </row>
    <row r="1855" spans="1:5" x14ac:dyDescent="0.3">
      <c r="A1855">
        <v>3507</v>
      </c>
      <c r="B1855">
        <v>2</v>
      </c>
      <c r="C1855">
        <v>5</v>
      </c>
      <c r="D1855">
        <v>5</v>
      </c>
      <c r="E1855">
        <v>6</v>
      </c>
    </row>
    <row r="1856" spans="1:5" x14ac:dyDescent="0.3">
      <c r="A1856">
        <v>123</v>
      </c>
      <c r="B1856">
        <v>4</v>
      </c>
      <c r="C1856">
        <v>5</v>
      </c>
      <c r="D1856">
        <v>4</v>
      </c>
      <c r="E1856">
        <v>2</v>
      </c>
    </row>
    <row r="1857" spans="1:5" x14ac:dyDescent="0.3">
      <c r="A1857">
        <v>10281</v>
      </c>
      <c r="B1857">
        <v>5</v>
      </c>
      <c r="C1857">
        <v>5</v>
      </c>
      <c r="D1857">
        <v>7</v>
      </c>
      <c r="E1857">
        <v>4</v>
      </c>
    </row>
    <row r="1858" spans="1:5" x14ac:dyDescent="0.3">
      <c r="A1858">
        <v>5250</v>
      </c>
      <c r="B1858">
        <v>5</v>
      </c>
      <c r="C1858">
        <v>5</v>
      </c>
      <c r="D1858">
        <v>11</v>
      </c>
      <c r="E1858">
        <v>1</v>
      </c>
    </row>
    <row r="1859" spans="1:5" x14ac:dyDescent="0.3">
      <c r="A1859">
        <v>1146</v>
      </c>
      <c r="B1859">
        <v>10</v>
      </c>
      <c r="C1859">
        <v>5</v>
      </c>
      <c r="D1859">
        <v>7</v>
      </c>
      <c r="E1859">
        <v>8</v>
      </c>
    </row>
    <row r="1860" spans="1:5" x14ac:dyDescent="0.3">
      <c r="A1860">
        <v>4369</v>
      </c>
      <c r="B1860">
        <v>3</v>
      </c>
      <c r="C1860">
        <v>5</v>
      </c>
      <c r="D1860">
        <v>6</v>
      </c>
      <c r="E1860">
        <v>2</v>
      </c>
    </row>
    <row r="1861" spans="1:5" x14ac:dyDescent="0.3">
      <c r="A1861">
        <v>7313</v>
      </c>
      <c r="B1861">
        <v>6</v>
      </c>
      <c r="C1861">
        <v>5</v>
      </c>
      <c r="D1861">
        <v>11</v>
      </c>
      <c r="E1861">
        <v>3</v>
      </c>
    </row>
    <row r="1862" spans="1:5" x14ac:dyDescent="0.3">
      <c r="A1862">
        <v>10652</v>
      </c>
      <c r="B1862">
        <v>3</v>
      </c>
      <c r="C1862">
        <v>5</v>
      </c>
      <c r="D1862">
        <v>6</v>
      </c>
      <c r="E1862">
        <v>2</v>
      </c>
    </row>
    <row r="1863" spans="1:5" x14ac:dyDescent="0.3">
      <c r="A1863">
        <v>4418</v>
      </c>
      <c r="B1863">
        <v>7</v>
      </c>
      <c r="C1863">
        <v>5</v>
      </c>
      <c r="D1863">
        <v>12</v>
      </c>
      <c r="E1863">
        <v>2</v>
      </c>
    </row>
    <row r="1864" spans="1:5" x14ac:dyDescent="0.3">
      <c r="A1864">
        <v>7118</v>
      </c>
      <c r="B1864">
        <v>9</v>
      </c>
      <c r="C1864">
        <v>5</v>
      </c>
      <c r="D1864">
        <v>6</v>
      </c>
      <c r="E1864">
        <v>6</v>
      </c>
    </row>
    <row r="1865" spans="1:5" x14ac:dyDescent="0.3">
      <c r="A1865">
        <v>2736</v>
      </c>
      <c r="B1865">
        <v>5</v>
      </c>
      <c r="C1865">
        <v>5</v>
      </c>
      <c r="D1865">
        <v>11</v>
      </c>
      <c r="E1865">
        <v>2</v>
      </c>
    </row>
    <row r="1866" spans="1:5" x14ac:dyDescent="0.3">
      <c r="A1866">
        <v>8235</v>
      </c>
      <c r="B1866">
        <v>6</v>
      </c>
      <c r="C1866">
        <v>5</v>
      </c>
      <c r="D1866">
        <v>10</v>
      </c>
      <c r="E1866">
        <v>3</v>
      </c>
    </row>
    <row r="1867" spans="1:5" x14ac:dyDescent="0.3">
      <c r="A1867">
        <v>2114</v>
      </c>
      <c r="B1867">
        <v>7</v>
      </c>
      <c r="C1867">
        <v>6</v>
      </c>
      <c r="D1867">
        <v>12</v>
      </c>
      <c r="E1867">
        <v>3</v>
      </c>
    </row>
    <row r="1868" spans="1:5" x14ac:dyDescent="0.3">
      <c r="A1868">
        <v>4339</v>
      </c>
      <c r="B1868">
        <v>5</v>
      </c>
      <c r="C1868">
        <v>6</v>
      </c>
      <c r="D1868">
        <v>12</v>
      </c>
      <c r="E1868">
        <v>2</v>
      </c>
    </row>
    <row r="1869" spans="1:5" x14ac:dyDescent="0.3">
      <c r="A1869">
        <v>8601</v>
      </c>
      <c r="B1869">
        <v>8</v>
      </c>
      <c r="C1869">
        <v>6</v>
      </c>
      <c r="D1869">
        <v>5</v>
      </c>
      <c r="E1869">
        <v>4</v>
      </c>
    </row>
    <row r="1870" spans="1:5" x14ac:dyDescent="0.3">
      <c r="A1870">
        <v>6853</v>
      </c>
      <c r="B1870">
        <v>3</v>
      </c>
      <c r="C1870">
        <v>6</v>
      </c>
      <c r="D1870">
        <v>11</v>
      </c>
      <c r="E1870">
        <v>1</v>
      </c>
    </row>
    <row r="1871" spans="1:5" x14ac:dyDescent="0.3">
      <c r="A1871">
        <v>1859</v>
      </c>
      <c r="B1871">
        <v>7</v>
      </c>
      <c r="C1871">
        <v>6</v>
      </c>
      <c r="D1871">
        <v>5</v>
      </c>
      <c r="E1871">
        <v>5</v>
      </c>
    </row>
    <row r="1872" spans="1:5" x14ac:dyDescent="0.3">
      <c r="A1872">
        <v>8504</v>
      </c>
      <c r="B1872">
        <v>5</v>
      </c>
      <c r="C1872">
        <v>6</v>
      </c>
      <c r="D1872">
        <v>7</v>
      </c>
      <c r="E1872">
        <v>2</v>
      </c>
    </row>
    <row r="1873" spans="1:5" x14ac:dyDescent="0.3">
      <c r="A1873">
        <v>5077</v>
      </c>
      <c r="B1873">
        <v>6</v>
      </c>
      <c r="C1873">
        <v>6</v>
      </c>
      <c r="D1873">
        <v>11</v>
      </c>
      <c r="E1873">
        <v>3</v>
      </c>
    </row>
    <row r="1874" spans="1:5" x14ac:dyDescent="0.3">
      <c r="A1874">
        <v>1592</v>
      </c>
      <c r="B1874">
        <v>4</v>
      </c>
      <c r="C1874">
        <v>6</v>
      </c>
      <c r="D1874">
        <v>5</v>
      </c>
      <c r="E1874">
        <v>1</v>
      </c>
    </row>
    <row r="1875" spans="1:5" x14ac:dyDescent="0.3">
      <c r="A1875">
        <v>11071</v>
      </c>
      <c r="B1875">
        <v>3</v>
      </c>
      <c r="C1875">
        <v>6</v>
      </c>
      <c r="D1875">
        <v>6</v>
      </c>
      <c r="E1875">
        <v>1</v>
      </c>
    </row>
    <row r="1876" spans="1:5" x14ac:dyDescent="0.3">
      <c r="A1876">
        <v>9260</v>
      </c>
      <c r="B1876">
        <v>10</v>
      </c>
      <c r="C1876">
        <v>6</v>
      </c>
      <c r="D1876">
        <v>9</v>
      </c>
      <c r="E1876">
        <v>6</v>
      </c>
    </row>
    <row r="1877" spans="1:5" x14ac:dyDescent="0.3">
      <c r="A1877">
        <v>9938</v>
      </c>
      <c r="B1877">
        <v>4</v>
      </c>
      <c r="C1877">
        <v>6</v>
      </c>
      <c r="D1877">
        <v>6</v>
      </c>
      <c r="E1877">
        <v>2</v>
      </c>
    </row>
    <row r="1878" spans="1:5" x14ac:dyDescent="0.3">
      <c r="A1878">
        <v>6422</v>
      </c>
      <c r="B1878">
        <v>5</v>
      </c>
      <c r="C1878">
        <v>6</v>
      </c>
      <c r="D1878">
        <v>5</v>
      </c>
      <c r="E1878">
        <v>2</v>
      </c>
    </row>
    <row r="1879" spans="1:5" x14ac:dyDescent="0.3">
      <c r="A1879">
        <v>8727</v>
      </c>
      <c r="B1879">
        <v>11</v>
      </c>
      <c r="C1879">
        <v>6</v>
      </c>
      <c r="D1879">
        <v>9</v>
      </c>
      <c r="E1879">
        <v>6</v>
      </c>
    </row>
    <row r="1880" spans="1:5" x14ac:dyDescent="0.3">
      <c r="A1880">
        <v>6521</v>
      </c>
      <c r="B1880">
        <v>4</v>
      </c>
      <c r="C1880">
        <v>6</v>
      </c>
      <c r="D1880">
        <v>9</v>
      </c>
      <c r="E1880">
        <v>1</v>
      </c>
    </row>
    <row r="1881" spans="1:5" x14ac:dyDescent="0.3">
      <c r="A1881">
        <v>7079</v>
      </c>
      <c r="B1881">
        <v>9</v>
      </c>
      <c r="C1881">
        <v>6</v>
      </c>
      <c r="D1881">
        <v>12</v>
      </c>
      <c r="E1881">
        <v>6</v>
      </c>
    </row>
    <row r="1882" spans="1:5" x14ac:dyDescent="0.3">
      <c r="A1882">
        <v>8932</v>
      </c>
      <c r="B1882">
        <v>9</v>
      </c>
      <c r="C1882">
        <v>6</v>
      </c>
      <c r="D1882">
        <v>6</v>
      </c>
      <c r="E1882">
        <v>6</v>
      </c>
    </row>
    <row r="1883" spans="1:5" x14ac:dyDescent="0.3">
      <c r="A1883">
        <v>10992</v>
      </c>
      <c r="B1883">
        <v>4</v>
      </c>
      <c r="C1883">
        <v>6</v>
      </c>
      <c r="D1883">
        <v>11</v>
      </c>
      <c r="E1883">
        <v>8</v>
      </c>
    </row>
    <row r="1884" spans="1:5" x14ac:dyDescent="0.3">
      <c r="A1884">
        <v>2926</v>
      </c>
      <c r="B1884">
        <v>3</v>
      </c>
      <c r="C1884">
        <v>6</v>
      </c>
      <c r="D1884">
        <v>11</v>
      </c>
      <c r="E1884">
        <v>8</v>
      </c>
    </row>
    <row r="1885" spans="1:5" x14ac:dyDescent="0.3">
      <c r="A1885">
        <v>6320</v>
      </c>
      <c r="B1885">
        <v>6</v>
      </c>
      <c r="C1885">
        <v>6</v>
      </c>
      <c r="D1885">
        <v>10</v>
      </c>
      <c r="E1885">
        <v>3</v>
      </c>
    </row>
    <row r="1886" spans="1:5" x14ac:dyDescent="0.3">
      <c r="A1886">
        <v>9560</v>
      </c>
      <c r="B1886">
        <v>7</v>
      </c>
      <c r="C1886">
        <v>6</v>
      </c>
      <c r="D1886">
        <v>8</v>
      </c>
      <c r="E1886">
        <v>3</v>
      </c>
    </row>
    <row r="1887" spans="1:5" x14ac:dyDescent="0.3">
      <c r="A1887">
        <v>1150</v>
      </c>
      <c r="B1887">
        <v>4</v>
      </c>
      <c r="C1887">
        <v>6</v>
      </c>
      <c r="D1887">
        <v>4</v>
      </c>
      <c r="E1887">
        <v>1</v>
      </c>
    </row>
    <row r="1888" spans="1:5" x14ac:dyDescent="0.3">
      <c r="A1888">
        <v>9185</v>
      </c>
      <c r="B1888">
        <v>4</v>
      </c>
      <c r="C1888">
        <v>6</v>
      </c>
      <c r="D1888">
        <v>5</v>
      </c>
      <c r="E1888">
        <v>3</v>
      </c>
    </row>
    <row r="1889" spans="1:5" x14ac:dyDescent="0.3">
      <c r="A1889">
        <v>4107</v>
      </c>
      <c r="B1889">
        <v>4</v>
      </c>
      <c r="C1889">
        <v>6</v>
      </c>
      <c r="D1889">
        <v>4</v>
      </c>
      <c r="E1889">
        <v>5</v>
      </c>
    </row>
    <row r="1890" spans="1:5" x14ac:dyDescent="0.3">
      <c r="A1890">
        <v>8318</v>
      </c>
      <c r="B1890">
        <v>5</v>
      </c>
      <c r="C1890">
        <v>6</v>
      </c>
      <c r="D1890">
        <v>8</v>
      </c>
      <c r="E1890">
        <v>1</v>
      </c>
    </row>
    <row r="1891" spans="1:5" x14ac:dyDescent="0.3">
      <c r="A1891">
        <v>238</v>
      </c>
      <c r="B1891">
        <v>9</v>
      </c>
      <c r="C1891">
        <v>6</v>
      </c>
      <c r="D1891">
        <v>9</v>
      </c>
      <c r="E1891">
        <v>7</v>
      </c>
    </row>
    <row r="1892" spans="1:5" x14ac:dyDescent="0.3">
      <c r="A1892">
        <v>7999</v>
      </c>
      <c r="B1892">
        <v>5</v>
      </c>
      <c r="C1892">
        <v>6</v>
      </c>
      <c r="D1892">
        <v>5</v>
      </c>
      <c r="E1892">
        <v>2</v>
      </c>
    </row>
    <row r="1893" spans="1:5" x14ac:dyDescent="0.3">
      <c r="A1893">
        <v>564</v>
      </c>
      <c r="B1893">
        <v>8</v>
      </c>
      <c r="C1893">
        <v>6</v>
      </c>
      <c r="D1893">
        <v>9</v>
      </c>
      <c r="E1893">
        <v>6</v>
      </c>
    </row>
    <row r="1894" spans="1:5" x14ac:dyDescent="0.3">
      <c r="A1894">
        <v>9426</v>
      </c>
      <c r="B1894">
        <v>2</v>
      </c>
      <c r="C1894">
        <v>6</v>
      </c>
      <c r="D1894">
        <v>3</v>
      </c>
      <c r="E1894">
        <v>8</v>
      </c>
    </row>
    <row r="1895" spans="1:5" x14ac:dyDescent="0.3">
      <c r="A1895">
        <v>6036</v>
      </c>
      <c r="B1895">
        <v>5</v>
      </c>
      <c r="C1895">
        <v>6</v>
      </c>
      <c r="D1895">
        <v>7</v>
      </c>
      <c r="E1895">
        <v>1</v>
      </c>
    </row>
    <row r="1896" spans="1:5" x14ac:dyDescent="0.3">
      <c r="A1896">
        <v>5547</v>
      </c>
      <c r="B1896">
        <v>7</v>
      </c>
      <c r="C1896">
        <v>6</v>
      </c>
      <c r="D1896">
        <v>6</v>
      </c>
      <c r="E1896">
        <v>3</v>
      </c>
    </row>
    <row r="1897" spans="1:5" x14ac:dyDescent="0.3">
      <c r="A1897">
        <v>7822</v>
      </c>
      <c r="B1897">
        <v>4</v>
      </c>
      <c r="C1897">
        <v>6</v>
      </c>
      <c r="D1897">
        <v>8</v>
      </c>
      <c r="E1897">
        <v>3</v>
      </c>
    </row>
    <row r="1898" spans="1:5" x14ac:dyDescent="0.3">
      <c r="A1898">
        <v>10955</v>
      </c>
      <c r="B1898">
        <v>3</v>
      </c>
      <c r="C1898">
        <v>6</v>
      </c>
      <c r="D1898">
        <v>4</v>
      </c>
      <c r="E1898">
        <v>1</v>
      </c>
    </row>
    <row r="1899" spans="1:5" x14ac:dyDescent="0.3">
      <c r="A1899">
        <v>8314</v>
      </c>
      <c r="B1899">
        <v>5</v>
      </c>
      <c r="C1899">
        <v>6</v>
      </c>
      <c r="D1899">
        <v>7</v>
      </c>
      <c r="E1899">
        <v>2</v>
      </c>
    </row>
    <row r="1900" spans="1:5" x14ac:dyDescent="0.3">
      <c r="A1900">
        <v>3179</v>
      </c>
      <c r="B1900">
        <v>6</v>
      </c>
      <c r="C1900">
        <v>6</v>
      </c>
      <c r="D1900">
        <v>7</v>
      </c>
      <c r="E1900">
        <v>2</v>
      </c>
    </row>
    <row r="1901" spans="1:5" x14ac:dyDescent="0.3">
      <c r="A1901">
        <v>4679</v>
      </c>
      <c r="B1901">
        <v>7</v>
      </c>
      <c r="C1901">
        <v>6</v>
      </c>
      <c r="D1901">
        <v>12</v>
      </c>
      <c r="E1901">
        <v>4</v>
      </c>
    </row>
    <row r="1902" spans="1:5" x14ac:dyDescent="0.3">
      <c r="A1902">
        <v>4248</v>
      </c>
      <c r="B1902">
        <v>4</v>
      </c>
      <c r="C1902">
        <v>6</v>
      </c>
      <c r="D1902">
        <v>9</v>
      </c>
      <c r="E1902">
        <v>1</v>
      </c>
    </row>
    <row r="1903" spans="1:5" x14ac:dyDescent="0.3">
      <c r="A1903">
        <v>6661</v>
      </c>
      <c r="B1903">
        <v>9</v>
      </c>
      <c r="C1903">
        <v>6</v>
      </c>
      <c r="D1903">
        <v>12</v>
      </c>
      <c r="E1903">
        <v>6</v>
      </c>
    </row>
    <row r="1904" spans="1:5" x14ac:dyDescent="0.3">
      <c r="A1904">
        <v>9826</v>
      </c>
      <c r="B1904">
        <v>5</v>
      </c>
      <c r="C1904">
        <v>6</v>
      </c>
      <c r="D1904">
        <v>10</v>
      </c>
      <c r="E1904">
        <v>2</v>
      </c>
    </row>
    <row r="1905" spans="1:5" x14ac:dyDescent="0.3">
      <c r="A1905">
        <v>7279</v>
      </c>
      <c r="B1905">
        <v>4</v>
      </c>
      <c r="C1905">
        <v>6</v>
      </c>
      <c r="D1905">
        <v>4</v>
      </c>
      <c r="E1905">
        <v>2</v>
      </c>
    </row>
    <row r="1906" spans="1:5" x14ac:dyDescent="0.3">
      <c r="A1906">
        <v>10936</v>
      </c>
      <c r="B1906">
        <v>5</v>
      </c>
      <c r="C1906">
        <v>6</v>
      </c>
      <c r="D1906">
        <v>4</v>
      </c>
      <c r="E1906">
        <v>3</v>
      </c>
    </row>
    <row r="1907" spans="1:5" x14ac:dyDescent="0.3">
      <c r="A1907">
        <v>11101</v>
      </c>
      <c r="B1907">
        <v>11</v>
      </c>
      <c r="C1907">
        <v>6</v>
      </c>
      <c r="D1907">
        <v>8</v>
      </c>
      <c r="E1907">
        <v>4</v>
      </c>
    </row>
    <row r="1908" spans="1:5" x14ac:dyDescent="0.3">
      <c r="A1908">
        <v>7723</v>
      </c>
      <c r="B1908">
        <v>8</v>
      </c>
      <c r="C1908">
        <v>6</v>
      </c>
      <c r="D1908">
        <v>6</v>
      </c>
      <c r="E1908">
        <v>3</v>
      </c>
    </row>
    <row r="1909" spans="1:5" x14ac:dyDescent="0.3">
      <c r="A1909">
        <v>4012</v>
      </c>
      <c r="B1909">
        <v>7</v>
      </c>
      <c r="C1909">
        <v>6</v>
      </c>
      <c r="D1909">
        <v>5</v>
      </c>
      <c r="E1909">
        <v>6</v>
      </c>
    </row>
    <row r="1910" spans="1:5" x14ac:dyDescent="0.3">
      <c r="A1910">
        <v>5331</v>
      </c>
      <c r="B1910">
        <v>3</v>
      </c>
      <c r="C1910">
        <v>6</v>
      </c>
      <c r="D1910">
        <v>7</v>
      </c>
      <c r="E1910">
        <v>2</v>
      </c>
    </row>
    <row r="1911" spans="1:5" x14ac:dyDescent="0.3">
      <c r="A1911">
        <v>6543</v>
      </c>
      <c r="B1911">
        <v>3</v>
      </c>
      <c r="C1911">
        <v>6</v>
      </c>
      <c r="D1911">
        <v>4</v>
      </c>
      <c r="E1911">
        <v>2</v>
      </c>
    </row>
    <row r="1912" spans="1:5" x14ac:dyDescent="0.3">
      <c r="A1912">
        <v>5121</v>
      </c>
      <c r="B1912">
        <v>7</v>
      </c>
      <c r="C1912">
        <v>6</v>
      </c>
      <c r="D1912">
        <v>5</v>
      </c>
      <c r="E1912">
        <v>5</v>
      </c>
    </row>
    <row r="1913" spans="1:5" x14ac:dyDescent="0.3">
      <c r="A1913">
        <v>5332</v>
      </c>
      <c r="B1913">
        <v>3</v>
      </c>
      <c r="C1913">
        <v>6</v>
      </c>
      <c r="D1913">
        <v>7</v>
      </c>
      <c r="E1913">
        <v>1</v>
      </c>
    </row>
    <row r="1914" spans="1:5" x14ac:dyDescent="0.3">
      <c r="A1914">
        <v>5848</v>
      </c>
      <c r="B1914">
        <v>5</v>
      </c>
      <c r="C1914">
        <v>6</v>
      </c>
      <c r="D1914">
        <v>7</v>
      </c>
      <c r="E1914">
        <v>2</v>
      </c>
    </row>
    <row r="1915" spans="1:5" x14ac:dyDescent="0.3">
      <c r="A1915">
        <v>10343</v>
      </c>
      <c r="B1915">
        <v>3</v>
      </c>
      <c r="C1915">
        <v>6</v>
      </c>
      <c r="D1915">
        <v>8</v>
      </c>
      <c r="E1915">
        <v>3</v>
      </c>
    </row>
    <row r="1916" spans="1:5" x14ac:dyDescent="0.3">
      <c r="A1916">
        <v>773</v>
      </c>
      <c r="B1916">
        <v>6</v>
      </c>
      <c r="C1916">
        <v>6</v>
      </c>
      <c r="D1916">
        <v>4</v>
      </c>
      <c r="E1916">
        <v>6</v>
      </c>
    </row>
    <row r="1917" spans="1:5" x14ac:dyDescent="0.3">
      <c r="A1917">
        <v>5830</v>
      </c>
      <c r="B1917">
        <v>5</v>
      </c>
      <c r="C1917">
        <v>6</v>
      </c>
      <c r="D1917">
        <v>10</v>
      </c>
      <c r="E1917">
        <v>2</v>
      </c>
    </row>
    <row r="1918" spans="1:5" x14ac:dyDescent="0.3">
      <c r="A1918">
        <v>2930</v>
      </c>
      <c r="B1918">
        <v>2</v>
      </c>
      <c r="C1918">
        <v>6</v>
      </c>
      <c r="D1918">
        <v>10</v>
      </c>
      <c r="E1918">
        <v>5</v>
      </c>
    </row>
    <row r="1919" spans="1:5" x14ac:dyDescent="0.3">
      <c r="A1919">
        <v>5046</v>
      </c>
      <c r="B1919">
        <v>10</v>
      </c>
      <c r="C1919">
        <v>6</v>
      </c>
      <c r="D1919">
        <v>7</v>
      </c>
      <c r="E1919">
        <v>4</v>
      </c>
    </row>
    <row r="1920" spans="1:5" x14ac:dyDescent="0.3">
      <c r="A1920">
        <v>8362</v>
      </c>
      <c r="B1920">
        <v>7</v>
      </c>
      <c r="C1920">
        <v>6</v>
      </c>
      <c r="D1920">
        <v>6</v>
      </c>
      <c r="E1920">
        <v>3</v>
      </c>
    </row>
    <row r="1921" spans="1:5" x14ac:dyDescent="0.3">
      <c r="A1921">
        <v>9209</v>
      </c>
      <c r="B1921">
        <v>4</v>
      </c>
      <c r="C1921">
        <v>6</v>
      </c>
      <c r="D1921">
        <v>13</v>
      </c>
      <c r="E1921">
        <v>2</v>
      </c>
    </row>
    <row r="1922" spans="1:5" x14ac:dyDescent="0.3">
      <c r="A1922">
        <v>5407</v>
      </c>
      <c r="B1922">
        <v>10</v>
      </c>
      <c r="C1922">
        <v>6</v>
      </c>
      <c r="D1922">
        <v>7</v>
      </c>
      <c r="E1922">
        <v>7</v>
      </c>
    </row>
    <row r="1923" spans="1:5" x14ac:dyDescent="0.3">
      <c r="A1923">
        <v>3056</v>
      </c>
      <c r="B1923">
        <v>11</v>
      </c>
      <c r="C1923">
        <v>6</v>
      </c>
      <c r="D1923">
        <v>9</v>
      </c>
      <c r="E1923">
        <v>6</v>
      </c>
    </row>
    <row r="1924" spans="1:5" x14ac:dyDescent="0.3">
      <c r="A1924">
        <v>8164</v>
      </c>
      <c r="B1924">
        <v>5</v>
      </c>
      <c r="C1924">
        <v>6</v>
      </c>
      <c r="D1924">
        <v>7</v>
      </c>
      <c r="E1924">
        <v>2</v>
      </c>
    </row>
    <row r="1925" spans="1:5" x14ac:dyDescent="0.3">
      <c r="A1925">
        <v>7010</v>
      </c>
      <c r="B1925">
        <v>6</v>
      </c>
      <c r="C1925">
        <v>6</v>
      </c>
      <c r="D1925">
        <v>7</v>
      </c>
      <c r="E1925">
        <v>3</v>
      </c>
    </row>
    <row r="1926" spans="1:5" x14ac:dyDescent="0.3">
      <c r="A1926">
        <v>9220</v>
      </c>
      <c r="B1926">
        <v>8</v>
      </c>
      <c r="C1926">
        <v>6</v>
      </c>
      <c r="D1926">
        <v>5</v>
      </c>
      <c r="E1926">
        <v>3</v>
      </c>
    </row>
    <row r="1927" spans="1:5" x14ac:dyDescent="0.3">
      <c r="A1927">
        <v>1020</v>
      </c>
      <c r="B1927">
        <v>5</v>
      </c>
      <c r="C1927">
        <v>6</v>
      </c>
      <c r="D1927">
        <v>7</v>
      </c>
      <c r="E1927">
        <v>2</v>
      </c>
    </row>
    <row r="1928" spans="1:5" x14ac:dyDescent="0.3">
      <c r="A1928">
        <v>4767</v>
      </c>
      <c r="B1928">
        <v>6</v>
      </c>
      <c r="C1928">
        <v>6</v>
      </c>
      <c r="D1928">
        <v>7</v>
      </c>
      <c r="E1928">
        <v>3</v>
      </c>
    </row>
    <row r="1929" spans="1:5" x14ac:dyDescent="0.3">
      <c r="A1929">
        <v>3759</v>
      </c>
      <c r="B1929">
        <v>7</v>
      </c>
      <c r="C1929">
        <v>6</v>
      </c>
      <c r="D1929">
        <v>11</v>
      </c>
      <c r="E1929">
        <v>5</v>
      </c>
    </row>
    <row r="1930" spans="1:5" x14ac:dyDescent="0.3">
      <c r="A1930">
        <v>11112</v>
      </c>
      <c r="B1930">
        <v>5</v>
      </c>
      <c r="C1930">
        <v>6</v>
      </c>
      <c r="D1930">
        <v>8</v>
      </c>
      <c r="E1930">
        <v>3</v>
      </c>
    </row>
    <row r="1931" spans="1:5" x14ac:dyDescent="0.3">
      <c r="A1931">
        <v>8707</v>
      </c>
      <c r="B1931">
        <v>5</v>
      </c>
      <c r="C1931">
        <v>6</v>
      </c>
      <c r="D1931">
        <v>4</v>
      </c>
      <c r="E1931">
        <v>3</v>
      </c>
    </row>
    <row r="1932" spans="1:5" x14ac:dyDescent="0.3">
      <c r="A1932">
        <v>6295</v>
      </c>
      <c r="B1932">
        <v>11</v>
      </c>
      <c r="C1932">
        <v>6</v>
      </c>
      <c r="D1932">
        <v>5</v>
      </c>
      <c r="E1932">
        <v>8</v>
      </c>
    </row>
    <row r="1933" spans="1:5" x14ac:dyDescent="0.3">
      <c r="A1933">
        <v>1127</v>
      </c>
      <c r="B1933">
        <v>6</v>
      </c>
      <c r="C1933">
        <v>6</v>
      </c>
      <c r="D1933">
        <v>7</v>
      </c>
      <c r="E1933">
        <v>2</v>
      </c>
    </row>
    <row r="1934" spans="1:5" x14ac:dyDescent="0.3">
      <c r="A1934">
        <v>7451</v>
      </c>
      <c r="B1934">
        <v>4</v>
      </c>
      <c r="C1934">
        <v>6</v>
      </c>
      <c r="D1934">
        <v>9</v>
      </c>
      <c r="E1934">
        <v>1</v>
      </c>
    </row>
    <row r="1935" spans="1:5" x14ac:dyDescent="0.3">
      <c r="A1935">
        <v>4756</v>
      </c>
      <c r="B1935">
        <v>7</v>
      </c>
      <c r="C1935">
        <v>6</v>
      </c>
      <c r="D1935">
        <v>11</v>
      </c>
      <c r="E1935">
        <v>4</v>
      </c>
    </row>
    <row r="1936" spans="1:5" x14ac:dyDescent="0.3">
      <c r="A1936">
        <v>8015</v>
      </c>
      <c r="B1936">
        <v>4</v>
      </c>
      <c r="C1936">
        <v>6</v>
      </c>
      <c r="D1936">
        <v>9</v>
      </c>
      <c r="E1936">
        <v>1</v>
      </c>
    </row>
    <row r="1937" spans="1:5" x14ac:dyDescent="0.3">
      <c r="A1937">
        <v>640</v>
      </c>
      <c r="B1937">
        <v>7</v>
      </c>
      <c r="C1937">
        <v>6</v>
      </c>
      <c r="D1937">
        <v>10</v>
      </c>
      <c r="E1937">
        <v>5</v>
      </c>
    </row>
    <row r="1938" spans="1:5" x14ac:dyDescent="0.3">
      <c r="A1938">
        <v>9855</v>
      </c>
      <c r="B1938">
        <v>6</v>
      </c>
      <c r="C1938">
        <v>6</v>
      </c>
      <c r="D1938">
        <v>13</v>
      </c>
      <c r="E1938">
        <v>4</v>
      </c>
    </row>
    <row r="1939" spans="1:5" x14ac:dyDescent="0.3">
      <c r="A1939">
        <v>590</v>
      </c>
      <c r="B1939">
        <v>5</v>
      </c>
      <c r="C1939">
        <v>6</v>
      </c>
      <c r="D1939">
        <v>4</v>
      </c>
      <c r="E1939">
        <v>3</v>
      </c>
    </row>
    <row r="1940" spans="1:5" x14ac:dyDescent="0.3">
      <c r="A1940">
        <v>7342</v>
      </c>
      <c r="B1940">
        <v>6</v>
      </c>
      <c r="C1940">
        <v>6</v>
      </c>
      <c r="D1940">
        <v>12</v>
      </c>
      <c r="E1940">
        <v>5</v>
      </c>
    </row>
    <row r="1941" spans="1:5" x14ac:dyDescent="0.3">
      <c r="A1941">
        <v>9757</v>
      </c>
      <c r="B1941">
        <v>5</v>
      </c>
      <c r="C1941">
        <v>6</v>
      </c>
      <c r="D1941">
        <v>12</v>
      </c>
      <c r="E1941">
        <v>2</v>
      </c>
    </row>
    <row r="1942" spans="1:5" x14ac:dyDescent="0.3">
      <c r="A1942">
        <v>9400</v>
      </c>
      <c r="B1942">
        <v>6</v>
      </c>
      <c r="C1942">
        <v>6</v>
      </c>
      <c r="D1942">
        <v>6</v>
      </c>
      <c r="E1942">
        <v>2</v>
      </c>
    </row>
    <row r="1943" spans="1:5" x14ac:dyDescent="0.3">
      <c r="A1943">
        <v>3698</v>
      </c>
      <c r="B1943">
        <v>4</v>
      </c>
      <c r="C1943">
        <v>6</v>
      </c>
      <c r="D1943">
        <v>8</v>
      </c>
      <c r="E1943">
        <v>2</v>
      </c>
    </row>
    <row r="1944" spans="1:5" x14ac:dyDescent="0.3">
      <c r="A1944">
        <v>1577</v>
      </c>
      <c r="B1944">
        <v>4</v>
      </c>
      <c r="C1944">
        <v>6</v>
      </c>
      <c r="D1944">
        <v>4</v>
      </c>
      <c r="E1944">
        <v>1</v>
      </c>
    </row>
    <row r="1945" spans="1:5" x14ac:dyDescent="0.3">
      <c r="A1945">
        <v>1745</v>
      </c>
      <c r="B1945">
        <v>4</v>
      </c>
      <c r="C1945">
        <v>6</v>
      </c>
      <c r="D1945">
        <v>9</v>
      </c>
      <c r="E1945">
        <v>1</v>
      </c>
    </row>
    <row r="1946" spans="1:5" x14ac:dyDescent="0.3">
      <c r="A1946">
        <v>5080</v>
      </c>
      <c r="B1946">
        <v>6</v>
      </c>
      <c r="C1946">
        <v>6</v>
      </c>
      <c r="D1946">
        <v>4</v>
      </c>
      <c r="E1946">
        <v>2</v>
      </c>
    </row>
    <row r="1947" spans="1:5" x14ac:dyDescent="0.3">
      <c r="A1947">
        <v>2407</v>
      </c>
      <c r="B1947">
        <v>6</v>
      </c>
      <c r="C1947">
        <v>6</v>
      </c>
      <c r="D1947">
        <v>7</v>
      </c>
      <c r="E1947">
        <v>4</v>
      </c>
    </row>
    <row r="1948" spans="1:5" x14ac:dyDescent="0.3">
      <c r="A1948">
        <v>2963</v>
      </c>
      <c r="B1948">
        <v>8</v>
      </c>
      <c r="C1948">
        <v>6</v>
      </c>
      <c r="D1948">
        <v>6</v>
      </c>
      <c r="E1948">
        <v>3</v>
      </c>
    </row>
    <row r="1949" spans="1:5" x14ac:dyDescent="0.3">
      <c r="A1949">
        <v>9483</v>
      </c>
      <c r="B1949">
        <v>4</v>
      </c>
      <c r="C1949">
        <v>6</v>
      </c>
      <c r="D1949">
        <v>8</v>
      </c>
      <c r="E1949">
        <v>3</v>
      </c>
    </row>
    <row r="1950" spans="1:5" x14ac:dyDescent="0.3">
      <c r="A1950">
        <v>25</v>
      </c>
      <c r="B1950">
        <v>6</v>
      </c>
      <c r="C1950">
        <v>6</v>
      </c>
      <c r="D1950">
        <v>7</v>
      </c>
      <c r="E1950">
        <v>4</v>
      </c>
    </row>
    <row r="1951" spans="1:5" x14ac:dyDescent="0.3">
      <c r="A1951">
        <v>2939</v>
      </c>
      <c r="B1951">
        <v>4</v>
      </c>
      <c r="C1951">
        <v>6</v>
      </c>
      <c r="D1951">
        <v>4</v>
      </c>
      <c r="E1951">
        <v>2</v>
      </c>
    </row>
    <row r="1952" spans="1:5" x14ac:dyDescent="0.3">
      <c r="A1952">
        <v>202</v>
      </c>
      <c r="B1952">
        <v>4</v>
      </c>
      <c r="C1952">
        <v>6</v>
      </c>
      <c r="D1952">
        <v>7</v>
      </c>
      <c r="E1952">
        <v>1</v>
      </c>
    </row>
    <row r="1953" spans="1:5" x14ac:dyDescent="0.3">
      <c r="A1953">
        <v>830</v>
      </c>
      <c r="B1953">
        <v>4</v>
      </c>
      <c r="C1953">
        <v>6</v>
      </c>
      <c r="D1953">
        <v>4</v>
      </c>
      <c r="E1953">
        <v>3</v>
      </c>
    </row>
    <row r="1954" spans="1:5" x14ac:dyDescent="0.3">
      <c r="A1954">
        <v>10530</v>
      </c>
      <c r="B1954">
        <v>3</v>
      </c>
      <c r="C1954">
        <v>6</v>
      </c>
      <c r="D1954">
        <v>6</v>
      </c>
      <c r="E1954">
        <v>1</v>
      </c>
    </row>
    <row r="1955" spans="1:5" x14ac:dyDescent="0.3">
      <c r="A1955">
        <v>5462</v>
      </c>
      <c r="B1955">
        <v>9</v>
      </c>
      <c r="C1955">
        <v>6</v>
      </c>
      <c r="D1955">
        <v>12</v>
      </c>
      <c r="E1955">
        <v>6</v>
      </c>
    </row>
    <row r="1956" spans="1:5" x14ac:dyDescent="0.3">
      <c r="A1956">
        <v>4261</v>
      </c>
      <c r="B1956">
        <v>7</v>
      </c>
      <c r="C1956">
        <v>6</v>
      </c>
      <c r="D1956">
        <v>12</v>
      </c>
      <c r="E1956">
        <v>3</v>
      </c>
    </row>
    <row r="1957" spans="1:5" x14ac:dyDescent="0.3">
      <c r="A1957">
        <v>3298</v>
      </c>
      <c r="B1957">
        <v>9</v>
      </c>
      <c r="C1957">
        <v>6</v>
      </c>
      <c r="D1957">
        <v>9</v>
      </c>
      <c r="E1957">
        <v>8</v>
      </c>
    </row>
    <row r="1958" spans="1:5" x14ac:dyDescent="0.3">
      <c r="A1958">
        <v>10906</v>
      </c>
      <c r="B1958">
        <v>4</v>
      </c>
      <c r="C1958">
        <v>6</v>
      </c>
      <c r="D1958">
        <v>4</v>
      </c>
      <c r="E1958">
        <v>5</v>
      </c>
    </row>
    <row r="1959" spans="1:5" x14ac:dyDescent="0.3">
      <c r="A1959">
        <v>10711</v>
      </c>
      <c r="B1959">
        <v>3</v>
      </c>
      <c r="C1959">
        <v>6</v>
      </c>
      <c r="D1959">
        <v>12</v>
      </c>
      <c r="E1959">
        <v>1</v>
      </c>
    </row>
    <row r="1960" spans="1:5" x14ac:dyDescent="0.3">
      <c r="A1960">
        <v>8395</v>
      </c>
      <c r="B1960">
        <v>3</v>
      </c>
      <c r="C1960">
        <v>6</v>
      </c>
      <c r="D1960">
        <v>12</v>
      </c>
      <c r="E1960">
        <v>6</v>
      </c>
    </row>
    <row r="1961" spans="1:5" x14ac:dyDescent="0.3">
      <c r="A1961">
        <v>2781</v>
      </c>
      <c r="B1961">
        <v>4</v>
      </c>
      <c r="C1961">
        <v>6</v>
      </c>
      <c r="D1961">
        <v>6</v>
      </c>
      <c r="E1961">
        <v>2</v>
      </c>
    </row>
    <row r="1962" spans="1:5" x14ac:dyDescent="0.3">
      <c r="A1962">
        <v>1964</v>
      </c>
      <c r="B1962">
        <v>5</v>
      </c>
      <c r="C1962">
        <v>6</v>
      </c>
      <c r="D1962">
        <v>6</v>
      </c>
      <c r="E1962">
        <v>2</v>
      </c>
    </row>
    <row r="1963" spans="1:5" x14ac:dyDescent="0.3">
      <c r="A1963">
        <v>1891</v>
      </c>
      <c r="B1963">
        <v>4</v>
      </c>
      <c r="C1963">
        <v>6</v>
      </c>
      <c r="D1963">
        <v>5</v>
      </c>
      <c r="E1963">
        <v>2</v>
      </c>
    </row>
    <row r="1964" spans="1:5" x14ac:dyDescent="0.3">
      <c r="A1964">
        <v>4676</v>
      </c>
      <c r="B1964">
        <v>9</v>
      </c>
      <c r="C1964">
        <v>6</v>
      </c>
      <c r="D1964">
        <v>8</v>
      </c>
      <c r="E1964">
        <v>5</v>
      </c>
    </row>
    <row r="1965" spans="1:5" x14ac:dyDescent="0.3">
      <c r="A1965">
        <v>569</v>
      </c>
      <c r="B1965">
        <v>5</v>
      </c>
      <c r="C1965">
        <v>6</v>
      </c>
      <c r="D1965">
        <v>7</v>
      </c>
      <c r="E1965">
        <v>2</v>
      </c>
    </row>
    <row r="1966" spans="1:5" x14ac:dyDescent="0.3">
      <c r="A1966">
        <v>3828</v>
      </c>
      <c r="B1966">
        <v>7</v>
      </c>
      <c r="C1966">
        <v>6</v>
      </c>
      <c r="D1966">
        <v>13</v>
      </c>
      <c r="E1966">
        <v>4</v>
      </c>
    </row>
    <row r="1967" spans="1:5" x14ac:dyDescent="0.3">
      <c r="A1967">
        <v>6173</v>
      </c>
      <c r="B1967">
        <v>6</v>
      </c>
      <c r="C1967">
        <v>6</v>
      </c>
      <c r="D1967">
        <v>11</v>
      </c>
      <c r="E1967">
        <v>3</v>
      </c>
    </row>
    <row r="1968" spans="1:5" x14ac:dyDescent="0.3">
      <c r="A1968">
        <v>1619</v>
      </c>
      <c r="B1968">
        <v>4</v>
      </c>
      <c r="C1968">
        <v>6</v>
      </c>
      <c r="D1968">
        <v>6</v>
      </c>
      <c r="E1968">
        <v>1</v>
      </c>
    </row>
    <row r="1969" spans="1:5" x14ac:dyDescent="0.3">
      <c r="A1969">
        <v>5302</v>
      </c>
      <c r="B1969">
        <v>4</v>
      </c>
      <c r="C1969">
        <v>6</v>
      </c>
      <c r="D1969">
        <v>5</v>
      </c>
      <c r="E1969">
        <v>2</v>
      </c>
    </row>
    <row r="1970" spans="1:5" x14ac:dyDescent="0.3">
      <c r="A1970">
        <v>1168</v>
      </c>
      <c r="B1970">
        <v>4</v>
      </c>
      <c r="C1970">
        <v>6</v>
      </c>
      <c r="D1970">
        <v>10</v>
      </c>
      <c r="E1970">
        <v>2</v>
      </c>
    </row>
    <row r="1971" spans="1:5" x14ac:dyDescent="0.3">
      <c r="A1971">
        <v>9064</v>
      </c>
      <c r="B1971">
        <v>6</v>
      </c>
      <c r="C1971">
        <v>6</v>
      </c>
      <c r="D1971">
        <v>7</v>
      </c>
      <c r="E1971">
        <v>4</v>
      </c>
    </row>
    <row r="1972" spans="1:5" x14ac:dyDescent="0.3">
      <c r="A1972">
        <v>8602</v>
      </c>
      <c r="B1972">
        <v>7</v>
      </c>
      <c r="C1972">
        <v>6</v>
      </c>
      <c r="D1972">
        <v>11</v>
      </c>
      <c r="E1972">
        <v>4</v>
      </c>
    </row>
    <row r="1973" spans="1:5" x14ac:dyDescent="0.3">
      <c r="A1973">
        <v>6461</v>
      </c>
      <c r="B1973">
        <v>5</v>
      </c>
      <c r="C1973">
        <v>6</v>
      </c>
      <c r="D1973">
        <v>11</v>
      </c>
      <c r="E1973">
        <v>2</v>
      </c>
    </row>
    <row r="1974" spans="1:5" x14ac:dyDescent="0.3">
      <c r="A1974">
        <v>5558</v>
      </c>
      <c r="B1974">
        <v>4</v>
      </c>
      <c r="C1974">
        <v>6</v>
      </c>
      <c r="D1974">
        <v>4</v>
      </c>
      <c r="E1974">
        <v>1</v>
      </c>
    </row>
    <row r="1975" spans="1:5" x14ac:dyDescent="0.3">
      <c r="A1975">
        <v>6417</v>
      </c>
      <c r="B1975">
        <v>4</v>
      </c>
      <c r="C1975">
        <v>6</v>
      </c>
      <c r="D1975">
        <v>13</v>
      </c>
      <c r="E1975">
        <v>2</v>
      </c>
    </row>
    <row r="1976" spans="1:5" x14ac:dyDescent="0.3">
      <c r="A1976">
        <v>6200</v>
      </c>
      <c r="B1976">
        <v>6</v>
      </c>
      <c r="C1976">
        <v>6</v>
      </c>
      <c r="D1976">
        <v>9</v>
      </c>
      <c r="E1976">
        <v>3</v>
      </c>
    </row>
    <row r="1977" spans="1:5" x14ac:dyDescent="0.3">
      <c r="A1977">
        <v>10413</v>
      </c>
      <c r="B1977">
        <v>4</v>
      </c>
      <c r="C1977">
        <v>6</v>
      </c>
      <c r="D1977">
        <v>12</v>
      </c>
      <c r="E1977">
        <v>1</v>
      </c>
    </row>
    <row r="1978" spans="1:5" x14ac:dyDescent="0.3">
      <c r="A1978">
        <v>4331</v>
      </c>
      <c r="B1978">
        <v>3</v>
      </c>
      <c r="C1978">
        <v>6</v>
      </c>
      <c r="D1978">
        <v>11</v>
      </c>
      <c r="E1978">
        <v>1</v>
      </c>
    </row>
    <row r="1979" spans="1:5" x14ac:dyDescent="0.3">
      <c r="A1979">
        <v>6815</v>
      </c>
      <c r="B1979">
        <v>7</v>
      </c>
      <c r="C1979">
        <v>6</v>
      </c>
      <c r="D1979">
        <v>8</v>
      </c>
      <c r="E1979">
        <v>2</v>
      </c>
    </row>
    <row r="1980" spans="1:5" x14ac:dyDescent="0.3">
      <c r="A1980">
        <v>2002</v>
      </c>
      <c r="B1980">
        <v>5</v>
      </c>
      <c r="C1980">
        <v>6</v>
      </c>
      <c r="D1980">
        <v>5</v>
      </c>
      <c r="E1980">
        <v>3</v>
      </c>
    </row>
    <row r="1981" spans="1:5" x14ac:dyDescent="0.3">
      <c r="A1981">
        <v>3491</v>
      </c>
      <c r="B1981">
        <v>11</v>
      </c>
      <c r="C1981">
        <v>6</v>
      </c>
      <c r="D1981">
        <v>8</v>
      </c>
      <c r="E1981">
        <v>7</v>
      </c>
    </row>
    <row r="1982" spans="1:5" x14ac:dyDescent="0.3">
      <c r="A1982">
        <v>4974</v>
      </c>
      <c r="B1982">
        <v>4</v>
      </c>
      <c r="C1982">
        <v>6</v>
      </c>
      <c r="D1982">
        <v>9</v>
      </c>
      <c r="E1982">
        <v>7</v>
      </c>
    </row>
    <row r="1983" spans="1:5" x14ac:dyDescent="0.3">
      <c r="A1983">
        <v>2079</v>
      </c>
      <c r="B1983">
        <v>5</v>
      </c>
      <c r="C1983">
        <v>6</v>
      </c>
      <c r="D1983">
        <v>10</v>
      </c>
      <c r="E1983">
        <v>1</v>
      </c>
    </row>
    <row r="1984" spans="1:5" x14ac:dyDescent="0.3">
      <c r="A1984">
        <v>10897</v>
      </c>
      <c r="B1984">
        <v>9</v>
      </c>
      <c r="C1984">
        <v>6</v>
      </c>
      <c r="D1984">
        <v>12</v>
      </c>
      <c r="E1984">
        <v>6</v>
      </c>
    </row>
    <row r="1985" spans="1:5" x14ac:dyDescent="0.3">
      <c r="A1985">
        <v>2254</v>
      </c>
      <c r="B1985">
        <v>9</v>
      </c>
      <c r="C1985">
        <v>6</v>
      </c>
      <c r="D1985">
        <v>5</v>
      </c>
      <c r="E1985">
        <v>5</v>
      </c>
    </row>
    <row r="1986" spans="1:5" x14ac:dyDescent="0.3">
      <c r="A1986">
        <v>2802</v>
      </c>
      <c r="B1986">
        <v>4</v>
      </c>
      <c r="C1986">
        <v>6</v>
      </c>
      <c r="D1986">
        <v>7</v>
      </c>
      <c r="E1986">
        <v>2</v>
      </c>
    </row>
    <row r="1987" spans="1:5" x14ac:dyDescent="0.3">
      <c r="A1987">
        <v>2088</v>
      </c>
      <c r="B1987">
        <v>5</v>
      </c>
      <c r="C1987">
        <v>6</v>
      </c>
      <c r="D1987">
        <v>12</v>
      </c>
      <c r="E1987">
        <v>2</v>
      </c>
    </row>
    <row r="1988" spans="1:5" x14ac:dyDescent="0.3">
      <c r="A1988">
        <v>3919</v>
      </c>
      <c r="B1988">
        <v>5</v>
      </c>
      <c r="C1988">
        <v>6</v>
      </c>
      <c r="D1988">
        <v>8</v>
      </c>
      <c r="E1988">
        <v>3</v>
      </c>
    </row>
    <row r="1989" spans="1:5" x14ac:dyDescent="0.3">
      <c r="A1989">
        <v>1772</v>
      </c>
      <c r="B1989">
        <v>5</v>
      </c>
      <c r="C1989">
        <v>6</v>
      </c>
      <c r="D1989">
        <v>7</v>
      </c>
      <c r="E1989">
        <v>2</v>
      </c>
    </row>
    <row r="1990" spans="1:5" x14ac:dyDescent="0.3">
      <c r="A1990">
        <v>10722</v>
      </c>
      <c r="B1990">
        <v>6</v>
      </c>
      <c r="C1990">
        <v>6</v>
      </c>
      <c r="D1990">
        <v>3</v>
      </c>
      <c r="E1990">
        <v>6</v>
      </c>
    </row>
    <row r="1991" spans="1:5" x14ac:dyDescent="0.3">
      <c r="A1991">
        <v>3661</v>
      </c>
      <c r="B1991">
        <v>4</v>
      </c>
      <c r="C1991">
        <v>6</v>
      </c>
      <c r="D1991">
        <v>8</v>
      </c>
      <c r="E1991">
        <v>2</v>
      </c>
    </row>
    <row r="1992" spans="1:5" x14ac:dyDescent="0.3">
      <c r="A1992">
        <v>9589</v>
      </c>
      <c r="B1992">
        <v>4</v>
      </c>
      <c r="C1992">
        <v>6</v>
      </c>
      <c r="D1992">
        <v>7</v>
      </c>
      <c r="E1992">
        <v>1</v>
      </c>
    </row>
    <row r="1993" spans="1:5" x14ac:dyDescent="0.3">
      <c r="A1993">
        <v>7366</v>
      </c>
      <c r="B1993">
        <v>3</v>
      </c>
      <c r="C1993">
        <v>6</v>
      </c>
      <c r="D1993">
        <v>11</v>
      </c>
      <c r="E1993">
        <v>1</v>
      </c>
    </row>
    <row r="1994" spans="1:5" x14ac:dyDescent="0.3">
      <c r="A1994">
        <v>4286</v>
      </c>
      <c r="B1994">
        <v>7</v>
      </c>
      <c r="C1994">
        <v>6</v>
      </c>
      <c r="D1994">
        <v>6</v>
      </c>
      <c r="E1994">
        <v>4</v>
      </c>
    </row>
    <row r="1995" spans="1:5" x14ac:dyDescent="0.3">
      <c r="A1995">
        <v>4646</v>
      </c>
      <c r="B1995">
        <v>5</v>
      </c>
      <c r="C1995">
        <v>7</v>
      </c>
      <c r="D1995">
        <v>12</v>
      </c>
      <c r="E1995">
        <v>2</v>
      </c>
    </row>
    <row r="1996" spans="1:5" x14ac:dyDescent="0.3">
      <c r="A1996">
        <v>999</v>
      </c>
      <c r="B1996">
        <v>6</v>
      </c>
      <c r="C1996">
        <v>7</v>
      </c>
      <c r="D1996">
        <v>11</v>
      </c>
      <c r="E1996">
        <v>3</v>
      </c>
    </row>
    <row r="1997" spans="1:5" x14ac:dyDescent="0.3">
      <c r="A1997">
        <v>8690</v>
      </c>
      <c r="B1997">
        <v>5</v>
      </c>
      <c r="C1997">
        <v>7</v>
      </c>
      <c r="D1997">
        <v>10</v>
      </c>
      <c r="E1997">
        <v>2</v>
      </c>
    </row>
    <row r="1998" spans="1:5" x14ac:dyDescent="0.3">
      <c r="A1998">
        <v>10573</v>
      </c>
      <c r="B1998">
        <v>6</v>
      </c>
      <c r="C1998">
        <v>7</v>
      </c>
      <c r="D1998">
        <v>4</v>
      </c>
      <c r="E1998">
        <v>3</v>
      </c>
    </row>
    <row r="1999" spans="1:5" x14ac:dyDescent="0.3">
      <c r="A1999">
        <v>6935</v>
      </c>
      <c r="B1999">
        <v>5</v>
      </c>
      <c r="C1999">
        <v>7</v>
      </c>
      <c r="D1999">
        <v>12</v>
      </c>
      <c r="E1999">
        <v>2</v>
      </c>
    </row>
    <row r="2000" spans="1:5" x14ac:dyDescent="0.3">
      <c r="A2000">
        <v>5602</v>
      </c>
      <c r="B2000">
        <v>8</v>
      </c>
      <c r="C2000">
        <v>7</v>
      </c>
      <c r="D2000">
        <v>12</v>
      </c>
      <c r="E2000">
        <v>3</v>
      </c>
    </row>
    <row r="2001" spans="1:5" x14ac:dyDescent="0.3">
      <c r="A2001">
        <v>1225</v>
      </c>
      <c r="B2001">
        <v>3</v>
      </c>
      <c r="C2001">
        <v>7</v>
      </c>
      <c r="D2001">
        <v>8</v>
      </c>
      <c r="E2001">
        <v>1</v>
      </c>
    </row>
    <row r="2002" spans="1:5" x14ac:dyDescent="0.3">
      <c r="A2002">
        <v>4543</v>
      </c>
      <c r="B2002">
        <v>2</v>
      </c>
      <c r="C2002">
        <v>7</v>
      </c>
      <c r="D2002">
        <v>9</v>
      </c>
      <c r="E2002">
        <v>4</v>
      </c>
    </row>
    <row r="2003" spans="1:5" x14ac:dyDescent="0.3">
      <c r="A2003">
        <v>9274</v>
      </c>
      <c r="B2003">
        <v>6</v>
      </c>
      <c r="C2003">
        <v>7</v>
      </c>
      <c r="D2003">
        <v>9</v>
      </c>
      <c r="E2003">
        <v>2</v>
      </c>
    </row>
    <row r="2004" spans="1:5" x14ac:dyDescent="0.3">
      <c r="A2004">
        <v>2579</v>
      </c>
      <c r="B2004">
        <v>6</v>
      </c>
      <c r="C2004">
        <v>7</v>
      </c>
      <c r="D2004">
        <v>9</v>
      </c>
      <c r="E2004">
        <v>4</v>
      </c>
    </row>
    <row r="2005" spans="1:5" x14ac:dyDescent="0.3">
      <c r="A2005">
        <v>7274</v>
      </c>
      <c r="B2005">
        <v>4</v>
      </c>
      <c r="C2005">
        <v>7</v>
      </c>
      <c r="D2005">
        <v>10</v>
      </c>
      <c r="E2005">
        <v>2</v>
      </c>
    </row>
    <row r="2006" spans="1:5" x14ac:dyDescent="0.3">
      <c r="A2006">
        <v>5067</v>
      </c>
      <c r="B2006">
        <v>2</v>
      </c>
      <c r="C2006">
        <v>7</v>
      </c>
      <c r="D2006">
        <v>11</v>
      </c>
      <c r="E2006">
        <v>5</v>
      </c>
    </row>
    <row r="2007" spans="1:5" x14ac:dyDescent="0.3">
      <c r="A2007">
        <v>1340</v>
      </c>
      <c r="B2007">
        <v>6</v>
      </c>
      <c r="C2007">
        <v>7</v>
      </c>
      <c r="D2007">
        <v>13</v>
      </c>
      <c r="E2007">
        <v>1</v>
      </c>
    </row>
    <row r="2008" spans="1:5" x14ac:dyDescent="0.3">
      <c r="A2008">
        <v>2276</v>
      </c>
      <c r="B2008">
        <v>4</v>
      </c>
      <c r="C2008">
        <v>7</v>
      </c>
      <c r="D2008">
        <v>11</v>
      </c>
      <c r="E2008">
        <v>3</v>
      </c>
    </row>
    <row r="2009" spans="1:5" x14ac:dyDescent="0.3">
      <c r="A2009">
        <v>4947</v>
      </c>
      <c r="B2009">
        <v>7</v>
      </c>
      <c r="C2009">
        <v>7</v>
      </c>
      <c r="D2009">
        <v>9</v>
      </c>
      <c r="E2009">
        <v>4</v>
      </c>
    </row>
    <row r="2010" spans="1:5" x14ac:dyDescent="0.3">
      <c r="A2010">
        <v>10648</v>
      </c>
      <c r="B2010">
        <v>5</v>
      </c>
      <c r="C2010">
        <v>7</v>
      </c>
      <c r="D2010">
        <v>6</v>
      </c>
      <c r="E2010">
        <v>3</v>
      </c>
    </row>
    <row r="2011" spans="1:5" x14ac:dyDescent="0.3">
      <c r="A2011">
        <v>7851</v>
      </c>
      <c r="B2011">
        <v>3</v>
      </c>
      <c r="C2011">
        <v>7</v>
      </c>
      <c r="D2011">
        <v>11</v>
      </c>
      <c r="E2011">
        <v>1</v>
      </c>
    </row>
    <row r="2012" spans="1:5" x14ac:dyDescent="0.3">
      <c r="A2012">
        <v>7059</v>
      </c>
      <c r="B2012">
        <v>3</v>
      </c>
      <c r="C2012">
        <v>7</v>
      </c>
      <c r="D2012">
        <v>8</v>
      </c>
      <c r="E2012">
        <v>1</v>
      </c>
    </row>
    <row r="2013" spans="1:5" x14ac:dyDescent="0.3">
      <c r="A2013">
        <v>716</v>
      </c>
      <c r="B2013">
        <v>6</v>
      </c>
      <c r="C2013">
        <v>7</v>
      </c>
      <c r="D2013">
        <v>11</v>
      </c>
      <c r="E2013">
        <v>3</v>
      </c>
    </row>
    <row r="2014" spans="1:5" x14ac:dyDescent="0.3">
      <c r="A2014">
        <v>6071</v>
      </c>
      <c r="B2014">
        <v>3</v>
      </c>
      <c r="C2014">
        <v>7</v>
      </c>
      <c r="D2014">
        <v>11</v>
      </c>
      <c r="E2014">
        <v>1</v>
      </c>
    </row>
    <row r="2015" spans="1:5" x14ac:dyDescent="0.3">
      <c r="A2015">
        <v>203</v>
      </c>
      <c r="B2015">
        <v>5</v>
      </c>
      <c r="C2015">
        <v>7</v>
      </c>
      <c r="D2015">
        <v>9</v>
      </c>
      <c r="E2015">
        <v>2</v>
      </c>
    </row>
    <row r="2016" spans="1:5" x14ac:dyDescent="0.3">
      <c r="A2016">
        <v>2004</v>
      </c>
      <c r="B2016">
        <v>4</v>
      </c>
      <c r="C2016">
        <v>7</v>
      </c>
      <c r="D2016">
        <v>5</v>
      </c>
      <c r="E2016">
        <v>1</v>
      </c>
    </row>
    <row r="2017" spans="1:5" x14ac:dyDescent="0.3">
      <c r="A2017">
        <v>4501</v>
      </c>
      <c r="B2017">
        <v>3</v>
      </c>
      <c r="C2017">
        <v>7</v>
      </c>
      <c r="D2017">
        <v>9</v>
      </c>
      <c r="E2017">
        <v>1</v>
      </c>
    </row>
    <row r="2018" spans="1:5" x14ac:dyDescent="0.3">
      <c r="A2018">
        <v>8923</v>
      </c>
      <c r="B2018">
        <v>6</v>
      </c>
      <c r="C2018">
        <v>7</v>
      </c>
      <c r="D2018">
        <v>7</v>
      </c>
      <c r="E2018">
        <v>3</v>
      </c>
    </row>
    <row r="2019" spans="1:5" x14ac:dyDescent="0.3">
      <c r="A2019">
        <v>1277</v>
      </c>
      <c r="B2019">
        <v>10</v>
      </c>
      <c r="C2019">
        <v>7</v>
      </c>
      <c r="D2019">
        <v>10</v>
      </c>
      <c r="E2019">
        <v>4</v>
      </c>
    </row>
    <row r="2020" spans="1:5" x14ac:dyDescent="0.3">
      <c r="A2020">
        <v>3732</v>
      </c>
      <c r="B2020">
        <v>5</v>
      </c>
      <c r="C2020">
        <v>7</v>
      </c>
      <c r="D2020">
        <v>9</v>
      </c>
      <c r="E2020">
        <v>4</v>
      </c>
    </row>
    <row r="2021" spans="1:5" x14ac:dyDescent="0.3">
      <c r="A2021">
        <v>5687</v>
      </c>
      <c r="B2021">
        <v>7</v>
      </c>
      <c r="C2021">
        <v>7</v>
      </c>
      <c r="D2021">
        <v>12</v>
      </c>
      <c r="E2021">
        <v>3</v>
      </c>
    </row>
    <row r="2022" spans="1:5" x14ac:dyDescent="0.3">
      <c r="A2022">
        <v>4856</v>
      </c>
      <c r="B2022">
        <v>7</v>
      </c>
      <c r="C2022">
        <v>7</v>
      </c>
      <c r="D2022">
        <v>10</v>
      </c>
      <c r="E2022">
        <v>3</v>
      </c>
    </row>
    <row r="2023" spans="1:5" x14ac:dyDescent="0.3">
      <c r="A2023">
        <v>10140</v>
      </c>
      <c r="B2023">
        <v>5</v>
      </c>
      <c r="C2023">
        <v>7</v>
      </c>
      <c r="D2023">
        <v>4</v>
      </c>
      <c r="E2023">
        <v>3</v>
      </c>
    </row>
    <row r="2024" spans="1:5" x14ac:dyDescent="0.3">
      <c r="A2024">
        <v>7631</v>
      </c>
      <c r="B2024">
        <v>5</v>
      </c>
      <c r="C2024">
        <v>7</v>
      </c>
      <c r="D2024">
        <v>10</v>
      </c>
      <c r="E2024">
        <v>3</v>
      </c>
    </row>
    <row r="2025" spans="1:5" x14ac:dyDescent="0.3">
      <c r="A2025">
        <v>4640</v>
      </c>
      <c r="B2025">
        <v>4</v>
      </c>
      <c r="C2025">
        <v>7</v>
      </c>
      <c r="D2025">
        <v>13</v>
      </c>
      <c r="E2025">
        <v>2</v>
      </c>
    </row>
    <row r="2026" spans="1:5" x14ac:dyDescent="0.3">
      <c r="A2026">
        <v>10489</v>
      </c>
      <c r="B2026">
        <v>6</v>
      </c>
      <c r="C2026">
        <v>7</v>
      </c>
      <c r="D2026">
        <v>9</v>
      </c>
      <c r="E2026">
        <v>2</v>
      </c>
    </row>
    <row r="2027" spans="1:5" x14ac:dyDescent="0.3">
      <c r="A2027">
        <v>4580</v>
      </c>
      <c r="B2027">
        <v>9</v>
      </c>
      <c r="C2027">
        <v>7</v>
      </c>
      <c r="D2027">
        <v>9</v>
      </c>
      <c r="E2027">
        <v>5</v>
      </c>
    </row>
    <row r="2028" spans="1:5" x14ac:dyDescent="0.3">
      <c r="A2028">
        <v>8985</v>
      </c>
      <c r="B2028">
        <v>10</v>
      </c>
      <c r="C2028">
        <v>7</v>
      </c>
      <c r="D2028">
        <v>10</v>
      </c>
      <c r="E2028">
        <v>6</v>
      </c>
    </row>
    <row r="2029" spans="1:5" x14ac:dyDescent="0.3">
      <c r="A2029">
        <v>4002</v>
      </c>
      <c r="B2029">
        <v>7</v>
      </c>
      <c r="C2029">
        <v>7</v>
      </c>
      <c r="D2029">
        <v>12</v>
      </c>
      <c r="E2029">
        <v>3</v>
      </c>
    </row>
    <row r="2030" spans="1:5" x14ac:dyDescent="0.3">
      <c r="A2030">
        <v>4507</v>
      </c>
      <c r="B2030">
        <v>6</v>
      </c>
      <c r="C2030">
        <v>7</v>
      </c>
      <c r="D2030">
        <v>8</v>
      </c>
      <c r="E2030">
        <v>3</v>
      </c>
    </row>
    <row r="2031" spans="1:5" x14ac:dyDescent="0.3">
      <c r="A2031">
        <v>2875</v>
      </c>
      <c r="B2031">
        <v>3</v>
      </c>
      <c r="C2031">
        <v>7</v>
      </c>
      <c r="D2031">
        <v>13</v>
      </c>
      <c r="E2031">
        <v>2</v>
      </c>
    </row>
    <row r="2032" spans="1:5" x14ac:dyDescent="0.3">
      <c r="A2032">
        <v>6421</v>
      </c>
      <c r="B2032">
        <v>4</v>
      </c>
      <c r="C2032">
        <v>7</v>
      </c>
      <c r="D2032">
        <v>9</v>
      </c>
      <c r="E2032">
        <v>1</v>
      </c>
    </row>
    <row r="2033" spans="1:5" x14ac:dyDescent="0.3">
      <c r="A2033">
        <v>4207</v>
      </c>
      <c r="B2033">
        <v>6</v>
      </c>
      <c r="C2033">
        <v>7</v>
      </c>
      <c r="D2033">
        <v>11</v>
      </c>
      <c r="E2033">
        <v>2</v>
      </c>
    </row>
    <row r="2034" spans="1:5" x14ac:dyDescent="0.3">
      <c r="A2034">
        <v>7348</v>
      </c>
      <c r="B2034">
        <v>4</v>
      </c>
      <c r="C2034">
        <v>7</v>
      </c>
      <c r="D2034">
        <v>5</v>
      </c>
      <c r="E2034">
        <v>2</v>
      </c>
    </row>
    <row r="2035" spans="1:5" x14ac:dyDescent="0.3">
      <c r="A2035">
        <v>5538</v>
      </c>
      <c r="B2035">
        <v>4</v>
      </c>
      <c r="C2035">
        <v>7</v>
      </c>
      <c r="D2035">
        <v>6</v>
      </c>
      <c r="E2035">
        <v>1</v>
      </c>
    </row>
    <row r="2036" spans="1:5" x14ac:dyDescent="0.3">
      <c r="A2036">
        <v>2975</v>
      </c>
      <c r="B2036">
        <v>6</v>
      </c>
      <c r="C2036">
        <v>7</v>
      </c>
      <c r="D2036">
        <v>9</v>
      </c>
      <c r="E2036">
        <v>3</v>
      </c>
    </row>
    <row r="2037" spans="1:5" x14ac:dyDescent="0.3">
      <c r="A2037">
        <v>1627</v>
      </c>
      <c r="B2037">
        <v>5</v>
      </c>
      <c r="C2037">
        <v>7</v>
      </c>
      <c r="D2037">
        <v>9</v>
      </c>
      <c r="E2037">
        <v>4</v>
      </c>
    </row>
    <row r="2038" spans="1:5" x14ac:dyDescent="0.3">
      <c r="A2038">
        <v>2147</v>
      </c>
      <c r="B2038">
        <v>4</v>
      </c>
      <c r="C2038">
        <v>7</v>
      </c>
      <c r="D2038">
        <v>11</v>
      </c>
      <c r="E2038">
        <v>2</v>
      </c>
    </row>
    <row r="2039" spans="1:5" x14ac:dyDescent="0.3">
      <c r="A2039">
        <v>3910</v>
      </c>
      <c r="B2039">
        <v>4</v>
      </c>
      <c r="C2039">
        <v>7</v>
      </c>
      <c r="D2039">
        <v>6</v>
      </c>
      <c r="E2039">
        <v>1</v>
      </c>
    </row>
    <row r="2040" spans="1:5" x14ac:dyDescent="0.3">
      <c r="A2040">
        <v>2931</v>
      </c>
      <c r="B2040">
        <v>6</v>
      </c>
      <c r="C2040">
        <v>7</v>
      </c>
      <c r="D2040">
        <v>9</v>
      </c>
      <c r="E2040">
        <v>3</v>
      </c>
    </row>
    <row r="2041" spans="1:5" x14ac:dyDescent="0.3">
      <c r="A2041">
        <v>9516</v>
      </c>
      <c r="B2041">
        <v>9</v>
      </c>
      <c r="C2041">
        <v>7</v>
      </c>
      <c r="D2041">
        <v>10</v>
      </c>
      <c r="E2041">
        <v>7</v>
      </c>
    </row>
    <row r="2042" spans="1:5" x14ac:dyDescent="0.3">
      <c r="A2042">
        <v>9010</v>
      </c>
      <c r="B2042">
        <v>5</v>
      </c>
      <c r="C2042">
        <v>7</v>
      </c>
      <c r="D2042">
        <v>10</v>
      </c>
      <c r="E2042">
        <v>2</v>
      </c>
    </row>
    <row r="2043" spans="1:5" x14ac:dyDescent="0.3">
      <c r="A2043">
        <v>7143</v>
      </c>
      <c r="B2043">
        <v>4</v>
      </c>
      <c r="C2043">
        <v>7</v>
      </c>
      <c r="D2043">
        <v>10</v>
      </c>
      <c r="E2043">
        <v>2</v>
      </c>
    </row>
    <row r="2044" spans="1:5" x14ac:dyDescent="0.3">
      <c r="A2044">
        <v>9206</v>
      </c>
      <c r="B2044">
        <v>5</v>
      </c>
      <c r="C2044">
        <v>7</v>
      </c>
      <c r="D2044">
        <v>12</v>
      </c>
      <c r="E2044">
        <v>1</v>
      </c>
    </row>
    <row r="2045" spans="1:5" x14ac:dyDescent="0.3">
      <c r="A2045">
        <v>6181</v>
      </c>
      <c r="B2045">
        <v>8</v>
      </c>
      <c r="C2045">
        <v>7</v>
      </c>
      <c r="D2045">
        <v>11</v>
      </c>
      <c r="E2045">
        <v>6</v>
      </c>
    </row>
    <row r="2046" spans="1:5" x14ac:dyDescent="0.3">
      <c r="A2046">
        <v>4530</v>
      </c>
      <c r="B2046">
        <v>3</v>
      </c>
      <c r="C2046">
        <v>7</v>
      </c>
      <c r="D2046">
        <v>10</v>
      </c>
      <c r="E2046">
        <v>3</v>
      </c>
    </row>
    <row r="2047" spans="1:5" x14ac:dyDescent="0.3">
      <c r="A2047">
        <v>5221</v>
      </c>
      <c r="B2047">
        <v>10</v>
      </c>
      <c r="C2047">
        <v>7</v>
      </c>
      <c r="D2047">
        <v>5</v>
      </c>
      <c r="E2047">
        <v>8</v>
      </c>
    </row>
    <row r="2048" spans="1:5" x14ac:dyDescent="0.3">
      <c r="A2048">
        <v>10133</v>
      </c>
      <c r="B2048">
        <v>6</v>
      </c>
      <c r="C2048">
        <v>7</v>
      </c>
      <c r="D2048">
        <v>12</v>
      </c>
      <c r="E2048">
        <v>2</v>
      </c>
    </row>
    <row r="2049" spans="1:5" x14ac:dyDescent="0.3">
      <c r="A2049">
        <v>10770</v>
      </c>
      <c r="B2049">
        <v>4</v>
      </c>
      <c r="C2049">
        <v>7</v>
      </c>
      <c r="D2049">
        <v>13</v>
      </c>
      <c r="E2049">
        <v>2</v>
      </c>
    </row>
    <row r="2050" spans="1:5" x14ac:dyDescent="0.3">
      <c r="A2050">
        <v>6318</v>
      </c>
      <c r="B2050">
        <v>9</v>
      </c>
      <c r="C2050">
        <v>7</v>
      </c>
      <c r="D2050">
        <v>13</v>
      </c>
      <c r="E2050">
        <v>4</v>
      </c>
    </row>
    <row r="2051" spans="1:5" x14ac:dyDescent="0.3">
      <c r="A2051">
        <v>9952</v>
      </c>
      <c r="B2051">
        <v>4</v>
      </c>
      <c r="C2051">
        <v>7</v>
      </c>
      <c r="D2051">
        <v>5</v>
      </c>
      <c r="E2051">
        <v>1</v>
      </c>
    </row>
    <row r="2052" spans="1:5" x14ac:dyDescent="0.3">
      <c r="A2052">
        <v>5453</v>
      </c>
      <c r="B2052">
        <v>4</v>
      </c>
      <c r="C2052">
        <v>7</v>
      </c>
      <c r="D2052">
        <v>12</v>
      </c>
      <c r="E2052">
        <v>2</v>
      </c>
    </row>
    <row r="2053" spans="1:5" x14ac:dyDescent="0.3">
      <c r="A2053">
        <v>5120</v>
      </c>
      <c r="B2053">
        <v>5</v>
      </c>
      <c r="C2053">
        <v>7</v>
      </c>
      <c r="D2053">
        <v>6</v>
      </c>
      <c r="E2053">
        <v>3</v>
      </c>
    </row>
    <row r="2054" spans="1:5" x14ac:dyDescent="0.3">
      <c r="A2054">
        <v>295</v>
      </c>
      <c r="B2054">
        <v>3</v>
      </c>
      <c r="C2054">
        <v>7</v>
      </c>
      <c r="D2054">
        <v>11</v>
      </c>
      <c r="E2054">
        <v>1</v>
      </c>
    </row>
    <row r="2055" spans="1:5" x14ac:dyDescent="0.3">
      <c r="A2055">
        <v>477</v>
      </c>
      <c r="B2055">
        <v>4</v>
      </c>
      <c r="C2055">
        <v>7</v>
      </c>
      <c r="D2055">
        <v>10</v>
      </c>
      <c r="E2055">
        <v>1</v>
      </c>
    </row>
    <row r="2056" spans="1:5" x14ac:dyDescent="0.3">
      <c r="A2056">
        <v>7832</v>
      </c>
      <c r="B2056">
        <v>8</v>
      </c>
      <c r="C2056">
        <v>7</v>
      </c>
      <c r="D2056">
        <v>7</v>
      </c>
      <c r="E2056">
        <v>4</v>
      </c>
    </row>
    <row r="2057" spans="1:5" x14ac:dyDescent="0.3">
      <c r="A2057">
        <v>2797</v>
      </c>
      <c r="B2057">
        <v>9</v>
      </c>
      <c r="C2057">
        <v>7</v>
      </c>
      <c r="D2057">
        <v>9</v>
      </c>
      <c r="E2057">
        <v>5</v>
      </c>
    </row>
    <row r="2058" spans="1:5" x14ac:dyDescent="0.3">
      <c r="A2058">
        <v>8584</v>
      </c>
      <c r="B2058">
        <v>2</v>
      </c>
      <c r="C2058">
        <v>7</v>
      </c>
      <c r="D2058">
        <v>7</v>
      </c>
      <c r="E2058">
        <v>0</v>
      </c>
    </row>
    <row r="2059" spans="1:5" x14ac:dyDescent="0.3">
      <c r="A2059">
        <v>2831</v>
      </c>
      <c r="B2059">
        <v>7</v>
      </c>
      <c r="C2059">
        <v>7</v>
      </c>
      <c r="D2059">
        <v>10</v>
      </c>
      <c r="E2059">
        <v>3</v>
      </c>
    </row>
    <row r="2060" spans="1:5" x14ac:dyDescent="0.3">
      <c r="A2060">
        <v>10057</v>
      </c>
      <c r="B2060">
        <v>5</v>
      </c>
      <c r="C2060">
        <v>7</v>
      </c>
      <c r="D2060">
        <v>9</v>
      </c>
      <c r="E2060">
        <v>7</v>
      </c>
    </row>
    <row r="2061" spans="1:5" x14ac:dyDescent="0.3">
      <c r="A2061">
        <v>1399</v>
      </c>
      <c r="B2061">
        <v>3</v>
      </c>
      <c r="C2061">
        <v>7</v>
      </c>
      <c r="D2061">
        <v>9</v>
      </c>
      <c r="E2061">
        <v>1</v>
      </c>
    </row>
    <row r="2062" spans="1:5" x14ac:dyDescent="0.3">
      <c r="A2062">
        <v>1570</v>
      </c>
      <c r="B2062">
        <v>7</v>
      </c>
      <c r="C2062">
        <v>7</v>
      </c>
      <c r="D2062">
        <v>10</v>
      </c>
      <c r="E2062">
        <v>4</v>
      </c>
    </row>
    <row r="2063" spans="1:5" x14ac:dyDescent="0.3">
      <c r="A2063">
        <v>3010</v>
      </c>
      <c r="B2063">
        <v>4</v>
      </c>
      <c r="C2063">
        <v>7</v>
      </c>
      <c r="D2063">
        <v>8</v>
      </c>
      <c r="E2063">
        <v>1</v>
      </c>
    </row>
    <row r="2064" spans="1:5" x14ac:dyDescent="0.3">
      <c r="A2064">
        <v>2495</v>
      </c>
      <c r="B2064">
        <v>4</v>
      </c>
      <c r="C2064">
        <v>7</v>
      </c>
      <c r="D2064">
        <v>10</v>
      </c>
      <c r="E2064">
        <v>1</v>
      </c>
    </row>
    <row r="2065" spans="1:5" x14ac:dyDescent="0.3">
      <c r="A2065">
        <v>6203</v>
      </c>
      <c r="B2065">
        <v>6</v>
      </c>
      <c r="C2065">
        <v>7</v>
      </c>
      <c r="D2065">
        <v>12</v>
      </c>
      <c r="E2065">
        <v>3</v>
      </c>
    </row>
    <row r="2066" spans="1:5" x14ac:dyDescent="0.3">
      <c r="A2066">
        <v>3334</v>
      </c>
      <c r="B2066">
        <v>5</v>
      </c>
      <c r="C2066">
        <v>7</v>
      </c>
      <c r="D2066">
        <v>9</v>
      </c>
      <c r="E2066">
        <v>1</v>
      </c>
    </row>
    <row r="2067" spans="1:5" x14ac:dyDescent="0.3">
      <c r="A2067">
        <v>6248</v>
      </c>
      <c r="B2067">
        <v>9</v>
      </c>
      <c r="C2067">
        <v>7</v>
      </c>
      <c r="D2067">
        <v>11</v>
      </c>
      <c r="E2067">
        <v>3</v>
      </c>
    </row>
    <row r="2068" spans="1:5" x14ac:dyDescent="0.3">
      <c r="A2068">
        <v>500</v>
      </c>
      <c r="B2068">
        <v>7</v>
      </c>
      <c r="C2068">
        <v>7</v>
      </c>
      <c r="D2068">
        <v>9</v>
      </c>
      <c r="E2068">
        <v>2</v>
      </c>
    </row>
    <row r="2069" spans="1:5" x14ac:dyDescent="0.3">
      <c r="A2069">
        <v>7899</v>
      </c>
      <c r="B2069">
        <v>4</v>
      </c>
      <c r="C2069">
        <v>7</v>
      </c>
      <c r="D2069">
        <v>4</v>
      </c>
      <c r="E2069">
        <v>7</v>
      </c>
    </row>
    <row r="2070" spans="1:5" x14ac:dyDescent="0.3">
      <c r="A2070">
        <v>5396</v>
      </c>
      <c r="B2070">
        <v>9</v>
      </c>
      <c r="C2070">
        <v>7</v>
      </c>
      <c r="D2070">
        <v>13</v>
      </c>
      <c r="E2070">
        <v>4</v>
      </c>
    </row>
    <row r="2071" spans="1:5" x14ac:dyDescent="0.3">
      <c r="A2071">
        <v>7428</v>
      </c>
      <c r="B2071">
        <v>3</v>
      </c>
      <c r="C2071">
        <v>7</v>
      </c>
      <c r="D2071">
        <v>8</v>
      </c>
      <c r="E2071">
        <v>1</v>
      </c>
    </row>
    <row r="2072" spans="1:5" x14ac:dyDescent="0.3">
      <c r="A2072">
        <v>6544</v>
      </c>
      <c r="B2072">
        <v>6</v>
      </c>
      <c r="C2072">
        <v>7</v>
      </c>
      <c r="D2072">
        <v>11</v>
      </c>
      <c r="E2072">
        <v>3</v>
      </c>
    </row>
    <row r="2073" spans="1:5" x14ac:dyDescent="0.3">
      <c r="A2073">
        <v>8722</v>
      </c>
      <c r="B2073">
        <v>7</v>
      </c>
      <c r="C2073">
        <v>7</v>
      </c>
      <c r="D2073">
        <v>10</v>
      </c>
      <c r="E2073">
        <v>3</v>
      </c>
    </row>
    <row r="2074" spans="1:5" x14ac:dyDescent="0.3">
      <c r="A2074">
        <v>5524</v>
      </c>
      <c r="B2074">
        <v>8</v>
      </c>
      <c r="C2074">
        <v>10</v>
      </c>
      <c r="D2074">
        <v>4</v>
      </c>
      <c r="E2074">
        <v>7</v>
      </c>
    </row>
    <row r="2075" spans="1:5" x14ac:dyDescent="0.3">
      <c r="A2075">
        <v>5376</v>
      </c>
      <c r="B2075">
        <v>0</v>
      </c>
      <c r="C2075">
        <v>28</v>
      </c>
      <c r="D2075">
        <v>0</v>
      </c>
      <c r="E2075">
        <v>1</v>
      </c>
    </row>
    <row r="2076" spans="1:5" x14ac:dyDescent="0.3">
      <c r="A2076">
        <v>1966</v>
      </c>
      <c r="B2076">
        <v>6</v>
      </c>
      <c r="C2076">
        <v>9</v>
      </c>
      <c r="D2076">
        <v>10</v>
      </c>
      <c r="E2076">
        <v>2</v>
      </c>
    </row>
    <row r="2077" spans="1:5" x14ac:dyDescent="0.3">
      <c r="A2077">
        <v>2968</v>
      </c>
      <c r="B2077">
        <v>7</v>
      </c>
      <c r="C2077">
        <v>10</v>
      </c>
      <c r="D2077">
        <v>5</v>
      </c>
      <c r="E2077">
        <v>6</v>
      </c>
    </row>
    <row r="2078" spans="1:5" x14ac:dyDescent="0.3">
      <c r="A2078">
        <v>4114</v>
      </c>
      <c r="B2078">
        <v>6</v>
      </c>
      <c r="C2078">
        <v>9</v>
      </c>
      <c r="D2078">
        <v>13</v>
      </c>
      <c r="E2078">
        <v>3</v>
      </c>
    </row>
    <row r="2079" spans="1:5" x14ac:dyDescent="0.3">
      <c r="A2079">
        <v>2225</v>
      </c>
      <c r="B2079">
        <v>4</v>
      </c>
      <c r="C2079">
        <v>9</v>
      </c>
      <c r="D2079">
        <v>7</v>
      </c>
      <c r="E2079">
        <v>1</v>
      </c>
    </row>
    <row r="2080" spans="1:5" x14ac:dyDescent="0.3">
      <c r="A2080">
        <v>6260</v>
      </c>
      <c r="B2080">
        <v>3</v>
      </c>
      <c r="C2080">
        <v>10</v>
      </c>
      <c r="D2080">
        <v>13</v>
      </c>
      <c r="E2080">
        <v>1</v>
      </c>
    </row>
    <row r="2081" spans="1:5" x14ac:dyDescent="0.3">
      <c r="A2081">
        <v>9369</v>
      </c>
      <c r="B2081">
        <v>11</v>
      </c>
      <c r="C2081">
        <v>10</v>
      </c>
      <c r="D2081">
        <v>10</v>
      </c>
      <c r="E2081">
        <v>5</v>
      </c>
    </row>
    <row r="2082" spans="1:5" x14ac:dyDescent="0.3">
      <c r="A2082">
        <v>1402</v>
      </c>
      <c r="B2082">
        <v>4</v>
      </c>
      <c r="C2082">
        <v>8</v>
      </c>
      <c r="D2082">
        <v>6</v>
      </c>
      <c r="E2082">
        <v>3</v>
      </c>
    </row>
    <row r="2083" spans="1:5" x14ac:dyDescent="0.3">
      <c r="A2083">
        <v>7503</v>
      </c>
      <c r="B2083">
        <v>5</v>
      </c>
      <c r="C2083">
        <v>8</v>
      </c>
      <c r="D2083">
        <v>9</v>
      </c>
      <c r="E2083">
        <v>4</v>
      </c>
    </row>
    <row r="2084" spans="1:5" x14ac:dyDescent="0.3">
      <c r="A2084">
        <v>535</v>
      </c>
      <c r="B2084">
        <v>3</v>
      </c>
      <c r="C2084">
        <v>10</v>
      </c>
      <c r="D2084">
        <v>13</v>
      </c>
      <c r="E2084">
        <v>1</v>
      </c>
    </row>
    <row r="2085" spans="1:5" x14ac:dyDescent="0.3">
      <c r="A2085">
        <v>8908</v>
      </c>
      <c r="B2085">
        <v>3</v>
      </c>
      <c r="C2085">
        <v>11</v>
      </c>
      <c r="D2085">
        <v>5</v>
      </c>
      <c r="E2085">
        <v>1</v>
      </c>
    </row>
    <row r="2086" spans="1:5" x14ac:dyDescent="0.3">
      <c r="A2086">
        <v>7215</v>
      </c>
      <c r="B2086">
        <v>6</v>
      </c>
      <c r="C2086">
        <v>8</v>
      </c>
      <c r="D2086">
        <v>13</v>
      </c>
      <c r="E2086">
        <v>2</v>
      </c>
    </row>
    <row r="2087" spans="1:5" x14ac:dyDescent="0.3">
      <c r="A2087">
        <v>8475</v>
      </c>
      <c r="B2087">
        <v>0</v>
      </c>
      <c r="C2087">
        <v>22</v>
      </c>
      <c r="D2087">
        <v>0</v>
      </c>
      <c r="E2087">
        <v>0</v>
      </c>
    </row>
    <row r="2088" spans="1:5" x14ac:dyDescent="0.3">
      <c r="A2088">
        <v>8717</v>
      </c>
      <c r="B2088">
        <v>11</v>
      </c>
      <c r="C2088">
        <v>8</v>
      </c>
      <c r="D2088">
        <v>8</v>
      </c>
      <c r="E2088">
        <v>5</v>
      </c>
    </row>
    <row r="2089" spans="1:5" x14ac:dyDescent="0.3">
      <c r="A2089">
        <v>10314</v>
      </c>
      <c r="B2089">
        <v>9</v>
      </c>
      <c r="C2089">
        <v>10</v>
      </c>
      <c r="D2089">
        <v>5</v>
      </c>
      <c r="E2089">
        <v>4</v>
      </c>
    </row>
    <row r="2090" spans="1:5" x14ac:dyDescent="0.3">
      <c r="A2090">
        <v>6982</v>
      </c>
      <c r="B2090">
        <v>4</v>
      </c>
      <c r="C2090">
        <v>10</v>
      </c>
      <c r="D2090">
        <v>9</v>
      </c>
      <c r="E2090">
        <v>2</v>
      </c>
    </row>
    <row r="2091" spans="1:5" x14ac:dyDescent="0.3">
      <c r="A2091">
        <v>2798</v>
      </c>
      <c r="B2091">
        <v>7</v>
      </c>
      <c r="C2091">
        <v>9</v>
      </c>
      <c r="D2091">
        <v>10</v>
      </c>
      <c r="E2091">
        <v>4</v>
      </c>
    </row>
    <row r="2092" spans="1:5" x14ac:dyDescent="0.3">
      <c r="A2092">
        <v>6274</v>
      </c>
      <c r="B2092">
        <v>8</v>
      </c>
      <c r="C2092">
        <v>10</v>
      </c>
      <c r="D2092">
        <v>6</v>
      </c>
      <c r="E2092">
        <v>3</v>
      </c>
    </row>
    <row r="2093" spans="1:5" x14ac:dyDescent="0.3">
      <c r="A2093">
        <v>3233</v>
      </c>
      <c r="B2093">
        <v>7</v>
      </c>
      <c r="C2093">
        <v>8</v>
      </c>
      <c r="D2093">
        <v>11</v>
      </c>
      <c r="E2093">
        <v>5</v>
      </c>
    </row>
    <row r="2094" spans="1:5" x14ac:dyDescent="0.3">
      <c r="A2094">
        <v>9529</v>
      </c>
      <c r="B2094">
        <v>3</v>
      </c>
      <c r="C2094">
        <v>9</v>
      </c>
      <c r="D2094">
        <v>9</v>
      </c>
      <c r="E2094">
        <v>2</v>
      </c>
    </row>
    <row r="2095" spans="1:5" x14ac:dyDescent="0.3">
      <c r="A2095">
        <v>8867</v>
      </c>
      <c r="B2095">
        <v>4</v>
      </c>
      <c r="C2095">
        <v>10</v>
      </c>
      <c r="D2095">
        <v>5</v>
      </c>
      <c r="E2095">
        <v>3</v>
      </c>
    </row>
    <row r="2096" spans="1:5" x14ac:dyDescent="0.3">
      <c r="A2096">
        <v>10089</v>
      </c>
      <c r="B2096">
        <v>6</v>
      </c>
      <c r="C2096">
        <v>9</v>
      </c>
      <c r="D2096">
        <v>13</v>
      </c>
      <c r="E2096">
        <v>2</v>
      </c>
    </row>
    <row r="2097" spans="1:5" x14ac:dyDescent="0.3">
      <c r="A2097">
        <v>10102</v>
      </c>
      <c r="B2097">
        <v>5</v>
      </c>
      <c r="C2097">
        <v>11</v>
      </c>
      <c r="D2097">
        <v>5</v>
      </c>
      <c r="E2097">
        <v>3</v>
      </c>
    </row>
    <row r="2098" spans="1:5" x14ac:dyDescent="0.3">
      <c r="A2098">
        <v>7214</v>
      </c>
      <c r="B2098">
        <v>4</v>
      </c>
      <c r="C2098">
        <v>8</v>
      </c>
      <c r="D2098">
        <v>5</v>
      </c>
      <c r="E2098">
        <v>3</v>
      </c>
    </row>
    <row r="2099" spans="1:5" x14ac:dyDescent="0.3">
      <c r="A2099">
        <v>1411</v>
      </c>
      <c r="B2099">
        <v>2</v>
      </c>
      <c r="C2099">
        <v>9</v>
      </c>
      <c r="D2099">
        <v>4</v>
      </c>
      <c r="E2099">
        <v>1</v>
      </c>
    </row>
    <row r="2100" spans="1:5" x14ac:dyDescent="0.3">
      <c r="A2100">
        <v>5125</v>
      </c>
      <c r="B2100">
        <v>4</v>
      </c>
      <c r="C2100">
        <v>10</v>
      </c>
      <c r="D2100">
        <v>11</v>
      </c>
      <c r="E2100">
        <v>2</v>
      </c>
    </row>
    <row r="2101" spans="1:5" x14ac:dyDescent="0.3">
      <c r="A2101">
        <v>3428</v>
      </c>
      <c r="B2101">
        <v>4</v>
      </c>
      <c r="C2101">
        <v>9</v>
      </c>
      <c r="D2101">
        <v>10</v>
      </c>
      <c r="E2101">
        <v>2</v>
      </c>
    </row>
    <row r="2102" spans="1:5" x14ac:dyDescent="0.3">
      <c r="A2102">
        <v>7030</v>
      </c>
      <c r="B2102">
        <v>11</v>
      </c>
      <c r="C2102">
        <v>9</v>
      </c>
      <c r="D2102">
        <v>12</v>
      </c>
      <c r="E2102">
        <v>6</v>
      </c>
    </row>
    <row r="2103" spans="1:5" x14ac:dyDescent="0.3">
      <c r="A2103">
        <v>4216</v>
      </c>
      <c r="B2103">
        <v>7</v>
      </c>
      <c r="C2103">
        <v>9</v>
      </c>
      <c r="D2103">
        <v>9</v>
      </c>
      <c r="E2103">
        <v>3</v>
      </c>
    </row>
    <row r="2104" spans="1:5" x14ac:dyDescent="0.3">
      <c r="A2104">
        <v>6932</v>
      </c>
      <c r="B2104">
        <v>7</v>
      </c>
      <c r="C2104">
        <v>10</v>
      </c>
      <c r="D2104">
        <v>5</v>
      </c>
      <c r="E2104">
        <v>2</v>
      </c>
    </row>
    <row r="2105" spans="1:5" x14ac:dyDescent="0.3">
      <c r="A2105">
        <v>2807</v>
      </c>
      <c r="B2105">
        <v>8</v>
      </c>
      <c r="C2105">
        <v>9</v>
      </c>
      <c r="D2105">
        <v>7</v>
      </c>
      <c r="E2105">
        <v>7</v>
      </c>
    </row>
    <row r="2106" spans="1:5" x14ac:dyDescent="0.3">
      <c r="A2106">
        <v>2416</v>
      </c>
      <c r="B2106">
        <v>2</v>
      </c>
      <c r="C2106">
        <v>8</v>
      </c>
      <c r="D2106">
        <v>9</v>
      </c>
      <c r="E2106">
        <v>1</v>
      </c>
    </row>
    <row r="2107" spans="1:5" x14ac:dyDescent="0.3">
      <c r="A2107">
        <v>2021</v>
      </c>
      <c r="B2107">
        <v>6</v>
      </c>
      <c r="C2107">
        <v>10</v>
      </c>
      <c r="D2107">
        <v>13</v>
      </c>
      <c r="E2107">
        <v>4</v>
      </c>
    </row>
    <row r="2108" spans="1:5" x14ac:dyDescent="0.3">
      <c r="A2108">
        <v>9286</v>
      </c>
      <c r="B2108">
        <v>5</v>
      </c>
      <c r="C2108">
        <v>9</v>
      </c>
      <c r="D2108">
        <v>4</v>
      </c>
      <c r="E2108">
        <v>3</v>
      </c>
    </row>
    <row r="2109" spans="1:5" x14ac:dyDescent="0.3">
      <c r="A2109">
        <v>2426</v>
      </c>
      <c r="B2109">
        <v>5</v>
      </c>
      <c r="C2109">
        <v>10</v>
      </c>
      <c r="D2109">
        <v>13</v>
      </c>
      <c r="E2109">
        <v>3</v>
      </c>
    </row>
    <row r="2110" spans="1:5" x14ac:dyDescent="0.3">
      <c r="A2110">
        <v>11088</v>
      </c>
      <c r="B2110">
        <v>4</v>
      </c>
      <c r="C2110">
        <v>9</v>
      </c>
      <c r="D2110">
        <v>4</v>
      </c>
      <c r="E2110">
        <v>6</v>
      </c>
    </row>
    <row r="2111" spans="1:5" x14ac:dyDescent="0.3">
      <c r="A2111">
        <v>10584</v>
      </c>
      <c r="B2111">
        <v>5</v>
      </c>
      <c r="C2111">
        <v>10</v>
      </c>
      <c r="D2111">
        <v>8</v>
      </c>
      <c r="E2111">
        <v>3</v>
      </c>
    </row>
    <row r="2112" spans="1:5" x14ac:dyDescent="0.3">
      <c r="A2112">
        <v>4702</v>
      </c>
      <c r="B2112">
        <v>4</v>
      </c>
      <c r="C2112">
        <v>8</v>
      </c>
      <c r="D2112">
        <v>4</v>
      </c>
      <c r="E2112">
        <v>8</v>
      </c>
    </row>
    <row r="2113" spans="1:5" x14ac:dyDescent="0.3">
      <c r="A2113">
        <v>9504</v>
      </c>
      <c r="B2113">
        <v>3</v>
      </c>
      <c r="C2113">
        <v>8</v>
      </c>
      <c r="D2113">
        <v>13</v>
      </c>
      <c r="E2113">
        <v>1</v>
      </c>
    </row>
    <row r="2114" spans="1:5" x14ac:dyDescent="0.3">
      <c r="A2114">
        <v>3174</v>
      </c>
      <c r="B2114">
        <v>5</v>
      </c>
      <c r="C2114">
        <v>10</v>
      </c>
      <c r="D2114">
        <v>4</v>
      </c>
      <c r="E2114">
        <v>6</v>
      </c>
    </row>
    <row r="2115" spans="1:5" x14ac:dyDescent="0.3">
      <c r="A2115">
        <v>9058</v>
      </c>
      <c r="B2115">
        <v>5</v>
      </c>
      <c r="C2115">
        <v>11</v>
      </c>
      <c r="D2115">
        <v>5</v>
      </c>
      <c r="E2115">
        <v>3</v>
      </c>
    </row>
    <row r="2116" spans="1:5" x14ac:dyDescent="0.3">
      <c r="A2116">
        <v>7627</v>
      </c>
      <c r="B2116">
        <v>5</v>
      </c>
      <c r="C2116">
        <v>11</v>
      </c>
      <c r="D2116">
        <v>5</v>
      </c>
      <c r="E2116">
        <v>2</v>
      </c>
    </row>
    <row r="2117" spans="1:5" x14ac:dyDescent="0.3">
      <c r="A2117">
        <v>6583</v>
      </c>
      <c r="B2117">
        <v>6</v>
      </c>
      <c r="C2117">
        <v>8</v>
      </c>
      <c r="D2117">
        <v>6</v>
      </c>
      <c r="E2117">
        <v>3</v>
      </c>
    </row>
    <row r="2118" spans="1:5" x14ac:dyDescent="0.3">
      <c r="A2118">
        <v>4299</v>
      </c>
      <c r="B2118">
        <v>11</v>
      </c>
      <c r="C2118">
        <v>11</v>
      </c>
      <c r="D2118">
        <v>5</v>
      </c>
      <c r="E2118">
        <v>7</v>
      </c>
    </row>
    <row r="2119" spans="1:5" x14ac:dyDescent="0.3">
      <c r="A2119">
        <v>6945</v>
      </c>
      <c r="B2119">
        <v>9</v>
      </c>
      <c r="C2119">
        <v>11</v>
      </c>
      <c r="D2119">
        <v>11</v>
      </c>
      <c r="E2119">
        <v>5</v>
      </c>
    </row>
    <row r="2120" spans="1:5" x14ac:dyDescent="0.3">
      <c r="A2120">
        <v>4149</v>
      </c>
      <c r="B2120">
        <v>5</v>
      </c>
      <c r="C2120">
        <v>9</v>
      </c>
      <c r="D2120">
        <v>6</v>
      </c>
      <c r="E2120">
        <v>2</v>
      </c>
    </row>
    <row r="2121" spans="1:5" x14ac:dyDescent="0.3">
      <c r="A2121">
        <v>4611</v>
      </c>
      <c r="B2121">
        <v>9</v>
      </c>
      <c r="C2121">
        <v>8</v>
      </c>
      <c r="D2121">
        <v>13</v>
      </c>
      <c r="E2121">
        <v>3</v>
      </c>
    </row>
    <row r="2122" spans="1:5" x14ac:dyDescent="0.3">
      <c r="A2122">
        <v>9153</v>
      </c>
      <c r="B2122">
        <v>7</v>
      </c>
      <c r="C2122">
        <v>8</v>
      </c>
      <c r="D2122">
        <v>10</v>
      </c>
      <c r="E2122">
        <v>5</v>
      </c>
    </row>
    <row r="2123" spans="1:5" x14ac:dyDescent="0.3">
      <c r="A2123">
        <v>2891</v>
      </c>
      <c r="B2123">
        <v>8</v>
      </c>
      <c r="C2123">
        <v>9</v>
      </c>
      <c r="D2123">
        <v>4</v>
      </c>
      <c r="E2123">
        <v>6</v>
      </c>
    </row>
    <row r="2124" spans="1:5" x14ac:dyDescent="0.3">
      <c r="A2124">
        <v>6327</v>
      </c>
      <c r="B2124">
        <v>2</v>
      </c>
      <c r="C2124">
        <v>8</v>
      </c>
      <c r="D2124">
        <v>6</v>
      </c>
      <c r="E2124">
        <v>1</v>
      </c>
    </row>
    <row r="2125" spans="1:5" x14ac:dyDescent="0.3">
      <c r="A2125">
        <v>1501</v>
      </c>
      <c r="B2125">
        <v>0</v>
      </c>
      <c r="C2125">
        <v>28</v>
      </c>
      <c r="D2125">
        <v>1</v>
      </c>
      <c r="E2125">
        <v>0</v>
      </c>
    </row>
    <row r="2126" spans="1:5" x14ac:dyDescent="0.3">
      <c r="A2126">
        <v>437</v>
      </c>
      <c r="B2126">
        <v>3</v>
      </c>
      <c r="C2126">
        <v>8</v>
      </c>
      <c r="D2126">
        <v>11</v>
      </c>
      <c r="E2126">
        <v>1</v>
      </c>
    </row>
    <row r="2127" spans="1:5" x14ac:dyDescent="0.3">
      <c r="A2127">
        <v>7875</v>
      </c>
      <c r="B2127">
        <v>4</v>
      </c>
      <c r="C2127">
        <v>8</v>
      </c>
      <c r="D2127">
        <v>13</v>
      </c>
      <c r="E2127">
        <v>2</v>
      </c>
    </row>
    <row r="2128" spans="1:5" x14ac:dyDescent="0.3">
      <c r="A2128">
        <v>5682</v>
      </c>
      <c r="B2128">
        <v>6</v>
      </c>
      <c r="C2128">
        <v>9</v>
      </c>
      <c r="D2128">
        <v>11</v>
      </c>
      <c r="E2128">
        <v>5</v>
      </c>
    </row>
    <row r="2129" spans="1:5" x14ac:dyDescent="0.3">
      <c r="A2129">
        <v>5278</v>
      </c>
      <c r="B2129">
        <v>6</v>
      </c>
      <c r="C2129">
        <v>9</v>
      </c>
      <c r="D2129">
        <v>5</v>
      </c>
      <c r="E2129">
        <v>3</v>
      </c>
    </row>
    <row r="2130" spans="1:5" x14ac:dyDescent="0.3">
      <c r="A2130">
        <v>10548</v>
      </c>
      <c r="B2130">
        <v>3</v>
      </c>
      <c r="C2130">
        <v>8</v>
      </c>
      <c r="D2130">
        <v>12</v>
      </c>
      <c r="E2130">
        <v>1</v>
      </c>
    </row>
    <row r="2131" spans="1:5" x14ac:dyDescent="0.3">
      <c r="A2131">
        <v>4073</v>
      </c>
      <c r="B2131">
        <v>10</v>
      </c>
      <c r="C2131">
        <v>10</v>
      </c>
      <c r="D2131">
        <v>7</v>
      </c>
      <c r="E2131">
        <v>6</v>
      </c>
    </row>
    <row r="2132" spans="1:5" x14ac:dyDescent="0.3">
      <c r="A2132">
        <v>6974</v>
      </c>
      <c r="B2132">
        <v>6</v>
      </c>
      <c r="C2132">
        <v>10</v>
      </c>
      <c r="D2132">
        <v>5</v>
      </c>
      <c r="E2132">
        <v>2</v>
      </c>
    </row>
    <row r="2133" spans="1:5" x14ac:dyDescent="0.3">
      <c r="A2133">
        <v>4508</v>
      </c>
      <c r="B2133">
        <v>2</v>
      </c>
      <c r="C2133">
        <v>11</v>
      </c>
      <c r="D2133">
        <v>5</v>
      </c>
      <c r="E2133">
        <v>1</v>
      </c>
    </row>
    <row r="2134" spans="1:5" x14ac:dyDescent="0.3">
      <c r="A2134">
        <v>4964</v>
      </c>
      <c r="B2134">
        <v>2</v>
      </c>
      <c r="C2134">
        <v>11</v>
      </c>
      <c r="D2134">
        <v>4</v>
      </c>
      <c r="E2134">
        <v>1</v>
      </c>
    </row>
    <row r="2135" spans="1:5" x14ac:dyDescent="0.3">
      <c r="A2135">
        <v>10736</v>
      </c>
      <c r="B2135">
        <v>6</v>
      </c>
      <c r="C2135">
        <v>9</v>
      </c>
      <c r="D2135">
        <v>5</v>
      </c>
      <c r="E2135">
        <v>2</v>
      </c>
    </row>
    <row r="2136" spans="1:5" x14ac:dyDescent="0.3">
      <c r="A2136">
        <v>6299</v>
      </c>
      <c r="B2136">
        <v>6</v>
      </c>
      <c r="C2136">
        <v>8</v>
      </c>
      <c r="D2136">
        <v>4</v>
      </c>
      <c r="E2136">
        <v>7</v>
      </c>
    </row>
    <row r="2137" spans="1:5" x14ac:dyDescent="0.3">
      <c r="A2137">
        <v>9930</v>
      </c>
      <c r="B2137">
        <v>6</v>
      </c>
      <c r="C2137">
        <v>8</v>
      </c>
      <c r="D2137">
        <v>13</v>
      </c>
      <c r="E2137">
        <v>2</v>
      </c>
    </row>
    <row r="2138" spans="1:5" x14ac:dyDescent="0.3">
      <c r="A2138">
        <v>3483</v>
      </c>
      <c r="B2138">
        <v>2</v>
      </c>
      <c r="C2138">
        <v>8</v>
      </c>
      <c r="D2138">
        <v>12</v>
      </c>
      <c r="E2138">
        <v>8</v>
      </c>
    </row>
    <row r="2139" spans="1:5" x14ac:dyDescent="0.3">
      <c r="A2139">
        <v>9145</v>
      </c>
      <c r="B2139">
        <v>5</v>
      </c>
      <c r="C2139">
        <v>9</v>
      </c>
      <c r="D2139">
        <v>6</v>
      </c>
      <c r="E2139">
        <v>2</v>
      </c>
    </row>
    <row r="2140" spans="1:5" x14ac:dyDescent="0.3">
      <c r="A2140">
        <v>5536</v>
      </c>
      <c r="B2140">
        <v>5</v>
      </c>
      <c r="C2140">
        <v>10</v>
      </c>
      <c r="D2140">
        <v>4</v>
      </c>
      <c r="E2140">
        <v>6</v>
      </c>
    </row>
    <row r="2141" spans="1:5" x14ac:dyDescent="0.3">
      <c r="A2141">
        <v>2150</v>
      </c>
      <c r="B2141">
        <v>8</v>
      </c>
      <c r="C2141">
        <v>9</v>
      </c>
      <c r="D2141">
        <v>4</v>
      </c>
      <c r="E2141">
        <v>4</v>
      </c>
    </row>
    <row r="2142" spans="1:5" x14ac:dyDescent="0.3">
      <c r="A2142">
        <v>1031</v>
      </c>
      <c r="B2142">
        <v>6</v>
      </c>
      <c r="C2142">
        <v>9</v>
      </c>
      <c r="D2142">
        <v>10</v>
      </c>
      <c r="E2142">
        <v>2</v>
      </c>
    </row>
    <row r="2143" spans="1:5" x14ac:dyDescent="0.3">
      <c r="A2143">
        <v>4789</v>
      </c>
      <c r="B2143">
        <v>4</v>
      </c>
      <c r="C2143">
        <v>8</v>
      </c>
      <c r="D2143">
        <v>5</v>
      </c>
      <c r="E2143">
        <v>2</v>
      </c>
    </row>
    <row r="2144" spans="1:5" x14ac:dyDescent="0.3">
      <c r="A2144">
        <v>1446</v>
      </c>
      <c r="B2144">
        <v>6</v>
      </c>
      <c r="C2144">
        <v>9</v>
      </c>
      <c r="D2144">
        <v>12</v>
      </c>
      <c r="E2144">
        <v>1</v>
      </c>
    </row>
    <row r="2145" spans="1:5" x14ac:dyDescent="0.3">
      <c r="A2145">
        <v>10925</v>
      </c>
      <c r="B2145">
        <v>3</v>
      </c>
      <c r="C2145">
        <v>10</v>
      </c>
      <c r="D2145">
        <v>11</v>
      </c>
      <c r="E2145">
        <v>1</v>
      </c>
    </row>
    <row r="2146" spans="1:5" x14ac:dyDescent="0.3">
      <c r="A2146">
        <v>8800</v>
      </c>
      <c r="B2146">
        <v>7</v>
      </c>
      <c r="C2146">
        <v>10</v>
      </c>
      <c r="D2146">
        <v>5</v>
      </c>
      <c r="E2146">
        <v>6</v>
      </c>
    </row>
    <row r="2147" spans="1:5" x14ac:dyDescent="0.3">
      <c r="A2147">
        <v>9224</v>
      </c>
      <c r="B2147">
        <v>8</v>
      </c>
      <c r="C2147">
        <v>10</v>
      </c>
      <c r="D2147">
        <v>5</v>
      </c>
      <c r="E2147">
        <v>6</v>
      </c>
    </row>
    <row r="2148" spans="1:5" x14ac:dyDescent="0.3">
      <c r="A2148">
        <v>5519</v>
      </c>
      <c r="B2148">
        <v>6</v>
      </c>
      <c r="C2148">
        <v>9</v>
      </c>
      <c r="D2148">
        <v>4</v>
      </c>
      <c r="E2148">
        <v>5</v>
      </c>
    </row>
    <row r="2149" spans="1:5" x14ac:dyDescent="0.3">
      <c r="A2149">
        <v>7053</v>
      </c>
      <c r="B2149">
        <v>3</v>
      </c>
      <c r="C2149">
        <v>10</v>
      </c>
      <c r="D2149">
        <v>8</v>
      </c>
      <c r="E2149">
        <v>1</v>
      </c>
    </row>
    <row r="2150" spans="1:5" x14ac:dyDescent="0.3">
      <c r="A2150">
        <v>4654</v>
      </c>
      <c r="B2150">
        <v>3</v>
      </c>
      <c r="C2150">
        <v>10</v>
      </c>
      <c r="D2150">
        <v>5</v>
      </c>
      <c r="E2150">
        <v>2</v>
      </c>
    </row>
    <row r="2151" spans="1:5" x14ac:dyDescent="0.3">
      <c r="A2151">
        <v>4637</v>
      </c>
      <c r="B2151">
        <v>6</v>
      </c>
      <c r="C2151">
        <v>9</v>
      </c>
      <c r="D2151">
        <v>9</v>
      </c>
      <c r="E2151">
        <v>3</v>
      </c>
    </row>
    <row r="2152" spans="1:5" x14ac:dyDescent="0.3">
      <c r="A2152">
        <v>4483</v>
      </c>
      <c r="B2152">
        <v>2</v>
      </c>
      <c r="C2152">
        <v>10</v>
      </c>
      <c r="D2152">
        <v>6</v>
      </c>
      <c r="E2152">
        <v>1</v>
      </c>
    </row>
    <row r="2153" spans="1:5" x14ac:dyDescent="0.3">
      <c r="A2153">
        <v>10673</v>
      </c>
      <c r="B2153">
        <v>6</v>
      </c>
      <c r="C2153">
        <v>9</v>
      </c>
      <c r="D2153">
        <v>5</v>
      </c>
      <c r="E2153">
        <v>3</v>
      </c>
    </row>
    <row r="2154" spans="1:5" x14ac:dyDescent="0.3">
      <c r="A2154">
        <v>4843</v>
      </c>
      <c r="B2154">
        <v>2</v>
      </c>
      <c r="C2154">
        <v>11</v>
      </c>
      <c r="D2154">
        <v>5</v>
      </c>
      <c r="E2154">
        <v>1</v>
      </c>
    </row>
    <row r="2155" spans="1:5" x14ac:dyDescent="0.3">
      <c r="A2155">
        <v>5386</v>
      </c>
      <c r="B2155">
        <v>5</v>
      </c>
      <c r="C2155">
        <v>8</v>
      </c>
      <c r="D2155">
        <v>5</v>
      </c>
      <c r="E2155">
        <v>2</v>
      </c>
    </row>
    <row r="2156" spans="1:5" x14ac:dyDescent="0.3">
      <c r="A2156">
        <v>10286</v>
      </c>
      <c r="B2156">
        <v>2</v>
      </c>
      <c r="C2156">
        <v>8</v>
      </c>
      <c r="D2156">
        <v>13</v>
      </c>
      <c r="E2156">
        <v>0</v>
      </c>
    </row>
    <row r="2157" spans="1:5" x14ac:dyDescent="0.3">
      <c r="A2157">
        <v>5718</v>
      </c>
      <c r="B2157">
        <v>5</v>
      </c>
      <c r="C2157">
        <v>11</v>
      </c>
      <c r="D2157">
        <v>6</v>
      </c>
      <c r="E2157">
        <v>3</v>
      </c>
    </row>
    <row r="2158" spans="1:5" x14ac:dyDescent="0.3">
      <c r="A2158">
        <v>9305</v>
      </c>
      <c r="B2158">
        <v>4</v>
      </c>
      <c r="C2158">
        <v>9</v>
      </c>
      <c r="D2158">
        <v>13</v>
      </c>
      <c r="E2158">
        <v>2</v>
      </c>
    </row>
    <row r="2159" spans="1:5" x14ac:dyDescent="0.3">
      <c r="A2159">
        <v>1212</v>
      </c>
      <c r="B2159">
        <v>8</v>
      </c>
      <c r="C2159">
        <v>8</v>
      </c>
      <c r="D2159">
        <v>6</v>
      </c>
      <c r="E2159">
        <v>6</v>
      </c>
    </row>
    <row r="2160" spans="1:5" x14ac:dyDescent="0.3">
      <c r="A2160">
        <v>7453</v>
      </c>
      <c r="B2160">
        <v>3</v>
      </c>
      <c r="C2160">
        <v>8</v>
      </c>
      <c r="D2160">
        <v>4</v>
      </c>
      <c r="E2160">
        <v>4</v>
      </c>
    </row>
    <row r="2161" spans="1:5" x14ac:dyDescent="0.3">
      <c r="A2161">
        <v>5204</v>
      </c>
      <c r="B2161">
        <v>8</v>
      </c>
      <c r="C2161">
        <v>8</v>
      </c>
      <c r="D2161">
        <v>5</v>
      </c>
      <c r="E2161">
        <v>3</v>
      </c>
    </row>
    <row r="2162" spans="1:5" x14ac:dyDescent="0.3">
      <c r="A2162">
        <v>4475</v>
      </c>
      <c r="B2162">
        <v>7</v>
      </c>
      <c r="C2162">
        <v>8</v>
      </c>
      <c r="D2162">
        <v>9</v>
      </c>
      <c r="E2162">
        <v>5</v>
      </c>
    </row>
    <row r="2163" spans="1:5" x14ac:dyDescent="0.3">
      <c r="A2163">
        <v>11013</v>
      </c>
      <c r="B2163">
        <v>2</v>
      </c>
      <c r="C2163">
        <v>8</v>
      </c>
      <c r="D2163">
        <v>6</v>
      </c>
      <c r="E2163">
        <v>1</v>
      </c>
    </row>
    <row r="2164" spans="1:5" x14ac:dyDescent="0.3">
      <c r="A2164">
        <v>3005</v>
      </c>
      <c r="B2164">
        <v>4</v>
      </c>
      <c r="C2164">
        <v>10</v>
      </c>
      <c r="D2164">
        <v>8</v>
      </c>
      <c r="E2164">
        <v>1</v>
      </c>
    </row>
    <row r="2165" spans="1:5" x14ac:dyDescent="0.3">
      <c r="A2165">
        <v>2223</v>
      </c>
      <c r="B2165">
        <v>8</v>
      </c>
      <c r="C2165">
        <v>9</v>
      </c>
      <c r="D2165">
        <v>8</v>
      </c>
      <c r="E2165">
        <v>6</v>
      </c>
    </row>
    <row r="2166" spans="1:5" x14ac:dyDescent="0.3">
      <c r="A2166">
        <v>6072</v>
      </c>
      <c r="B2166">
        <v>5</v>
      </c>
      <c r="C2166">
        <v>8</v>
      </c>
      <c r="D2166">
        <v>6</v>
      </c>
      <c r="E2166">
        <v>3</v>
      </c>
    </row>
    <row r="2167" spans="1:5" x14ac:dyDescent="0.3">
      <c r="A2167">
        <v>1509</v>
      </c>
      <c r="B2167">
        <v>9</v>
      </c>
      <c r="C2167">
        <v>9</v>
      </c>
      <c r="D2167">
        <v>4</v>
      </c>
      <c r="E2167">
        <v>5</v>
      </c>
    </row>
    <row r="2168" spans="1:5" x14ac:dyDescent="0.3">
      <c r="A2168">
        <v>6001</v>
      </c>
      <c r="B2168">
        <v>5</v>
      </c>
      <c r="C2168">
        <v>8</v>
      </c>
      <c r="D2168">
        <v>10</v>
      </c>
      <c r="E2168">
        <v>5</v>
      </c>
    </row>
    <row r="2169" spans="1:5" x14ac:dyDescent="0.3">
      <c r="A2169">
        <v>5031</v>
      </c>
      <c r="B2169">
        <v>5</v>
      </c>
      <c r="C2169">
        <v>9</v>
      </c>
      <c r="D2169">
        <v>11</v>
      </c>
      <c r="E2169">
        <v>2</v>
      </c>
    </row>
    <row r="2170" spans="1:5" x14ac:dyDescent="0.3">
      <c r="A2170">
        <v>7789</v>
      </c>
      <c r="B2170">
        <v>6</v>
      </c>
      <c r="C2170">
        <v>9</v>
      </c>
      <c r="D2170">
        <v>10</v>
      </c>
      <c r="E2170">
        <v>2</v>
      </c>
    </row>
    <row r="2171" spans="1:5" x14ac:dyDescent="0.3">
      <c r="A2171">
        <v>2324</v>
      </c>
      <c r="B2171">
        <v>7</v>
      </c>
      <c r="C2171">
        <v>11</v>
      </c>
      <c r="D2171">
        <v>11</v>
      </c>
      <c r="E2171">
        <v>4</v>
      </c>
    </row>
    <row r="2172" spans="1:5" x14ac:dyDescent="0.3">
      <c r="A2172">
        <v>697</v>
      </c>
      <c r="B2172">
        <v>5</v>
      </c>
      <c r="C2172">
        <v>9</v>
      </c>
      <c r="D2172">
        <v>6</v>
      </c>
      <c r="E2172">
        <v>3</v>
      </c>
    </row>
    <row r="2173" spans="1:5" x14ac:dyDescent="0.3">
      <c r="A2173">
        <v>4500</v>
      </c>
      <c r="B2173">
        <v>4</v>
      </c>
      <c r="C2173">
        <v>9</v>
      </c>
      <c r="D2173">
        <v>10</v>
      </c>
      <c r="E2173">
        <v>2</v>
      </c>
    </row>
    <row r="2174" spans="1:5" x14ac:dyDescent="0.3">
      <c r="A2174">
        <v>4138</v>
      </c>
      <c r="B2174">
        <v>5</v>
      </c>
      <c r="C2174">
        <v>10</v>
      </c>
      <c r="D2174">
        <v>7</v>
      </c>
      <c r="E2174">
        <v>1</v>
      </c>
    </row>
    <row r="2175" spans="1:5" x14ac:dyDescent="0.3">
      <c r="A2175">
        <v>5153</v>
      </c>
      <c r="B2175">
        <v>11</v>
      </c>
      <c r="C2175">
        <v>10</v>
      </c>
      <c r="D2175">
        <v>11</v>
      </c>
      <c r="E2175">
        <v>6</v>
      </c>
    </row>
    <row r="2176" spans="1:5" x14ac:dyDescent="0.3">
      <c r="A2176">
        <v>5011</v>
      </c>
      <c r="B2176">
        <v>8</v>
      </c>
      <c r="C2176">
        <v>9</v>
      </c>
      <c r="D2176">
        <v>4</v>
      </c>
      <c r="E2176">
        <v>6</v>
      </c>
    </row>
    <row r="2177" spans="1:5" x14ac:dyDescent="0.3">
      <c r="A2177">
        <v>6049</v>
      </c>
      <c r="B2177">
        <v>7</v>
      </c>
      <c r="C2177">
        <v>8</v>
      </c>
      <c r="D2177">
        <v>11</v>
      </c>
      <c r="E2177">
        <v>3</v>
      </c>
    </row>
    <row r="2178" spans="1:5" x14ac:dyDescent="0.3">
      <c r="A2178">
        <v>6024</v>
      </c>
      <c r="B2178">
        <v>5</v>
      </c>
      <c r="C2178">
        <v>8</v>
      </c>
      <c r="D2178">
        <v>5</v>
      </c>
      <c r="E2178">
        <v>2</v>
      </c>
    </row>
    <row r="2179" spans="1:5" x14ac:dyDescent="0.3">
      <c r="A2179">
        <v>1650</v>
      </c>
      <c r="B2179">
        <v>5</v>
      </c>
      <c r="C2179">
        <v>9</v>
      </c>
      <c r="D2179">
        <v>12</v>
      </c>
      <c r="E2179">
        <v>3</v>
      </c>
    </row>
    <row r="2180" spans="1:5" x14ac:dyDescent="0.3">
      <c r="A2180">
        <v>5147</v>
      </c>
      <c r="B2180">
        <v>4</v>
      </c>
      <c r="C2180">
        <v>9</v>
      </c>
      <c r="D2180">
        <v>13</v>
      </c>
      <c r="E2180">
        <v>1</v>
      </c>
    </row>
    <row r="2181" spans="1:5" x14ac:dyDescent="0.3">
      <c r="A2181">
        <v>9495</v>
      </c>
      <c r="B2181">
        <v>2</v>
      </c>
      <c r="C2181">
        <v>8</v>
      </c>
      <c r="D2181">
        <v>6</v>
      </c>
      <c r="E2181">
        <v>1</v>
      </c>
    </row>
    <row r="2182" spans="1:5" x14ac:dyDescent="0.3">
      <c r="A2182">
        <v>10590</v>
      </c>
      <c r="B2182">
        <v>4</v>
      </c>
      <c r="C2182">
        <v>8</v>
      </c>
      <c r="D2182">
        <v>10</v>
      </c>
      <c r="E2182">
        <v>2</v>
      </c>
    </row>
    <row r="2183" spans="1:5" x14ac:dyDescent="0.3">
      <c r="A2183">
        <v>1065</v>
      </c>
      <c r="B2183">
        <v>5</v>
      </c>
      <c r="C2183">
        <v>8</v>
      </c>
      <c r="D2183">
        <v>5</v>
      </c>
      <c r="E2183">
        <v>2</v>
      </c>
    </row>
    <row r="2184" spans="1:5" x14ac:dyDescent="0.3">
      <c r="A2184">
        <v>10909</v>
      </c>
      <c r="B2184">
        <v>5</v>
      </c>
      <c r="C2184">
        <v>10</v>
      </c>
      <c r="D2184">
        <v>5</v>
      </c>
      <c r="E2184">
        <v>1</v>
      </c>
    </row>
    <row r="2185" spans="1:5" x14ac:dyDescent="0.3">
      <c r="A2185">
        <v>4310</v>
      </c>
      <c r="B2185">
        <v>5</v>
      </c>
      <c r="C2185">
        <v>10</v>
      </c>
      <c r="D2185">
        <v>5</v>
      </c>
      <c r="E2185">
        <v>1</v>
      </c>
    </row>
    <row r="2186" spans="1:5" x14ac:dyDescent="0.3">
      <c r="A2186">
        <v>7000</v>
      </c>
      <c r="B2186">
        <v>2</v>
      </c>
      <c r="C2186">
        <v>10</v>
      </c>
      <c r="D2186">
        <v>10</v>
      </c>
      <c r="E2186">
        <v>1</v>
      </c>
    </row>
    <row r="2187" spans="1:5" x14ac:dyDescent="0.3">
      <c r="A2187">
        <v>6246</v>
      </c>
      <c r="B2187">
        <v>3</v>
      </c>
      <c r="C2187">
        <v>11</v>
      </c>
      <c r="D2187">
        <v>8</v>
      </c>
      <c r="E2187">
        <v>1</v>
      </c>
    </row>
    <row r="2188" spans="1:5" x14ac:dyDescent="0.3">
      <c r="A2188">
        <v>10524</v>
      </c>
      <c r="B2188">
        <v>2</v>
      </c>
      <c r="C2188">
        <v>11</v>
      </c>
      <c r="D2188">
        <v>5</v>
      </c>
      <c r="E2188">
        <v>2</v>
      </c>
    </row>
    <row r="2189" spans="1:5" x14ac:dyDescent="0.3">
      <c r="A2189">
        <v>9743</v>
      </c>
      <c r="B2189">
        <v>11</v>
      </c>
      <c r="C2189">
        <v>8</v>
      </c>
      <c r="D2189">
        <v>8</v>
      </c>
      <c r="E2189">
        <v>6</v>
      </c>
    </row>
    <row r="2190" spans="1:5" x14ac:dyDescent="0.3">
      <c r="A2190">
        <v>1763</v>
      </c>
      <c r="B2190">
        <v>7</v>
      </c>
      <c r="C2190">
        <v>11</v>
      </c>
      <c r="D2190">
        <v>10</v>
      </c>
      <c r="E2190">
        <v>4</v>
      </c>
    </row>
    <row r="2191" spans="1:5" x14ac:dyDescent="0.3">
      <c r="A2191">
        <v>3584</v>
      </c>
      <c r="B2191">
        <v>5</v>
      </c>
      <c r="C2191">
        <v>10</v>
      </c>
      <c r="D2191">
        <v>5</v>
      </c>
      <c r="E2191">
        <v>8</v>
      </c>
    </row>
    <row r="2192" spans="1:5" x14ac:dyDescent="0.3">
      <c r="A2192">
        <v>7706</v>
      </c>
      <c r="B2192">
        <v>11</v>
      </c>
      <c r="C2192">
        <v>8</v>
      </c>
      <c r="D2192">
        <v>5</v>
      </c>
      <c r="E2192">
        <v>8</v>
      </c>
    </row>
    <row r="2193" spans="1:5" x14ac:dyDescent="0.3">
      <c r="A2193">
        <v>3967</v>
      </c>
      <c r="B2193">
        <v>2</v>
      </c>
      <c r="C2193">
        <v>8</v>
      </c>
      <c r="D2193">
        <v>13</v>
      </c>
      <c r="E2193">
        <v>1</v>
      </c>
    </row>
    <row r="2194" spans="1:5" x14ac:dyDescent="0.3">
      <c r="A2194">
        <v>9264</v>
      </c>
      <c r="B2194">
        <v>4</v>
      </c>
      <c r="C2194">
        <v>8</v>
      </c>
      <c r="D2194">
        <v>9</v>
      </c>
      <c r="E2194">
        <v>2</v>
      </c>
    </row>
    <row r="2195" spans="1:5" x14ac:dyDescent="0.3">
      <c r="A2195">
        <v>4828</v>
      </c>
      <c r="B2195">
        <v>5</v>
      </c>
      <c r="C2195">
        <v>10</v>
      </c>
      <c r="D2195">
        <v>5</v>
      </c>
      <c r="E2195">
        <v>1</v>
      </c>
    </row>
    <row r="2196" spans="1:5" x14ac:dyDescent="0.3">
      <c r="A2196">
        <v>4608</v>
      </c>
      <c r="B2196">
        <v>3</v>
      </c>
      <c r="C2196">
        <v>10</v>
      </c>
      <c r="D2196">
        <v>13</v>
      </c>
      <c r="E2196">
        <v>1</v>
      </c>
    </row>
    <row r="2197" spans="1:5" x14ac:dyDescent="0.3">
      <c r="A2197">
        <v>4931</v>
      </c>
      <c r="B2197">
        <v>0</v>
      </c>
      <c r="C2197">
        <v>28</v>
      </c>
      <c r="D2197">
        <v>0</v>
      </c>
      <c r="E2197">
        <v>1</v>
      </c>
    </row>
    <row r="2198" spans="1:5" x14ac:dyDescent="0.3">
      <c r="A2198">
        <v>4127</v>
      </c>
      <c r="B2198">
        <v>11</v>
      </c>
      <c r="C2198">
        <v>10</v>
      </c>
      <c r="D2198">
        <v>11</v>
      </c>
      <c r="E2198">
        <v>6</v>
      </c>
    </row>
    <row r="2199" spans="1:5" x14ac:dyDescent="0.3">
      <c r="A2199">
        <v>3433</v>
      </c>
      <c r="B2199">
        <v>6</v>
      </c>
      <c r="C2199">
        <v>8</v>
      </c>
      <c r="D2199">
        <v>6</v>
      </c>
      <c r="E2199">
        <v>3</v>
      </c>
    </row>
    <row r="2200" spans="1:5" x14ac:dyDescent="0.3">
      <c r="A2200">
        <v>3389</v>
      </c>
      <c r="B2200">
        <v>8</v>
      </c>
      <c r="C2200">
        <v>9</v>
      </c>
      <c r="D2200">
        <v>13</v>
      </c>
      <c r="E2200">
        <v>5</v>
      </c>
    </row>
    <row r="2201" spans="1:5" x14ac:dyDescent="0.3">
      <c r="A2201">
        <v>1215</v>
      </c>
      <c r="B2201">
        <v>5</v>
      </c>
      <c r="C2201">
        <v>10</v>
      </c>
      <c r="D2201">
        <v>7</v>
      </c>
      <c r="E2201">
        <v>3</v>
      </c>
    </row>
    <row r="2202" spans="1:5" x14ac:dyDescent="0.3">
      <c r="A2202">
        <v>1351</v>
      </c>
      <c r="B2202">
        <v>7</v>
      </c>
      <c r="C2202">
        <v>8</v>
      </c>
      <c r="D2202">
        <v>13</v>
      </c>
      <c r="E2202">
        <v>6</v>
      </c>
    </row>
    <row r="2203" spans="1:5" x14ac:dyDescent="0.3">
      <c r="A2203">
        <v>7396</v>
      </c>
      <c r="B2203">
        <v>5</v>
      </c>
      <c r="C2203">
        <v>8</v>
      </c>
      <c r="D2203">
        <v>12</v>
      </c>
      <c r="E2203">
        <v>3</v>
      </c>
    </row>
    <row r="2204" spans="1:5" x14ac:dyDescent="0.3">
      <c r="A2204">
        <v>10092</v>
      </c>
      <c r="B2204">
        <v>7</v>
      </c>
      <c r="C2204">
        <v>10</v>
      </c>
      <c r="D2204">
        <v>5</v>
      </c>
      <c r="E2204">
        <v>5</v>
      </c>
    </row>
    <row r="2205" spans="1:5" x14ac:dyDescent="0.3">
      <c r="A2205">
        <v>9292</v>
      </c>
      <c r="B2205">
        <v>4</v>
      </c>
      <c r="C2205">
        <v>11</v>
      </c>
      <c r="D2205">
        <v>7</v>
      </c>
      <c r="E2205">
        <v>2</v>
      </c>
    </row>
    <row r="2206" spans="1:5" x14ac:dyDescent="0.3">
      <c r="A2206">
        <v>2631</v>
      </c>
      <c r="B2206">
        <v>2</v>
      </c>
      <c r="C2206">
        <v>8</v>
      </c>
      <c r="D2206">
        <v>6</v>
      </c>
      <c r="E2206">
        <v>1</v>
      </c>
    </row>
    <row r="2207" spans="1:5" x14ac:dyDescent="0.3">
      <c r="A2207">
        <v>7960</v>
      </c>
      <c r="B2207">
        <v>3</v>
      </c>
      <c r="C2207">
        <v>9</v>
      </c>
      <c r="D2207">
        <v>13</v>
      </c>
      <c r="E2207">
        <v>1</v>
      </c>
    </row>
    <row r="2208" spans="1:5" x14ac:dyDescent="0.3">
      <c r="A2208">
        <v>4687</v>
      </c>
      <c r="B2208">
        <v>3</v>
      </c>
      <c r="C2208">
        <v>11</v>
      </c>
      <c r="D2208">
        <v>9</v>
      </c>
      <c r="E2208">
        <v>1</v>
      </c>
    </row>
    <row r="2209" spans="1:5" x14ac:dyDescent="0.3">
      <c r="A2209">
        <v>7849</v>
      </c>
      <c r="B2209">
        <v>2</v>
      </c>
      <c r="C2209">
        <v>9</v>
      </c>
      <c r="D2209">
        <v>13</v>
      </c>
      <c r="E2209">
        <v>1</v>
      </c>
    </row>
    <row r="2210" spans="1:5" x14ac:dyDescent="0.3">
      <c r="A2210">
        <v>6906</v>
      </c>
      <c r="B2210">
        <v>3</v>
      </c>
      <c r="C2210">
        <v>10</v>
      </c>
      <c r="D2210">
        <v>4</v>
      </c>
      <c r="E2210">
        <v>2</v>
      </c>
    </row>
    <row r="2211" spans="1:5" x14ac:dyDescent="0.3">
      <c r="A2211">
        <v>7872</v>
      </c>
      <c r="B2211">
        <v>6</v>
      </c>
      <c r="C2211">
        <v>10</v>
      </c>
      <c r="D2211">
        <v>6</v>
      </c>
      <c r="E2211">
        <v>5</v>
      </c>
    </row>
    <row r="2212" spans="1:5" x14ac:dyDescent="0.3">
      <c r="A2212">
        <v>4427</v>
      </c>
      <c r="B2212">
        <v>5</v>
      </c>
      <c r="C2212">
        <v>10</v>
      </c>
      <c r="D2212">
        <v>12</v>
      </c>
      <c r="E2212">
        <v>6</v>
      </c>
    </row>
    <row r="2213" spans="1:5" x14ac:dyDescent="0.3">
      <c r="A2213">
        <v>2886</v>
      </c>
      <c r="B2213">
        <v>10</v>
      </c>
      <c r="C2213">
        <v>8</v>
      </c>
      <c r="D2213">
        <v>10</v>
      </c>
      <c r="E2213">
        <v>6</v>
      </c>
    </row>
    <row r="2214" spans="1:5" x14ac:dyDescent="0.3">
      <c r="A2214">
        <v>9029</v>
      </c>
      <c r="B2214">
        <v>2</v>
      </c>
      <c r="C2214">
        <v>8</v>
      </c>
      <c r="D2214">
        <v>12</v>
      </c>
      <c r="E2214">
        <v>1</v>
      </c>
    </row>
    <row r="2215" spans="1:5" x14ac:dyDescent="0.3">
      <c r="A2215">
        <v>2186</v>
      </c>
      <c r="B2215">
        <v>5</v>
      </c>
      <c r="C2215">
        <v>10</v>
      </c>
      <c r="D2215">
        <v>6</v>
      </c>
      <c r="E2215">
        <v>2</v>
      </c>
    </row>
    <row r="2216" spans="1:5" x14ac:dyDescent="0.3">
      <c r="A2216">
        <v>3074</v>
      </c>
      <c r="B2216">
        <v>5</v>
      </c>
      <c r="C2216">
        <v>8</v>
      </c>
      <c r="D2216">
        <v>4</v>
      </c>
      <c r="E2216">
        <v>6</v>
      </c>
    </row>
    <row r="2217" spans="1:5" x14ac:dyDescent="0.3">
      <c r="A2217">
        <v>2747</v>
      </c>
      <c r="B2217">
        <v>4</v>
      </c>
      <c r="C2217">
        <v>10</v>
      </c>
      <c r="D2217">
        <v>5</v>
      </c>
      <c r="E2217">
        <v>3</v>
      </c>
    </row>
    <row r="2218" spans="1:5" x14ac:dyDescent="0.3">
      <c r="A2218">
        <v>17</v>
      </c>
      <c r="B2218">
        <v>6</v>
      </c>
      <c r="C2218">
        <v>11</v>
      </c>
      <c r="D2218">
        <v>7</v>
      </c>
      <c r="E2218">
        <v>5</v>
      </c>
    </row>
    <row r="2219" spans="1:5" x14ac:dyDescent="0.3">
      <c r="A2219">
        <v>5544</v>
      </c>
      <c r="B2219">
        <v>7</v>
      </c>
      <c r="C2219">
        <v>8</v>
      </c>
      <c r="D2219">
        <v>5</v>
      </c>
      <c r="E2219">
        <v>5</v>
      </c>
    </row>
    <row r="2220" spans="1:5" x14ac:dyDescent="0.3">
      <c r="A2220">
        <v>3138</v>
      </c>
      <c r="B2220">
        <v>7</v>
      </c>
      <c r="C2220">
        <v>9</v>
      </c>
      <c r="D2220">
        <v>6</v>
      </c>
      <c r="E2220">
        <v>4</v>
      </c>
    </row>
    <row r="2221" spans="1:5" x14ac:dyDescent="0.3">
      <c r="A2221">
        <v>1139</v>
      </c>
      <c r="B2221">
        <v>5</v>
      </c>
      <c r="C2221">
        <v>11</v>
      </c>
      <c r="D2221">
        <v>5</v>
      </c>
      <c r="E2221">
        <v>2</v>
      </c>
    </row>
    <row r="2222" spans="1:5" x14ac:dyDescent="0.3">
      <c r="A2222">
        <v>10676</v>
      </c>
      <c r="B2222">
        <v>3</v>
      </c>
      <c r="C2222">
        <v>8</v>
      </c>
      <c r="D2222">
        <v>7</v>
      </c>
      <c r="E2222">
        <v>2</v>
      </c>
    </row>
    <row r="2223" spans="1:5" x14ac:dyDescent="0.3">
      <c r="A2223">
        <v>6428</v>
      </c>
      <c r="B2223">
        <v>1</v>
      </c>
      <c r="C2223">
        <v>8</v>
      </c>
      <c r="D2223">
        <v>7</v>
      </c>
      <c r="E2223">
        <v>0</v>
      </c>
    </row>
    <row r="2224" spans="1:5" x14ac:dyDescent="0.3">
      <c r="A2224">
        <v>2109</v>
      </c>
      <c r="B2224">
        <v>6</v>
      </c>
      <c r="C2224">
        <v>11</v>
      </c>
      <c r="D2224">
        <v>10</v>
      </c>
      <c r="E2224">
        <v>2</v>
      </c>
    </row>
    <row r="2225" spans="1:5" x14ac:dyDescent="0.3">
      <c r="A2225">
        <v>3595</v>
      </c>
      <c r="B2225">
        <v>6</v>
      </c>
      <c r="C2225">
        <v>8</v>
      </c>
      <c r="D2225">
        <v>12</v>
      </c>
      <c r="E2225">
        <v>3</v>
      </c>
    </row>
    <row r="2226" spans="1:5" x14ac:dyDescent="0.3">
      <c r="A2226">
        <v>8537</v>
      </c>
      <c r="B2226">
        <v>3</v>
      </c>
      <c r="C2226">
        <v>10</v>
      </c>
      <c r="D2226">
        <v>7</v>
      </c>
      <c r="E2226">
        <v>2</v>
      </c>
    </row>
    <row r="2227" spans="1:5" x14ac:dyDescent="0.3">
      <c r="A2227">
        <v>3262</v>
      </c>
      <c r="B2227">
        <v>2</v>
      </c>
      <c r="C2227">
        <v>9</v>
      </c>
      <c r="D2227">
        <v>13</v>
      </c>
      <c r="E2227">
        <v>5</v>
      </c>
    </row>
    <row r="2228" spans="1:5" x14ac:dyDescent="0.3">
      <c r="A2228">
        <v>3945</v>
      </c>
      <c r="B2228">
        <v>11</v>
      </c>
      <c r="C2228">
        <v>8</v>
      </c>
      <c r="D2228">
        <v>4</v>
      </c>
      <c r="E2228">
        <v>6</v>
      </c>
    </row>
    <row r="2229" spans="1:5" x14ac:dyDescent="0.3">
      <c r="A2229">
        <v>10701</v>
      </c>
      <c r="B2229">
        <v>7</v>
      </c>
      <c r="C2229">
        <v>8</v>
      </c>
      <c r="D2229">
        <v>12</v>
      </c>
      <c r="E2229">
        <v>4</v>
      </c>
    </row>
    <row r="2230" spans="1:5" x14ac:dyDescent="0.3">
      <c r="A2230">
        <v>7441</v>
      </c>
      <c r="B2230">
        <v>2</v>
      </c>
      <c r="C2230">
        <v>10</v>
      </c>
      <c r="D2230">
        <v>12</v>
      </c>
      <c r="E2230">
        <v>7</v>
      </c>
    </row>
    <row r="2231" spans="1:5" x14ac:dyDescent="0.3">
      <c r="A2231">
        <v>7187</v>
      </c>
      <c r="B2231">
        <v>4</v>
      </c>
      <c r="C2231">
        <v>10</v>
      </c>
      <c r="D2231">
        <v>4</v>
      </c>
      <c r="E2231">
        <v>3</v>
      </c>
    </row>
    <row r="2232" spans="1:5" x14ac:dyDescent="0.3">
      <c r="A2232">
        <v>1052</v>
      </c>
      <c r="B2232">
        <v>8</v>
      </c>
      <c r="C2232">
        <v>9</v>
      </c>
      <c r="D2232">
        <v>7</v>
      </c>
      <c r="E2232">
        <v>7</v>
      </c>
    </row>
    <row r="2233" spans="1:5" x14ac:dyDescent="0.3">
      <c r="A2233">
        <v>6343</v>
      </c>
      <c r="B2233">
        <v>6</v>
      </c>
      <c r="C2233">
        <v>9</v>
      </c>
      <c r="D2233">
        <v>7</v>
      </c>
      <c r="E2233">
        <v>2</v>
      </c>
    </row>
    <row r="2234" spans="1:5" x14ac:dyDescent="0.3">
      <c r="A2234">
        <v>7734</v>
      </c>
      <c r="B2234">
        <v>4</v>
      </c>
      <c r="C2234">
        <v>10</v>
      </c>
      <c r="D2234">
        <v>7</v>
      </c>
      <c r="E2234">
        <v>1</v>
      </c>
    </row>
    <row r="2235" spans="1:5" x14ac:dyDescent="0.3">
      <c r="A2235">
        <v>9907</v>
      </c>
      <c r="B2235">
        <v>6</v>
      </c>
      <c r="C2235">
        <v>8</v>
      </c>
      <c r="D2235">
        <v>10</v>
      </c>
      <c r="E2235">
        <v>4</v>
      </c>
    </row>
    <row r="2236" spans="1:5" x14ac:dyDescent="0.3">
      <c r="A2236">
        <v>8659</v>
      </c>
      <c r="B2236">
        <v>6</v>
      </c>
      <c r="C2236">
        <v>8</v>
      </c>
      <c r="D2236">
        <v>11</v>
      </c>
      <c r="E2236">
        <v>2</v>
      </c>
    </row>
    <row r="2237" spans="1:5" x14ac:dyDescent="0.3">
      <c r="A2237">
        <v>6262</v>
      </c>
      <c r="B2237">
        <v>3</v>
      </c>
      <c r="C2237">
        <v>10</v>
      </c>
      <c r="D2237">
        <v>8</v>
      </c>
      <c r="E2237">
        <v>2</v>
      </c>
    </row>
    <row r="2238" spans="1:5" x14ac:dyDescent="0.3">
      <c r="A2238">
        <v>5667</v>
      </c>
      <c r="B2238">
        <v>9</v>
      </c>
      <c r="C2238">
        <v>10</v>
      </c>
      <c r="D2238">
        <v>4</v>
      </c>
      <c r="E2238">
        <v>6</v>
      </c>
    </row>
    <row r="2239" spans="1:5" x14ac:dyDescent="0.3">
      <c r="A2239">
        <v>10394</v>
      </c>
      <c r="B2239">
        <v>4</v>
      </c>
      <c r="C2239">
        <v>8</v>
      </c>
      <c r="D2239">
        <v>5</v>
      </c>
      <c r="E2239">
        <v>1</v>
      </c>
    </row>
    <row r="2240" spans="1:5" x14ac:dyDescent="0.3">
      <c r="A2240">
        <v>5721</v>
      </c>
      <c r="B2240">
        <v>7</v>
      </c>
      <c r="C2240">
        <v>10</v>
      </c>
      <c r="D2240">
        <v>6</v>
      </c>
      <c r="E2240">
        <v>2</v>
      </c>
    </row>
    <row r="2241" spans="1:5" x14ac:dyDescent="0.3">
      <c r="A2241">
        <v>10968</v>
      </c>
      <c r="B2241">
        <v>8</v>
      </c>
      <c r="C2241">
        <v>8</v>
      </c>
      <c r="D2241">
        <v>6</v>
      </c>
      <c r="E2241">
        <v>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46713-3A2D-498B-870B-18F4450A888A}">
  <sheetPr codeName="Sheet4"/>
  <dimension ref="A1:H2241"/>
  <sheetViews>
    <sheetView workbookViewId="0">
      <selection activeCell="C2" sqref="C2:H2"/>
    </sheetView>
  </sheetViews>
  <sheetFormatPr defaultRowHeight="14.4" x14ac:dyDescent="0.3"/>
  <cols>
    <col min="1" max="1" width="6" bestFit="1" customWidth="1"/>
    <col min="2" max="2" width="30.109375" bestFit="1" customWidth="1"/>
    <col min="3" max="6" width="16.33203125" bestFit="1" customWidth="1"/>
    <col min="7" max="7" width="16.33203125" customWidth="1"/>
    <col min="8" max="8" width="18.77734375" bestFit="1" customWidth="1"/>
    <col min="9" max="9" width="16.33203125" bestFit="1" customWidth="1"/>
    <col min="10" max="10" width="11.21875" bestFit="1" customWidth="1"/>
  </cols>
  <sheetData>
    <row r="1" spans="1:8" x14ac:dyDescent="0.3">
      <c r="A1" t="s">
        <v>0</v>
      </c>
      <c r="B1" t="s">
        <v>66</v>
      </c>
      <c r="C1" t="s">
        <v>23</v>
      </c>
      <c r="D1" t="s">
        <v>24</v>
      </c>
      <c r="E1" t="s">
        <v>25</v>
      </c>
      <c r="F1" t="s">
        <v>26</v>
      </c>
      <c r="G1" t="s">
        <v>27</v>
      </c>
      <c r="H1" t="s">
        <v>67</v>
      </c>
    </row>
    <row r="2" spans="1:8" hidden="1" x14ac:dyDescent="0.3">
      <c r="A2">
        <v>4141</v>
      </c>
      <c r="B2">
        <v>1</v>
      </c>
      <c r="C2">
        <v>0</v>
      </c>
      <c r="D2">
        <v>0</v>
      </c>
      <c r="E2">
        <v>0</v>
      </c>
      <c r="F2">
        <v>0</v>
      </c>
      <c r="G2">
        <v>0</v>
      </c>
      <c r="H2">
        <v>0</v>
      </c>
    </row>
    <row r="3" spans="1:8" hidden="1" x14ac:dyDescent="0.3">
      <c r="A3">
        <v>1994</v>
      </c>
      <c r="B3">
        <v>1</v>
      </c>
      <c r="C3">
        <v>0</v>
      </c>
      <c r="D3">
        <v>0</v>
      </c>
      <c r="E3">
        <v>0</v>
      </c>
      <c r="F3">
        <v>0</v>
      </c>
      <c r="G3">
        <v>0</v>
      </c>
      <c r="H3">
        <v>0</v>
      </c>
    </row>
    <row r="4" spans="1:8" hidden="1" x14ac:dyDescent="0.3">
      <c r="A4">
        <v>387</v>
      </c>
      <c r="B4">
        <v>1</v>
      </c>
      <c r="C4">
        <v>0</v>
      </c>
      <c r="D4">
        <v>0</v>
      </c>
      <c r="E4">
        <v>0</v>
      </c>
      <c r="F4">
        <v>0</v>
      </c>
      <c r="G4">
        <v>0</v>
      </c>
      <c r="H4">
        <v>0</v>
      </c>
    </row>
    <row r="5" spans="1:8" hidden="1" x14ac:dyDescent="0.3">
      <c r="A5">
        <v>2125</v>
      </c>
      <c r="B5">
        <v>1</v>
      </c>
      <c r="C5">
        <v>0</v>
      </c>
      <c r="D5">
        <v>0</v>
      </c>
      <c r="E5">
        <v>0</v>
      </c>
      <c r="F5">
        <v>0</v>
      </c>
      <c r="G5">
        <v>0</v>
      </c>
      <c r="H5">
        <v>0</v>
      </c>
    </row>
    <row r="6" spans="1:8" hidden="1" x14ac:dyDescent="0.3">
      <c r="A6">
        <v>2569</v>
      </c>
      <c r="B6">
        <v>1</v>
      </c>
      <c r="C6">
        <v>0</v>
      </c>
      <c r="D6">
        <v>0</v>
      </c>
      <c r="E6">
        <v>0</v>
      </c>
      <c r="F6">
        <v>0</v>
      </c>
      <c r="G6">
        <v>0</v>
      </c>
      <c r="H6">
        <v>0</v>
      </c>
    </row>
    <row r="7" spans="1:8" hidden="1" x14ac:dyDescent="0.3">
      <c r="A7">
        <v>9360</v>
      </c>
      <c r="B7">
        <v>1</v>
      </c>
      <c r="C7">
        <v>0</v>
      </c>
      <c r="D7">
        <v>0</v>
      </c>
      <c r="E7">
        <v>0</v>
      </c>
      <c r="F7">
        <v>0</v>
      </c>
      <c r="G7">
        <v>0</v>
      </c>
      <c r="H7">
        <v>0</v>
      </c>
    </row>
    <row r="8" spans="1:8" hidden="1" x14ac:dyDescent="0.3">
      <c r="A8">
        <v>3033</v>
      </c>
      <c r="B8">
        <v>1</v>
      </c>
      <c r="C8">
        <v>0</v>
      </c>
      <c r="D8">
        <v>0</v>
      </c>
      <c r="E8">
        <v>0</v>
      </c>
      <c r="F8">
        <v>0</v>
      </c>
      <c r="G8">
        <v>0</v>
      </c>
      <c r="H8">
        <v>0</v>
      </c>
    </row>
    <row r="9" spans="1:8" hidden="1" x14ac:dyDescent="0.3">
      <c r="A9">
        <v>8755</v>
      </c>
      <c r="B9">
        <v>1</v>
      </c>
      <c r="C9">
        <v>0</v>
      </c>
      <c r="D9">
        <v>0</v>
      </c>
      <c r="E9">
        <v>0</v>
      </c>
      <c r="F9">
        <v>0</v>
      </c>
      <c r="G9">
        <v>0</v>
      </c>
      <c r="H9">
        <v>0</v>
      </c>
    </row>
    <row r="10" spans="1:8" hidden="1" x14ac:dyDescent="0.3">
      <c r="A10">
        <v>10738</v>
      </c>
      <c r="B10">
        <v>1</v>
      </c>
      <c r="C10">
        <v>0</v>
      </c>
      <c r="D10">
        <v>0</v>
      </c>
      <c r="E10">
        <v>0</v>
      </c>
      <c r="F10">
        <v>0</v>
      </c>
      <c r="G10">
        <v>0</v>
      </c>
      <c r="H10">
        <v>0</v>
      </c>
    </row>
    <row r="11" spans="1:8" hidden="1" x14ac:dyDescent="0.3">
      <c r="A11">
        <v>8430</v>
      </c>
      <c r="B11">
        <v>1</v>
      </c>
      <c r="C11">
        <v>0</v>
      </c>
      <c r="D11">
        <v>0</v>
      </c>
      <c r="E11">
        <v>0</v>
      </c>
      <c r="F11">
        <v>0</v>
      </c>
      <c r="G11">
        <v>0</v>
      </c>
      <c r="H11">
        <v>0</v>
      </c>
    </row>
    <row r="12" spans="1:8" hidden="1" x14ac:dyDescent="0.3">
      <c r="A12">
        <v>7281</v>
      </c>
      <c r="B12">
        <v>1</v>
      </c>
      <c r="C12">
        <v>0</v>
      </c>
      <c r="D12">
        <v>0</v>
      </c>
      <c r="E12">
        <v>0</v>
      </c>
      <c r="F12">
        <v>0</v>
      </c>
      <c r="G12">
        <v>0</v>
      </c>
      <c r="H12">
        <v>0</v>
      </c>
    </row>
    <row r="13" spans="1:8" hidden="1" x14ac:dyDescent="0.3">
      <c r="A13">
        <v>1371</v>
      </c>
      <c r="B13">
        <v>1</v>
      </c>
      <c r="C13">
        <v>0</v>
      </c>
      <c r="D13">
        <v>0</v>
      </c>
      <c r="E13">
        <v>0</v>
      </c>
      <c r="F13">
        <v>0</v>
      </c>
      <c r="G13">
        <v>0</v>
      </c>
      <c r="H13">
        <v>0</v>
      </c>
    </row>
    <row r="14" spans="1:8" hidden="1" x14ac:dyDescent="0.3">
      <c r="A14">
        <v>7286</v>
      </c>
      <c r="B14">
        <v>1</v>
      </c>
      <c r="C14">
        <v>0</v>
      </c>
      <c r="D14">
        <v>0</v>
      </c>
      <c r="E14">
        <v>0</v>
      </c>
      <c r="F14">
        <v>0</v>
      </c>
      <c r="G14">
        <v>0</v>
      </c>
      <c r="H14">
        <v>0</v>
      </c>
    </row>
    <row r="15" spans="1:8" hidden="1" x14ac:dyDescent="0.3">
      <c r="A15">
        <v>8614</v>
      </c>
      <c r="B15">
        <v>1</v>
      </c>
      <c r="C15">
        <v>0</v>
      </c>
      <c r="D15">
        <v>0</v>
      </c>
      <c r="E15">
        <v>0</v>
      </c>
      <c r="F15">
        <v>0</v>
      </c>
      <c r="G15">
        <v>0</v>
      </c>
      <c r="H15">
        <v>0</v>
      </c>
    </row>
    <row r="16" spans="1:8" hidden="1" x14ac:dyDescent="0.3">
      <c r="A16">
        <v>4114</v>
      </c>
      <c r="B16">
        <v>1</v>
      </c>
      <c r="C16">
        <v>0</v>
      </c>
      <c r="D16">
        <v>0</v>
      </c>
      <c r="E16">
        <v>0</v>
      </c>
      <c r="F16">
        <v>0</v>
      </c>
      <c r="G16">
        <v>0</v>
      </c>
      <c r="H16">
        <v>0</v>
      </c>
    </row>
    <row r="17" spans="1:8" hidden="1" x14ac:dyDescent="0.3">
      <c r="A17">
        <v>7437</v>
      </c>
      <c r="B17">
        <v>1</v>
      </c>
      <c r="C17">
        <v>0</v>
      </c>
      <c r="D17">
        <v>0</v>
      </c>
      <c r="E17">
        <v>0</v>
      </c>
      <c r="F17">
        <v>0</v>
      </c>
      <c r="G17">
        <v>0</v>
      </c>
      <c r="H17">
        <v>0</v>
      </c>
    </row>
    <row r="18" spans="1:8" hidden="1" x14ac:dyDescent="0.3">
      <c r="A18">
        <v>6518</v>
      </c>
      <c r="B18">
        <v>1</v>
      </c>
      <c r="C18">
        <v>0</v>
      </c>
      <c r="D18">
        <v>0</v>
      </c>
      <c r="E18">
        <v>0</v>
      </c>
      <c r="F18">
        <v>0</v>
      </c>
      <c r="G18">
        <v>0</v>
      </c>
      <c r="H18">
        <v>0</v>
      </c>
    </row>
    <row r="19" spans="1:8" hidden="1" x14ac:dyDescent="0.3">
      <c r="A19">
        <v>4137</v>
      </c>
      <c r="B19">
        <v>1</v>
      </c>
      <c r="C19">
        <v>0</v>
      </c>
      <c r="D19">
        <v>0</v>
      </c>
      <c r="E19">
        <v>0</v>
      </c>
      <c r="F19">
        <v>0</v>
      </c>
      <c r="G19">
        <v>0</v>
      </c>
      <c r="H19">
        <v>0</v>
      </c>
    </row>
    <row r="20" spans="1:8" hidden="1" x14ac:dyDescent="0.3">
      <c r="A20">
        <v>1386</v>
      </c>
      <c r="B20">
        <v>1</v>
      </c>
      <c r="C20">
        <v>0</v>
      </c>
      <c r="D20">
        <v>0</v>
      </c>
      <c r="E20">
        <v>0</v>
      </c>
      <c r="F20">
        <v>0</v>
      </c>
      <c r="G20">
        <v>0</v>
      </c>
      <c r="H20">
        <v>0</v>
      </c>
    </row>
    <row r="21" spans="1:8" hidden="1" x14ac:dyDescent="0.3">
      <c r="A21">
        <v>4477</v>
      </c>
      <c r="B21">
        <v>1</v>
      </c>
      <c r="C21">
        <v>0</v>
      </c>
      <c r="D21">
        <v>0</v>
      </c>
      <c r="E21">
        <v>0</v>
      </c>
      <c r="F21">
        <v>0</v>
      </c>
      <c r="G21">
        <v>0</v>
      </c>
      <c r="H21">
        <v>0</v>
      </c>
    </row>
    <row r="22" spans="1:8" hidden="1" x14ac:dyDescent="0.3">
      <c r="A22">
        <v>1050</v>
      </c>
      <c r="B22">
        <v>1</v>
      </c>
      <c r="C22">
        <v>0</v>
      </c>
      <c r="D22">
        <v>0</v>
      </c>
      <c r="E22">
        <v>0</v>
      </c>
      <c r="F22">
        <v>0</v>
      </c>
      <c r="G22">
        <v>0</v>
      </c>
      <c r="H22">
        <v>0</v>
      </c>
    </row>
    <row r="23" spans="1:8" hidden="1" x14ac:dyDescent="0.3">
      <c r="A23">
        <v>5846</v>
      </c>
      <c r="B23">
        <v>1</v>
      </c>
      <c r="C23">
        <v>0</v>
      </c>
      <c r="D23">
        <v>0</v>
      </c>
      <c r="E23">
        <v>0</v>
      </c>
      <c r="F23">
        <v>0</v>
      </c>
      <c r="G23">
        <v>0</v>
      </c>
      <c r="H23">
        <v>0</v>
      </c>
    </row>
    <row r="24" spans="1:8" hidden="1" x14ac:dyDescent="0.3">
      <c r="A24">
        <v>10401</v>
      </c>
      <c r="B24">
        <v>1</v>
      </c>
      <c r="C24">
        <v>0</v>
      </c>
      <c r="D24">
        <v>0</v>
      </c>
      <c r="E24">
        <v>0</v>
      </c>
      <c r="F24">
        <v>0</v>
      </c>
      <c r="G24">
        <v>0</v>
      </c>
      <c r="H24">
        <v>0</v>
      </c>
    </row>
    <row r="25" spans="1:8" hidden="1" x14ac:dyDescent="0.3">
      <c r="A25">
        <v>2261</v>
      </c>
      <c r="B25">
        <v>1</v>
      </c>
      <c r="C25">
        <v>0</v>
      </c>
      <c r="D25">
        <v>0</v>
      </c>
      <c r="E25">
        <v>0</v>
      </c>
      <c r="F25">
        <v>0</v>
      </c>
      <c r="G25">
        <v>0</v>
      </c>
      <c r="H25">
        <v>0</v>
      </c>
    </row>
    <row r="26" spans="1:8" hidden="1" x14ac:dyDescent="0.3">
      <c r="A26">
        <v>4119</v>
      </c>
      <c r="B26">
        <v>1</v>
      </c>
      <c r="C26">
        <v>0</v>
      </c>
      <c r="D26">
        <v>0</v>
      </c>
      <c r="E26">
        <v>0</v>
      </c>
      <c r="F26">
        <v>0</v>
      </c>
      <c r="G26">
        <v>0</v>
      </c>
      <c r="H26">
        <v>0</v>
      </c>
    </row>
    <row r="27" spans="1:8" hidden="1" x14ac:dyDescent="0.3">
      <c r="A27">
        <v>535</v>
      </c>
      <c r="B27">
        <v>1</v>
      </c>
      <c r="C27">
        <v>0</v>
      </c>
      <c r="D27">
        <v>0</v>
      </c>
      <c r="E27">
        <v>0</v>
      </c>
      <c r="F27">
        <v>0</v>
      </c>
      <c r="G27">
        <v>0</v>
      </c>
      <c r="H27">
        <v>0</v>
      </c>
    </row>
    <row r="28" spans="1:8" hidden="1" x14ac:dyDescent="0.3">
      <c r="A28">
        <v>771</v>
      </c>
      <c r="B28">
        <v>1</v>
      </c>
      <c r="C28">
        <v>0</v>
      </c>
      <c r="D28">
        <v>0</v>
      </c>
      <c r="E28">
        <v>0</v>
      </c>
      <c r="F28">
        <v>0</v>
      </c>
      <c r="G28">
        <v>0</v>
      </c>
      <c r="H28">
        <v>0</v>
      </c>
    </row>
    <row r="29" spans="1:8" hidden="1" x14ac:dyDescent="0.3">
      <c r="A29">
        <v>9235</v>
      </c>
      <c r="B29">
        <v>1</v>
      </c>
      <c r="C29">
        <v>0</v>
      </c>
      <c r="D29">
        <v>0</v>
      </c>
      <c r="E29">
        <v>0</v>
      </c>
      <c r="F29">
        <v>0</v>
      </c>
      <c r="G29">
        <v>0</v>
      </c>
      <c r="H29">
        <v>0</v>
      </c>
    </row>
    <row r="30" spans="1:8" hidden="1" x14ac:dyDescent="0.3">
      <c r="A30">
        <v>5798</v>
      </c>
      <c r="B30">
        <v>1</v>
      </c>
      <c r="C30">
        <v>0</v>
      </c>
      <c r="D30">
        <v>0</v>
      </c>
      <c r="E30">
        <v>0</v>
      </c>
      <c r="F30">
        <v>0</v>
      </c>
      <c r="G30">
        <v>0</v>
      </c>
      <c r="H30">
        <v>0</v>
      </c>
    </row>
    <row r="31" spans="1:8" hidden="1" x14ac:dyDescent="0.3">
      <c r="A31">
        <v>11178</v>
      </c>
      <c r="B31">
        <v>1</v>
      </c>
      <c r="C31">
        <v>0</v>
      </c>
      <c r="D31">
        <v>0</v>
      </c>
      <c r="E31">
        <v>0</v>
      </c>
      <c r="F31">
        <v>0</v>
      </c>
      <c r="G31">
        <v>0</v>
      </c>
      <c r="H31">
        <v>0</v>
      </c>
    </row>
    <row r="32" spans="1:8" hidden="1" x14ac:dyDescent="0.3">
      <c r="A32">
        <v>7516</v>
      </c>
      <c r="B32">
        <v>1</v>
      </c>
      <c r="C32">
        <v>0</v>
      </c>
      <c r="D32">
        <v>0</v>
      </c>
      <c r="E32">
        <v>0</v>
      </c>
      <c r="F32">
        <v>0</v>
      </c>
      <c r="G32">
        <v>0</v>
      </c>
      <c r="H32">
        <v>0</v>
      </c>
    </row>
    <row r="33" spans="1:8" hidden="1" x14ac:dyDescent="0.3">
      <c r="A33">
        <v>9370</v>
      </c>
      <c r="B33">
        <v>1</v>
      </c>
      <c r="C33">
        <v>0</v>
      </c>
      <c r="D33">
        <v>0</v>
      </c>
      <c r="E33">
        <v>0</v>
      </c>
      <c r="F33">
        <v>0</v>
      </c>
      <c r="G33">
        <v>0</v>
      </c>
      <c r="H33">
        <v>0</v>
      </c>
    </row>
    <row r="34" spans="1:8" hidden="1" x14ac:dyDescent="0.3">
      <c r="A34">
        <v>8373</v>
      </c>
      <c r="B34">
        <v>1</v>
      </c>
      <c r="C34">
        <v>0</v>
      </c>
      <c r="D34">
        <v>0</v>
      </c>
      <c r="E34">
        <v>0</v>
      </c>
      <c r="F34">
        <v>0</v>
      </c>
      <c r="G34">
        <v>0</v>
      </c>
      <c r="H34">
        <v>0</v>
      </c>
    </row>
    <row r="35" spans="1:8" hidden="1" x14ac:dyDescent="0.3">
      <c r="A35">
        <v>10991</v>
      </c>
      <c r="B35">
        <v>1</v>
      </c>
      <c r="C35">
        <v>0</v>
      </c>
      <c r="D35">
        <v>0</v>
      </c>
      <c r="E35">
        <v>0</v>
      </c>
      <c r="F35">
        <v>0</v>
      </c>
      <c r="G35">
        <v>0</v>
      </c>
      <c r="H35">
        <v>0</v>
      </c>
    </row>
    <row r="36" spans="1:8" hidden="1" x14ac:dyDescent="0.3">
      <c r="A36">
        <v>5077</v>
      </c>
      <c r="B36">
        <v>1</v>
      </c>
      <c r="C36">
        <v>0</v>
      </c>
      <c r="D36">
        <v>0</v>
      </c>
      <c r="E36">
        <v>0</v>
      </c>
      <c r="F36">
        <v>0</v>
      </c>
      <c r="G36">
        <v>0</v>
      </c>
      <c r="H36">
        <v>0</v>
      </c>
    </row>
    <row r="37" spans="1:8" hidden="1" x14ac:dyDescent="0.3">
      <c r="A37">
        <v>7386</v>
      </c>
      <c r="B37">
        <v>1</v>
      </c>
      <c r="C37">
        <v>0</v>
      </c>
      <c r="D37">
        <v>0</v>
      </c>
      <c r="E37">
        <v>0</v>
      </c>
      <c r="F37">
        <v>0</v>
      </c>
      <c r="G37">
        <v>0</v>
      </c>
      <c r="H37">
        <v>0</v>
      </c>
    </row>
    <row r="38" spans="1:8" hidden="1" x14ac:dyDescent="0.3">
      <c r="A38">
        <v>9597</v>
      </c>
      <c r="B38">
        <v>1</v>
      </c>
      <c r="C38">
        <v>0</v>
      </c>
      <c r="D38">
        <v>0</v>
      </c>
      <c r="E38">
        <v>0</v>
      </c>
      <c r="F38">
        <v>0</v>
      </c>
      <c r="G38">
        <v>0</v>
      </c>
      <c r="H38">
        <v>0</v>
      </c>
    </row>
    <row r="39" spans="1:8" hidden="1" x14ac:dyDescent="0.3">
      <c r="A39">
        <v>1295</v>
      </c>
      <c r="B39">
        <v>1</v>
      </c>
      <c r="C39">
        <v>0</v>
      </c>
      <c r="D39">
        <v>0</v>
      </c>
      <c r="E39">
        <v>0</v>
      </c>
      <c r="F39">
        <v>0</v>
      </c>
      <c r="G39">
        <v>0</v>
      </c>
      <c r="H39">
        <v>0</v>
      </c>
    </row>
    <row r="40" spans="1:8" hidden="1" x14ac:dyDescent="0.3">
      <c r="A40">
        <v>821</v>
      </c>
      <c r="B40">
        <v>1</v>
      </c>
      <c r="C40">
        <v>0</v>
      </c>
      <c r="D40">
        <v>0</v>
      </c>
      <c r="E40">
        <v>0</v>
      </c>
      <c r="F40">
        <v>0</v>
      </c>
      <c r="G40">
        <v>0</v>
      </c>
      <c r="H40">
        <v>0</v>
      </c>
    </row>
    <row r="41" spans="1:8" hidden="1" x14ac:dyDescent="0.3">
      <c r="A41">
        <v>8690</v>
      </c>
      <c r="B41">
        <v>1</v>
      </c>
      <c r="C41">
        <v>0</v>
      </c>
      <c r="D41">
        <v>0</v>
      </c>
      <c r="E41">
        <v>0</v>
      </c>
      <c r="F41">
        <v>0</v>
      </c>
      <c r="G41">
        <v>0</v>
      </c>
      <c r="H41">
        <v>0</v>
      </c>
    </row>
    <row r="42" spans="1:8" hidden="1" x14ac:dyDescent="0.3">
      <c r="A42">
        <v>3120</v>
      </c>
      <c r="B42">
        <v>1</v>
      </c>
      <c r="C42">
        <v>0</v>
      </c>
      <c r="D42">
        <v>0</v>
      </c>
      <c r="E42">
        <v>0</v>
      </c>
      <c r="F42">
        <v>0</v>
      </c>
      <c r="G42">
        <v>0</v>
      </c>
      <c r="H42">
        <v>0</v>
      </c>
    </row>
    <row r="43" spans="1:8" hidden="1" x14ac:dyDescent="0.3">
      <c r="A43">
        <v>4050</v>
      </c>
      <c r="B43">
        <v>1</v>
      </c>
      <c r="C43">
        <v>0</v>
      </c>
      <c r="D43">
        <v>0</v>
      </c>
      <c r="E43">
        <v>0</v>
      </c>
      <c r="F43">
        <v>0</v>
      </c>
      <c r="G43">
        <v>0</v>
      </c>
      <c r="H43">
        <v>0</v>
      </c>
    </row>
    <row r="44" spans="1:8" hidden="1" x14ac:dyDescent="0.3">
      <c r="A44">
        <v>3830</v>
      </c>
      <c r="B44">
        <v>1</v>
      </c>
      <c r="C44">
        <v>0</v>
      </c>
      <c r="D44">
        <v>0</v>
      </c>
      <c r="E44">
        <v>0</v>
      </c>
      <c r="F44">
        <v>0</v>
      </c>
      <c r="G44">
        <v>0</v>
      </c>
      <c r="H44">
        <v>0</v>
      </c>
    </row>
    <row r="45" spans="1:8" hidden="1" x14ac:dyDescent="0.3">
      <c r="A45">
        <v>9283</v>
      </c>
      <c r="B45">
        <v>1</v>
      </c>
      <c r="C45">
        <v>0</v>
      </c>
      <c r="D45">
        <v>0</v>
      </c>
      <c r="E45">
        <v>0</v>
      </c>
      <c r="F45">
        <v>0</v>
      </c>
      <c r="G45">
        <v>0</v>
      </c>
      <c r="H45">
        <v>0</v>
      </c>
    </row>
    <row r="46" spans="1:8" hidden="1" x14ac:dyDescent="0.3">
      <c r="A46">
        <v>9970</v>
      </c>
      <c r="B46">
        <v>1</v>
      </c>
      <c r="C46">
        <v>0</v>
      </c>
      <c r="D46">
        <v>0</v>
      </c>
      <c r="E46">
        <v>0</v>
      </c>
      <c r="F46">
        <v>0</v>
      </c>
      <c r="G46">
        <v>0</v>
      </c>
      <c r="H46">
        <v>0</v>
      </c>
    </row>
    <row r="47" spans="1:8" hidden="1" x14ac:dyDescent="0.3">
      <c r="A47">
        <v>2730</v>
      </c>
      <c r="B47">
        <v>1</v>
      </c>
      <c r="C47">
        <v>0</v>
      </c>
      <c r="D47">
        <v>0</v>
      </c>
      <c r="E47">
        <v>0</v>
      </c>
      <c r="F47">
        <v>0</v>
      </c>
      <c r="G47">
        <v>0</v>
      </c>
      <c r="H47">
        <v>0</v>
      </c>
    </row>
    <row r="48" spans="1:8" hidden="1" x14ac:dyDescent="0.3">
      <c r="A48">
        <v>2795</v>
      </c>
      <c r="B48">
        <v>1</v>
      </c>
      <c r="C48">
        <v>0</v>
      </c>
      <c r="D48">
        <v>0</v>
      </c>
      <c r="E48">
        <v>0</v>
      </c>
      <c r="F48">
        <v>0</v>
      </c>
      <c r="G48">
        <v>0</v>
      </c>
      <c r="H48">
        <v>0</v>
      </c>
    </row>
    <row r="49" spans="1:8" hidden="1" x14ac:dyDescent="0.3">
      <c r="A49">
        <v>10095</v>
      </c>
      <c r="B49">
        <v>1</v>
      </c>
      <c r="C49">
        <v>0</v>
      </c>
      <c r="D49">
        <v>0</v>
      </c>
      <c r="E49">
        <v>0</v>
      </c>
      <c r="F49">
        <v>0</v>
      </c>
      <c r="G49">
        <v>0</v>
      </c>
      <c r="H49">
        <v>0</v>
      </c>
    </row>
    <row r="50" spans="1:8" hidden="1" x14ac:dyDescent="0.3">
      <c r="A50">
        <v>6637</v>
      </c>
      <c r="B50">
        <v>1</v>
      </c>
      <c r="C50">
        <v>0</v>
      </c>
      <c r="D50">
        <v>0</v>
      </c>
      <c r="E50">
        <v>0</v>
      </c>
      <c r="F50">
        <v>0</v>
      </c>
      <c r="G50">
        <v>0</v>
      </c>
      <c r="H50">
        <v>0</v>
      </c>
    </row>
    <row r="51" spans="1:8" hidden="1" x14ac:dyDescent="0.3">
      <c r="A51">
        <v>1349</v>
      </c>
      <c r="B51">
        <v>1</v>
      </c>
      <c r="C51">
        <v>0</v>
      </c>
      <c r="D51">
        <v>0</v>
      </c>
      <c r="E51">
        <v>0</v>
      </c>
      <c r="F51">
        <v>0</v>
      </c>
      <c r="G51">
        <v>0</v>
      </c>
      <c r="H51">
        <v>0</v>
      </c>
    </row>
    <row r="52" spans="1:8" hidden="1" x14ac:dyDescent="0.3">
      <c r="A52">
        <v>8717</v>
      </c>
      <c r="B52">
        <v>1</v>
      </c>
      <c r="C52">
        <v>0</v>
      </c>
      <c r="D52">
        <v>0</v>
      </c>
      <c r="E52">
        <v>0</v>
      </c>
      <c r="F52">
        <v>0</v>
      </c>
      <c r="G52">
        <v>0</v>
      </c>
      <c r="H52">
        <v>0</v>
      </c>
    </row>
    <row r="53" spans="1:8" hidden="1" x14ac:dyDescent="0.3">
      <c r="A53">
        <v>10492</v>
      </c>
      <c r="B53">
        <v>1</v>
      </c>
      <c r="C53">
        <v>0</v>
      </c>
      <c r="D53">
        <v>0</v>
      </c>
      <c r="E53">
        <v>0</v>
      </c>
      <c r="F53">
        <v>0</v>
      </c>
      <c r="G53">
        <v>0</v>
      </c>
      <c r="H53">
        <v>0</v>
      </c>
    </row>
    <row r="54" spans="1:8" hidden="1" x14ac:dyDescent="0.3">
      <c r="A54">
        <v>7698</v>
      </c>
      <c r="B54">
        <v>1</v>
      </c>
      <c r="C54">
        <v>0</v>
      </c>
      <c r="D54">
        <v>0</v>
      </c>
      <c r="E54">
        <v>0</v>
      </c>
      <c r="F54">
        <v>0</v>
      </c>
      <c r="G54">
        <v>0</v>
      </c>
      <c r="H54">
        <v>0</v>
      </c>
    </row>
    <row r="55" spans="1:8" hidden="1" x14ac:dyDescent="0.3">
      <c r="A55">
        <v>10562</v>
      </c>
      <c r="B55">
        <v>1</v>
      </c>
      <c r="C55">
        <v>0</v>
      </c>
      <c r="D55">
        <v>0</v>
      </c>
      <c r="E55">
        <v>0</v>
      </c>
      <c r="F55">
        <v>0</v>
      </c>
      <c r="G55">
        <v>0</v>
      </c>
      <c r="H55">
        <v>0</v>
      </c>
    </row>
    <row r="56" spans="1:8" hidden="1" x14ac:dyDescent="0.3">
      <c r="A56">
        <v>10796</v>
      </c>
      <c r="B56">
        <v>1</v>
      </c>
      <c r="C56">
        <v>0</v>
      </c>
      <c r="D56">
        <v>0</v>
      </c>
      <c r="E56">
        <v>0</v>
      </c>
      <c r="F56">
        <v>0</v>
      </c>
      <c r="G56">
        <v>0</v>
      </c>
      <c r="H56">
        <v>0</v>
      </c>
    </row>
    <row r="57" spans="1:8" hidden="1" x14ac:dyDescent="0.3">
      <c r="A57">
        <v>2563</v>
      </c>
      <c r="B57">
        <v>1</v>
      </c>
      <c r="C57">
        <v>0</v>
      </c>
      <c r="D57">
        <v>0</v>
      </c>
      <c r="E57">
        <v>0</v>
      </c>
      <c r="F57">
        <v>0</v>
      </c>
      <c r="G57">
        <v>0</v>
      </c>
      <c r="H57">
        <v>0</v>
      </c>
    </row>
    <row r="58" spans="1:8" hidden="1" x14ac:dyDescent="0.3">
      <c r="A58">
        <v>3518</v>
      </c>
      <c r="B58">
        <v>1</v>
      </c>
      <c r="C58">
        <v>0</v>
      </c>
      <c r="D58">
        <v>0</v>
      </c>
      <c r="E58">
        <v>0</v>
      </c>
      <c r="F58">
        <v>0</v>
      </c>
      <c r="G58">
        <v>0</v>
      </c>
      <c r="H58">
        <v>0</v>
      </c>
    </row>
    <row r="59" spans="1:8" hidden="1" x14ac:dyDescent="0.3">
      <c r="A59">
        <v>6982</v>
      </c>
      <c r="B59">
        <v>1</v>
      </c>
      <c r="C59">
        <v>0</v>
      </c>
      <c r="D59">
        <v>0</v>
      </c>
      <c r="E59">
        <v>0</v>
      </c>
      <c r="F59">
        <v>0</v>
      </c>
      <c r="G59">
        <v>0</v>
      </c>
      <c r="H59">
        <v>0</v>
      </c>
    </row>
    <row r="60" spans="1:8" hidden="1" x14ac:dyDescent="0.3">
      <c r="A60">
        <v>5602</v>
      </c>
      <c r="B60">
        <v>1</v>
      </c>
      <c r="C60">
        <v>0</v>
      </c>
      <c r="D60">
        <v>0</v>
      </c>
      <c r="E60">
        <v>0</v>
      </c>
      <c r="F60">
        <v>0</v>
      </c>
      <c r="G60">
        <v>0</v>
      </c>
      <c r="H60">
        <v>0</v>
      </c>
    </row>
    <row r="61" spans="1:8" hidden="1" x14ac:dyDescent="0.3">
      <c r="A61">
        <v>7829</v>
      </c>
      <c r="B61">
        <v>1</v>
      </c>
      <c r="C61">
        <v>0</v>
      </c>
      <c r="D61">
        <v>0</v>
      </c>
      <c r="E61">
        <v>0</v>
      </c>
      <c r="F61">
        <v>0</v>
      </c>
      <c r="G61">
        <v>0</v>
      </c>
      <c r="H61">
        <v>0</v>
      </c>
    </row>
    <row r="62" spans="1:8" hidden="1" x14ac:dyDescent="0.3">
      <c r="A62">
        <v>6999</v>
      </c>
      <c r="B62">
        <v>1</v>
      </c>
      <c r="C62">
        <v>0</v>
      </c>
      <c r="D62">
        <v>0</v>
      </c>
      <c r="E62">
        <v>0</v>
      </c>
      <c r="F62">
        <v>0</v>
      </c>
      <c r="G62">
        <v>0</v>
      </c>
      <c r="H62">
        <v>0</v>
      </c>
    </row>
    <row r="63" spans="1:8" hidden="1" x14ac:dyDescent="0.3">
      <c r="A63">
        <v>6422</v>
      </c>
      <c r="B63">
        <v>1</v>
      </c>
      <c r="C63">
        <v>0</v>
      </c>
      <c r="D63">
        <v>0</v>
      </c>
      <c r="E63">
        <v>0</v>
      </c>
      <c r="F63">
        <v>0</v>
      </c>
      <c r="G63">
        <v>0</v>
      </c>
      <c r="H63">
        <v>0</v>
      </c>
    </row>
    <row r="64" spans="1:8" hidden="1" x14ac:dyDescent="0.3">
      <c r="A64">
        <v>10424</v>
      </c>
      <c r="B64">
        <v>1</v>
      </c>
      <c r="C64">
        <v>0</v>
      </c>
      <c r="D64">
        <v>0</v>
      </c>
      <c r="E64">
        <v>0</v>
      </c>
      <c r="F64">
        <v>0</v>
      </c>
      <c r="G64">
        <v>0</v>
      </c>
      <c r="H64">
        <v>0</v>
      </c>
    </row>
    <row r="65" spans="1:8" hidden="1" x14ac:dyDescent="0.3">
      <c r="A65">
        <v>868</v>
      </c>
      <c r="B65">
        <v>1</v>
      </c>
      <c r="C65">
        <v>0</v>
      </c>
      <c r="D65">
        <v>0</v>
      </c>
      <c r="E65">
        <v>0</v>
      </c>
      <c r="F65">
        <v>0</v>
      </c>
      <c r="G65">
        <v>0</v>
      </c>
      <c r="H65">
        <v>0</v>
      </c>
    </row>
    <row r="66" spans="1:8" hidden="1" x14ac:dyDescent="0.3">
      <c r="A66">
        <v>6521</v>
      </c>
      <c r="B66">
        <v>1</v>
      </c>
      <c r="C66">
        <v>0</v>
      </c>
      <c r="D66">
        <v>0</v>
      </c>
      <c r="E66">
        <v>0</v>
      </c>
      <c r="F66">
        <v>0</v>
      </c>
      <c r="G66">
        <v>0</v>
      </c>
      <c r="H66">
        <v>0</v>
      </c>
    </row>
    <row r="67" spans="1:8" hidden="1" x14ac:dyDescent="0.3">
      <c r="A67">
        <v>0</v>
      </c>
      <c r="B67">
        <v>1</v>
      </c>
      <c r="C67">
        <v>0</v>
      </c>
      <c r="D67">
        <v>0</v>
      </c>
      <c r="E67">
        <v>0</v>
      </c>
      <c r="F67">
        <v>0</v>
      </c>
      <c r="G67">
        <v>0</v>
      </c>
      <c r="H67">
        <v>0</v>
      </c>
    </row>
    <row r="68" spans="1:8" hidden="1" x14ac:dyDescent="0.3">
      <c r="A68">
        <v>7264</v>
      </c>
      <c r="B68">
        <v>1</v>
      </c>
      <c r="C68">
        <v>0</v>
      </c>
      <c r="D68">
        <v>0</v>
      </c>
      <c r="E68">
        <v>0</v>
      </c>
      <c r="F68">
        <v>0</v>
      </c>
      <c r="G68">
        <v>0</v>
      </c>
      <c r="H68">
        <v>0</v>
      </c>
    </row>
    <row r="69" spans="1:8" hidden="1" x14ac:dyDescent="0.3">
      <c r="A69">
        <v>1755</v>
      </c>
      <c r="B69">
        <v>1</v>
      </c>
      <c r="C69">
        <v>0</v>
      </c>
      <c r="D69">
        <v>0</v>
      </c>
      <c r="E69">
        <v>0</v>
      </c>
      <c r="F69">
        <v>0</v>
      </c>
      <c r="G69">
        <v>0</v>
      </c>
      <c r="H69">
        <v>0</v>
      </c>
    </row>
    <row r="70" spans="1:8" hidden="1" x14ac:dyDescent="0.3">
      <c r="A70">
        <v>2075</v>
      </c>
      <c r="B70">
        <v>1</v>
      </c>
      <c r="C70">
        <v>0</v>
      </c>
      <c r="D70">
        <v>0</v>
      </c>
      <c r="E70">
        <v>0</v>
      </c>
      <c r="F70">
        <v>0</v>
      </c>
      <c r="G70">
        <v>0</v>
      </c>
      <c r="H70">
        <v>0</v>
      </c>
    </row>
    <row r="71" spans="1:8" hidden="1" x14ac:dyDescent="0.3">
      <c r="A71">
        <v>460</v>
      </c>
      <c r="B71">
        <v>1</v>
      </c>
      <c r="C71">
        <v>0</v>
      </c>
      <c r="D71">
        <v>0</v>
      </c>
      <c r="E71">
        <v>0</v>
      </c>
      <c r="F71">
        <v>0</v>
      </c>
      <c r="G71">
        <v>0</v>
      </c>
      <c r="H71">
        <v>0</v>
      </c>
    </row>
    <row r="72" spans="1:8" hidden="1" x14ac:dyDescent="0.3">
      <c r="A72">
        <v>3726</v>
      </c>
      <c r="B72">
        <v>1</v>
      </c>
      <c r="C72">
        <v>0</v>
      </c>
      <c r="D72">
        <v>0</v>
      </c>
      <c r="E72">
        <v>0</v>
      </c>
      <c r="F72">
        <v>0</v>
      </c>
      <c r="G72">
        <v>0</v>
      </c>
      <c r="H72">
        <v>0</v>
      </c>
    </row>
    <row r="73" spans="1:8" hidden="1" x14ac:dyDescent="0.3">
      <c r="A73">
        <v>1606</v>
      </c>
      <c r="B73">
        <v>1</v>
      </c>
      <c r="C73">
        <v>0</v>
      </c>
      <c r="D73">
        <v>0</v>
      </c>
      <c r="E73">
        <v>0</v>
      </c>
      <c r="F73">
        <v>0</v>
      </c>
      <c r="G73">
        <v>0</v>
      </c>
      <c r="H73">
        <v>0</v>
      </c>
    </row>
    <row r="74" spans="1:8" hidden="1" x14ac:dyDescent="0.3">
      <c r="A74">
        <v>9617</v>
      </c>
      <c r="B74">
        <v>1</v>
      </c>
      <c r="C74">
        <v>0</v>
      </c>
      <c r="D74">
        <v>0</v>
      </c>
      <c r="E74">
        <v>0</v>
      </c>
      <c r="F74">
        <v>0</v>
      </c>
      <c r="G74">
        <v>0</v>
      </c>
      <c r="H74">
        <v>0</v>
      </c>
    </row>
    <row r="75" spans="1:8" hidden="1" x14ac:dyDescent="0.3">
      <c r="A75">
        <v>2936</v>
      </c>
      <c r="B75">
        <v>1</v>
      </c>
      <c r="C75">
        <v>0</v>
      </c>
      <c r="D75">
        <v>0</v>
      </c>
      <c r="E75">
        <v>0</v>
      </c>
      <c r="F75">
        <v>0</v>
      </c>
      <c r="G75">
        <v>0</v>
      </c>
      <c r="H75">
        <v>0</v>
      </c>
    </row>
    <row r="76" spans="1:8" hidden="1" x14ac:dyDescent="0.3">
      <c r="A76">
        <v>9449</v>
      </c>
      <c r="B76">
        <v>1</v>
      </c>
      <c r="C76">
        <v>0</v>
      </c>
      <c r="D76">
        <v>0</v>
      </c>
      <c r="E76">
        <v>0</v>
      </c>
      <c r="F76">
        <v>0</v>
      </c>
      <c r="G76">
        <v>0</v>
      </c>
      <c r="H76">
        <v>0</v>
      </c>
    </row>
    <row r="77" spans="1:8" hidden="1" x14ac:dyDescent="0.3">
      <c r="A77">
        <v>11004</v>
      </c>
      <c r="B77">
        <v>1</v>
      </c>
      <c r="C77">
        <v>0</v>
      </c>
      <c r="D77">
        <v>0</v>
      </c>
      <c r="E77">
        <v>0</v>
      </c>
      <c r="F77">
        <v>0</v>
      </c>
      <c r="G77">
        <v>0</v>
      </c>
      <c r="H77">
        <v>0</v>
      </c>
    </row>
    <row r="78" spans="1:8" hidden="1" x14ac:dyDescent="0.3">
      <c r="A78">
        <v>10735</v>
      </c>
      <c r="B78">
        <v>1</v>
      </c>
      <c r="C78">
        <v>0</v>
      </c>
      <c r="D78">
        <v>0</v>
      </c>
      <c r="E78">
        <v>0</v>
      </c>
      <c r="F78">
        <v>0</v>
      </c>
      <c r="G78">
        <v>0</v>
      </c>
      <c r="H78">
        <v>0</v>
      </c>
    </row>
    <row r="79" spans="1:8" hidden="1" x14ac:dyDescent="0.3">
      <c r="A79">
        <v>8867</v>
      </c>
      <c r="B79">
        <v>1</v>
      </c>
      <c r="C79">
        <v>0</v>
      </c>
      <c r="D79">
        <v>0</v>
      </c>
      <c r="E79">
        <v>0</v>
      </c>
      <c r="F79">
        <v>0</v>
      </c>
      <c r="G79">
        <v>0</v>
      </c>
      <c r="H79">
        <v>0</v>
      </c>
    </row>
    <row r="80" spans="1:8" hidden="1" x14ac:dyDescent="0.3">
      <c r="A80">
        <v>3153</v>
      </c>
      <c r="B80">
        <v>1</v>
      </c>
      <c r="C80">
        <v>0</v>
      </c>
      <c r="D80">
        <v>0</v>
      </c>
      <c r="E80">
        <v>0</v>
      </c>
      <c r="F80">
        <v>0</v>
      </c>
      <c r="G80">
        <v>0</v>
      </c>
      <c r="H80">
        <v>0</v>
      </c>
    </row>
    <row r="81" spans="1:8" hidden="1" x14ac:dyDescent="0.3">
      <c r="A81">
        <v>9396</v>
      </c>
      <c r="B81">
        <v>1</v>
      </c>
      <c r="C81">
        <v>0</v>
      </c>
      <c r="D81">
        <v>0</v>
      </c>
      <c r="E81">
        <v>0</v>
      </c>
      <c r="F81">
        <v>0</v>
      </c>
      <c r="G81">
        <v>0</v>
      </c>
      <c r="H81">
        <v>0</v>
      </c>
    </row>
    <row r="82" spans="1:8" hidden="1" x14ac:dyDescent="0.3">
      <c r="A82">
        <v>291</v>
      </c>
      <c r="B82">
        <v>1</v>
      </c>
      <c r="C82">
        <v>0</v>
      </c>
      <c r="D82">
        <v>0</v>
      </c>
      <c r="E82">
        <v>0</v>
      </c>
      <c r="F82">
        <v>0</v>
      </c>
      <c r="G82">
        <v>0</v>
      </c>
      <c r="H82">
        <v>0</v>
      </c>
    </row>
    <row r="83" spans="1:8" hidden="1" x14ac:dyDescent="0.3">
      <c r="A83">
        <v>7828</v>
      </c>
      <c r="B83">
        <v>1</v>
      </c>
      <c r="C83">
        <v>0</v>
      </c>
      <c r="D83">
        <v>0</v>
      </c>
      <c r="E83">
        <v>0</v>
      </c>
      <c r="F83">
        <v>0</v>
      </c>
      <c r="G83">
        <v>0</v>
      </c>
      <c r="H83">
        <v>0</v>
      </c>
    </row>
    <row r="84" spans="1:8" hidden="1" x14ac:dyDescent="0.3">
      <c r="A84">
        <v>4391</v>
      </c>
      <c r="B84">
        <v>1</v>
      </c>
      <c r="C84">
        <v>0</v>
      </c>
      <c r="D84">
        <v>0</v>
      </c>
      <c r="E84">
        <v>0</v>
      </c>
      <c r="F84">
        <v>0</v>
      </c>
      <c r="G84">
        <v>0</v>
      </c>
      <c r="H84">
        <v>0</v>
      </c>
    </row>
    <row r="85" spans="1:8" hidden="1" x14ac:dyDescent="0.3">
      <c r="A85">
        <v>1672</v>
      </c>
      <c r="B85">
        <v>1</v>
      </c>
      <c r="C85">
        <v>0</v>
      </c>
      <c r="D85">
        <v>0</v>
      </c>
      <c r="E85">
        <v>0</v>
      </c>
      <c r="F85">
        <v>0</v>
      </c>
      <c r="G85">
        <v>0</v>
      </c>
      <c r="H85">
        <v>0</v>
      </c>
    </row>
    <row r="86" spans="1:8" hidden="1" x14ac:dyDescent="0.3">
      <c r="A86">
        <v>9974</v>
      </c>
      <c r="B86">
        <v>1</v>
      </c>
      <c r="C86">
        <v>0</v>
      </c>
      <c r="D86">
        <v>0</v>
      </c>
      <c r="E86">
        <v>0</v>
      </c>
      <c r="F86">
        <v>0</v>
      </c>
      <c r="G86">
        <v>0</v>
      </c>
      <c r="H86">
        <v>0</v>
      </c>
    </row>
    <row r="87" spans="1:8" hidden="1" x14ac:dyDescent="0.3">
      <c r="A87">
        <v>10983</v>
      </c>
      <c r="B87">
        <v>1</v>
      </c>
      <c r="C87">
        <v>0</v>
      </c>
      <c r="D87">
        <v>0</v>
      </c>
      <c r="E87">
        <v>0</v>
      </c>
      <c r="F87">
        <v>0</v>
      </c>
      <c r="G87">
        <v>0</v>
      </c>
      <c r="H87">
        <v>0</v>
      </c>
    </row>
    <row r="88" spans="1:8" hidden="1" x14ac:dyDescent="0.3">
      <c r="A88">
        <v>10102</v>
      </c>
      <c r="B88">
        <v>1</v>
      </c>
      <c r="C88">
        <v>0</v>
      </c>
      <c r="D88">
        <v>0</v>
      </c>
      <c r="E88">
        <v>0</v>
      </c>
      <c r="F88">
        <v>0</v>
      </c>
      <c r="G88">
        <v>0</v>
      </c>
      <c r="H88">
        <v>0</v>
      </c>
    </row>
    <row r="89" spans="1:8" hidden="1" x14ac:dyDescent="0.3">
      <c r="A89">
        <v>10451</v>
      </c>
      <c r="B89">
        <v>1</v>
      </c>
      <c r="C89">
        <v>0</v>
      </c>
      <c r="D89">
        <v>0</v>
      </c>
      <c r="E89">
        <v>0</v>
      </c>
      <c r="F89">
        <v>0</v>
      </c>
      <c r="G89">
        <v>0</v>
      </c>
      <c r="H89">
        <v>0</v>
      </c>
    </row>
    <row r="90" spans="1:8" hidden="1" x14ac:dyDescent="0.3">
      <c r="A90">
        <v>2874</v>
      </c>
      <c r="B90">
        <v>1</v>
      </c>
      <c r="C90">
        <v>0</v>
      </c>
      <c r="D90">
        <v>0</v>
      </c>
      <c r="E90">
        <v>0</v>
      </c>
      <c r="F90">
        <v>0</v>
      </c>
      <c r="G90">
        <v>0</v>
      </c>
      <c r="H90">
        <v>0</v>
      </c>
    </row>
    <row r="91" spans="1:8" hidden="1" x14ac:dyDescent="0.3">
      <c r="A91">
        <v>9738</v>
      </c>
      <c r="B91">
        <v>1</v>
      </c>
      <c r="C91">
        <v>0</v>
      </c>
      <c r="D91">
        <v>0</v>
      </c>
      <c r="E91">
        <v>0</v>
      </c>
      <c r="F91">
        <v>0</v>
      </c>
      <c r="G91">
        <v>0</v>
      </c>
      <c r="H91">
        <v>0</v>
      </c>
    </row>
    <row r="92" spans="1:8" hidden="1" x14ac:dyDescent="0.3">
      <c r="A92">
        <v>7119</v>
      </c>
      <c r="B92">
        <v>1</v>
      </c>
      <c r="C92">
        <v>0</v>
      </c>
      <c r="D92">
        <v>0</v>
      </c>
      <c r="E92">
        <v>0</v>
      </c>
      <c r="F92">
        <v>0</v>
      </c>
      <c r="G92">
        <v>0</v>
      </c>
      <c r="H92">
        <v>0</v>
      </c>
    </row>
    <row r="93" spans="1:8" hidden="1" x14ac:dyDescent="0.3">
      <c r="A93">
        <v>5596</v>
      </c>
      <c r="B93">
        <v>1</v>
      </c>
      <c r="C93">
        <v>0</v>
      </c>
      <c r="D93">
        <v>0</v>
      </c>
      <c r="E93">
        <v>0</v>
      </c>
      <c r="F93">
        <v>0</v>
      </c>
      <c r="G93">
        <v>0</v>
      </c>
      <c r="H93">
        <v>0</v>
      </c>
    </row>
    <row r="94" spans="1:8" hidden="1" x14ac:dyDescent="0.3">
      <c r="A94">
        <v>10812</v>
      </c>
      <c r="B94">
        <v>1</v>
      </c>
      <c r="C94">
        <v>0</v>
      </c>
      <c r="D94">
        <v>0</v>
      </c>
      <c r="E94">
        <v>0</v>
      </c>
      <c r="F94">
        <v>0</v>
      </c>
      <c r="G94">
        <v>0</v>
      </c>
      <c r="H94">
        <v>0</v>
      </c>
    </row>
    <row r="95" spans="1:8" hidden="1" x14ac:dyDescent="0.3">
      <c r="A95">
        <v>1379</v>
      </c>
      <c r="B95">
        <v>1</v>
      </c>
      <c r="C95">
        <v>0</v>
      </c>
      <c r="D95">
        <v>0</v>
      </c>
      <c r="E95">
        <v>0</v>
      </c>
      <c r="F95">
        <v>0</v>
      </c>
      <c r="G95">
        <v>0</v>
      </c>
      <c r="H95">
        <v>0</v>
      </c>
    </row>
    <row r="96" spans="1:8" hidden="1" x14ac:dyDescent="0.3">
      <c r="A96">
        <v>6320</v>
      </c>
      <c r="B96">
        <v>1</v>
      </c>
      <c r="C96">
        <v>0</v>
      </c>
      <c r="D96">
        <v>0</v>
      </c>
      <c r="E96">
        <v>0</v>
      </c>
      <c r="F96">
        <v>0</v>
      </c>
      <c r="G96">
        <v>0</v>
      </c>
      <c r="H96">
        <v>0</v>
      </c>
    </row>
    <row r="97" spans="1:8" hidden="1" x14ac:dyDescent="0.3">
      <c r="A97">
        <v>520</v>
      </c>
      <c r="B97">
        <v>1</v>
      </c>
      <c r="C97">
        <v>0</v>
      </c>
      <c r="D97">
        <v>0</v>
      </c>
      <c r="E97">
        <v>0</v>
      </c>
      <c r="F97">
        <v>0</v>
      </c>
      <c r="G97">
        <v>0</v>
      </c>
      <c r="H97">
        <v>0</v>
      </c>
    </row>
    <row r="98" spans="1:8" hidden="1" x14ac:dyDescent="0.3">
      <c r="A98">
        <v>8275</v>
      </c>
      <c r="B98">
        <v>1</v>
      </c>
      <c r="C98">
        <v>0</v>
      </c>
      <c r="D98">
        <v>0</v>
      </c>
      <c r="E98">
        <v>0</v>
      </c>
      <c r="F98">
        <v>0</v>
      </c>
      <c r="G98">
        <v>0</v>
      </c>
      <c r="H98">
        <v>0</v>
      </c>
    </row>
    <row r="99" spans="1:8" hidden="1" x14ac:dyDescent="0.3">
      <c r="A99">
        <v>7214</v>
      </c>
      <c r="B99">
        <v>1</v>
      </c>
      <c r="C99">
        <v>0</v>
      </c>
      <c r="D99">
        <v>0</v>
      </c>
      <c r="E99">
        <v>0</v>
      </c>
      <c r="F99">
        <v>0</v>
      </c>
      <c r="G99">
        <v>0</v>
      </c>
      <c r="H99">
        <v>0</v>
      </c>
    </row>
    <row r="100" spans="1:8" hidden="1" x14ac:dyDescent="0.3">
      <c r="A100">
        <v>3896</v>
      </c>
      <c r="B100">
        <v>1</v>
      </c>
      <c r="C100">
        <v>0</v>
      </c>
      <c r="D100">
        <v>0</v>
      </c>
      <c r="E100">
        <v>0</v>
      </c>
      <c r="F100">
        <v>0</v>
      </c>
      <c r="G100">
        <v>0</v>
      </c>
      <c r="H100">
        <v>0</v>
      </c>
    </row>
    <row r="101" spans="1:8" hidden="1" x14ac:dyDescent="0.3">
      <c r="A101">
        <v>10350</v>
      </c>
      <c r="B101">
        <v>1</v>
      </c>
      <c r="C101">
        <v>0</v>
      </c>
      <c r="D101">
        <v>0</v>
      </c>
      <c r="E101">
        <v>0</v>
      </c>
      <c r="F101">
        <v>0</v>
      </c>
      <c r="G101">
        <v>0</v>
      </c>
      <c r="H101">
        <v>0</v>
      </c>
    </row>
    <row r="102" spans="1:8" hidden="1" x14ac:dyDescent="0.3">
      <c r="A102">
        <v>2861</v>
      </c>
      <c r="B102">
        <v>1</v>
      </c>
      <c r="C102">
        <v>0</v>
      </c>
      <c r="D102">
        <v>0</v>
      </c>
      <c r="E102">
        <v>0</v>
      </c>
      <c r="F102">
        <v>0</v>
      </c>
      <c r="G102">
        <v>0</v>
      </c>
      <c r="H102">
        <v>0</v>
      </c>
    </row>
    <row r="103" spans="1:8" hidden="1" x14ac:dyDescent="0.3">
      <c r="A103">
        <v>663</v>
      </c>
      <c r="B103">
        <v>1</v>
      </c>
      <c r="C103">
        <v>0</v>
      </c>
      <c r="D103">
        <v>0</v>
      </c>
      <c r="E103">
        <v>0</v>
      </c>
      <c r="F103">
        <v>0</v>
      </c>
      <c r="G103">
        <v>0</v>
      </c>
      <c r="H103">
        <v>0</v>
      </c>
    </row>
    <row r="104" spans="1:8" hidden="1" x14ac:dyDescent="0.3">
      <c r="A104">
        <v>10151</v>
      </c>
      <c r="B104">
        <v>1</v>
      </c>
      <c r="C104">
        <v>0</v>
      </c>
      <c r="D104">
        <v>0</v>
      </c>
      <c r="E104">
        <v>0</v>
      </c>
      <c r="F104">
        <v>0</v>
      </c>
      <c r="G104">
        <v>0</v>
      </c>
      <c r="H104">
        <v>0</v>
      </c>
    </row>
    <row r="105" spans="1:8" hidden="1" x14ac:dyDescent="0.3">
      <c r="A105">
        <v>4099</v>
      </c>
      <c r="B105">
        <v>1</v>
      </c>
      <c r="C105">
        <v>0</v>
      </c>
      <c r="D105">
        <v>0</v>
      </c>
      <c r="E105">
        <v>0</v>
      </c>
      <c r="F105">
        <v>0</v>
      </c>
      <c r="G105">
        <v>0</v>
      </c>
      <c r="H105">
        <v>0</v>
      </c>
    </row>
    <row r="106" spans="1:8" hidden="1" x14ac:dyDescent="0.3">
      <c r="A106">
        <v>10172</v>
      </c>
      <c r="B106">
        <v>1</v>
      </c>
      <c r="C106">
        <v>0</v>
      </c>
      <c r="D106">
        <v>0</v>
      </c>
      <c r="E106">
        <v>0</v>
      </c>
      <c r="F106">
        <v>0</v>
      </c>
      <c r="G106">
        <v>0</v>
      </c>
      <c r="H106">
        <v>0</v>
      </c>
    </row>
    <row r="107" spans="1:8" hidden="1" x14ac:dyDescent="0.3">
      <c r="A107">
        <v>11191</v>
      </c>
      <c r="B107">
        <v>1</v>
      </c>
      <c r="C107">
        <v>0</v>
      </c>
      <c r="D107">
        <v>0</v>
      </c>
      <c r="E107">
        <v>0</v>
      </c>
      <c r="F107">
        <v>0</v>
      </c>
      <c r="G107">
        <v>0</v>
      </c>
      <c r="H107">
        <v>0</v>
      </c>
    </row>
    <row r="108" spans="1:8" hidden="1" x14ac:dyDescent="0.3">
      <c r="A108">
        <v>1411</v>
      </c>
      <c r="B108">
        <v>1</v>
      </c>
      <c r="C108">
        <v>0</v>
      </c>
      <c r="D108">
        <v>0</v>
      </c>
      <c r="E108">
        <v>0</v>
      </c>
      <c r="F108">
        <v>0</v>
      </c>
      <c r="G108">
        <v>0</v>
      </c>
      <c r="H108">
        <v>0</v>
      </c>
    </row>
    <row r="109" spans="1:8" hidden="1" x14ac:dyDescent="0.3">
      <c r="A109">
        <v>11056</v>
      </c>
      <c r="B109">
        <v>1</v>
      </c>
      <c r="C109">
        <v>0</v>
      </c>
      <c r="D109">
        <v>0</v>
      </c>
      <c r="E109">
        <v>0</v>
      </c>
      <c r="F109">
        <v>0</v>
      </c>
      <c r="G109">
        <v>0</v>
      </c>
      <c r="H109">
        <v>0</v>
      </c>
    </row>
    <row r="110" spans="1:8" hidden="1" x14ac:dyDescent="0.3">
      <c r="A110">
        <v>6184</v>
      </c>
      <c r="B110">
        <v>1</v>
      </c>
      <c r="C110">
        <v>0</v>
      </c>
      <c r="D110">
        <v>0</v>
      </c>
      <c r="E110">
        <v>0</v>
      </c>
      <c r="F110">
        <v>0</v>
      </c>
      <c r="G110">
        <v>0</v>
      </c>
      <c r="H110">
        <v>0</v>
      </c>
    </row>
    <row r="111" spans="1:8" hidden="1" x14ac:dyDescent="0.3">
      <c r="A111">
        <v>6142</v>
      </c>
      <c r="B111">
        <v>1</v>
      </c>
      <c r="C111">
        <v>0</v>
      </c>
      <c r="D111">
        <v>0</v>
      </c>
      <c r="E111">
        <v>0</v>
      </c>
      <c r="F111">
        <v>0</v>
      </c>
      <c r="G111">
        <v>0</v>
      </c>
      <c r="H111">
        <v>0</v>
      </c>
    </row>
    <row r="112" spans="1:8" hidden="1" x14ac:dyDescent="0.3">
      <c r="A112">
        <v>933</v>
      </c>
      <c r="B112">
        <v>1</v>
      </c>
      <c r="C112">
        <v>0</v>
      </c>
      <c r="D112">
        <v>0</v>
      </c>
      <c r="E112">
        <v>0</v>
      </c>
      <c r="F112">
        <v>0</v>
      </c>
      <c r="G112">
        <v>0</v>
      </c>
      <c r="H112">
        <v>0</v>
      </c>
    </row>
    <row r="113" spans="1:8" hidden="1" x14ac:dyDescent="0.3">
      <c r="A113">
        <v>5125</v>
      </c>
      <c r="B113">
        <v>1</v>
      </c>
      <c r="C113">
        <v>0</v>
      </c>
      <c r="D113">
        <v>0</v>
      </c>
      <c r="E113">
        <v>0</v>
      </c>
      <c r="F113">
        <v>0</v>
      </c>
      <c r="G113">
        <v>0</v>
      </c>
      <c r="H113">
        <v>0</v>
      </c>
    </row>
    <row r="114" spans="1:8" hidden="1" x14ac:dyDescent="0.3">
      <c r="A114">
        <v>5955</v>
      </c>
      <c r="B114">
        <v>1</v>
      </c>
      <c r="C114">
        <v>0</v>
      </c>
      <c r="D114">
        <v>0</v>
      </c>
      <c r="E114">
        <v>0</v>
      </c>
      <c r="F114">
        <v>0</v>
      </c>
      <c r="G114">
        <v>0</v>
      </c>
      <c r="H114">
        <v>0</v>
      </c>
    </row>
    <row r="115" spans="1:8" hidden="1" x14ac:dyDescent="0.3">
      <c r="A115">
        <v>5680</v>
      </c>
      <c r="B115">
        <v>1</v>
      </c>
      <c r="C115">
        <v>0</v>
      </c>
      <c r="D115">
        <v>0</v>
      </c>
      <c r="E115">
        <v>0</v>
      </c>
      <c r="F115">
        <v>0</v>
      </c>
      <c r="G115">
        <v>0</v>
      </c>
      <c r="H115">
        <v>0</v>
      </c>
    </row>
    <row r="116" spans="1:8" hidden="1" x14ac:dyDescent="0.3">
      <c r="A116">
        <v>4459</v>
      </c>
      <c r="B116">
        <v>1</v>
      </c>
      <c r="C116">
        <v>0</v>
      </c>
      <c r="D116">
        <v>0</v>
      </c>
      <c r="E116">
        <v>0</v>
      </c>
      <c r="F116">
        <v>0</v>
      </c>
      <c r="G116">
        <v>0</v>
      </c>
      <c r="H116">
        <v>0</v>
      </c>
    </row>
    <row r="117" spans="1:8" hidden="1" x14ac:dyDescent="0.3">
      <c r="A117">
        <v>1517</v>
      </c>
      <c r="B117">
        <v>1</v>
      </c>
      <c r="C117">
        <v>0</v>
      </c>
      <c r="D117">
        <v>0</v>
      </c>
      <c r="E117">
        <v>0</v>
      </c>
      <c r="F117">
        <v>0</v>
      </c>
      <c r="G117">
        <v>0</v>
      </c>
      <c r="H117">
        <v>0</v>
      </c>
    </row>
    <row r="118" spans="1:8" hidden="1" x14ac:dyDescent="0.3">
      <c r="A118">
        <v>2098</v>
      </c>
      <c r="B118">
        <v>1</v>
      </c>
      <c r="C118">
        <v>0</v>
      </c>
      <c r="D118">
        <v>0</v>
      </c>
      <c r="E118">
        <v>0</v>
      </c>
      <c r="F118">
        <v>0</v>
      </c>
      <c r="G118">
        <v>0</v>
      </c>
      <c r="H118">
        <v>0</v>
      </c>
    </row>
    <row r="119" spans="1:8" hidden="1" x14ac:dyDescent="0.3">
      <c r="A119">
        <v>9543</v>
      </c>
      <c r="B119">
        <v>1</v>
      </c>
      <c r="C119">
        <v>0</v>
      </c>
      <c r="D119">
        <v>0</v>
      </c>
      <c r="E119">
        <v>0</v>
      </c>
      <c r="F119">
        <v>0</v>
      </c>
      <c r="G119">
        <v>0</v>
      </c>
      <c r="H119">
        <v>0</v>
      </c>
    </row>
    <row r="120" spans="1:8" hidden="1" x14ac:dyDescent="0.3">
      <c r="A120">
        <v>2724</v>
      </c>
      <c r="B120">
        <v>1</v>
      </c>
      <c r="C120">
        <v>0</v>
      </c>
      <c r="D120">
        <v>0</v>
      </c>
      <c r="E120">
        <v>0</v>
      </c>
      <c r="F120">
        <v>0</v>
      </c>
      <c r="G120">
        <v>0</v>
      </c>
      <c r="H120">
        <v>0</v>
      </c>
    </row>
    <row r="121" spans="1:8" hidden="1" x14ac:dyDescent="0.3">
      <c r="A121">
        <v>2066</v>
      </c>
      <c r="B121">
        <v>1</v>
      </c>
      <c r="C121">
        <v>0</v>
      </c>
      <c r="D121">
        <v>0</v>
      </c>
      <c r="E121">
        <v>0</v>
      </c>
      <c r="F121">
        <v>0</v>
      </c>
      <c r="G121">
        <v>0</v>
      </c>
      <c r="H121">
        <v>0</v>
      </c>
    </row>
    <row r="122" spans="1:8" hidden="1" x14ac:dyDescent="0.3">
      <c r="A122">
        <v>2669</v>
      </c>
      <c r="B122">
        <v>1</v>
      </c>
      <c r="C122">
        <v>0</v>
      </c>
      <c r="D122">
        <v>0</v>
      </c>
      <c r="E122">
        <v>0</v>
      </c>
      <c r="F122">
        <v>0</v>
      </c>
      <c r="G122">
        <v>0</v>
      </c>
      <c r="H122">
        <v>0</v>
      </c>
    </row>
    <row r="123" spans="1:8" hidden="1" x14ac:dyDescent="0.3">
      <c r="A123">
        <v>455</v>
      </c>
      <c r="B123">
        <v>1</v>
      </c>
      <c r="C123">
        <v>0</v>
      </c>
      <c r="D123">
        <v>0</v>
      </c>
      <c r="E123">
        <v>0</v>
      </c>
      <c r="F123">
        <v>0</v>
      </c>
      <c r="G123">
        <v>0</v>
      </c>
      <c r="H123">
        <v>0</v>
      </c>
    </row>
    <row r="124" spans="1:8" hidden="1" x14ac:dyDescent="0.3">
      <c r="A124">
        <v>3428</v>
      </c>
      <c r="B124">
        <v>1</v>
      </c>
      <c r="C124">
        <v>0</v>
      </c>
      <c r="D124">
        <v>0</v>
      </c>
      <c r="E124">
        <v>0</v>
      </c>
      <c r="F124">
        <v>0</v>
      </c>
      <c r="G124">
        <v>0</v>
      </c>
      <c r="H124">
        <v>0</v>
      </c>
    </row>
    <row r="125" spans="1:8" hidden="1" x14ac:dyDescent="0.3">
      <c r="A125">
        <v>798</v>
      </c>
      <c r="B125">
        <v>1</v>
      </c>
      <c r="C125">
        <v>0</v>
      </c>
      <c r="D125">
        <v>0</v>
      </c>
      <c r="E125">
        <v>0</v>
      </c>
      <c r="F125">
        <v>0</v>
      </c>
      <c r="G125">
        <v>0</v>
      </c>
      <c r="H125">
        <v>0</v>
      </c>
    </row>
    <row r="126" spans="1:8" hidden="1" x14ac:dyDescent="0.3">
      <c r="A126">
        <v>9999</v>
      </c>
      <c r="B126">
        <v>1</v>
      </c>
      <c r="C126">
        <v>0</v>
      </c>
      <c r="D126">
        <v>0</v>
      </c>
      <c r="E126">
        <v>0</v>
      </c>
      <c r="F126">
        <v>0</v>
      </c>
      <c r="G126">
        <v>0</v>
      </c>
      <c r="H126">
        <v>0</v>
      </c>
    </row>
    <row r="127" spans="1:8" hidden="1" x14ac:dyDescent="0.3">
      <c r="A127">
        <v>615</v>
      </c>
      <c r="B127">
        <v>1</v>
      </c>
      <c r="C127">
        <v>0</v>
      </c>
      <c r="D127">
        <v>0</v>
      </c>
      <c r="E127">
        <v>0</v>
      </c>
      <c r="F127">
        <v>0</v>
      </c>
      <c r="G127">
        <v>0</v>
      </c>
      <c r="H127">
        <v>0</v>
      </c>
    </row>
    <row r="128" spans="1:8" hidden="1" x14ac:dyDescent="0.3">
      <c r="A128">
        <v>194</v>
      </c>
      <c r="B128">
        <v>1</v>
      </c>
      <c r="C128">
        <v>0</v>
      </c>
      <c r="D128">
        <v>0</v>
      </c>
      <c r="E128">
        <v>0</v>
      </c>
      <c r="F128">
        <v>0</v>
      </c>
      <c r="G128">
        <v>0</v>
      </c>
      <c r="H128">
        <v>0</v>
      </c>
    </row>
    <row r="129" spans="1:8" hidden="1" x14ac:dyDescent="0.3">
      <c r="A129">
        <v>5049</v>
      </c>
      <c r="B129">
        <v>1</v>
      </c>
      <c r="C129">
        <v>0</v>
      </c>
      <c r="D129">
        <v>0</v>
      </c>
      <c r="E129">
        <v>0</v>
      </c>
      <c r="F129">
        <v>0</v>
      </c>
      <c r="G129">
        <v>0</v>
      </c>
      <c r="H129">
        <v>0</v>
      </c>
    </row>
    <row r="130" spans="1:8" hidden="1" x14ac:dyDescent="0.3">
      <c r="A130">
        <v>7106</v>
      </c>
      <c r="B130">
        <v>1</v>
      </c>
      <c r="C130">
        <v>0</v>
      </c>
      <c r="D130">
        <v>0</v>
      </c>
      <c r="E130">
        <v>0</v>
      </c>
      <c r="F130">
        <v>0</v>
      </c>
      <c r="G130">
        <v>0</v>
      </c>
      <c r="H130">
        <v>0</v>
      </c>
    </row>
    <row r="131" spans="1:8" hidden="1" x14ac:dyDescent="0.3">
      <c r="A131">
        <v>3129</v>
      </c>
      <c r="B131">
        <v>1</v>
      </c>
      <c r="C131">
        <v>0</v>
      </c>
      <c r="D131">
        <v>0</v>
      </c>
      <c r="E131">
        <v>0</v>
      </c>
      <c r="F131">
        <v>0</v>
      </c>
      <c r="G131">
        <v>0</v>
      </c>
      <c r="H131">
        <v>0</v>
      </c>
    </row>
    <row r="132" spans="1:8" hidden="1" x14ac:dyDescent="0.3">
      <c r="A132">
        <v>6528</v>
      </c>
      <c r="B132">
        <v>1</v>
      </c>
      <c r="C132">
        <v>0</v>
      </c>
      <c r="D132">
        <v>0</v>
      </c>
      <c r="E132">
        <v>0</v>
      </c>
      <c r="F132">
        <v>0</v>
      </c>
      <c r="G132">
        <v>0</v>
      </c>
      <c r="H132">
        <v>0</v>
      </c>
    </row>
    <row r="133" spans="1:8" hidden="1" x14ac:dyDescent="0.3">
      <c r="A133">
        <v>7284</v>
      </c>
      <c r="B133">
        <v>1</v>
      </c>
      <c r="C133">
        <v>0</v>
      </c>
      <c r="D133">
        <v>0</v>
      </c>
      <c r="E133">
        <v>0</v>
      </c>
      <c r="F133">
        <v>0</v>
      </c>
      <c r="G133">
        <v>0</v>
      </c>
      <c r="H133">
        <v>0</v>
      </c>
    </row>
    <row r="134" spans="1:8" hidden="1" x14ac:dyDescent="0.3">
      <c r="A134">
        <v>6694</v>
      </c>
      <c r="B134">
        <v>1</v>
      </c>
      <c r="C134">
        <v>0</v>
      </c>
      <c r="D134">
        <v>0</v>
      </c>
      <c r="E134">
        <v>0</v>
      </c>
      <c r="F134">
        <v>0</v>
      </c>
      <c r="G134">
        <v>0</v>
      </c>
      <c r="H134">
        <v>0</v>
      </c>
    </row>
    <row r="135" spans="1:8" hidden="1" x14ac:dyDescent="0.3">
      <c r="A135">
        <v>9347</v>
      </c>
      <c r="B135">
        <v>1</v>
      </c>
      <c r="C135">
        <v>0</v>
      </c>
      <c r="D135">
        <v>0</v>
      </c>
      <c r="E135">
        <v>0</v>
      </c>
      <c r="F135">
        <v>0</v>
      </c>
      <c r="G135">
        <v>0</v>
      </c>
      <c r="H135">
        <v>0</v>
      </c>
    </row>
    <row r="136" spans="1:8" hidden="1" x14ac:dyDescent="0.3">
      <c r="A136">
        <v>5012</v>
      </c>
      <c r="B136">
        <v>1</v>
      </c>
      <c r="C136">
        <v>0</v>
      </c>
      <c r="D136">
        <v>0</v>
      </c>
      <c r="E136">
        <v>0</v>
      </c>
      <c r="F136">
        <v>0</v>
      </c>
      <c r="G136">
        <v>0</v>
      </c>
      <c r="H136">
        <v>0</v>
      </c>
    </row>
    <row r="137" spans="1:8" hidden="1" x14ac:dyDescent="0.3">
      <c r="A137">
        <v>5029</v>
      </c>
      <c r="B137">
        <v>1</v>
      </c>
      <c r="C137">
        <v>0</v>
      </c>
      <c r="D137">
        <v>0</v>
      </c>
      <c r="E137">
        <v>0</v>
      </c>
      <c r="F137">
        <v>0</v>
      </c>
      <c r="G137">
        <v>0</v>
      </c>
      <c r="H137">
        <v>0</v>
      </c>
    </row>
    <row r="138" spans="1:8" hidden="1" x14ac:dyDescent="0.3">
      <c r="A138">
        <v>10642</v>
      </c>
      <c r="B138">
        <v>1</v>
      </c>
      <c r="C138">
        <v>0</v>
      </c>
      <c r="D138">
        <v>0</v>
      </c>
      <c r="E138">
        <v>0</v>
      </c>
      <c r="F138">
        <v>0</v>
      </c>
      <c r="G138">
        <v>0</v>
      </c>
      <c r="H138">
        <v>0</v>
      </c>
    </row>
    <row r="139" spans="1:8" hidden="1" x14ac:dyDescent="0.3">
      <c r="A139">
        <v>2106</v>
      </c>
      <c r="B139">
        <v>1</v>
      </c>
      <c r="C139">
        <v>0</v>
      </c>
      <c r="D139">
        <v>0</v>
      </c>
      <c r="E139">
        <v>0</v>
      </c>
      <c r="F139">
        <v>0</v>
      </c>
      <c r="G139">
        <v>0</v>
      </c>
      <c r="H139">
        <v>0</v>
      </c>
    </row>
    <row r="140" spans="1:8" hidden="1" x14ac:dyDescent="0.3">
      <c r="A140">
        <v>10364</v>
      </c>
      <c r="B140">
        <v>1</v>
      </c>
      <c r="C140">
        <v>0</v>
      </c>
      <c r="D140">
        <v>0</v>
      </c>
      <c r="E140">
        <v>0</v>
      </c>
      <c r="F140">
        <v>0</v>
      </c>
      <c r="G140">
        <v>0</v>
      </c>
      <c r="H140">
        <v>0</v>
      </c>
    </row>
    <row r="141" spans="1:8" hidden="1" x14ac:dyDescent="0.3">
      <c r="A141">
        <v>6471</v>
      </c>
      <c r="B141">
        <v>1</v>
      </c>
      <c r="C141">
        <v>0</v>
      </c>
      <c r="D141">
        <v>0</v>
      </c>
      <c r="E141">
        <v>0</v>
      </c>
      <c r="F141">
        <v>0</v>
      </c>
      <c r="G141">
        <v>0</v>
      </c>
      <c r="H141">
        <v>0</v>
      </c>
    </row>
    <row r="142" spans="1:8" hidden="1" x14ac:dyDescent="0.3">
      <c r="A142">
        <v>10648</v>
      </c>
      <c r="B142">
        <v>1</v>
      </c>
      <c r="C142">
        <v>0</v>
      </c>
      <c r="D142">
        <v>0</v>
      </c>
      <c r="E142">
        <v>0</v>
      </c>
      <c r="F142">
        <v>0</v>
      </c>
      <c r="G142">
        <v>0</v>
      </c>
      <c r="H142">
        <v>0</v>
      </c>
    </row>
    <row r="143" spans="1:8" hidden="1" x14ac:dyDescent="0.3">
      <c r="A143">
        <v>7851</v>
      </c>
      <c r="B143">
        <v>1</v>
      </c>
      <c r="C143">
        <v>0</v>
      </c>
      <c r="D143">
        <v>0</v>
      </c>
      <c r="E143">
        <v>0</v>
      </c>
      <c r="F143">
        <v>0</v>
      </c>
      <c r="G143">
        <v>0</v>
      </c>
      <c r="H143">
        <v>0</v>
      </c>
    </row>
    <row r="144" spans="1:8" hidden="1" x14ac:dyDescent="0.3">
      <c r="A144">
        <v>2416</v>
      </c>
      <c r="B144">
        <v>1</v>
      </c>
      <c r="C144">
        <v>0</v>
      </c>
      <c r="D144">
        <v>0</v>
      </c>
      <c r="E144">
        <v>0</v>
      </c>
      <c r="F144">
        <v>0</v>
      </c>
      <c r="G144">
        <v>0</v>
      </c>
      <c r="H144">
        <v>0</v>
      </c>
    </row>
    <row r="145" spans="1:8" hidden="1" x14ac:dyDescent="0.3">
      <c r="A145">
        <v>9213</v>
      </c>
      <c r="B145">
        <v>1</v>
      </c>
      <c r="C145">
        <v>0</v>
      </c>
      <c r="D145">
        <v>0</v>
      </c>
      <c r="E145">
        <v>0</v>
      </c>
      <c r="F145">
        <v>0</v>
      </c>
      <c r="G145">
        <v>0</v>
      </c>
      <c r="H145">
        <v>0</v>
      </c>
    </row>
    <row r="146" spans="1:8" hidden="1" x14ac:dyDescent="0.3">
      <c r="A146">
        <v>9081</v>
      </c>
      <c r="B146">
        <v>1</v>
      </c>
      <c r="C146">
        <v>0</v>
      </c>
      <c r="D146">
        <v>0</v>
      </c>
      <c r="E146">
        <v>0</v>
      </c>
      <c r="F146">
        <v>0</v>
      </c>
      <c r="G146">
        <v>0</v>
      </c>
      <c r="H146">
        <v>0</v>
      </c>
    </row>
    <row r="147" spans="1:8" hidden="1" x14ac:dyDescent="0.3">
      <c r="A147">
        <v>5512</v>
      </c>
      <c r="B147">
        <v>1</v>
      </c>
      <c r="C147">
        <v>0</v>
      </c>
      <c r="D147">
        <v>0</v>
      </c>
      <c r="E147">
        <v>0</v>
      </c>
      <c r="F147">
        <v>0</v>
      </c>
      <c r="G147">
        <v>0</v>
      </c>
      <c r="H147">
        <v>0</v>
      </c>
    </row>
    <row r="148" spans="1:8" hidden="1" x14ac:dyDescent="0.3">
      <c r="A148">
        <v>5300</v>
      </c>
      <c r="B148">
        <v>1</v>
      </c>
      <c r="C148">
        <v>0</v>
      </c>
      <c r="D148">
        <v>0</v>
      </c>
      <c r="E148">
        <v>0</v>
      </c>
      <c r="F148">
        <v>0</v>
      </c>
      <c r="G148">
        <v>0</v>
      </c>
      <c r="H148">
        <v>0</v>
      </c>
    </row>
    <row r="149" spans="1:8" hidden="1" x14ac:dyDescent="0.3">
      <c r="A149">
        <v>5154</v>
      </c>
      <c r="B149">
        <v>1</v>
      </c>
      <c r="C149">
        <v>0</v>
      </c>
      <c r="D149">
        <v>0</v>
      </c>
      <c r="E149">
        <v>0</v>
      </c>
      <c r="F149">
        <v>0</v>
      </c>
      <c r="G149">
        <v>0</v>
      </c>
      <c r="H149">
        <v>0</v>
      </c>
    </row>
    <row r="150" spans="1:8" hidden="1" x14ac:dyDescent="0.3">
      <c r="A150">
        <v>9286</v>
      </c>
      <c r="B150">
        <v>1</v>
      </c>
      <c r="C150">
        <v>0</v>
      </c>
      <c r="D150">
        <v>0</v>
      </c>
      <c r="E150">
        <v>0</v>
      </c>
      <c r="F150">
        <v>0</v>
      </c>
      <c r="G150">
        <v>0</v>
      </c>
      <c r="H150">
        <v>0</v>
      </c>
    </row>
    <row r="151" spans="1:8" hidden="1" x14ac:dyDescent="0.3">
      <c r="A151">
        <v>3436</v>
      </c>
      <c r="B151">
        <v>1</v>
      </c>
      <c r="C151">
        <v>0</v>
      </c>
      <c r="D151">
        <v>0</v>
      </c>
      <c r="E151">
        <v>0</v>
      </c>
      <c r="F151">
        <v>0</v>
      </c>
      <c r="G151">
        <v>0</v>
      </c>
      <c r="H151">
        <v>0</v>
      </c>
    </row>
    <row r="152" spans="1:8" hidden="1" x14ac:dyDescent="0.3">
      <c r="A152">
        <v>3921</v>
      </c>
      <c r="B152">
        <v>1</v>
      </c>
      <c r="C152">
        <v>0</v>
      </c>
      <c r="D152">
        <v>0</v>
      </c>
      <c r="E152">
        <v>0</v>
      </c>
      <c r="F152">
        <v>0</v>
      </c>
      <c r="G152">
        <v>0</v>
      </c>
      <c r="H152">
        <v>0</v>
      </c>
    </row>
    <row r="153" spans="1:8" hidden="1" x14ac:dyDescent="0.3">
      <c r="A153">
        <v>8737</v>
      </c>
      <c r="B153">
        <v>1</v>
      </c>
      <c r="C153">
        <v>0</v>
      </c>
      <c r="D153">
        <v>0</v>
      </c>
      <c r="E153">
        <v>0</v>
      </c>
      <c r="F153">
        <v>0</v>
      </c>
      <c r="G153">
        <v>0</v>
      </c>
      <c r="H153">
        <v>0</v>
      </c>
    </row>
    <row r="154" spans="1:8" hidden="1" x14ac:dyDescent="0.3">
      <c r="A154">
        <v>11088</v>
      </c>
      <c r="B154">
        <v>1</v>
      </c>
      <c r="C154">
        <v>0</v>
      </c>
      <c r="D154">
        <v>0</v>
      </c>
      <c r="E154">
        <v>0</v>
      </c>
      <c r="F154">
        <v>0</v>
      </c>
      <c r="G154">
        <v>0</v>
      </c>
      <c r="H154">
        <v>0</v>
      </c>
    </row>
    <row r="155" spans="1:8" hidden="1" x14ac:dyDescent="0.3">
      <c r="A155">
        <v>466</v>
      </c>
      <c r="B155">
        <v>1</v>
      </c>
      <c r="C155">
        <v>0</v>
      </c>
      <c r="D155">
        <v>0</v>
      </c>
      <c r="E155">
        <v>0</v>
      </c>
      <c r="F155">
        <v>0</v>
      </c>
      <c r="G155">
        <v>0</v>
      </c>
      <c r="H155">
        <v>0</v>
      </c>
    </row>
    <row r="156" spans="1:8" hidden="1" x14ac:dyDescent="0.3">
      <c r="A156">
        <v>10623</v>
      </c>
      <c r="B156">
        <v>1</v>
      </c>
      <c r="C156">
        <v>0</v>
      </c>
      <c r="D156">
        <v>0</v>
      </c>
      <c r="E156">
        <v>0</v>
      </c>
      <c r="F156">
        <v>0</v>
      </c>
      <c r="G156">
        <v>0</v>
      </c>
      <c r="H156">
        <v>0</v>
      </c>
    </row>
    <row r="157" spans="1:8" hidden="1" x14ac:dyDescent="0.3">
      <c r="A157">
        <v>8151</v>
      </c>
      <c r="B157">
        <v>1</v>
      </c>
      <c r="C157">
        <v>0</v>
      </c>
      <c r="D157">
        <v>0</v>
      </c>
      <c r="E157">
        <v>0</v>
      </c>
      <c r="F157">
        <v>0</v>
      </c>
      <c r="G157">
        <v>0</v>
      </c>
      <c r="H157">
        <v>0</v>
      </c>
    </row>
    <row r="158" spans="1:8" hidden="1" x14ac:dyDescent="0.3">
      <c r="A158">
        <v>10160</v>
      </c>
      <c r="B158">
        <v>1</v>
      </c>
      <c r="C158">
        <v>0</v>
      </c>
      <c r="D158">
        <v>0</v>
      </c>
      <c r="E158">
        <v>0</v>
      </c>
      <c r="F158">
        <v>0</v>
      </c>
      <c r="G158">
        <v>0</v>
      </c>
      <c r="H158">
        <v>0</v>
      </c>
    </row>
    <row r="159" spans="1:8" hidden="1" x14ac:dyDescent="0.3">
      <c r="A159">
        <v>10584</v>
      </c>
      <c r="B159">
        <v>1</v>
      </c>
      <c r="C159">
        <v>0</v>
      </c>
      <c r="D159">
        <v>0</v>
      </c>
      <c r="E159">
        <v>0</v>
      </c>
      <c r="F159">
        <v>0</v>
      </c>
      <c r="G159">
        <v>0</v>
      </c>
      <c r="H159">
        <v>0</v>
      </c>
    </row>
    <row r="160" spans="1:8" hidden="1" x14ac:dyDescent="0.3">
      <c r="A160">
        <v>6071</v>
      </c>
      <c r="B160">
        <v>1</v>
      </c>
      <c r="C160">
        <v>0</v>
      </c>
      <c r="D160">
        <v>0</v>
      </c>
      <c r="E160">
        <v>0</v>
      </c>
      <c r="F160">
        <v>0</v>
      </c>
      <c r="G160">
        <v>0</v>
      </c>
      <c r="H160">
        <v>0</v>
      </c>
    </row>
    <row r="161" spans="1:8" hidden="1" x14ac:dyDescent="0.3">
      <c r="A161">
        <v>3386</v>
      </c>
      <c r="B161">
        <v>1</v>
      </c>
      <c r="C161">
        <v>0</v>
      </c>
      <c r="D161">
        <v>0</v>
      </c>
      <c r="E161">
        <v>0</v>
      </c>
      <c r="F161">
        <v>0</v>
      </c>
      <c r="G161">
        <v>0</v>
      </c>
      <c r="H161">
        <v>0</v>
      </c>
    </row>
    <row r="162" spans="1:8" hidden="1" x14ac:dyDescent="0.3">
      <c r="A162">
        <v>4320</v>
      </c>
      <c r="B162">
        <v>1</v>
      </c>
      <c r="C162">
        <v>0</v>
      </c>
      <c r="D162">
        <v>0</v>
      </c>
      <c r="E162">
        <v>0</v>
      </c>
      <c r="F162">
        <v>0</v>
      </c>
      <c r="G162">
        <v>0</v>
      </c>
      <c r="H162">
        <v>0</v>
      </c>
    </row>
    <row r="163" spans="1:8" hidden="1" x14ac:dyDescent="0.3">
      <c r="A163">
        <v>203</v>
      </c>
      <c r="B163">
        <v>1</v>
      </c>
      <c r="C163">
        <v>0</v>
      </c>
      <c r="D163">
        <v>0</v>
      </c>
      <c r="E163">
        <v>0</v>
      </c>
      <c r="F163">
        <v>0</v>
      </c>
      <c r="G163">
        <v>0</v>
      </c>
      <c r="H163">
        <v>0</v>
      </c>
    </row>
    <row r="164" spans="1:8" hidden="1" x14ac:dyDescent="0.3">
      <c r="A164">
        <v>10203</v>
      </c>
      <c r="B164">
        <v>1</v>
      </c>
      <c r="C164">
        <v>0</v>
      </c>
      <c r="D164">
        <v>0</v>
      </c>
      <c r="E164">
        <v>0</v>
      </c>
      <c r="F164">
        <v>0</v>
      </c>
      <c r="G164">
        <v>0</v>
      </c>
      <c r="H164">
        <v>0</v>
      </c>
    </row>
    <row r="165" spans="1:8" hidden="1" x14ac:dyDescent="0.3">
      <c r="A165">
        <v>4607</v>
      </c>
      <c r="B165">
        <v>1</v>
      </c>
      <c r="C165">
        <v>0</v>
      </c>
      <c r="D165">
        <v>0</v>
      </c>
      <c r="E165">
        <v>0</v>
      </c>
      <c r="F165">
        <v>0</v>
      </c>
      <c r="G165">
        <v>0</v>
      </c>
      <c r="H165">
        <v>0</v>
      </c>
    </row>
    <row r="166" spans="1:8" hidden="1" x14ac:dyDescent="0.3">
      <c r="A166">
        <v>9214</v>
      </c>
      <c r="B166">
        <v>1</v>
      </c>
      <c r="C166">
        <v>0</v>
      </c>
      <c r="D166">
        <v>0</v>
      </c>
      <c r="E166">
        <v>0</v>
      </c>
      <c r="F166">
        <v>0</v>
      </c>
      <c r="G166">
        <v>0</v>
      </c>
      <c r="H166">
        <v>0</v>
      </c>
    </row>
    <row r="167" spans="1:8" hidden="1" x14ac:dyDescent="0.3">
      <c r="A167">
        <v>2258</v>
      </c>
      <c r="B167">
        <v>1</v>
      </c>
      <c r="C167">
        <v>0</v>
      </c>
      <c r="D167">
        <v>0</v>
      </c>
      <c r="E167">
        <v>0</v>
      </c>
      <c r="F167">
        <v>0</v>
      </c>
      <c r="G167">
        <v>0</v>
      </c>
      <c r="H167">
        <v>0</v>
      </c>
    </row>
    <row r="168" spans="1:8" hidden="1" x14ac:dyDescent="0.3">
      <c r="A168">
        <v>4322</v>
      </c>
      <c r="B168">
        <v>1</v>
      </c>
      <c r="C168">
        <v>0</v>
      </c>
      <c r="D168">
        <v>0</v>
      </c>
      <c r="E168">
        <v>0</v>
      </c>
      <c r="F168">
        <v>0</v>
      </c>
      <c r="G168">
        <v>0</v>
      </c>
      <c r="H168">
        <v>0</v>
      </c>
    </row>
    <row r="169" spans="1:8" hidden="1" x14ac:dyDescent="0.3">
      <c r="A169">
        <v>713</v>
      </c>
      <c r="B169">
        <v>1</v>
      </c>
      <c r="C169">
        <v>0</v>
      </c>
      <c r="D169">
        <v>0</v>
      </c>
      <c r="E169">
        <v>0</v>
      </c>
      <c r="F169">
        <v>0</v>
      </c>
      <c r="G169">
        <v>0</v>
      </c>
      <c r="H169">
        <v>0</v>
      </c>
    </row>
    <row r="170" spans="1:8" hidden="1" x14ac:dyDescent="0.3">
      <c r="A170">
        <v>4702</v>
      </c>
      <c r="B170">
        <v>1</v>
      </c>
      <c r="C170">
        <v>0</v>
      </c>
      <c r="D170">
        <v>0</v>
      </c>
      <c r="E170">
        <v>0</v>
      </c>
      <c r="F170">
        <v>0</v>
      </c>
      <c r="G170">
        <v>0</v>
      </c>
      <c r="H170">
        <v>0</v>
      </c>
    </row>
    <row r="171" spans="1:8" hidden="1" x14ac:dyDescent="0.3">
      <c r="A171">
        <v>2004</v>
      </c>
      <c r="B171">
        <v>1</v>
      </c>
      <c r="C171">
        <v>0</v>
      </c>
      <c r="D171">
        <v>0</v>
      </c>
      <c r="E171">
        <v>0</v>
      </c>
      <c r="F171">
        <v>0</v>
      </c>
      <c r="G171">
        <v>0</v>
      </c>
      <c r="H171">
        <v>0</v>
      </c>
    </row>
    <row r="172" spans="1:8" hidden="1" x14ac:dyDescent="0.3">
      <c r="A172">
        <v>1991</v>
      </c>
      <c r="B172">
        <v>1</v>
      </c>
      <c r="C172">
        <v>0</v>
      </c>
      <c r="D172">
        <v>0</v>
      </c>
      <c r="E172">
        <v>0</v>
      </c>
      <c r="F172">
        <v>0</v>
      </c>
      <c r="G172">
        <v>0</v>
      </c>
      <c r="H172">
        <v>0</v>
      </c>
    </row>
    <row r="173" spans="1:8" hidden="1" x14ac:dyDescent="0.3">
      <c r="A173">
        <v>4368</v>
      </c>
      <c r="B173">
        <v>1</v>
      </c>
      <c r="C173">
        <v>0</v>
      </c>
      <c r="D173">
        <v>0</v>
      </c>
      <c r="E173">
        <v>0</v>
      </c>
      <c r="F173">
        <v>0</v>
      </c>
      <c r="G173">
        <v>0</v>
      </c>
      <c r="H173">
        <v>0</v>
      </c>
    </row>
    <row r="174" spans="1:8" hidden="1" x14ac:dyDescent="0.3">
      <c r="A174">
        <v>9460</v>
      </c>
      <c r="B174">
        <v>1</v>
      </c>
      <c r="C174">
        <v>0</v>
      </c>
      <c r="D174">
        <v>0</v>
      </c>
      <c r="E174">
        <v>0</v>
      </c>
      <c r="F174">
        <v>0</v>
      </c>
      <c r="G174">
        <v>0</v>
      </c>
      <c r="H174">
        <v>0</v>
      </c>
    </row>
    <row r="175" spans="1:8" hidden="1" x14ac:dyDescent="0.3">
      <c r="A175">
        <v>7685</v>
      </c>
      <c r="B175">
        <v>1</v>
      </c>
      <c r="C175">
        <v>0</v>
      </c>
      <c r="D175">
        <v>0</v>
      </c>
      <c r="E175">
        <v>0</v>
      </c>
      <c r="F175">
        <v>0</v>
      </c>
      <c r="G175">
        <v>0</v>
      </c>
      <c r="H175">
        <v>0</v>
      </c>
    </row>
    <row r="176" spans="1:8" hidden="1" x14ac:dyDescent="0.3">
      <c r="A176">
        <v>891</v>
      </c>
      <c r="B176">
        <v>1</v>
      </c>
      <c r="C176">
        <v>0</v>
      </c>
      <c r="D176">
        <v>0</v>
      </c>
      <c r="E176">
        <v>0</v>
      </c>
      <c r="F176">
        <v>0</v>
      </c>
      <c r="G176">
        <v>0</v>
      </c>
      <c r="H176">
        <v>0</v>
      </c>
    </row>
    <row r="177" spans="1:8" hidden="1" x14ac:dyDescent="0.3">
      <c r="A177">
        <v>10381</v>
      </c>
      <c r="B177">
        <v>1</v>
      </c>
      <c r="C177">
        <v>0</v>
      </c>
      <c r="D177">
        <v>0</v>
      </c>
      <c r="E177">
        <v>0</v>
      </c>
      <c r="F177">
        <v>0</v>
      </c>
      <c r="G177">
        <v>0</v>
      </c>
      <c r="H177">
        <v>0</v>
      </c>
    </row>
    <row r="178" spans="1:8" hidden="1" x14ac:dyDescent="0.3">
      <c r="A178">
        <v>3525</v>
      </c>
      <c r="B178">
        <v>1</v>
      </c>
      <c r="C178">
        <v>0</v>
      </c>
      <c r="D178">
        <v>0</v>
      </c>
      <c r="E178">
        <v>0</v>
      </c>
      <c r="F178">
        <v>0</v>
      </c>
      <c r="G178">
        <v>0</v>
      </c>
      <c r="H178">
        <v>0</v>
      </c>
    </row>
    <row r="179" spans="1:8" hidden="1" x14ac:dyDescent="0.3">
      <c r="A179">
        <v>1029</v>
      </c>
      <c r="B179">
        <v>1</v>
      </c>
      <c r="C179">
        <v>0</v>
      </c>
      <c r="D179">
        <v>0</v>
      </c>
      <c r="E179">
        <v>0</v>
      </c>
      <c r="F179">
        <v>0</v>
      </c>
      <c r="G179">
        <v>0</v>
      </c>
      <c r="H179">
        <v>0</v>
      </c>
    </row>
    <row r="180" spans="1:8" hidden="1" x14ac:dyDescent="0.3">
      <c r="A180">
        <v>5081</v>
      </c>
      <c r="B180">
        <v>1</v>
      </c>
      <c r="C180">
        <v>0</v>
      </c>
      <c r="D180">
        <v>0</v>
      </c>
      <c r="E180">
        <v>0</v>
      </c>
      <c r="F180">
        <v>0</v>
      </c>
      <c r="G180">
        <v>0</v>
      </c>
      <c r="H180">
        <v>0</v>
      </c>
    </row>
    <row r="181" spans="1:8" hidden="1" x14ac:dyDescent="0.3">
      <c r="A181">
        <v>5123</v>
      </c>
      <c r="B181">
        <v>1</v>
      </c>
      <c r="C181">
        <v>0</v>
      </c>
      <c r="D181">
        <v>0</v>
      </c>
      <c r="E181">
        <v>0</v>
      </c>
      <c r="F181">
        <v>0</v>
      </c>
      <c r="G181">
        <v>0</v>
      </c>
      <c r="H181">
        <v>0</v>
      </c>
    </row>
    <row r="182" spans="1:8" hidden="1" x14ac:dyDescent="0.3">
      <c r="A182">
        <v>4179</v>
      </c>
      <c r="B182">
        <v>1</v>
      </c>
      <c r="C182">
        <v>0</v>
      </c>
      <c r="D182">
        <v>0</v>
      </c>
      <c r="E182">
        <v>0</v>
      </c>
      <c r="F182">
        <v>0</v>
      </c>
      <c r="G182">
        <v>0</v>
      </c>
      <c r="H182">
        <v>0</v>
      </c>
    </row>
    <row r="183" spans="1:8" hidden="1" x14ac:dyDescent="0.3">
      <c r="A183">
        <v>4501</v>
      </c>
      <c r="B183">
        <v>1</v>
      </c>
      <c r="C183">
        <v>0</v>
      </c>
      <c r="D183">
        <v>0</v>
      </c>
      <c r="E183">
        <v>0</v>
      </c>
      <c r="F183">
        <v>0</v>
      </c>
      <c r="G183">
        <v>0</v>
      </c>
      <c r="H183">
        <v>0</v>
      </c>
    </row>
    <row r="184" spans="1:8" hidden="1" x14ac:dyDescent="0.3">
      <c r="A184">
        <v>6424</v>
      </c>
      <c r="B184">
        <v>1</v>
      </c>
      <c r="C184">
        <v>0</v>
      </c>
      <c r="D184">
        <v>0</v>
      </c>
      <c r="E184">
        <v>0</v>
      </c>
      <c r="F184">
        <v>0</v>
      </c>
      <c r="G184">
        <v>0</v>
      </c>
      <c r="H184">
        <v>0</v>
      </c>
    </row>
    <row r="185" spans="1:8" hidden="1" x14ac:dyDescent="0.3">
      <c r="A185">
        <v>3075</v>
      </c>
      <c r="B185">
        <v>1</v>
      </c>
      <c r="C185">
        <v>0</v>
      </c>
      <c r="D185">
        <v>0</v>
      </c>
      <c r="E185">
        <v>0</v>
      </c>
      <c r="F185">
        <v>0</v>
      </c>
      <c r="G185">
        <v>0</v>
      </c>
      <c r="H185">
        <v>0</v>
      </c>
    </row>
    <row r="186" spans="1:8" hidden="1" x14ac:dyDescent="0.3">
      <c r="A186">
        <v>5252</v>
      </c>
      <c r="B186">
        <v>1</v>
      </c>
      <c r="C186">
        <v>0</v>
      </c>
      <c r="D186">
        <v>0</v>
      </c>
      <c r="E186">
        <v>0</v>
      </c>
      <c r="F186">
        <v>0</v>
      </c>
      <c r="G186">
        <v>0</v>
      </c>
      <c r="H186">
        <v>0</v>
      </c>
    </row>
    <row r="187" spans="1:8" hidden="1" x14ac:dyDescent="0.3">
      <c r="A187">
        <v>10277</v>
      </c>
      <c r="B187">
        <v>1</v>
      </c>
      <c r="C187">
        <v>0</v>
      </c>
      <c r="D187">
        <v>0</v>
      </c>
      <c r="E187">
        <v>0</v>
      </c>
      <c r="F187">
        <v>0</v>
      </c>
      <c r="G187">
        <v>0</v>
      </c>
      <c r="H187">
        <v>0</v>
      </c>
    </row>
    <row r="188" spans="1:8" hidden="1" x14ac:dyDescent="0.3">
      <c r="A188">
        <v>7972</v>
      </c>
      <c r="B188">
        <v>1</v>
      </c>
      <c r="C188">
        <v>0</v>
      </c>
      <c r="D188">
        <v>0</v>
      </c>
      <c r="E188">
        <v>0</v>
      </c>
      <c r="F188">
        <v>0</v>
      </c>
      <c r="G188">
        <v>0</v>
      </c>
      <c r="H188">
        <v>0</v>
      </c>
    </row>
    <row r="189" spans="1:8" hidden="1" x14ac:dyDescent="0.3">
      <c r="A189">
        <v>8477</v>
      </c>
      <c r="B189">
        <v>1</v>
      </c>
      <c r="C189">
        <v>0</v>
      </c>
      <c r="D189">
        <v>0</v>
      </c>
      <c r="E189">
        <v>0</v>
      </c>
      <c r="F189">
        <v>0</v>
      </c>
      <c r="G189">
        <v>0</v>
      </c>
      <c r="H189">
        <v>0</v>
      </c>
    </row>
    <row r="190" spans="1:8" hidden="1" x14ac:dyDescent="0.3">
      <c r="A190">
        <v>4587</v>
      </c>
      <c r="B190">
        <v>1</v>
      </c>
      <c r="C190">
        <v>0</v>
      </c>
      <c r="D190">
        <v>0</v>
      </c>
      <c r="E190">
        <v>0</v>
      </c>
      <c r="F190">
        <v>0</v>
      </c>
      <c r="G190">
        <v>0</v>
      </c>
      <c r="H190">
        <v>0</v>
      </c>
    </row>
    <row r="191" spans="1:8" hidden="1" x14ac:dyDescent="0.3">
      <c r="A191">
        <v>6682</v>
      </c>
      <c r="B191">
        <v>1</v>
      </c>
      <c r="C191">
        <v>0</v>
      </c>
      <c r="D191">
        <v>0</v>
      </c>
      <c r="E191">
        <v>0</v>
      </c>
      <c r="F191">
        <v>0</v>
      </c>
      <c r="G191">
        <v>0</v>
      </c>
      <c r="H191">
        <v>0</v>
      </c>
    </row>
    <row r="192" spans="1:8" hidden="1" x14ac:dyDescent="0.3">
      <c r="A192">
        <v>8650</v>
      </c>
      <c r="B192">
        <v>1</v>
      </c>
      <c r="C192">
        <v>0</v>
      </c>
      <c r="D192">
        <v>0</v>
      </c>
      <c r="E192">
        <v>0</v>
      </c>
      <c r="F192">
        <v>0</v>
      </c>
      <c r="G192">
        <v>0</v>
      </c>
      <c r="H192">
        <v>0</v>
      </c>
    </row>
    <row r="193" spans="1:8" hidden="1" x14ac:dyDescent="0.3">
      <c r="A193">
        <v>6941</v>
      </c>
      <c r="B193">
        <v>1</v>
      </c>
      <c r="C193">
        <v>0</v>
      </c>
      <c r="D193">
        <v>0</v>
      </c>
      <c r="E193">
        <v>0</v>
      </c>
      <c r="F193">
        <v>0</v>
      </c>
      <c r="G193">
        <v>0</v>
      </c>
      <c r="H193">
        <v>0</v>
      </c>
    </row>
    <row r="194" spans="1:8" hidden="1" x14ac:dyDescent="0.3">
      <c r="A194">
        <v>10708</v>
      </c>
      <c r="B194">
        <v>1</v>
      </c>
      <c r="C194">
        <v>0</v>
      </c>
      <c r="D194">
        <v>0</v>
      </c>
      <c r="E194">
        <v>0</v>
      </c>
      <c r="F194">
        <v>0</v>
      </c>
      <c r="G194">
        <v>0</v>
      </c>
      <c r="H194">
        <v>0</v>
      </c>
    </row>
    <row r="195" spans="1:8" hidden="1" x14ac:dyDescent="0.3">
      <c r="A195">
        <v>10156</v>
      </c>
      <c r="B195">
        <v>1</v>
      </c>
      <c r="C195">
        <v>0</v>
      </c>
      <c r="D195">
        <v>0</v>
      </c>
      <c r="E195">
        <v>0</v>
      </c>
      <c r="F195">
        <v>0</v>
      </c>
      <c r="G195">
        <v>0</v>
      </c>
      <c r="H195">
        <v>0</v>
      </c>
    </row>
    <row r="196" spans="1:8" hidden="1" x14ac:dyDescent="0.3">
      <c r="A196">
        <v>9624</v>
      </c>
      <c r="B196">
        <v>1</v>
      </c>
      <c r="C196">
        <v>0</v>
      </c>
      <c r="D196">
        <v>0</v>
      </c>
      <c r="E196">
        <v>0</v>
      </c>
      <c r="F196">
        <v>0</v>
      </c>
      <c r="G196">
        <v>0</v>
      </c>
      <c r="H196">
        <v>0</v>
      </c>
    </row>
    <row r="197" spans="1:8" hidden="1" x14ac:dyDescent="0.3">
      <c r="A197">
        <v>8461</v>
      </c>
      <c r="B197">
        <v>1</v>
      </c>
      <c r="C197">
        <v>0</v>
      </c>
      <c r="D197">
        <v>0</v>
      </c>
      <c r="E197">
        <v>0</v>
      </c>
      <c r="F197">
        <v>0</v>
      </c>
      <c r="G197">
        <v>0</v>
      </c>
      <c r="H197">
        <v>0</v>
      </c>
    </row>
    <row r="198" spans="1:8" hidden="1" x14ac:dyDescent="0.3">
      <c r="A198">
        <v>6945</v>
      </c>
      <c r="B198">
        <v>1</v>
      </c>
      <c r="C198">
        <v>0</v>
      </c>
      <c r="D198">
        <v>0</v>
      </c>
      <c r="E198">
        <v>0</v>
      </c>
      <c r="F198">
        <v>0</v>
      </c>
      <c r="G198">
        <v>0</v>
      </c>
      <c r="H198">
        <v>0</v>
      </c>
    </row>
    <row r="199" spans="1:8" hidden="1" x14ac:dyDescent="0.3">
      <c r="A199">
        <v>944</v>
      </c>
      <c r="B199">
        <v>1</v>
      </c>
      <c r="C199">
        <v>0</v>
      </c>
      <c r="D199">
        <v>0</v>
      </c>
      <c r="E199">
        <v>0</v>
      </c>
      <c r="F199">
        <v>0</v>
      </c>
      <c r="G199">
        <v>0</v>
      </c>
      <c r="H199">
        <v>0</v>
      </c>
    </row>
    <row r="200" spans="1:8" hidden="1" x14ac:dyDescent="0.3">
      <c r="A200">
        <v>4149</v>
      </c>
      <c r="B200">
        <v>1</v>
      </c>
      <c r="C200">
        <v>0</v>
      </c>
      <c r="D200">
        <v>0</v>
      </c>
      <c r="E200">
        <v>0</v>
      </c>
      <c r="F200">
        <v>0</v>
      </c>
      <c r="G200">
        <v>0</v>
      </c>
      <c r="H200">
        <v>0</v>
      </c>
    </row>
    <row r="201" spans="1:8" hidden="1" x14ac:dyDescent="0.3">
      <c r="A201">
        <v>3376</v>
      </c>
      <c r="B201">
        <v>1</v>
      </c>
      <c r="C201">
        <v>0</v>
      </c>
      <c r="D201">
        <v>0</v>
      </c>
      <c r="E201">
        <v>0</v>
      </c>
      <c r="F201">
        <v>0</v>
      </c>
      <c r="G201">
        <v>0</v>
      </c>
      <c r="H201">
        <v>0</v>
      </c>
    </row>
    <row r="202" spans="1:8" hidden="1" x14ac:dyDescent="0.3">
      <c r="A202">
        <v>4725</v>
      </c>
      <c r="B202">
        <v>1</v>
      </c>
      <c r="C202">
        <v>0</v>
      </c>
      <c r="D202">
        <v>0</v>
      </c>
      <c r="E202">
        <v>0</v>
      </c>
      <c r="F202">
        <v>0</v>
      </c>
      <c r="G202">
        <v>0</v>
      </c>
      <c r="H202">
        <v>0</v>
      </c>
    </row>
    <row r="203" spans="1:8" hidden="1" x14ac:dyDescent="0.3">
      <c r="A203">
        <v>3867</v>
      </c>
      <c r="B203">
        <v>1</v>
      </c>
      <c r="C203">
        <v>0</v>
      </c>
      <c r="D203">
        <v>0</v>
      </c>
      <c r="E203">
        <v>0</v>
      </c>
      <c r="F203">
        <v>0</v>
      </c>
      <c r="G203">
        <v>0</v>
      </c>
      <c r="H203">
        <v>0</v>
      </c>
    </row>
    <row r="204" spans="1:8" hidden="1" x14ac:dyDescent="0.3">
      <c r="A204">
        <v>7093</v>
      </c>
      <c r="B204">
        <v>1</v>
      </c>
      <c r="C204">
        <v>0</v>
      </c>
      <c r="D204">
        <v>0</v>
      </c>
      <c r="E204">
        <v>0</v>
      </c>
      <c r="F204">
        <v>0</v>
      </c>
      <c r="G204">
        <v>0</v>
      </c>
      <c r="H204">
        <v>0</v>
      </c>
    </row>
    <row r="205" spans="1:8" hidden="1" x14ac:dyDescent="0.3">
      <c r="A205">
        <v>5084</v>
      </c>
      <c r="B205">
        <v>1</v>
      </c>
      <c r="C205">
        <v>0</v>
      </c>
      <c r="D205">
        <v>0</v>
      </c>
      <c r="E205">
        <v>0</v>
      </c>
      <c r="F205">
        <v>0</v>
      </c>
      <c r="G205">
        <v>0</v>
      </c>
      <c r="H205">
        <v>0</v>
      </c>
    </row>
    <row r="206" spans="1:8" hidden="1" x14ac:dyDescent="0.3">
      <c r="A206">
        <v>1777</v>
      </c>
      <c r="B206">
        <v>1</v>
      </c>
      <c r="C206">
        <v>0</v>
      </c>
      <c r="D206">
        <v>0</v>
      </c>
      <c r="E206">
        <v>0</v>
      </c>
      <c r="F206">
        <v>0</v>
      </c>
      <c r="G206">
        <v>0</v>
      </c>
      <c r="H206">
        <v>0</v>
      </c>
    </row>
    <row r="207" spans="1:8" hidden="1" x14ac:dyDescent="0.3">
      <c r="A207">
        <v>8162</v>
      </c>
      <c r="B207">
        <v>1</v>
      </c>
      <c r="C207">
        <v>0</v>
      </c>
      <c r="D207">
        <v>0</v>
      </c>
      <c r="E207">
        <v>0</v>
      </c>
      <c r="F207">
        <v>0</v>
      </c>
      <c r="G207">
        <v>0</v>
      </c>
      <c r="H207">
        <v>0</v>
      </c>
    </row>
    <row r="208" spans="1:8" hidden="1" x14ac:dyDescent="0.3">
      <c r="A208">
        <v>10826</v>
      </c>
      <c r="B208">
        <v>1</v>
      </c>
      <c r="C208">
        <v>0</v>
      </c>
      <c r="D208">
        <v>0</v>
      </c>
      <c r="E208">
        <v>0</v>
      </c>
      <c r="F208">
        <v>0</v>
      </c>
      <c r="G208">
        <v>0</v>
      </c>
      <c r="H208">
        <v>0</v>
      </c>
    </row>
    <row r="209" spans="1:8" hidden="1" x14ac:dyDescent="0.3">
      <c r="A209">
        <v>8754</v>
      </c>
      <c r="B209">
        <v>1</v>
      </c>
      <c r="C209">
        <v>0</v>
      </c>
      <c r="D209">
        <v>0</v>
      </c>
      <c r="E209">
        <v>0</v>
      </c>
      <c r="F209">
        <v>0</v>
      </c>
      <c r="G209">
        <v>0</v>
      </c>
      <c r="H209">
        <v>0</v>
      </c>
    </row>
    <row r="210" spans="1:8" hidden="1" x14ac:dyDescent="0.3">
      <c r="A210">
        <v>11007</v>
      </c>
      <c r="B210">
        <v>1</v>
      </c>
      <c r="C210">
        <v>0</v>
      </c>
      <c r="D210">
        <v>0</v>
      </c>
      <c r="E210">
        <v>0</v>
      </c>
      <c r="F210">
        <v>0</v>
      </c>
      <c r="G210">
        <v>0</v>
      </c>
      <c r="H210">
        <v>0</v>
      </c>
    </row>
    <row r="211" spans="1:8" hidden="1" x14ac:dyDescent="0.3">
      <c r="A211">
        <v>6961</v>
      </c>
      <c r="B211">
        <v>1</v>
      </c>
      <c r="C211">
        <v>0</v>
      </c>
      <c r="D211">
        <v>0</v>
      </c>
      <c r="E211">
        <v>0</v>
      </c>
      <c r="F211">
        <v>0</v>
      </c>
      <c r="G211">
        <v>0</v>
      </c>
      <c r="H211">
        <v>0</v>
      </c>
    </row>
    <row r="212" spans="1:8" hidden="1" x14ac:dyDescent="0.3">
      <c r="A212">
        <v>9937</v>
      </c>
      <c r="B212">
        <v>1</v>
      </c>
      <c r="C212">
        <v>0</v>
      </c>
      <c r="D212">
        <v>0</v>
      </c>
      <c r="E212">
        <v>0</v>
      </c>
      <c r="F212">
        <v>0</v>
      </c>
      <c r="G212">
        <v>0</v>
      </c>
      <c r="H212">
        <v>0</v>
      </c>
    </row>
    <row r="213" spans="1:8" hidden="1" x14ac:dyDescent="0.3">
      <c r="A213">
        <v>9596</v>
      </c>
      <c r="B213">
        <v>1</v>
      </c>
      <c r="C213">
        <v>0</v>
      </c>
      <c r="D213">
        <v>0</v>
      </c>
      <c r="E213">
        <v>0</v>
      </c>
      <c r="F213">
        <v>0</v>
      </c>
      <c r="G213">
        <v>0</v>
      </c>
      <c r="H213">
        <v>0</v>
      </c>
    </row>
    <row r="214" spans="1:8" hidden="1" x14ac:dyDescent="0.3">
      <c r="A214">
        <v>4910</v>
      </c>
      <c r="B214">
        <v>1</v>
      </c>
      <c r="C214">
        <v>0</v>
      </c>
      <c r="D214">
        <v>0</v>
      </c>
      <c r="E214">
        <v>0</v>
      </c>
      <c r="F214">
        <v>0</v>
      </c>
      <c r="G214">
        <v>0</v>
      </c>
      <c r="H214">
        <v>0</v>
      </c>
    </row>
    <row r="215" spans="1:8" hidden="1" x14ac:dyDescent="0.3">
      <c r="A215">
        <v>75</v>
      </c>
      <c r="B215">
        <v>1</v>
      </c>
      <c r="C215">
        <v>0</v>
      </c>
      <c r="D215">
        <v>0</v>
      </c>
      <c r="E215">
        <v>0</v>
      </c>
      <c r="F215">
        <v>0</v>
      </c>
      <c r="G215">
        <v>0</v>
      </c>
      <c r="H215">
        <v>0</v>
      </c>
    </row>
    <row r="216" spans="1:8" hidden="1" x14ac:dyDescent="0.3">
      <c r="A216">
        <v>6327</v>
      </c>
      <c r="B216">
        <v>1</v>
      </c>
      <c r="C216">
        <v>0</v>
      </c>
      <c r="D216">
        <v>0</v>
      </c>
      <c r="E216">
        <v>0</v>
      </c>
      <c r="F216">
        <v>0</v>
      </c>
      <c r="G216">
        <v>0</v>
      </c>
      <c r="H216">
        <v>0</v>
      </c>
    </row>
    <row r="217" spans="1:8" hidden="1" x14ac:dyDescent="0.3">
      <c r="A217">
        <v>7279</v>
      </c>
      <c r="B217">
        <v>1</v>
      </c>
      <c r="C217">
        <v>0</v>
      </c>
      <c r="D217">
        <v>0</v>
      </c>
      <c r="E217">
        <v>0</v>
      </c>
      <c r="F217">
        <v>0</v>
      </c>
      <c r="G217">
        <v>0</v>
      </c>
      <c r="H217">
        <v>0</v>
      </c>
    </row>
    <row r="218" spans="1:8" hidden="1" x14ac:dyDescent="0.3">
      <c r="A218">
        <v>143</v>
      </c>
      <c r="B218">
        <v>1</v>
      </c>
      <c r="C218">
        <v>0</v>
      </c>
      <c r="D218">
        <v>0</v>
      </c>
      <c r="E218">
        <v>0</v>
      </c>
      <c r="F218">
        <v>0</v>
      </c>
      <c r="G218">
        <v>0</v>
      </c>
      <c r="H218">
        <v>0</v>
      </c>
    </row>
    <row r="219" spans="1:8" hidden="1" x14ac:dyDescent="0.3">
      <c r="A219">
        <v>9316</v>
      </c>
      <c r="B219">
        <v>1</v>
      </c>
      <c r="C219">
        <v>0</v>
      </c>
      <c r="D219">
        <v>0</v>
      </c>
      <c r="E219">
        <v>0</v>
      </c>
      <c r="F219">
        <v>0</v>
      </c>
      <c r="G219">
        <v>0</v>
      </c>
      <c r="H219">
        <v>0</v>
      </c>
    </row>
    <row r="220" spans="1:8" hidden="1" x14ac:dyDescent="0.3">
      <c r="A220">
        <v>9239</v>
      </c>
      <c r="B220">
        <v>1</v>
      </c>
      <c r="C220">
        <v>0</v>
      </c>
      <c r="D220">
        <v>0</v>
      </c>
      <c r="E220">
        <v>0</v>
      </c>
      <c r="F220">
        <v>0</v>
      </c>
      <c r="G220">
        <v>0</v>
      </c>
      <c r="H220">
        <v>0</v>
      </c>
    </row>
    <row r="221" spans="1:8" hidden="1" x14ac:dyDescent="0.3">
      <c r="A221">
        <v>8315</v>
      </c>
      <c r="B221">
        <v>1</v>
      </c>
      <c r="C221">
        <v>0</v>
      </c>
      <c r="D221">
        <v>0</v>
      </c>
      <c r="E221">
        <v>0</v>
      </c>
      <c r="F221">
        <v>0</v>
      </c>
      <c r="G221">
        <v>0</v>
      </c>
      <c r="H221">
        <v>0</v>
      </c>
    </row>
    <row r="222" spans="1:8" hidden="1" x14ac:dyDescent="0.3">
      <c r="A222">
        <v>4472</v>
      </c>
      <c r="B222">
        <v>1</v>
      </c>
      <c r="C222">
        <v>0</v>
      </c>
      <c r="D222">
        <v>0</v>
      </c>
      <c r="E222">
        <v>0</v>
      </c>
      <c r="F222">
        <v>0</v>
      </c>
      <c r="G222">
        <v>0</v>
      </c>
      <c r="H222">
        <v>0</v>
      </c>
    </row>
    <row r="223" spans="1:8" hidden="1" x14ac:dyDescent="0.3">
      <c r="A223">
        <v>1940</v>
      </c>
      <c r="B223">
        <v>1</v>
      </c>
      <c r="C223">
        <v>0</v>
      </c>
      <c r="D223">
        <v>0</v>
      </c>
      <c r="E223">
        <v>0</v>
      </c>
      <c r="F223">
        <v>0</v>
      </c>
      <c r="G223">
        <v>0</v>
      </c>
      <c r="H223">
        <v>0</v>
      </c>
    </row>
    <row r="224" spans="1:8" hidden="1" x14ac:dyDescent="0.3">
      <c r="A224">
        <v>10479</v>
      </c>
      <c r="B224">
        <v>1</v>
      </c>
      <c r="C224">
        <v>0</v>
      </c>
      <c r="D224">
        <v>0</v>
      </c>
      <c r="E224">
        <v>0</v>
      </c>
      <c r="F224">
        <v>0</v>
      </c>
      <c r="G224">
        <v>0</v>
      </c>
      <c r="H224">
        <v>0</v>
      </c>
    </row>
    <row r="225" spans="1:8" hidden="1" x14ac:dyDescent="0.3">
      <c r="A225">
        <v>1463</v>
      </c>
      <c r="B225">
        <v>1</v>
      </c>
      <c r="C225">
        <v>0</v>
      </c>
      <c r="D225">
        <v>0</v>
      </c>
      <c r="E225">
        <v>0</v>
      </c>
      <c r="F225">
        <v>0</v>
      </c>
      <c r="G225">
        <v>0</v>
      </c>
      <c r="H225">
        <v>0</v>
      </c>
    </row>
    <row r="226" spans="1:8" hidden="1" x14ac:dyDescent="0.3">
      <c r="A226">
        <v>4990</v>
      </c>
      <c r="B226">
        <v>1</v>
      </c>
      <c r="C226">
        <v>0</v>
      </c>
      <c r="D226">
        <v>0</v>
      </c>
      <c r="E226">
        <v>0</v>
      </c>
      <c r="F226">
        <v>0</v>
      </c>
      <c r="G226">
        <v>0</v>
      </c>
      <c r="H226">
        <v>0</v>
      </c>
    </row>
    <row r="227" spans="1:8" hidden="1" x14ac:dyDescent="0.3">
      <c r="A227">
        <v>10936</v>
      </c>
      <c r="B227">
        <v>1</v>
      </c>
      <c r="C227">
        <v>0</v>
      </c>
      <c r="D227">
        <v>0</v>
      </c>
      <c r="E227">
        <v>0</v>
      </c>
      <c r="F227">
        <v>0</v>
      </c>
      <c r="G227">
        <v>0</v>
      </c>
      <c r="H227">
        <v>0</v>
      </c>
    </row>
    <row r="228" spans="1:8" hidden="1" x14ac:dyDescent="0.3">
      <c r="A228">
        <v>7212</v>
      </c>
      <c r="B228">
        <v>1</v>
      </c>
      <c r="C228">
        <v>0</v>
      </c>
      <c r="D228">
        <v>0</v>
      </c>
      <c r="E228">
        <v>0</v>
      </c>
      <c r="F228">
        <v>0</v>
      </c>
      <c r="G228">
        <v>0</v>
      </c>
      <c r="H228">
        <v>0</v>
      </c>
    </row>
    <row r="229" spans="1:8" hidden="1" x14ac:dyDescent="0.3">
      <c r="A229">
        <v>437</v>
      </c>
      <c r="B229">
        <v>1</v>
      </c>
      <c r="C229">
        <v>0</v>
      </c>
      <c r="D229">
        <v>0</v>
      </c>
      <c r="E229">
        <v>0</v>
      </c>
      <c r="F229">
        <v>0</v>
      </c>
      <c r="G229">
        <v>0</v>
      </c>
      <c r="H229">
        <v>0</v>
      </c>
    </row>
    <row r="230" spans="1:8" hidden="1" x14ac:dyDescent="0.3">
      <c r="A230">
        <v>5329</v>
      </c>
      <c r="B230">
        <v>1</v>
      </c>
      <c r="C230">
        <v>0</v>
      </c>
      <c r="D230">
        <v>0</v>
      </c>
      <c r="E230">
        <v>0</v>
      </c>
      <c r="F230">
        <v>0</v>
      </c>
      <c r="G230">
        <v>0</v>
      </c>
      <c r="H230">
        <v>0</v>
      </c>
    </row>
    <row r="231" spans="1:8" hidden="1" x14ac:dyDescent="0.3">
      <c r="A231">
        <v>6255</v>
      </c>
      <c r="B231">
        <v>1</v>
      </c>
      <c r="C231">
        <v>0</v>
      </c>
      <c r="D231">
        <v>0</v>
      </c>
      <c r="E231">
        <v>0</v>
      </c>
      <c r="F231">
        <v>0</v>
      </c>
      <c r="G231">
        <v>0</v>
      </c>
      <c r="H231">
        <v>0</v>
      </c>
    </row>
    <row r="232" spans="1:8" hidden="1" x14ac:dyDescent="0.3">
      <c r="A232">
        <v>6516</v>
      </c>
      <c r="B232">
        <v>1</v>
      </c>
      <c r="C232">
        <v>0</v>
      </c>
      <c r="D232">
        <v>0</v>
      </c>
      <c r="E232">
        <v>0</v>
      </c>
      <c r="F232">
        <v>0</v>
      </c>
      <c r="G232">
        <v>0</v>
      </c>
      <c r="H232">
        <v>0</v>
      </c>
    </row>
    <row r="233" spans="1:8" hidden="1" x14ac:dyDescent="0.3">
      <c r="A233">
        <v>10548</v>
      </c>
      <c r="B233">
        <v>1</v>
      </c>
      <c r="C233">
        <v>0</v>
      </c>
      <c r="D233">
        <v>0</v>
      </c>
      <c r="E233">
        <v>0</v>
      </c>
      <c r="F233">
        <v>0</v>
      </c>
      <c r="G233">
        <v>0</v>
      </c>
      <c r="H233">
        <v>0</v>
      </c>
    </row>
    <row r="234" spans="1:8" hidden="1" x14ac:dyDescent="0.3">
      <c r="A234">
        <v>6974</v>
      </c>
      <c r="B234">
        <v>1</v>
      </c>
      <c r="C234">
        <v>0</v>
      </c>
      <c r="D234">
        <v>0</v>
      </c>
      <c r="E234">
        <v>0</v>
      </c>
      <c r="F234">
        <v>0</v>
      </c>
      <c r="G234">
        <v>0</v>
      </c>
      <c r="H234">
        <v>0</v>
      </c>
    </row>
    <row r="235" spans="1:8" hidden="1" x14ac:dyDescent="0.3">
      <c r="A235">
        <v>7094</v>
      </c>
      <c r="B235">
        <v>1</v>
      </c>
      <c r="C235">
        <v>0</v>
      </c>
      <c r="D235">
        <v>0</v>
      </c>
      <c r="E235">
        <v>0</v>
      </c>
      <c r="F235">
        <v>0</v>
      </c>
      <c r="G235">
        <v>0</v>
      </c>
      <c r="H235">
        <v>0</v>
      </c>
    </row>
    <row r="236" spans="1:8" hidden="1" x14ac:dyDescent="0.3">
      <c r="A236">
        <v>7723</v>
      </c>
      <c r="B236">
        <v>1</v>
      </c>
      <c r="C236">
        <v>0</v>
      </c>
      <c r="D236">
        <v>0</v>
      </c>
      <c r="E236">
        <v>0</v>
      </c>
      <c r="F236">
        <v>0</v>
      </c>
      <c r="G236">
        <v>0</v>
      </c>
      <c r="H236">
        <v>0</v>
      </c>
    </row>
    <row r="237" spans="1:8" hidden="1" x14ac:dyDescent="0.3">
      <c r="A237">
        <v>3870</v>
      </c>
      <c r="B237">
        <v>1</v>
      </c>
      <c r="C237">
        <v>0</v>
      </c>
      <c r="D237">
        <v>0</v>
      </c>
      <c r="E237">
        <v>0</v>
      </c>
      <c r="F237">
        <v>0</v>
      </c>
      <c r="G237">
        <v>0</v>
      </c>
      <c r="H237">
        <v>0</v>
      </c>
    </row>
    <row r="238" spans="1:8" hidden="1" x14ac:dyDescent="0.3">
      <c r="A238">
        <v>6488</v>
      </c>
      <c r="B238">
        <v>1</v>
      </c>
      <c r="C238">
        <v>0</v>
      </c>
      <c r="D238">
        <v>0</v>
      </c>
      <c r="E238">
        <v>0</v>
      </c>
      <c r="F238">
        <v>0</v>
      </c>
      <c r="G238">
        <v>0</v>
      </c>
      <c r="H238">
        <v>0</v>
      </c>
    </row>
    <row r="239" spans="1:8" hidden="1" x14ac:dyDescent="0.3">
      <c r="A239">
        <v>6406</v>
      </c>
      <c r="B239">
        <v>1</v>
      </c>
      <c r="C239">
        <v>0</v>
      </c>
      <c r="D239">
        <v>0</v>
      </c>
      <c r="E239">
        <v>0</v>
      </c>
      <c r="F239">
        <v>0</v>
      </c>
      <c r="G239">
        <v>0</v>
      </c>
      <c r="H239">
        <v>0</v>
      </c>
    </row>
    <row r="240" spans="1:8" hidden="1" x14ac:dyDescent="0.3">
      <c r="A240">
        <v>4508</v>
      </c>
      <c r="B240">
        <v>1</v>
      </c>
      <c r="C240">
        <v>0</v>
      </c>
      <c r="D240">
        <v>0</v>
      </c>
      <c r="E240">
        <v>0</v>
      </c>
      <c r="F240">
        <v>0</v>
      </c>
      <c r="G240">
        <v>0</v>
      </c>
      <c r="H240">
        <v>0</v>
      </c>
    </row>
    <row r="241" spans="1:8" hidden="1" x14ac:dyDescent="0.3">
      <c r="A241">
        <v>5331</v>
      </c>
      <c r="B241">
        <v>1</v>
      </c>
      <c r="C241">
        <v>0</v>
      </c>
      <c r="D241">
        <v>0</v>
      </c>
      <c r="E241">
        <v>0</v>
      </c>
      <c r="F241">
        <v>0</v>
      </c>
      <c r="G241">
        <v>0</v>
      </c>
      <c r="H241">
        <v>0</v>
      </c>
    </row>
    <row r="242" spans="1:8" hidden="1" x14ac:dyDescent="0.3">
      <c r="A242">
        <v>1911</v>
      </c>
      <c r="B242">
        <v>1</v>
      </c>
      <c r="C242">
        <v>0</v>
      </c>
      <c r="D242">
        <v>0</v>
      </c>
      <c r="E242">
        <v>0</v>
      </c>
      <c r="F242">
        <v>0</v>
      </c>
      <c r="G242">
        <v>0</v>
      </c>
      <c r="H242">
        <v>0</v>
      </c>
    </row>
    <row r="243" spans="1:8" hidden="1" x14ac:dyDescent="0.3">
      <c r="A243">
        <v>20</v>
      </c>
      <c r="B243">
        <v>1</v>
      </c>
      <c r="C243">
        <v>0</v>
      </c>
      <c r="D243">
        <v>0</v>
      </c>
      <c r="E243">
        <v>0</v>
      </c>
      <c r="F243">
        <v>0</v>
      </c>
      <c r="G243">
        <v>0</v>
      </c>
      <c r="H243">
        <v>0</v>
      </c>
    </row>
    <row r="244" spans="1:8" hidden="1" x14ac:dyDescent="0.3">
      <c r="A244">
        <v>1915</v>
      </c>
      <c r="B244">
        <v>1</v>
      </c>
      <c r="C244">
        <v>0</v>
      </c>
      <c r="D244">
        <v>0</v>
      </c>
      <c r="E244">
        <v>0</v>
      </c>
      <c r="F244">
        <v>0</v>
      </c>
      <c r="G244">
        <v>0</v>
      </c>
      <c r="H244">
        <v>0</v>
      </c>
    </row>
    <row r="245" spans="1:8" hidden="1" x14ac:dyDescent="0.3">
      <c r="A245">
        <v>6825</v>
      </c>
      <c r="B245">
        <v>1</v>
      </c>
      <c r="C245">
        <v>0</v>
      </c>
      <c r="D245">
        <v>0</v>
      </c>
      <c r="E245">
        <v>0</v>
      </c>
      <c r="F245">
        <v>0</v>
      </c>
      <c r="G245">
        <v>0</v>
      </c>
      <c r="H245">
        <v>0</v>
      </c>
    </row>
    <row r="246" spans="1:8" hidden="1" x14ac:dyDescent="0.3">
      <c r="A246">
        <v>4964</v>
      </c>
      <c r="B246">
        <v>1</v>
      </c>
      <c r="C246">
        <v>0</v>
      </c>
      <c r="D246">
        <v>0</v>
      </c>
      <c r="E246">
        <v>0</v>
      </c>
      <c r="F246">
        <v>0</v>
      </c>
      <c r="G246">
        <v>0</v>
      </c>
      <c r="H246">
        <v>0</v>
      </c>
    </row>
    <row r="247" spans="1:8" hidden="1" x14ac:dyDescent="0.3">
      <c r="A247">
        <v>3194</v>
      </c>
      <c r="B247">
        <v>1</v>
      </c>
      <c r="C247">
        <v>0</v>
      </c>
      <c r="D247">
        <v>0</v>
      </c>
      <c r="E247">
        <v>0</v>
      </c>
      <c r="F247">
        <v>0</v>
      </c>
      <c r="G247">
        <v>0</v>
      </c>
      <c r="H247">
        <v>0</v>
      </c>
    </row>
    <row r="248" spans="1:8" hidden="1" x14ac:dyDescent="0.3">
      <c r="A248">
        <v>49</v>
      </c>
      <c r="B248">
        <v>1</v>
      </c>
      <c r="C248">
        <v>0</v>
      </c>
      <c r="D248">
        <v>0</v>
      </c>
      <c r="E248">
        <v>0</v>
      </c>
      <c r="F248">
        <v>0</v>
      </c>
      <c r="G248">
        <v>0</v>
      </c>
      <c r="H248">
        <v>0</v>
      </c>
    </row>
    <row r="249" spans="1:8" hidden="1" x14ac:dyDescent="0.3">
      <c r="A249">
        <v>4290</v>
      </c>
      <c r="B249">
        <v>1</v>
      </c>
      <c r="C249">
        <v>0</v>
      </c>
      <c r="D249">
        <v>0</v>
      </c>
      <c r="E249">
        <v>0</v>
      </c>
      <c r="F249">
        <v>0</v>
      </c>
      <c r="G249">
        <v>0</v>
      </c>
      <c r="H249">
        <v>0</v>
      </c>
    </row>
    <row r="250" spans="1:8" hidden="1" x14ac:dyDescent="0.3">
      <c r="A250">
        <v>10219</v>
      </c>
      <c r="B250">
        <v>1</v>
      </c>
      <c r="C250">
        <v>0</v>
      </c>
      <c r="D250">
        <v>0</v>
      </c>
      <c r="E250">
        <v>0</v>
      </c>
      <c r="F250">
        <v>0</v>
      </c>
      <c r="G250">
        <v>0</v>
      </c>
      <c r="H250">
        <v>0</v>
      </c>
    </row>
    <row r="251" spans="1:8" hidden="1" x14ac:dyDescent="0.3">
      <c r="A251">
        <v>6543</v>
      </c>
      <c r="B251">
        <v>1</v>
      </c>
      <c r="C251">
        <v>0</v>
      </c>
      <c r="D251">
        <v>0</v>
      </c>
      <c r="E251">
        <v>0</v>
      </c>
      <c r="F251">
        <v>0</v>
      </c>
      <c r="G251">
        <v>0</v>
      </c>
      <c r="H251">
        <v>0</v>
      </c>
    </row>
    <row r="252" spans="1:8" hidden="1" x14ac:dyDescent="0.3">
      <c r="A252">
        <v>3749</v>
      </c>
      <c r="B252">
        <v>1</v>
      </c>
      <c r="C252">
        <v>0</v>
      </c>
      <c r="D252">
        <v>0</v>
      </c>
      <c r="E252">
        <v>0</v>
      </c>
      <c r="F252">
        <v>0</v>
      </c>
      <c r="G252">
        <v>0</v>
      </c>
      <c r="H252">
        <v>0</v>
      </c>
    </row>
    <row r="253" spans="1:8" hidden="1" x14ac:dyDescent="0.3">
      <c r="A253">
        <v>8629</v>
      </c>
      <c r="B253">
        <v>1</v>
      </c>
      <c r="C253">
        <v>0</v>
      </c>
      <c r="D253">
        <v>0</v>
      </c>
      <c r="E253">
        <v>0</v>
      </c>
      <c r="F253">
        <v>0</v>
      </c>
      <c r="G253">
        <v>0</v>
      </c>
      <c r="H253">
        <v>0</v>
      </c>
    </row>
    <row r="254" spans="1:8" hidden="1" x14ac:dyDescent="0.3">
      <c r="A254">
        <v>9930</v>
      </c>
      <c r="B254">
        <v>1</v>
      </c>
      <c r="C254">
        <v>0</v>
      </c>
      <c r="D254">
        <v>0</v>
      </c>
      <c r="E254">
        <v>0</v>
      </c>
      <c r="F254">
        <v>0</v>
      </c>
      <c r="G254">
        <v>0</v>
      </c>
      <c r="H254">
        <v>0</v>
      </c>
    </row>
    <row r="255" spans="1:8" hidden="1" x14ac:dyDescent="0.3">
      <c r="A255">
        <v>7326</v>
      </c>
      <c r="B255">
        <v>1</v>
      </c>
      <c r="C255">
        <v>0</v>
      </c>
      <c r="D255">
        <v>0</v>
      </c>
      <c r="E255">
        <v>0</v>
      </c>
      <c r="F255">
        <v>0</v>
      </c>
      <c r="G255">
        <v>0</v>
      </c>
      <c r="H255">
        <v>0</v>
      </c>
    </row>
    <row r="256" spans="1:8" hidden="1" x14ac:dyDescent="0.3">
      <c r="A256">
        <v>2964</v>
      </c>
      <c r="B256">
        <v>1</v>
      </c>
      <c r="C256">
        <v>0</v>
      </c>
      <c r="D256">
        <v>0</v>
      </c>
      <c r="E256">
        <v>0</v>
      </c>
      <c r="F256">
        <v>0</v>
      </c>
      <c r="G256">
        <v>0</v>
      </c>
      <c r="H256">
        <v>0</v>
      </c>
    </row>
    <row r="257" spans="1:8" hidden="1" x14ac:dyDescent="0.3">
      <c r="A257">
        <v>9687</v>
      </c>
      <c r="B257">
        <v>1</v>
      </c>
      <c r="C257">
        <v>0</v>
      </c>
      <c r="D257">
        <v>0</v>
      </c>
      <c r="E257">
        <v>0</v>
      </c>
      <c r="F257">
        <v>0</v>
      </c>
      <c r="G257">
        <v>0</v>
      </c>
      <c r="H257">
        <v>0</v>
      </c>
    </row>
    <row r="258" spans="1:8" hidden="1" x14ac:dyDescent="0.3">
      <c r="A258">
        <v>2986</v>
      </c>
      <c r="B258">
        <v>1</v>
      </c>
      <c r="C258">
        <v>0</v>
      </c>
      <c r="D258">
        <v>0</v>
      </c>
      <c r="E258">
        <v>0</v>
      </c>
      <c r="F258">
        <v>0</v>
      </c>
      <c r="G258">
        <v>0</v>
      </c>
      <c r="H258">
        <v>0</v>
      </c>
    </row>
    <row r="259" spans="1:8" hidden="1" x14ac:dyDescent="0.3">
      <c r="A259">
        <v>3900</v>
      </c>
      <c r="B259">
        <v>1</v>
      </c>
      <c r="C259">
        <v>0</v>
      </c>
      <c r="D259">
        <v>0</v>
      </c>
      <c r="E259">
        <v>0</v>
      </c>
      <c r="F259">
        <v>0</v>
      </c>
      <c r="G259">
        <v>0</v>
      </c>
      <c r="H259">
        <v>0</v>
      </c>
    </row>
    <row r="260" spans="1:8" hidden="1" x14ac:dyDescent="0.3">
      <c r="A260">
        <v>3855</v>
      </c>
      <c r="B260">
        <v>1</v>
      </c>
      <c r="C260">
        <v>0</v>
      </c>
      <c r="D260">
        <v>0</v>
      </c>
      <c r="E260">
        <v>0</v>
      </c>
      <c r="F260">
        <v>0</v>
      </c>
      <c r="G260">
        <v>0</v>
      </c>
      <c r="H260">
        <v>0</v>
      </c>
    </row>
    <row r="261" spans="1:8" hidden="1" x14ac:dyDescent="0.3">
      <c r="A261">
        <v>5989</v>
      </c>
      <c r="B261">
        <v>1</v>
      </c>
      <c r="C261">
        <v>0</v>
      </c>
      <c r="D261">
        <v>0</v>
      </c>
      <c r="E261">
        <v>0</v>
      </c>
      <c r="F261">
        <v>0</v>
      </c>
      <c r="G261">
        <v>0</v>
      </c>
      <c r="H261">
        <v>0</v>
      </c>
    </row>
    <row r="262" spans="1:8" hidden="1" x14ac:dyDescent="0.3">
      <c r="A262">
        <v>2150</v>
      </c>
      <c r="B262">
        <v>1</v>
      </c>
      <c r="C262">
        <v>0</v>
      </c>
      <c r="D262">
        <v>0</v>
      </c>
      <c r="E262">
        <v>0</v>
      </c>
      <c r="F262">
        <v>0</v>
      </c>
      <c r="G262">
        <v>0</v>
      </c>
      <c r="H262">
        <v>0</v>
      </c>
    </row>
    <row r="263" spans="1:8" hidden="1" x14ac:dyDescent="0.3">
      <c r="A263">
        <v>6646</v>
      </c>
      <c r="B263">
        <v>1</v>
      </c>
      <c r="C263">
        <v>0</v>
      </c>
      <c r="D263">
        <v>0</v>
      </c>
      <c r="E263">
        <v>0</v>
      </c>
      <c r="F263">
        <v>0</v>
      </c>
      <c r="G263">
        <v>0</v>
      </c>
      <c r="H263">
        <v>0</v>
      </c>
    </row>
    <row r="264" spans="1:8" hidden="1" x14ac:dyDescent="0.3">
      <c r="A264">
        <v>4887</v>
      </c>
      <c r="B264">
        <v>1</v>
      </c>
      <c r="C264">
        <v>0</v>
      </c>
      <c r="D264">
        <v>0</v>
      </c>
      <c r="E264">
        <v>0</v>
      </c>
      <c r="F264">
        <v>0</v>
      </c>
      <c r="G264">
        <v>0</v>
      </c>
      <c r="H264">
        <v>0</v>
      </c>
    </row>
    <row r="265" spans="1:8" hidden="1" x14ac:dyDescent="0.3">
      <c r="A265">
        <v>8560</v>
      </c>
      <c r="B265">
        <v>1</v>
      </c>
      <c r="C265">
        <v>0</v>
      </c>
      <c r="D265">
        <v>0</v>
      </c>
      <c r="E265">
        <v>0</v>
      </c>
      <c r="F265">
        <v>0</v>
      </c>
      <c r="G265">
        <v>0</v>
      </c>
      <c r="H265">
        <v>0</v>
      </c>
    </row>
    <row r="266" spans="1:8" hidden="1" x14ac:dyDescent="0.3">
      <c r="A266">
        <v>5687</v>
      </c>
      <c r="B266">
        <v>1</v>
      </c>
      <c r="C266">
        <v>0</v>
      </c>
      <c r="D266">
        <v>0</v>
      </c>
      <c r="E266">
        <v>0</v>
      </c>
      <c r="F266">
        <v>0</v>
      </c>
      <c r="G266">
        <v>0</v>
      </c>
      <c r="H266">
        <v>0</v>
      </c>
    </row>
    <row r="267" spans="1:8" hidden="1" x14ac:dyDescent="0.3">
      <c r="A267">
        <v>10856</v>
      </c>
      <c r="B267">
        <v>1</v>
      </c>
      <c r="C267">
        <v>0</v>
      </c>
      <c r="D267">
        <v>0</v>
      </c>
      <c r="E267">
        <v>0</v>
      </c>
      <c r="F267">
        <v>0</v>
      </c>
      <c r="G267">
        <v>0</v>
      </c>
      <c r="H267">
        <v>0</v>
      </c>
    </row>
    <row r="268" spans="1:8" hidden="1" x14ac:dyDescent="0.3">
      <c r="A268">
        <v>5332</v>
      </c>
      <c r="B268">
        <v>1</v>
      </c>
      <c r="C268">
        <v>0</v>
      </c>
      <c r="D268">
        <v>0</v>
      </c>
      <c r="E268">
        <v>0</v>
      </c>
      <c r="F268">
        <v>0</v>
      </c>
      <c r="G268">
        <v>0</v>
      </c>
      <c r="H268">
        <v>0</v>
      </c>
    </row>
    <row r="269" spans="1:8" hidden="1" x14ac:dyDescent="0.3">
      <c r="A269">
        <v>4877</v>
      </c>
      <c r="B269">
        <v>1</v>
      </c>
      <c r="C269">
        <v>0</v>
      </c>
      <c r="D269">
        <v>0</v>
      </c>
      <c r="E269">
        <v>0</v>
      </c>
      <c r="F269">
        <v>0</v>
      </c>
      <c r="G269">
        <v>0</v>
      </c>
      <c r="H269">
        <v>0</v>
      </c>
    </row>
    <row r="270" spans="1:8" hidden="1" x14ac:dyDescent="0.3">
      <c r="A270">
        <v>9553</v>
      </c>
      <c r="B270">
        <v>1</v>
      </c>
      <c r="C270">
        <v>0</v>
      </c>
      <c r="D270">
        <v>0</v>
      </c>
      <c r="E270">
        <v>0</v>
      </c>
      <c r="F270">
        <v>0</v>
      </c>
      <c r="G270">
        <v>0</v>
      </c>
      <c r="H270">
        <v>0</v>
      </c>
    </row>
    <row r="271" spans="1:8" hidden="1" x14ac:dyDescent="0.3">
      <c r="A271">
        <v>4259</v>
      </c>
      <c r="B271">
        <v>1</v>
      </c>
      <c r="C271">
        <v>0</v>
      </c>
      <c r="D271">
        <v>0</v>
      </c>
      <c r="E271">
        <v>0</v>
      </c>
      <c r="F271">
        <v>0</v>
      </c>
      <c r="G271">
        <v>0</v>
      </c>
      <c r="H271">
        <v>0</v>
      </c>
    </row>
    <row r="272" spans="1:8" hidden="1" x14ac:dyDescent="0.3">
      <c r="A272">
        <v>7631</v>
      </c>
      <c r="B272">
        <v>1</v>
      </c>
      <c r="C272">
        <v>0</v>
      </c>
      <c r="D272">
        <v>0</v>
      </c>
      <c r="E272">
        <v>0</v>
      </c>
      <c r="F272">
        <v>0</v>
      </c>
      <c r="G272">
        <v>0</v>
      </c>
      <c r="H272">
        <v>0</v>
      </c>
    </row>
    <row r="273" spans="1:8" hidden="1" x14ac:dyDescent="0.3">
      <c r="A273">
        <v>1446</v>
      </c>
      <c r="B273">
        <v>1</v>
      </c>
      <c r="C273">
        <v>0</v>
      </c>
      <c r="D273">
        <v>0</v>
      </c>
      <c r="E273">
        <v>0</v>
      </c>
      <c r="F273">
        <v>0</v>
      </c>
      <c r="G273">
        <v>0</v>
      </c>
      <c r="H273">
        <v>0</v>
      </c>
    </row>
    <row r="274" spans="1:8" hidden="1" x14ac:dyDescent="0.3">
      <c r="A274">
        <v>8916</v>
      </c>
      <c r="B274">
        <v>1</v>
      </c>
      <c r="C274">
        <v>0</v>
      </c>
      <c r="D274">
        <v>0</v>
      </c>
      <c r="E274">
        <v>0</v>
      </c>
      <c r="F274">
        <v>0</v>
      </c>
      <c r="G274">
        <v>0</v>
      </c>
      <c r="H274">
        <v>0</v>
      </c>
    </row>
    <row r="275" spans="1:8" hidden="1" x14ac:dyDescent="0.3">
      <c r="A275">
        <v>4597</v>
      </c>
      <c r="B275">
        <v>1</v>
      </c>
      <c r="C275">
        <v>0</v>
      </c>
      <c r="D275">
        <v>0</v>
      </c>
      <c r="E275">
        <v>0</v>
      </c>
      <c r="F275">
        <v>0</v>
      </c>
      <c r="G275">
        <v>0</v>
      </c>
      <c r="H275">
        <v>0</v>
      </c>
    </row>
    <row r="276" spans="1:8" hidden="1" x14ac:dyDescent="0.3">
      <c r="A276">
        <v>10925</v>
      </c>
      <c r="B276">
        <v>1</v>
      </c>
      <c r="C276">
        <v>0</v>
      </c>
      <c r="D276">
        <v>0</v>
      </c>
      <c r="E276">
        <v>0</v>
      </c>
      <c r="F276">
        <v>0</v>
      </c>
      <c r="G276">
        <v>0</v>
      </c>
      <c r="H276">
        <v>0</v>
      </c>
    </row>
    <row r="277" spans="1:8" hidden="1" x14ac:dyDescent="0.3">
      <c r="A277">
        <v>9960</v>
      </c>
      <c r="B277">
        <v>1</v>
      </c>
      <c r="C277">
        <v>0</v>
      </c>
      <c r="D277">
        <v>0</v>
      </c>
      <c r="E277">
        <v>0</v>
      </c>
      <c r="F277">
        <v>0</v>
      </c>
      <c r="G277">
        <v>0</v>
      </c>
      <c r="H277">
        <v>0</v>
      </c>
    </row>
    <row r="278" spans="1:8" hidden="1" x14ac:dyDescent="0.3">
      <c r="A278">
        <v>8624</v>
      </c>
      <c r="B278">
        <v>1</v>
      </c>
      <c r="C278">
        <v>0</v>
      </c>
      <c r="D278">
        <v>0</v>
      </c>
      <c r="E278">
        <v>0</v>
      </c>
      <c r="F278">
        <v>0</v>
      </c>
      <c r="G278">
        <v>0</v>
      </c>
      <c r="H278">
        <v>0</v>
      </c>
    </row>
    <row r="279" spans="1:8" hidden="1" x14ac:dyDescent="0.3">
      <c r="A279">
        <v>6445</v>
      </c>
      <c r="B279">
        <v>1</v>
      </c>
      <c r="C279">
        <v>0</v>
      </c>
      <c r="D279">
        <v>0</v>
      </c>
      <c r="E279">
        <v>0</v>
      </c>
      <c r="F279">
        <v>0</v>
      </c>
      <c r="G279">
        <v>0</v>
      </c>
      <c r="H279">
        <v>0</v>
      </c>
    </row>
    <row r="280" spans="1:8" hidden="1" x14ac:dyDescent="0.3">
      <c r="A280">
        <v>2727</v>
      </c>
      <c r="B280">
        <v>1</v>
      </c>
      <c r="C280">
        <v>0</v>
      </c>
      <c r="D280">
        <v>0</v>
      </c>
      <c r="E280">
        <v>0</v>
      </c>
      <c r="F280">
        <v>0</v>
      </c>
      <c r="G280">
        <v>0</v>
      </c>
      <c r="H280">
        <v>0</v>
      </c>
    </row>
    <row r="281" spans="1:8" hidden="1" x14ac:dyDescent="0.3">
      <c r="A281">
        <v>11074</v>
      </c>
      <c r="B281">
        <v>1</v>
      </c>
      <c r="C281">
        <v>0</v>
      </c>
      <c r="D281">
        <v>0</v>
      </c>
      <c r="E281">
        <v>0</v>
      </c>
      <c r="F281">
        <v>0</v>
      </c>
      <c r="G281">
        <v>0</v>
      </c>
      <c r="H281">
        <v>0</v>
      </c>
    </row>
    <row r="282" spans="1:8" hidden="1" x14ac:dyDescent="0.3">
      <c r="A282">
        <v>1968</v>
      </c>
      <c r="B282">
        <v>1</v>
      </c>
      <c r="C282">
        <v>0</v>
      </c>
      <c r="D282">
        <v>0</v>
      </c>
      <c r="E282">
        <v>0</v>
      </c>
      <c r="F282">
        <v>0</v>
      </c>
      <c r="G282">
        <v>0</v>
      </c>
      <c r="H282">
        <v>0</v>
      </c>
    </row>
    <row r="283" spans="1:8" hidden="1" x14ac:dyDescent="0.3">
      <c r="A283">
        <v>6534</v>
      </c>
      <c r="B283">
        <v>1</v>
      </c>
      <c r="C283">
        <v>0</v>
      </c>
      <c r="D283">
        <v>0</v>
      </c>
      <c r="E283">
        <v>0</v>
      </c>
      <c r="F283">
        <v>0</v>
      </c>
      <c r="G283">
        <v>0</v>
      </c>
      <c r="H283">
        <v>0</v>
      </c>
    </row>
    <row r="284" spans="1:8" hidden="1" x14ac:dyDescent="0.3">
      <c r="A284">
        <v>9485</v>
      </c>
      <c r="B284">
        <v>1</v>
      </c>
      <c r="C284">
        <v>0</v>
      </c>
      <c r="D284">
        <v>0</v>
      </c>
      <c r="E284">
        <v>0</v>
      </c>
      <c r="F284">
        <v>0</v>
      </c>
      <c r="G284">
        <v>0</v>
      </c>
      <c r="H284">
        <v>0</v>
      </c>
    </row>
    <row r="285" spans="1:8" hidden="1" x14ac:dyDescent="0.3">
      <c r="A285">
        <v>7053</v>
      </c>
      <c r="B285">
        <v>1</v>
      </c>
      <c r="C285">
        <v>0</v>
      </c>
      <c r="D285">
        <v>0</v>
      </c>
      <c r="E285">
        <v>0</v>
      </c>
      <c r="F285">
        <v>0</v>
      </c>
      <c r="G285">
        <v>0</v>
      </c>
      <c r="H285">
        <v>0</v>
      </c>
    </row>
    <row r="286" spans="1:8" hidden="1" x14ac:dyDescent="0.3">
      <c r="A286">
        <v>4654</v>
      </c>
      <c r="B286">
        <v>1</v>
      </c>
      <c r="C286">
        <v>0</v>
      </c>
      <c r="D286">
        <v>0</v>
      </c>
      <c r="E286">
        <v>0</v>
      </c>
      <c r="F286">
        <v>0</v>
      </c>
      <c r="G286">
        <v>0</v>
      </c>
      <c r="H286">
        <v>0</v>
      </c>
    </row>
    <row r="287" spans="1:8" hidden="1" x14ac:dyDescent="0.3">
      <c r="A287">
        <v>9308</v>
      </c>
      <c r="B287">
        <v>1</v>
      </c>
      <c r="C287">
        <v>0</v>
      </c>
      <c r="D287">
        <v>0</v>
      </c>
      <c r="E287">
        <v>0</v>
      </c>
      <c r="F287">
        <v>0</v>
      </c>
      <c r="G287">
        <v>0</v>
      </c>
      <c r="H287">
        <v>0</v>
      </c>
    </row>
    <row r="288" spans="1:8" hidden="1" x14ac:dyDescent="0.3">
      <c r="A288">
        <v>10505</v>
      </c>
      <c r="B288">
        <v>1</v>
      </c>
      <c r="C288">
        <v>0</v>
      </c>
      <c r="D288">
        <v>0</v>
      </c>
      <c r="E288">
        <v>0</v>
      </c>
      <c r="F288">
        <v>0</v>
      </c>
      <c r="G288">
        <v>0</v>
      </c>
      <c r="H288">
        <v>0</v>
      </c>
    </row>
    <row r="289" spans="1:8" hidden="1" x14ac:dyDescent="0.3">
      <c r="A289">
        <v>4483</v>
      </c>
      <c r="B289">
        <v>1</v>
      </c>
      <c r="C289">
        <v>0</v>
      </c>
      <c r="D289">
        <v>0</v>
      </c>
      <c r="E289">
        <v>0</v>
      </c>
      <c r="F289">
        <v>0</v>
      </c>
      <c r="G289">
        <v>0</v>
      </c>
      <c r="H289">
        <v>0</v>
      </c>
    </row>
    <row r="290" spans="1:8" hidden="1" x14ac:dyDescent="0.3">
      <c r="A290">
        <v>10037</v>
      </c>
      <c r="B290">
        <v>1</v>
      </c>
      <c r="C290">
        <v>0</v>
      </c>
      <c r="D290">
        <v>0</v>
      </c>
      <c r="E290">
        <v>0</v>
      </c>
      <c r="F290">
        <v>0</v>
      </c>
      <c r="G290">
        <v>0</v>
      </c>
      <c r="H290">
        <v>0</v>
      </c>
    </row>
    <row r="291" spans="1:8" hidden="1" x14ac:dyDescent="0.3">
      <c r="A291">
        <v>10673</v>
      </c>
      <c r="B291">
        <v>1</v>
      </c>
      <c r="C291">
        <v>0</v>
      </c>
      <c r="D291">
        <v>0</v>
      </c>
      <c r="E291">
        <v>0</v>
      </c>
      <c r="F291">
        <v>0</v>
      </c>
      <c r="G291">
        <v>0</v>
      </c>
      <c r="H291">
        <v>0</v>
      </c>
    </row>
    <row r="292" spans="1:8" hidden="1" x14ac:dyDescent="0.3">
      <c r="A292">
        <v>5303</v>
      </c>
      <c r="B292">
        <v>1</v>
      </c>
      <c r="C292">
        <v>0</v>
      </c>
      <c r="D292">
        <v>0</v>
      </c>
      <c r="E292">
        <v>0</v>
      </c>
      <c r="F292">
        <v>0</v>
      </c>
      <c r="G292">
        <v>0</v>
      </c>
      <c r="H292">
        <v>0</v>
      </c>
    </row>
    <row r="293" spans="1:8" hidden="1" x14ac:dyDescent="0.3">
      <c r="A293">
        <v>538</v>
      </c>
      <c r="B293">
        <v>1</v>
      </c>
      <c r="C293">
        <v>0</v>
      </c>
      <c r="D293">
        <v>0</v>
      </c>
      <c r="E293">
        <v>0</v>
      </c>
      <c r="F293">
        <v>0</v>
      </c>
      <c r="G293">
        <v>0</v>
      </c>
      <c r="H293">
        <v>0</v>
      </c>
    </row>
    <row r="294" spans="1:8" hidden="1" x14ac:dyDescent="0.3">
      <c r="A294">
        <v>5692</v>
      </c>
      <c r="B294">
        <v>1</v>
      </c>
      <c r="C294">
        <v>0</v>
      </c>
      <c r="D294">
        <v>0</v>
      </c>
      <c r="E294">
        <v>0</v>
      </c>
      <c r="F294">
        <v>0</v>
      </c>
      <c r="G294">
        <v>0</v>
      </c>
      <c r="H294">
        <v>0</v>
      </c>
    </row>
    <row r="295" spans="1:8" hidden="1" x14ac:dyDescent="0.3">
      <c r="A295">
        <v>4843</v>
      </c>
      <c r="B295">
        <v>1</v>
      </c>
      <c r="C295">
        <v>0</v>
      </c>
      <c r="D295">
        <v>0</v>
      </c>
      <c r="E295">
        <v>0</v>
      </c>
      <c r="F295">
        <v>0</v>
      </c>
      <c r="G295">
        <v>0</v>
      </c>
      <c r="H295">
        <v>0</v>
      </c>
    </row>
    <row r="296" spans="1:8" hidden="1" x14ac:dyDescent="0.3">
      <c r="A296">
        <v>1628</v>
      </c>
      <c r="B296">
        <v>1</v>
      </c>
      <c r="C296">
        <v>0</v>
      </c>
      <c r="D296">
        <v>0</v>
      </c>
      <c r="E296">
        <v>0</v>
      </c>
      <c r="F296">
        <v>0</v>
      </c>
      <c r="G296">
        <v>0</v>
      </c>
      <c r="H296">
        <v>0</v>
      </c>
    </row>
    <row r="297" spans="1:8" hidden="1" x14ac:dyDescent="0.3">
      <c r="A297">
        <v>6515</v>
      </c>
      <c r="B297">
        <v>1</v>
      </c>
      <c r="C297">
        <v>0</v>
      </c>
      <c r="D297">
        <v>0</v>
      </c>
      <c r="E297">
        <v>0</v>
      </c>
      <c r="F297">
        <v>0</v>
      </c>
      <c r="G297">
        <v>0</v>
      </c>
      <c r="H297">
        <v>0</v>
      </c>
    </row>
    <row r="298" spans="1:8" hidden="1" x14ac:dyDescent="0.3">
      <c r="A298">
        <v>7574</v>
      </c>
      <c r="B298">
        <v>1</v>
      </c>
      <c r="C298">
        <v>0</v>
      </c>
      <c r="D298">
        <v>0</v>
      </c>
      <c r="E298">
        <v>0</v>
      </c>
      <c r="F298">
        <v>0</v>
      </c>
      <c r="G298">
        <v>0</v>
      </c>
      <c r="H298">
        <v>0</v>
      </c>
    </row>
    <row r="299" spans="1:8" hidden="1" x14ac:dyDescent="0.3">
      <c r="A299">
        <v>5048</v>
      </c>
      <c r="B299">
        <v>1</v>
      </c>
      <c r="C299">
        <v>0</v>
      </c>
      <c r="D299">
        <v>0</v>
      </c>
      <c r="E299">
        <v>0</v>
      </c>
      <c r="F299">
        <v>0</v>
      </c>
      <c r="G299">
        <v>0</v>
      </c>
      <c r="H299">
        <v>0</v>
      </c>
    </row>
    <row r="300" spans="1:8" hidden="1" x14ac:dyDescent="0.3">
      <c r="A300">
        <v>8146</v>
      </c>
      <c r="B300">
        <v>1</v>
      </c>
      <c r="C300">
        <v>0</v>
      </c>
      <c r="D300">
        <v>0</v>
      </c>
      <c r="E300">
        <v>0</v>
      </c>
      <c r="F300">
        <v>0</v>
      </c>
      <c r="G300">
        <v>0</v>
      </c>
      <c r="H300">
        <v>0</v>
      </c>
    </row>
    <row r="301" spans="1:8" hidden="1" x14ac:dyDescent="0.3">
      <c r="A301">
        <v>10981</v>
      </c>
      <c r="B301">
        <v>1</v>
      </c>
      <c r="C301">
        <v>0</v>
      </c>
      <c r="D301">
        <v>0</v>
      </c>
      <c r="E301">
        <v>0</v>
      </c>
      <c r="F301">
        <v>0</v>
      </c>
      <c r="G301">
        <v>0</v>
      </c>
      <c r="H301">
        <v>0</v>
      </c>
    </row>
    <row r="302" spans="1:8" hidden="1" x14ac:dyDescent="0.3">
      <c r="A302">
        <v>9209</v>
      </c>
      <c r="B302">
        <v>1</v>
      </c>
      <c r="C302">
        <v>0</v>
      </c>
      <c r="D302">
        <v>0</v>
      </c>
      <c r="E302">
        <v>0</v>
      </c>
      <c r="F302">
        <v>0</v>
      </c>
      <c r="G302">
        <v>0</v>
      </c>
      <c r="H302">
        <v>0</v>
      </c>
    </row>
    <row r="303" spans="1:8" hidden="1" x14ac:dyDescent="0.3">
      <c r="A303">
        <v>10286</v>
      </c>
      <c r="B303">
        <v>1</v>
      </c>
      <c r="C303">
        <v>0</v>
      </c>
      <c r="D303">
        <v>0</v>
      </c>
      <c r="E303">
        <v>0</v>
      </c>
      <c r="F303">
        <v>0</v>
      </c>
      <c r="G303">
        <v>0</v>
      </c>
      <c r="H303">
        <v>0</v>
      </c>
    </row>
    <row r="304" spans="1:8" hidden="1" x14ac:dyDescent="0.3">
      <c r="A304">
        <v>2166</v>
      </c>
      <c r="B304">
        <v>1</v>
      </c>
      <c r="C304">
        <v>0</v>
      </c>
      <c r="D304">
        <v>0</v>
      </c>
      <c r="E304">
        <v>0</v>
      </c>
      <c r="F304">
        <v>0</v>
      </c>
      <c r="G304">
        <v>0</v>
      </c>
      <c r="H304">
        <v>0</v>
      </c>
    </row>
    <row r="305" spans="1:8" hidden="1" x14ac:dyDescent="0.3">
      <c r="A305">
        <v>6634</v>
      </c>
      <c r="B305">
        <v>1</v>
      </c>
      <c r="C305">
        <v>0</v>
      </c>
      <c r="D305">
        <v>0</v>
      </c>
      <c r="E305">
        <v>0</v>
      </c>
      <c r="F305">
        <v>0</v>
      </c>
      <c r="G305">
        <v>0</v>
      </c>
      <c r="H305">
        <v>0</v>
      </c>
    </row>
    <row r="306" spans="1:8" hidden="1" x14ac:dyDescent="0.3">
      <c r="A306">
        <v>8164</v>
      </c>
      <c r="B306">
        <v>1</v>
      </c>
      <c r="C306">
        <v>0</v>
      </c>
      <c r="D306">
        <v>0</v>
      </c>
      <c r="E306">
        <v>0</v>
      </c>
      <c r="F306">
        <v>0</v>
      </c>
      <c r="G306">
        <v>0</v>
      </c>
      <c r="H306">
        <v>0</v>
      </c>
    </row>
    <row r="307" spans="1:8" hidden="1" x14ac:dyDescent="0.3">
      <c r="A307">
        <v>9305</v>
      </c>
      <c r="B307">
        <v>1</v>
      </c>
      <c r="C307">
        <v>0</v>
      </c>
      <c r="D307">
        <v>0</v>
      </c>
      <c r="E307">
        <v>0</v>
      </c>
      <c r="F307">
        <v>0</v>
      </c>
      <c r="G307">
        <v>0</v>
      </c>
      <c r="H307">
        <v>0</v>
      </c>
    </row>
    <row r="308" spans="1:8" hidden="1" x14ac:dyDescent="0.3">
      <c r="A308">
        <v>9850</v>
      </c>
      <c r="B308">
        <v>1</v>
      </c>
      <c r="C308">
        <v>0</v>
      </c>
      <c r="D308">
        <v>0</v>
      </c>
      <c r="E308">
        <v>0</v>
      </c>
      <c r="F308">
        <v>0</v>
      </c>
      <c r="G308">
        <v>0</v>
      </c>
      <c r="H308">
        <v>0</v>
      </c>
    </row>
    <row r="309" spans="1:8" hidden="1" x14ac:dyDescent="0.3">
      <c r="A309">
        <v>5184</v>
      </c>
      <c r="B309">
        <v>1</v>
      </c>
      <c r="C309">
        <v>0</v>
      </c>
      <c r="D309">
        <v>0</v>
      </c>
      <c r="E309">
        <v>0</v>
      </c>
      <c r="F309">
        <v>0</v>
      </c>
      <c r="G309">
        <v>0</v>
      </c>
      <c r="H309">
        <v>0</v>
      </c>
    </row>
    <row r="310" spans="1:8" hidden="1" x14ac:dyDescent="0.3">
      <c r="A310">
        <v>6119</v>
      </c>
      <c r="B310">
        <v>1</v>
      </c>
      <c r="C310">
        <v>0</v>
      </c>
      <c r="D310">
        <v>0</v>
      </c>
      <c r="E310">
        <v>0</v>
      </c>
      <c r="F310">
        <v>0</v>
      </c>
      <c r="G310">
        <v>0</v>
      </c>
      <c r="H310">
        <v>0</v>
      </c>
    </row>
    <row r="311" spans="1:8" hidden="1" x14ac:dyDescent="0.3">
      <c r="A311">
        <v>5723</v>
      </c>
      <c r="B311">
        <v>1</v>
      </c>
      <c r="C311">
        <v>0</v>
      </c>
      <c r="D311">
        <v>0</v>
      </c>
      <c r="E311">
        <v>0</v>
      </c>
      <c r="F311">
        <v>0</v>
      </c>
      <c r="G311">
        <v>0</v>
      </c>
      <c r="H311">
        <v>0</v>
      </c>
    </row>
    <row r="312" spans="1:8" hidden="1" x14ac:dyDescent="0.3">
      <c r="A312">
        <v>1970</v>
      </c>
      <c r="B312">
        <v>1</v>
      </c>
      <c r="C312">
        <v>0</v>
      </c>
      <c r="D312">
        <v>0</v>
      </c>
      <c r="E312">
        <v>0</v>
      </c>
      <c r="F312">
        <v>0</v>
      </c>
      <c r="G312">
        <v>0</v>
      </c>
      <c r="H312">
        <v>0</v>
      </c>
    </row>
    <row r="313" spans="1:8" hidden="1" x14ac:dyDescent="0.3">
      <c r="A313">
        <v>10634</v>
      </c>
      <c r="B313">
        <v>1</v>
      </c>
      <c r="C313">
        <v>0</v>
      </c>
      <c r="D313">
        <v>0</v>
      </c>
      <c r="E313">
        <v>0</v>
      </c>
      <c r="F313">
        <v>0</v>
      </c>
      <c r="G313">
        <v>0</v>
      </c>
      <c r="H313">
        <v>0</v>
      </c>
    </row>
    <row r="314" spans="1:8" hidden="1" x14ac:dyDescent="0.3">
      <c r="A314">
        <v>8562</v>
      </c>
      <c r="B314">
        <v>1</v>
      </c>
      <c r="C314">
        <v>0</v>
      </c>
      <c r="D314">
        <v>0</v>
      </c>
      <c r="E314">
        <v>0</v>
      </c>
      <c r="F314">
        <v>0</v>
      </c>
      <c r="G314">
        <v>0</v>
      </c>
      <c r="H314">
        <v>0</v>
      </c>
    </row>
    <row r="315" spans="1:8" hidden="1" x14ac:dyDescent="0.3">
      <c r="A315">
        <v>3158</v>
      </c>
      <c r="B315">
        <v>1</v>
      </c>
      <c r="C315">
        <v>0</v>
      </c>
      <c r="D315">
        <v>0</v>
      </c>
      <c r="E315">
        <v>0</v>
      </c>
      <c r="F315">
        <v>0</v>
      </c>
      <c r="G315">
        <v>0</v>
      </c>
      <c r="H315">
        <v>0</v>
      </c>
    </row>
    <row r="316" spans="1:8" hidden="1" x14ac:dyDescent="0.3">
      <c r="A316">
        <v>4436</v>
      </c>
      <c r="B316">
        <v>1</v>
      </c>
      <c r="C316">
        <v>0</v>
      </c>
      <c r="D316">
        <v>0</v>
      </c>
      <c r="E316">
        <v>0</v>
      </c>
      <c r="F316">
        <v>0</v>
      </c>
      <c r="G316">
        <v>0</v>
      </c>
      <c r="H316">
        <v>0</v>
      </c>
    </row>
    <row r="317" spans="1:8" hidden="1" x14ac:dyDescent="0.3">
      <c r="A317">
        <v>2445</v>
      </c>
      <c r="B317">
        <v>1</v>
      </c>
      <c r="C317">
        <v>0</v>
      </c>
      <c r="D317">
        <v>0</v>
      </c>
      <c r="E317">
        <v>0</v>
      </c>
      <c r="F317">
        <v>0</v>
      </c>
      <c r="G317">
        <v>0</v>
      </c>
      <c r="H317">
        <v>0</v>
      </c>
    </row>
    <row r="318" spans="1:8" hidden="1" x14ac:dyDescent="0.3">
      <c r="A318">
        <v>4550</v>
      </c>
      <c r="B318">
        <v>1</v>
      </c>
      <c r="C318">
        <v>0</v>
      </c>
      <c r="D318">
        <v>0</v>
      </c>
      <c r="E318">
        <v>0</v>
      </c>
      <c r="F318">
        <v>0</v>
      </c>
      <c r="G318">
        <v>0</v>
      </c>
      <c r="H318">
        <v>0</v>
      </c>
    </row>
    <row r="319" spans="1:8" hidden="1" x14ac:dyDescent="0.3">
      <c r="A319">
        <v>10175</v>
      </c>
      <c r="B319">
        <v>1</v>
      </c>
      <c r="C319">
        <v>0</v>
      </c>
      <c r="D319">
        <v>0</v>
      </c>
      <c r="E319">
        <v>0</v>
      </c>
      <c r="F319">
        <v>0</v>
      </c>
      <c r="G319">
        <v>0</v>
      </c>
      <c r="H319">
        <v>0</v>
      </c>
    </row>
    <row r="320" spans="1:8" hidden="1" x14ac:dyDescent="0.3">
      <c r="A320">
        <v>9888</v>
      </c>
      <c r="B320">
        <v>1</v>
      </c>
      <c r="C320">
        <v>0</v>
      </c>
      <c r="D320">
        <v>0</v>
      </c>
      <c r="E320">
        <v>0</v>
      </c>
      <c r="F320">
        <v>0</v>
      </c>
      <c r="G320">
        <v>0</v>
      </c>
      <c r="H320">
        <v>0</v>
      </c>
    </row>
    <row r="321" spans="1:8" hidden="1" x14ac:dyDescent="0.3">
      <c r="A321">
        <v>5263</v>
      </c>
      <c r="B321">
        <v>1</v>
      </c>
      <c r="C321">
        <v>0</v>
      </c>
      <c r="D321">
        <v>0</v>
      </c>
      <c r="E321">
        <v>0</v>
      </c>
      <c r="F321">
        <v>0</v>
      </c>
      <c r="G321">
        <v>0</v>
      </c>
      <c r="H321">
        <v>0</v>
      </c>
    </row>
    <row r="322" spans="1:8" hidden="1" x14ac:dyDescent="0.3">
      <c r="A322">
        <v>4754</v>
      </c>
      <c r="B322">
        <v>1</v>
      </c>
      <c r="C322">
        <v>0</v>
      </c>
      <c r="D322">
        <v>0</v>
      </c>
      <c r="E322">
        <v>0</v>
      </c>
      <c r="F322">
        <v>0</v>
      </c>
      <c r="G322">
        <v>0</v>
      </c>
      <c r="H322">
        <v>0</v>
      </c>
    </row>
    <row r="323" spans="1:8" hidden="1" x14ac:dyDescent="0.3">
      <c r="A323">
        <v>4002</v>
      </c>
      <c r="B323">
        <v>1</v>
      </c>
      <c r="C323">
        <v>0</v>
      </c>
      <c r="D323">
        <v>0</v>
      </c>
      <c r="E323">
        <v>0</v>
      </c>
      <c r="F323">
        <v>0</v>
      </c>
      <c r="G323">
        <v>0</v>
      </c>
      <c r="H323">
        <v>0</v>
      </c>
    </row>
    <row r="324" spans="1:8" hidden="1" x14ac:dyDescent="0.3">
      <c r="A324">
        <v>4475</v>
      </c>
      <c r="B324">
        <v>1</v>
      </c>
      <c r="C324">
        <v>0</v>
      </c>
      <c r="D324">
        <v>0</v>
      </c>
      <c r="E324">
        <v>0</v>
      </c>
      <c r="F324">
        <v>0</v>
      </c>
      <c r="G324">
        <v>0</v>
      </c>
      <c r="H324">
        <v>0</v>
      </c>
    </row>
    <row r="325" spans="1:8" hidden="1" x14ac:dyDescent="0.3">
      <c r="A325">
        <v>5731</v>
      </c>
      <c r="B325">
        <v>1</v>
      </c>
      <c r="C325">
        <v>0</v>
      </c>
      <c r="D325">
        <v>0</v>
      </c>
      <c r="E325">
        <v>0</v>
      </c>
      <c r="F325">
        <v>0</v>
      </c>
      <c r="G325">
        <v>0</v>
      </c>
      <c r="H325">
        <v>0</v>
      </c>
    </row>
    <row r="326" spans="1:8" hidden="1" x14ac:dyDescent="0.3">
      <c r="A326">
        <v>7290</v>
      </c>
      <c r="B326">
        <v>1</v>
      </c>
      <c r="C326">
        <v>0</v>
      </c>
      <c r="D326">
        <v>0</v>
      </c>
      <c r="E326">
        <v>0</v>
      </c>
      <c r="F326">
        <v>0</v>
      </c>
      <c r="G326">
        <v>0</v>
      </c>
      <c r="H326">
        <v>0</v>
      </c>
    </row>
    <row r="327" spans="1:8" hidden="1" x14ac:dyDescent="0.3">
      <c r="A327">
        <v>8104</v>
      </c>
      <c r="B327">
        <v>1</v>
      </c>
      <c r="C327">
        <v>0</v>
      </c>
      <c r="D327">
        <v>0</v>
      </c>
      <c r="E327">
        <v>0</v>
      </c>
      <c r="F327">
        <v>0</v>
      </c>
      <c r="G327">
        <v>0</v>
      </c>
      <c r="H327">
        <v>0</v>
      </c>
    </row>
    <row r="328" spans="1:8" hidden="1" x14ac:dyDescent="0.3">
      <c r="A328">
        <v>4507</v>
      </c>
      <c r="B328">
        <v>1</v>
      </c>
      <c r="C328">
        <v>0</v>
      </c>
      <c r="D328">
        <v>0</v>
      </c>
      <c r="E328">
        <v>0</v>
      </c>
      <c r="F328">
        <v>0</v>
      </c>
      <c r="G328">
        <v>0</v>
      </c>
      <c r="H328">
        <v>0</v>
      </c>
    </row>
    <row r="329" spans="1:8" hidden="1" x14ac:dyDescent="0.3">
      <c r="A329">
        <v>11013</v>
      </c>
      <c r="B329">
        <v>1</v>
      </c>
      <c r="C329">
        <v>0</v>
      </c>
      <c r="D329">
        <v>0</v>
      </c>
      <c r="E329">
        <v>0</v>
      </c>
      <c r="F329">
        <v>0</v>
      </c>
      <c r="G329">
        <v>0</v>
      </c>
      <c r="H329">
        <v>0</v>
      </c>
    </row>
    <row r="330" spans="1:8" hidden="1" x14ac:dyDescent="0.3">
      <c r="A330">
        <v>10766</v>
      </c>
      <c r="B330">
        <v>1</v>
      </c>
      <c r="C330">
        <v>0</v>
      </c>
      <c r="D330">
        <v>0</v>
      </c>
      <c r="E330">
        <v>0</v>
      </c>
      <c r="F330">
        <v>0</v>
      </c>
      <c r="G330">
        <v>0</v>
      </c>
      <c r="H330">
        <v>0</v>
      </c>
    </row>
    <row r="331" spans="1:8" hidden="1" x14ac:dyDescent="0.3">
      <c r="A331">
        <v>4817</v>
      </c>
      <c r="B331">
        <v>1</v>
      </c>
      <c r="C331">
        <v>0</v>
      </c>
      <c r="D331">
        <v>0</v>
      </c>
      <c r="E331">
        <v>0</v>
      </c>
      <c r="F331">
        <v>0</v>
      </c>
      <c r="G331">
        <v>0</v>
      </c>
      <c r="H331">
        <v>0</v>
      </c>
    </row>
    <row r="332" spans="1:8" hidden="1" x14ac:dyDescent="0.3">
      <c r="A332">
        <v>2875</v>
      </c>
      <c r="B332">
        <v>1</v>
      </c>
      <c r="C332">
        <v>0</v>
      </c>
      <c r="D332">
        <v>0</v>
      </c>
      <c r="E332">
        <v>0</v>
      </c>
      <c r="F332">
        <v>0</v>
      </c>
      <c r="G332">
        <v>0</v>
      </c>
      <c r="H332">
        <v>0</v>
      </c>
    </row>
    <row r="333" spans="1:8" hidden="1" x14ac:dyDescent="0.3">
      <c r="A333">
        <v>10832</v>
      </c>
      <c r="B333">
        <v>1</v>
      </c>
      <c r="C333">
        <v>0</v>
      </c>
      <c r="D333">
        <v>0</v>
      </c>
      <c r="E333">
        <v>0</v>
      </c>
      <c r="F333">
        <v>0</v>
      </c>
      <c r="G333">
        <v>0</v>
      </c>
      <c r="H333">
        <v>0</v>
      </c>
    </row>
    <row r="334" spans="1:8" hidden="1" x14ac:dyDescent="0.3">
      <c r="A334">
        <v>3081</v>
      </c>
      <c r="B334">
        <v>1</v>
      </c>
      <c r="C334">
        <v>0</v>
      </c>
      <c r="D334">
        <v>0</v>
      </c>
      <c r="E334">
        <v>0</v>
      </c>
      <c r="F334">
        <v>0</v>
      </c>
      <c r="G334">
        <v>0</v>
      </c>
      <c r="H334">
        <v>0</v>
      </c>
    </row>
    <row r="335" spans="1:8" hidden="1" x14ac:dyDescent="0.3">
      <c r="A335">
        <v>3535</v>
      </c>
      <c r="B335">
        <v>1</v>
      </c>
      <c r="C335">
        <v>0</v>
      </c>
      <c r="D335">
        <v>0</v>
      </c>
      <c r="E335">
        <v>0</v>
      </c>
      <c r="F335">
        <v>0</v>
      </c>
      <c r="G335">
        <v>0</v>
      </c>
      <c r="H335">
        <v>0</v>
      </c>
    </row>
    <row r="336" spans="1:8" hidden="1" x14ac:dyDescent="0.3">
      <c r="A336">
        <v>9523</v>
      </c>
      <c r="B336">
        <v>1</v>
      </c>
      <c r="C336">
        <v>0</v>
      </c>
      <c r="D336">
        <v>0</v>
      </c>
      <c r="E336">
        <v>0</v>
      </c>
      <c r="F336">
        <v>0</v>
      </c>
      <c r="G336">
        <v>0</v>
      </c>
      <c r="H336">
        <v>0</v>
      </c>
    </row>
    <row r="337" spans="1:8" hidden="1" x14ac:dyDescent="0.3">
      <c r="A337">
        <v>5577</v>
      </c>
      <c r="B337">
        <v>1</v>
      </c>
      <c r="C337">
        <v>0</v>
      </c>
      <c r="D337">
        <v>0</v>
      </c>
      <c r="E337">
        <v>0</v>
      </c>
      <c r="F337">
        <v>0</v>
      </c>
      <c r="G337">
        <v>0</v>
      </c>
      <c r="H337">
        <v>0</v>
      </c>
    </row>
    <row r="338" spans="1:8" hidden="1" x14ac:dyDescent="0.3">
      <c r="A338">
        <v>4944</v>
      </c>
      <c r="B338">
        <v>1</v>
      </c>
      <c r="C338">
        <v>0</v>
      </c>
      <c r="D338">
        <v>0</v>
      </c>
      <c r="E338">
        <v>0</v>
      </c>
      <c r="F338">
        <v>0</v>
      </c>
      <c r="G338">
        <v>0</v>
      </c>
      <c r="H338">
        <v>0</v>
      </c>
    </row>
    <row r="339" spans="1:8" hidden="1" x14ac:dyDescent="0.3">
      <c r="A339">
        <v>9964</v>
      </c>
      <c r="B339">
        <v>1</v>
      </c>
      <c r="C339">
        <v>0</v>
      </c>
      <c r="D339">
        <v>0</v>
      </c>
      <c r="E339">
        <v>0</v>
      </c>
      <c r="F339">
        <v>0</v>
      </c>
      <c r="G339">
        <v>0</v>
      </c>
      <c r="H339">
        <v>0</v>
      </c>
    </row>
    <row r="340" spans="1:8" hidden="1" x14ac:dyDescent="0.3">
      <c r="A340">
        <v>4790</v>
      </c>
      <c r="B340">
        <v>1</v>
      </c>
      <c r="C340">
        <v>0</v>
      </c>
      <c r="D340">
        <v>0</v>
      </c>
      <c r="E340">
        <v>0</v>
      </c>
      <c r="F340">
        <v>0</v>
      </c>
      <c r="G340">
        <v>0</v>
      </c>
      <c r="H340">
        <v>0</v>
      </c>
    </row>
    <row r="341" spans="1:8" hidden="1" x14ac:dyDescent="0.3">
      <c r="A341">
        <v>10245</v>
      </c>
      <c r="B341">
        <v>1</v>
      </c>
      <c r="C341">
        <v>0</v>
      </c>
      <c r="D341">
        <v>0</v>
      </c>
      <c r="E341">
        <v>0</v>
      </c>
      <c r="F341">
        <v>0</v>
      </c>
      <c r="G341">
        <v>0</v>
      </c>
      <c r="H341">
        <v>0</v>
      </c>
    </row>
    <row r="342" spans="1:8" hidden="1" x14ac:dyDescent="0.3">
      <c r="A342">
        <v>1109</v>
      </c>
      <c r="B342">
        <v>1</v>
      </c>
      <c r="C342">
        <v>0</v>
      </c>
      <c r="D342">
        <v>0</v>
      </c>
      <c r="E342">
        <v>0</v>
      </c>
      <c r="F342">
        <v>0</v>
      </c>
      <c r="G342">
        <v>0</v>
      </c>
      <c r="H342">
        <v>0</v>
      </c>
    </row>
    <row r="343" spans="1:8" hidden="1" x14ac:dyDescent="0.3">
      <c r="A343">
        <v>4444</v>
      </c>
      <c r="B343">
        <v>1</v>
      </c>
      <c r="C343">
        <v>0</v>
      </c>
      <c r="D343">
        <v>0</v>
      </c>
      <c r="E343">
        <v>0</v>
      </c>
      <c r="F343">
        <v>0</v>
      </c>
      <c r="G343">
        <v>0</v>
      </c>
      <c r="H343">
        <v>0</v>
      </c>
    </row>
    <row r="344" spans="1:8" hidden="1" x14ac:dyDescent="0.3">
      <c r="A344">
        <v>6271</v>
      </c>
      <c r="B344">
        <v>1</v>
      </c>
      <c r="C344">
        <v>0</v>
      </c>
      <c r="D344">
        <v>0</v>
      </c>
      <c r="E344">
        <v>0</v>
      </c>
      <c r="F344">
        <v>0</v>
      </c>
      <c r="G344">
        <v>0</v>
      </c>
      <c r="H344">
        <v>0</v>
      </c>
    </row>
    <row r="345" spans="1:8" hidden="1" x14ac:dyDescent="0.3">
      <c r="A345">
        <v>375</v>
      </c>
      <c r="B345">
        <v>1</v>
      </c>
      <c r="C345">
        <v>0</v>
      </c>
      <c r="D345">
        <v>0</v>
      </c>
      <c r="E345">
        <v>0</v>
      </c>
      <c r="F345">
        <v>0</v>
      </c>
      <c r="G345">
        <v>0</v>
      </c>
      <c r="H345">
        <v>0</v>
      </c>
    </row>
    <row r="346" spans="1:8" hidden="1" x14ac:dyDescent="0.3">
      <c r="A346">
        <v>10022</v>
      </c>
      <c r="B346">
        <v>1</v>
      </c>
      <c r="C346">
        <v>0</v>
      </c>
      <c r="D346">
        <v>0</v>
      </c>
      <c r="E346">
        <v>0</v>
      </c>
      <c r="F346">
        <v>0</v>
      </c>
      <c r="G346">
        <v>0</v>
      </c>
      <c r="H346">
        <v>0</v>
      </c>
    </row>
    <row r="347" spans="1:8" hidden="1" x14ac:dyDescent="0.3">
      <c r="A347">
        <v>880</v>
      </c>
      <c r="B347">
        <v>1</v>
      </c>
      <c r="C347">
        <v>0</v>
      </c>
      <c r="D347">
        <v>0</v>
      </c>
      <c r="E347">
        <v>0</v>
      </c>
      <c r="F347">
        <v>0</v>
      </c>
      <c r="G347">
        <v>0</v>
      </c>
      <c r="H347">
        <v>0</v>
      </c>
    </row>
    <row r="348" spans="1:8" hidden="1" x14ac:dyDescent="0.3">
      <c r="A348">
        <v>5025</v>
      </c>
      <c r="B348">
        <v>1</v>
      </c>
      <c r="C348">
        <v>0</v>
      </c>
      <c r="D348">
        <v>0</v>
      </c>
      <c r="E348">
        <v>0</v>
      </c>
      <c r="F348">
        <v>0</v>
      </c>
      <c r="G348">
        <v>0</v>
      </c>
      <c r="H348">
        <v>0</v>
      </c>
    </row>
    <row r="349" spans="1:8" hidden="1" x14ac:dyDescent="0.3">
      <c r="A349">
        <v>8977</v>
      </c>
      <c r="B349">
        <v>1</v>
      </c>
      <c r="C349">
        <v>0</v>
      </c>
      <c r="D349">
        <v>0</v>
      </c>
      <c r="E349">
        <v>0</v>
      </c>
      <c r="F349">
        <v>0</v>
      </c>
      <c r="G349">
        <v>0</v>
      </c>
      <c r="H349">
        <v>0</v>
      </c>
    </row>
    <row r="350" spans="1:8" hidden="1" x14ac:dyDescent="0.3">
      <c r="A350">
        <v>606</v>
      </c>
      <c r="B350">
        <v>1</v>
      </c>
      <c r="C350">
        <v>0</v>
      </c>
      <c r="D350">
        <v>0</v>
      </c>
      <c r="E350">
        <v>0</v>
      </c>
      <c r="F350">
        <v>0</v>
      </c>
      <c r="G350">
        <v>0</v>
      </c>
      <c r="H350">
        <v>0</v>
      </c>
    </row>
    <row r="351" spans="1:8" hidden="1" x14ac:dyDescent="0.3">
      <c r="A351">
        <v>5961</v>
      </c>
      <c r="B351">
        <v>1</v>
      </c>
      <c r="C351">
        <v>0</v>
      </c>
      <c r="D351">
        <v>0</v>
      </c>
      <c r="E351">
        <v>0</v>
      </c>
      <c r="F351">
        <v>0</v>
      </c>
      <c r="G351">
        <v>0</v>
      </c>
      <c r="H351">
        <v>0</v>
      </c>
    </row>
    <row r="352" spans="1:8" hidden="1" x14ac:dyDescent="0.3">
      <c r="A352">
        <v>523</v>
      </c>
      <c r="B352">
        <v>1</v>
      </c>
      <c r="C352">
        <v>0</v>
      </c>
      <c r="D352">
        <v>0</v>
      </c>
      <c r="E352">
        <v>0</v>
      </c>
      <c r="F352">
        <v>0</v>
      </c>
      <c r="G352">
        <v>0</v>
      </c>
      <c r="H352">
        <v>0</v>
      </c>
    </row>
    <row r="353" spans="1:8" hidden="1" x14ac:dyDescent="0.3">
      <c r="A353">
        <v>819</v>
      </c>
      <c r="B353">
        <v>1</v>
      </c>
      <c r="C353">
        <v>0</v>
      </c>
      <c r="D353">
        <v>0</v>
      </c>
      <c r="E353">
        <v>0</v>
      </c>
      <c r="F353">
        <v>0</v>
      </c>
      <c r="G353">
        <v>0</v>
      </c>
      <c r="H353">
        <v>0</v>
      </c>
    </row>
    <row r="354" spans="1:8" hidden="1" x14ac:dyDescent="0.3">
      <c r="A354">
        <v>10710</v>
      </c>
      <c r="B354">
        <v>1</v>
      </c>
      <c r="C354">
        <v>0</v>
      </c>
      <c r="D354">
        <v>0</v>
      </c>
      <c r="E354">
        <v>0</v>
      </c>
      <c r="F354">
        <v>0</v>
      </c>
      <c r="G354">
        <v>0</v>
      </c>
      <c r="H354">
        <v>0</v>
      </c>
    </row>
    <row r="355" spans="1:8" hidden="1" x14ac:dyDescent="0.3">
      <c r="A355">
        <v>1077</v>
      </c>
      <c r="B355">
        <v>1</v>
      </c>
      <c r="C355">
        <v>0</v>
      </c>
      <c r="D355">
        <v>0</v>
      </c>
      <c r="E355">
        <v>0</v>
      </c>
      <c r="F355">
        <v>0</v>
      </c>
      <c r="G355">
        <v>0</v>
      </c>
      <c r="H355">
        <v>0</v>
      </c>
    </row>
    <row r="356" spans="1:8" hidden="1" x14ac:dyDescent="0.3">
      <c r="A356">
        <v>7959</v>
      </c>
      <c r="B356">
        <v>1</v>
      </c>
      <c r="C356">
        <v>0</v>
      </c>
      <c r="D356">
        <v>0</v>
      </c>
      <c r="E356">
        <v>0</v>
      </c>
      <c r="F356">
        <v>0</v>
      </c>
      <c r="G356">
        <v>0</v>
      </c>
      <c r="H356">
        <v>0</v>
      </c>
    </row>
    <row r="357" spans="1:8" hidden="1" x14ac:dyDescent="0.3">
      <c r="A357">
        <v>4252</v>
      </c>
      <c r="B357">
        <v>1</v>
      </c>
      <c r="C357">
        <v>0</v>
      </c>
      <c r="D357">
        <v>0</v>
      </c>
      <c r="E357">
        <v>0</v>
      </c>
      <c r="F357">
        <v>0</v>
      </c>
      <c r="G357">
        <v>0</v>
      </c>
      <c r="H357">
        <v>0</v>
      </c>
    </row>
    <row r="358" spans="1:8" hidden="1" x14ac:dyDescent="0.3">
      <c r="A358">
        <v>6905</v>
      </c>
      <c r="B358">
        <v>1</v>
      </c>
      <c r="C358">
        <v>0</v>
      </c>
      <c r="D358">
        <v>0</v>
      </c>
      <c r="E358">
        <v>0</v>
      </c>
      <c r="F358">
        <v>0</v>
      </c>
      <c r="G358">
        <v>0</v>
      </c>
      <c r="H358">
        <v>0</v>
      </c>
    </row>
    <row r="359" spans="1:8" hidden="1" x14ac:dyDescent="0.3">
      <c r="A359">
        <v>6116</v>
      </c>
      <c r="B359">
        <v>1</v>
      </c>
      <c r="C359">
        <v>0</v>
      </c>
      <c r="D359">
        <v>0</v>
      </c>
      <c r="E359">
        <v>0</v>
      </c>
      <c r="F359">
        <v>0</v>
      </c>
      <c r="G359">
        <v>0</v>
      </c>
      <c r="H359">
        <v>0</v>
      </c>
    </row>
    <row r="360" spans="1:8" hidden="1" x14ac:dyDescent="0.3">
      <c r="A360">
        <v>10486</v>
      </c>
      <c r="B360">
        <v>1</v>
      </c>
      <c r="C360">
        <v>0</v>
      </c>
      <c r="D360">
        <v>0</v>
      </c>
      <c r="E360">
        <v>0</v>
      </c>
      <c r="F360">
        <v>0</v>
      </c>
      <c r="G360">
        <v>0</v>
      </c>
      <c r="H360">
        <v>0</v>
      </c>
    </row>
    <row r="361" spans="1:8" hidden="1" x14ac:dyDescent="0.3">
      <c r="A361">
        <v>2410</v>
      </c>
      <c r="B361">
        <v>1</v>
      </c>
      <c r="C361">
        <v>0</v>
      </c>
      <c r="D361">
        <v>0</v>
      </c>
      <c r="E361">
        <v>0</v>
      </c>
      <c r="F361">
        <v>0</v>
      </c>
      <c r="G361">
        <v>0</v>
      </c>
      <c r="H361">
        <v>0</v>
      </c>
    </row>
    <row r="362" spans="1:8" hidden="1" x14ac:dyDescent="0.3">
      <c r="A362">
        <v>3363</v>
      </c>
      <c r="B362">
        <v>1</v>
      </c>
      <c r="C362">
        <v>0</v>
      </c>
      <c r="D362">
        <v>0</v>
      </c>
      <c r="E362">
        <v>0</v>
      </c>
      <c r="F362">
        <v>0</v>
      </c>
      <c r="G362">
        <v>0</v>
      </c>
      <c r="H362">
        <v>0</v>
      </c>
    </row>
    <row r="363" spans="1:8" hidden="1" x14ac:dyDescent="0.3">
      <c r="A363">
        <v>8278</v>
      </c>
      <c r="B363">
        <v>1</v>
      </c>
      <c r="C363">
        <v>0</v>
      </c>
      <c r="D363">
        <v>0</v>
      </c>
      <c r="E363">
        <v>0</v>
      </c>
      <c r="F363">
        <v>0</v>
      </c>
      <c r="G363">
        <v>0</v>
      </c>
      <c r="H363">
        <v>0</v>
      </c>
    </row>
    <row r="364" spans="1:8" hidden="1" x14ac:dyDescent="0.3">
      <c r="A364">
        <v>5907</v>
      </c>
      <c r="B364">
        <v>1</v>
      </c>
      <c r="C364">
        <v>0</v>
      </c>
      <c r="D364">
        <v>0</v>
      </c>
      <c r="E364">
        <v>0</v>
      </c>
      <c r="F364">
        <v>0</v>
      </c>
      <c r="G364">
        <v>0</v>
      </c>
      <c r="H364">
        <v>0</v>
      </c>
    </row>
    <row r="365" spans="1:8" hidden="1" x14ac:dyDescent="0.3">
      <c r="A365">
        <v>8387</v>
      </c>
      <c r="B365">
        <v>1</v>
      </c>
      <c r="C365">
        <v>0</v>
      </c>
      <c r="D365">
        <v>0</v>
      </c>
      <c r="E365">
        <v>0</v>
      </c>
      <c r="F365">
        <v>0</v>
      </c>
      <c r="G365">
        <v>0</v>
      </c>
      <c r="H365">
        <v>0</v>
      </c>
    </row>
    <row r="366" spans="1:8" hidden="1" x14ac:dyDescent="0.3">
      <c r="A366">
        <v>9392</v>
      </c>
      <c r="B366">
        <v>1</v>
      </c>
      <c r="C366">
        <v>0</v>
      </c>
      <c r="D366">
        <v>0</v>
      </c>
      <c r="E366">
        <v>0</v>
      </c>
      <c r="F366">
        <v>0</v>
      </c>
      <c r="G366">
        <v>0</v>
      </c>
      <c r="H366">
        <v>0</v>
      </c>
    </row>
    <row r="367" spans="1:8" hidden="1" x14ac:dyDescent="0.3">
      <c r="A367">
        <v>2292</v>
      </c>
      <c r="B367">
        <v>1</v>
      </c>
      <c r="C367">
        <v>0</v>
      </c>
      <c r="D367">
        <v>0</v>
      </c>
      <c r="E367">
        <v>0</v>
      </c>
      <c r="F367">
        <v>0</v>
      </c>
      <c r="G367">
        <v>0</v>
      </c>
      <c r="H367">
        <v>0</v>
      </c>
    </row>
    <row r="368" spans="1:8" hidden="1" x14ac:dyDescent="0.3">
      <c r="A368">
        <v>5231</v>
      </c>
      <c r="B368">
        <v>1</v>
      </c>
      <c r="C368">
        <v>0</v>
      </c>
      <c r="D368">
        <v>0</v>
      </c>
      <c r="E368">
        <v>0</v>
      </c>
      <c r="F368">
        <v>0</v>
      </c>
      <c r="G368">
        <v>0</v>
      </c>
      <c r="H368">
        <v>0</v>
      </c>
    </row>
    <row r="369" spans="1:8" hidden="1" x14ac:dyDescent="0.3">
      <c r="A369">
        <v>2315</v>
      </c>
      <c r="B369">
        <v>1</v>
      </c>
      <c r="C369">
        <v>0</v>
      </c>
      <c r="D369">
        <v>0</v>
      </c>
      <c r="E369">
        <v>0</v>
      </c>
      <c r="F369">
        <v>0</v>
      </c>
      <c r="G369">
        <v>0</v>
      </c>
      <c r="H369">
        <v>0</v>
      </c>
    </row>
    <row r="370" spans="1:8" hidden="1" x14ac:dyDescent="0.3">
      <c r="A370">
        <v>3515</v>
      </c>
      <c r="B370">
        <v>1</v>
      </c>
      <c r="C370">
        <v>0</v>
      </c>
      <c r="D370">
        <v>0</v>
      </c>
      <c r="E370">
        <v>0</v>
      </c>
      <c r="F370">
        <v>0</v>
      </c>
      <c r="G370">
        <v>0</v>
      </c>
      <c r="H370">
        <v>0</v>
      </c>
    </row>
    <row r="371" spans="1:8" hidden="1" x14ac:dyDescent="0.3">
      <c r="A371">
        <v>6283</v>
      </c>
      <c r="B371">
        <v>1</v>
      </c>
      <c r="C371">
        <v>0</v>
      </c>
      <c r="D371">
        <v>0</v>
      </c>
      <c r="E371">
        <v>0</v>
      </c>
      <c r="F371">
        <v>0</v>
      </c>
      <c r="G371">
        <v>0</v>
      </c>
      <c r="H371">
        <v>0</v>
      </c>
    </row>
    <row r="372" spans="1:8" hidden="1" x14ac:dyDescent="0.3">
      <c r="A372">
        <v>2246</v>
      </c>
      <c r="B372">
        <v>1</v>
      </c>
      <c r="C372">
        <v>0</v>
      </c>
      <c r="D372">
        <v>0</v>
      </c>
      <c r="E372">
        <v>0</v>
      </c>
      <c r="F372">
        <v>0</v>
      </c>
      <c r="G372">
        <v>0</v>
      </c>
      <c r="H372">
        <v>0</v>
      </c>
    </row>
    <row r="373" spans="1:8" hidden="1" x14ac:dyDescent="0.3">
      <c r="A373">
        <v>5545</v>
      </c>
      <c r="B373">
        <v>1</v>
      </c>
      <c r="C373">
        <v>0</v>
      </c>
      <c r="D373">
        <v>0</v>
      </c>
      <c r="E373">
        <v>0</v>
      </c>
      <c r="F373">
        <v>0</v>
      </c>
      <c r="G373">
        <v>0</v>
      </c>
      <c r="H373">
        <v>0</v>
      </c>
    </row>
    <row r="374" spans="1:8" hidden="1" x14ac:dyDescent="0.3">
      <c r="A374">
        <v>2995</v>
      </c>
      <c r="B374">
        <v>1</v>
      </c>
      <c r="C374">
        <v>0</v>
      </c>
      <c r="D374">
        <v>0</v>
      </c>
      <c r="E374">
        <v>0</v>
      </c>
      <c r="F374">
        <v>0</v>
      </c>
      <c r="G374">
        <v>0</v>
      </c>
      <c r="H374">
        <v>0</v>
      </c>
    </row>
    <row r="375" spans="1:8" hidden="1" x14ac:dyDescent="0.3">
      <c r="A375">
        <v>3068</v>
      </c>
      <c r="B375">
        <v>1</v>
      </c>
      <c r="C375">
        <v>0</v>
      </c>
      <c r="D375">
        <v>0</v>
      </c>
      <c r="E375">
        <v>0</v>
      </c>
      <c r="F375">
        <v>0</v>
      </c>
      <c r="G375">
        <v>0</v>
      </c>
      <c r="H375">
        <v>0</v>
      </c>
    </row>
    <row r="376" spans="1:8" hidden="1" x14ac:dyDescent="0.3">
      <c r="A376">
        <v>232</v>
      </c>
      <c r="B376">
        <v>1</v>
      </c>
      <c r="C376">
        <v>0</v>
      </c>
      <c r="D376">
        <v>0</v>
      </c>
      <c r="E376">
        <v>0</v>
      </c>
      <c r="F376">
        <v>0</v>
      </c>
      <c r="G376">
        <v>0</v>
      </c>
      <c r="H376">
        <v>0</v>
      </c>
    </row>
    <row r="377" spans="1:8" hidden="1" x14ac:dyDescent="0.3">
      <c r="A377">
        <v>4500</v>
      </c>
      <c r="B377">
        <v>1</v>
      </c>
      <c r="C377">
        <v>0</v>
      </c>
      <c r="D377">
        <v>0</v>
      </c>
      <c r="E377">
        <v>0</v>
      </c>
      <c r="F377">
        <v>0</v>
      </c>
      <c r="G377">
        <v>0</v>
      </c>
      <c r="H377">
        <v>0</v>
      </c>
    </row>
    <row r="378" spans="1:8" hidden="1" x14ac:dyDescent="0.3">
      <c r="A378">
        <v>1176</v>
      </c>
      <c r="B378">
        <v>1</v>
      </c>
      <c r="C378">
        <v>0</v>
      </c>
      <c r="D378">
        <v>0</v>
      </c>
      <c r="E378">
        <v>0</v>
      </c>
      <c r="F378">
        <v>0</v>
      </c>
      <c r="G378">
        <v>0</v>
      </c>
      <c r="H378">
        <v>0</v>
      </c>
    </row>
    <row r="379" spans="1:8" hidden="1" x14ac:dyDescent="0.3">
      <c r="A379">
        <v>7325</v>
      </c>
      <c r="B379">
        <v>1</v>
      </c>
      <c r="C379">
        <v>0</v>
      </c>
      <c r="D379">
        <v>0</v>
      </c>
      <c r="E379">
        <v>0</v>
      </c>
      <c r="F379">
        <v>0</v>
      </c>
      <c r="G379">
        <v>0</v>
      </c>
      <c r="H379">
        <v>0</v>
      </c>
    </row>
    <row r="380" spans="1:8" hidden="1" x14ac:dyDescent="0.3">
      <c r="A380">
        <v>6211</v>
      </c>
      <c r="B380">
        <v>1</v>
      </c>
      <c r="C380">
        <v>0</v>
      </c>
      <c r="D380">
        <v>0</v>
      </c>
      <c r="E380">
        <v>0</v>
      </c>
      <c r="F380">
        <v>0</v>
      </c>
      <c r="G380">
        <v>0</v>
      </c>
      <c r="H380">
        <v>0</v>
      </c>
    </row>
    <row r="381" spans="1:8" hidden="1" x14ac:dyDescent="0.3">
      <c r="A381">
        <v>4174</v>
      </c>
      <c r="B381">
        <v>1</v>
      </c>
      <c r="C381">
        <v>0</v>
      </c>
      <c r="D381">
        <v>0</v>
      </c>
      <c r="E381">
        <v>0</v>
      </c>
      <c r="F381">
        <v>0</v>
      </c>
      <c r="G381">
        <v>0</v>
      </c>
      <c r="H381">
        <v>0</v>
      </c>
    </row>
    <row r="382" spans="1:8" hidden="1" x14ac:dyDescent="0.3">
      <c r="A382">
        <v>6918</v>
      </c>
      <c r="B382">
        <v>1</v>
      </c>
      <c r="C382">
        <v>0</v>
      </c>
      <c r="D382">
        <v>0</v>
      </c>
      <c r="E382">
        <v>0</v>
      </c>
      <c r="F382">
        <v>0</v>
      </c>
      <c r="G382">
        <v>0</v>
      </c>
      <c r="H382">
        <v>0</v>
      </c>
    </row>
    <row r="383" spans="1:8" hidden="1" x14ac:dyDescent="0.3">
      <c r="A383">
        <v>11086</v>
      </c>
      <c r="B383">
        <v>1</v>
      </c>
      <c r="C383">
        <v>0</v>
      </c>
      <c r="D383">
        <v>0</v>
      </c>
      <c r="E383">
        <v>0</v>
      </c>
      <c r="F383">
        <v>0</v>
      </c>
      <c r="G383">
        <v>0</v>
      </c>
      <c r="H383">
        <v>0</v>
      </c>
    </row>
    <row r="384" spans="1:8" hidden="1" x14ac:dyDescent="0.3">
      <c r="A384">
        <v>7718</v>
      </c>
      <c r="B384">
        <v>1</v>
      </c>
      <c r="C384">
        <v>0</v>
      </c>
      <c r="D384">
        <v>0</v>
      </c>
      <c r="E384">
        <v>0</v>
      </c>
      <c r="F384">
        <v>0</v>
      </c>
      <c r="G384">
        <v>0</v>
      </c>
      <c r="H384">
        <v>0</v>
      </c>
    </row>
    <row r="385" spans="1:8" hidden="1" x14ac:dyDescent="0.3">
      <c r="A385">
        <v>803</v>
      </c>
      <c r="B385">
        <v>1</v>
      </c>
      <c r="C385">
        <v>0</v>
      </c>
      <c r="D385">
        <v>0</v>
      </c>
      <c r="E385">
        <v>0</v>
      </c>
      <c r="F385">
        <v>0</v>
      </c>
      <c r="G385">
        <v>0</v>
      </c>
      <c r="H385">
        <v>0</v>
      </c>
    </row>
    <row r="386" spans="1:8" hidden="1" x14ac:dyDescent="0.3">
      <c r="A386">
        <v>4298</v>
      </c>
      <c r="B386">
        <v>1</v>
      </c>
      <c r="C386">
        <v>0</v>
      </c>
      <c r="D386">
        <v>0</v>
      </c>
      <c r="E386">
        <v>0</v>
      </c>
      <c r="F386">
        <v>0</v>
      </c>
      <c r="G386">
        <v>0</v>
      </c>
      <c r="H386">
        <v>0</v>
      </c>
    </row>
    <row r="387" spans="1:8" hidden="1" x14ac:dyDescent="0.3">
      <c r="A387">
        <v>5429</v>
      </c>
      <c r="B387">
        <v>1</v>
      </c>
      <c r="C387">
        <v>0</v>
      </c>
      <c r="D387">
        <v>0</v>
      </c>
      <c r="E387">
        <v>0</v>
      </c>
      <c r="F387">
        <v>0</v>
      </c>
      <c r="G387">
        <v>0</v>
      </c>
      <c r="H387">
        <v>0</v>
      </c>
    </row>
    <row r="388" spans="1:8" hidden="1" x14ac:dyDescent="0.3">
      <c r="A388">
        <v>9400</v>
      </c>
      <c r="B388">
        <v>1</v>
      </c>
      <c r="C388">
        <v>0</v>
      </c>
      <c r="D388">
        <v>0</v>
      </c>
      <c r="E388">
        <v>0</v>
      </c>
      <c r="F388">
        <v>0</v>
      </c>
      <c r="G388">
        <v>0</v>
      </c>
      <c r="H388">
        <v>0</v>
      </c>
    </row>
    <row r="389" spans="1:8" hidden="1" x14ac:dyDescent="0.3">
      <c r="A389">
        <v>5267</v>
      </c>
      <c r="B389">
        <v>1</v>
      </c>
      <c r="C389">
        <v>0</v>
      </c>
      <c r="D389">
        <v>0</v>
      </c>
      <c r="E389">
        <v>0</v>
      </c>
      <c r="F389">
        <v>0</v>
      </c>
      <c r="G389">
        <v>0</v>
      </c>
      <c r="H389">
        <v>0</v>
      </c>
    </row>
    <row r="390" spans="1:8" hidden="1" x14ac:dyDescent="0.3">
      <c r="A390">
        <v>4808</v>
      </c>
      <c r="B390">
        <v>1</v>
      </c>
      <c r="C390">
        <v>0</v>
      </c>
      <c r="D390">
        <v>0</v>
      </c>
      <c r="E390">
        <v>0</v>
      </c>
      <c r="F390">
        <v>0</v>
      </c>
      <c r="G390">
        <v>0</v>
      </c>
      <c r="H390">
        <v>0</v>
      </c>
    </row>
    <row r="391" spans="1:8" hidden="1" x14ac:dyDescent="0.3">
      <c r="A391">
        <v>5068</v>
      </c>
      <c r="B391">
        <v>1</v>
      </c>
      <c r="C391">
        <v>0</v>
      </c>
      <c r="D391">
        <v>0</v>
      </c>
      <c r="E391">
        <v>0</v>
      </c>
      <c r="F391">
        <v>0</v>
      </c>
      <c r="G391">
        <v>0</v>
      </c>
      <c r="H391">
        <v>0</v>
      </c>
    </row>
    <row r="392" spans="1:8" hidden="1" x14ac:dyDescent="0.3">
      <c r="A392">
        <v>7128</v>
      </c>
      <c r="B392">
        <v>1</v>
      </c>
      <c r="C392">
        <v>0</v>
      </c>
      <c r="D392">
        <v>0</v>
      </c>
      <c r="E392">
        <v>0</v>
      </c>
      <c r="F392">
        <v>0</v>
      </c>
      <c r="G392">
        <v>0</v>
      </c>
      <c r="H392">
        <v>0</v>
      </c>
    </row>
    <row r="393" spans="1:8" hidden="1" x14ac:dyDescent="0.3">
      <c r="A393">
        <v>1663</v>
      </c>
      <c r="B393">
        <v>1</v>
      </c>
      <c r="C393">
        <v>0</v>
      </c>
      <c r="D393">
        <v>0</v>
      </c>
      <c r="E393">
        <v>0</v>
      </c>
      <c r="F393">
        <v>0</v>
      </c>
      <c r="G393">
        <v>0</v>
      </c>
      <c r="H393">
        <v>0</v>
      </c>
    </row>
    <row r="394" spans="1:8" hidden="1" x14ac:dyDescent="0.3">
      <c r="A394">
        <v>1878</v>
      </c>
      <c r="B394">
        <v>1</v>
      </c>
      <c r="C394">
        <v>0</v>
      </c>
      <c r="D394">
        <v>0</v>
      </c>
      <c r="E394">
        <v>0</v>
      </c>
      <c r="F394">
        <v>0</v>
      </c>
      <c r="G394">
        <v>0</v>
      </c>
      <c r="H394">
        <v>0</v>
      </c>
    </row>
    <row r="395" spans="1:8" hidden="1" x14ac:dyDescent="0.3">
      <c r="A395">
        <v>8427</v>
      </c>
      <c r="B395">
        <v>1</v>
      </c>
      <c r="C395">
        <v>0</v>
      </c>
      <c r="D395">
        <v>0</v>
      </c>
      <c r="E395">
        <v>0</v>
      </c>
      <c r="F395">
        <v>0</v>
      </c>
      <c r="G395">
        <v>0</v>
      </c>
      <c r="H395">
        <v>0</v>
      </c>
    </row>
    <row r="396" spans="1:8" hidden="1" x14ac:dyDescent="0.3">
      <c r="A396">
        <v>4937</v>
      </c>
      <c r="B396">
        <v>1</v>
      </c>
      <c r="C396">
        <v>0</v>
      </c>
      <c r="D396">
        <v>0</v>
      </c>
      <c r="E396">
        <v>0</v>
      </c>
      <c r="F396">
        <v>0</v>
      </c>
      <c r="G396">
        <v>0</v>
      </c>
      <c r="H396">
        <v>0</v>
      </c>
    </row>
    <row r="397" spans="1:8" hidden="1" x14ac:dyDescent="0.3">
      <c r="A397">
        <v>8749</v>
      </c>
      <c r="B397">
        <v>1</v>
      </c>
      <c r="C397">
        <v>0</v>
      </c>
      <c r="D397">
        <v>0</v>
      </c>
      <c r="E397">
        <v>0</v>
      </c>
      <c r="F397">
        <v>0</v>
      </c>
      <c r="G397">
        <v>0</v>
      </c>
      <c r="H397">
        <v>0</v>
      </c>
    </row>
    <row r="398" spans="1:8" hidden="1" x14ac:dyDescent="0.3">
      <c r="A398">
        <v>1650</v>
      </c>
      <c r="B398">
        <v>1</v>
      </c>
      <c r="C398">
        <v>0</v>
      </c>
      <c r="D398">
        <v>0</v>
      </c>
      <c r="E398">
        <v>0</v>
      </c>
      <c r="F398">
        <v>0</v>
      </c>
      <c r="G398">
        <v>0</v>
      </c>
      <c r="H398">
        <v>0</v>
      </c>
    </row>
    <row r="399" spans="1:8" hidden="1" x14ac:dyDescent="0.3">
      <c r="A399">
        <v>7937</v>
      </c>
      <c r="B399">
        <v>1</v>
      </c>
      <c r="C399">
        <v>0</v>
      </c>
      <c r="D399">
        <v>0</v>
      </c>
      <c r="E399">
        <v>0</v>
      </c>
      <c r="F399">
        <v>0</v>
      </c>
      <c r="G399">
        <v>0</v>
      </c>
      <c r="H399">
        <v>0</v>
      </c>
    </row>
    <row r="400" spans="1:8" hidden="1" x14ac:dyDescent="0.3">
      <c r="A400">
        <v>839</v>
      </c>
      <c r="B400">
        <v>1</v>
      </c>
      <c r="C400">
        <v>0</v>
      </c>
      <c r="D400">
        <v>0</v>
      </c>
      <c r="E400">
        <v>0</v>
      </c>
      <c r="F400">
        <v>0</v>
      </c>
      <c r="G400">
        <v>0</v>
      </c>
      <c r="H400">
        <v>0</v>
      </c>
    </row>
    <row r="401" spans="1:8" hidden="1" x14ac:dyDescent="0.3">
      <c r="A401">
        <v>5147</v>
      </c>
      <c r="B401">
        <v>1</v>
      </c>
      <c r="C401">
        <v>0</v>
      </c>
      <c r="D401">
        <v>0</v>
      </c>
      <c r="E401">
        <v>0</v>
      </c>
      <c r="F401">
        <v>0</v>
      </c>
      <c r="G401">
        <v>0</v>
      </c>
      <c r="H401">
        <v>0</v>
      </c>
    </row>
    <row r="402" spans="1:8" hidden="1" x14ac:dyDescent="0.3">
      <c r="A402">
        <v>9495</v>
      </c>
      <c r="B402">
        <v>1</v>
      </c>
      <c r="C402">
        <v>0</v>
      </c>
      <c r="D402">
        <v>0</v>
      </c>
      <c r="E402">
        <v>0</v>
      </c>
      <c r="F402">
        <v>0</v>
      </c>
      <c r="G402">
        <v>0</v>
      </c>
      <c r="H402">
        <v>0</v>
      </c>
    </row>
    <row r="403" spans="1:8" hidden="1" x14ac:dyDescent="0.3">
      <c r="A403">
        <v>9635</v>
      </c>
      <c r="B403">
        <v>1</v>
      </c>
      <c r="C403">
        <v>0</v>
      </c>
      <c r="D403">
        <v>0</v>
      </c>
      <c r="E403">
        <v>0</v>
      </c>
      <c r="F403">
        <v>0</v>
      </c>
      <c r="G403">
        <v>0</v>
      </c>
      <c r="H403">
        <v>0</v>
      </c>
    </row>
    <row r="404" spans="1:8" hidden="1" x14ac:dyDescent="0.3">
      <c r="A404">
        <v>2173</v>
      </c>
      <c r="B404">
        <v>1</v>
      </c>
      <c r="C404">
        <v>0</v>
      </c>
      <c r="D404">
        <v>0</v>
      </c>
      <c r="E404">
        <v>0</v>
      </c>
      <c r="F404">
        <v>0</v>
      </c>
      <c r="G404">
        <v>0</v>
      </c>
      <c r="H404">
        <v>0</v>
      </c>
    </row>
    <row r="405" spans="1:8" hidden="1" x14ac:dyDescent="0.3">
      <c r="A405">
        <v>2253</v>
      </c>
      <c r="B405">
        <v>1</v>
      </c>
      <c r="C405">
        <v>0</v>
      </c>
      <c r="D405">
        <v>0</v>
      </c>
      <c r="E405">
        <v>0</v>
      </c>
      <c r="F405">
        <v>0</v>
      </c>
      <c r="G405">
        <v>0</v>
      </c>
      <c r="H405">
        <v>0</v>
      </c>
    </row>
    <row r="406" spans="1:8" hidden="1" x14ac:dyDescent="0.3">
      <c r="A406">
        <v>5181</v>
      </c>
      <c r="B406">
        <v>1</v>
      </c>
      <c r="C406">
        <v>0</v>
      </c>
      <c r="D406">
        <v>0</v>
      </c>
      <c r="E406">
        <v>0</v>
      </c>
      <c r="F406">
        <v>0</v>
      </c>
      <c r="G406">
        <v>0</v>
      </c>
      <c r="H406">
        <v>0</v>
      </c>
    </row>
    <row r="407" spans="1:8" hidden="1" x14ac:dyDescent="0.3">
      <c r="A407">
        <v>10390</v>
      </c>
      <c r="B407">
        <v>1</v>
      </c>
      <c r="C407">
        <v>0</v>
      </c>
      <c r="D407">
        <v>0</v>
      </c>
      <c r="E407">
        <v>0</v>
      </c>
      <c r="F407">
        <v>0</v>
      </c>
      <c r="G407">
        <v>0</v>
      </c>
      <c r="H407">
        <v>0</v>
      </c>
    </row>
    <row r="408" spans="1:8" hidden="1" x14ac:dyDescent="0.3">
      <c r="A408">
        <v>10590</v>
      </c>
      <c r="B408">
        <v>1</v>
      </c>
      <c r="C408">
        <v>0</v>
      </c>
      <c r="D408">
        <v>0</v>
      </c>
      <c r="E408">
        <v>0</v>
      </c>
      <c r="F408">
        <v>0</v>
      </c>
      <c r="G408">
        <v>0</v>
      </c>
      <c r="H408">
        <v>0</v>
      </c>
    </row>
    <row r="409" spans="1:8" hidden="1" x14ac:dyDescent="0.3">
      <c r="A409">
        <v>8369</v>
      </c>
      <c r="B409">
        <v>1</v>
      </c>
      <c r="C409">
        <v>0</v>
      </c>
      <c r="D409">
        <v>0</v>
      </c>
      <c r="E409">
        <v>0</v>
      </c>
      <c r="F409">
        <v>0</v>
      </c>
      <c r="G409">
        <v>0</v>
      </c>
      <c r="H409">
        <v>0</v>
      </c>
    </row>
    <row r="410" spans="1:8" hidden="1" x14ac:dyDescent="0.3">
      <c r="A410">
        <v>5232</v>
      </c>
      <c r="B410">
        <v>1</v>
      </c>
      <c r="C410">
        <v>0</v>
      </c>
      <c r="D410">
        <v>0</v>
      </c>
      <c r="E410">
        <v>0</v>
      </c>
      <c r="F410">
        <v>0</v>
      </c>
      <c r="G410">
        <v>0</v>
      </c>
      <c r="H410">
        <v>0</v>
      </c>
    </row>
    <row r="411" spans="1:8" hidden="1" x14ac:dyDescent="0.3">
      <c r="A411">
        <v>7712</v>
      </c>
      <c r="B411">
        <v>1</v>
      </c>
      <c r="C411">
        <v>0</v>
      </c>
      <c r="D411">
        <v>0</v>
      </c>
      <c r="E411">
        <v>0</v>
      </c>
      <c r="F411">
        <v>0</v>
      </c>
      <c r="G411">
        <v>0</v>
      </c>
      <c r="H411">
        <v>0</v>
      </c>
    </row>
    <row r="412" spans="1:8" hidden="1" x14ac:dyDescent="0.3">
      <c r="A412">
        <v>1065</v>
      </c>
      <c r="B412">
        <v>1</v>
      </c>
      <c r="C412">
        <v>0</v>
      </c>
      <c r="D412">
        <v>0</v>
      </c>
      <c r="E412">
        <v>0</v>
      </c>
      <c r="F412">
        <v>0</v>
      </c>
      <c r="G412">
        <v>0</v>
      </c>
      <c r="H412">
        <v>0</v>
      </c>
    </row>
    <row r="413" spans="1:8" hidden="1" x14ac:dyDescent="0.3">
      <c r="A413">
        <v>6181</v>
      </c>
      <c r="B413">
        <v>1</v>
      </c>
      <c r="C413">
        <v>0</v>
      </c>
      <c r="D413">
        <v>0</v>
      </c>
      <c r="E413">
        <v>0</v>
      </c>
      <c r="F413">
        <v>0</v>
      </c>
      <c r="G413">
        <v>0</v>
      </c>
      <c r="H413">
        <v>0</v>
      </c>
    </row>
    <row r="414" spans="1:8" hidden="1" x14ac:dyDescent="0.3">
      <c r="A414">
        <v>3231</v>
      </c>
      <c r="B414">
        <v>1</v>
      </c>
      <c r="C414">
        <v>0</v>
      </c>
      <c r="D414">
        <v>0</v>
      </c>
      <c r="E414">
        <v>0</v>
      </c>
      <c r="F414">
        <v>0</v>
      </c>
      <c r="G414">
        <v>0</v>
      </c>
      <c r="H414">
        <v>0</v>
      </c>
    </row>
    <row r="415" spans="1:8" hidden="1" x14ac:dyDescent="0.3">
      <c r="A415">
        <v>10476</v>
      </c>
      <c r="B415">
        <v>1</v>
      </c>
      <c r="C415">
        <v>0</v>
      </c>
      <c r="D415">
        <v>0</v>
      </c>
      <c r="E415">
        <v>0</v>
      </c>
      <c r="F415">
        <v>0</v>
      </c>
      <c r="G415">
        <v>0</v>
      </c>
      <c r="H415">
        <v>0</v>
      </c>
    </row>
    <row r="416" spans="1:8" hidden="1" x14ac:dyDescent="0.3">
      <c r="A416">
        <v>10420</v>
      </c>
      <c r="B416">
        <v>1</v>
      </c>
      <c r="C416">
        <v>0</v>
      </c>
      <c r="D416">
        <v>0</v>
      </c>
      <c r="E416">
        <v>0</v>
      </c>
      <c r="F416">
        <v>0</v>
      </c>
      <c r="G416">
        <v>0</v>
      </c>
      <c r="H416">
        <v>0</v>
      </c>
    </row>
    <row r="417" spans="1:8" hidden="1" x14ac:dyDescent="0.3">
      <c r="A417">
        <v>2902</v>
      </c>
      <c r="B417">
        <v>1</v>
      </c>
      <c r="C417">
        <v>0</v>
      </c>
      <c r="D417">
        <v>0</v>
      </c>
      <c r="E417">
        <v>0</v>
      </c>
      <c r="F417">
        <v>0</v>
      </c>
      <c r="G417">
        <v>0</v>
      </c>
      <c r="H417">
        <v>0</v>
      </c>
    </row>
    <row r="418" spans="1:8" hidden="1" x14ac:dyDescent="0.3">
      <c r="A418">
        <v>4345</v>
      </c>
      <c r="B418">
        <v>1</v>
      </c>
      <c r="C418">
        <v>0</v>
      </c>
      <c r="D418">
        <v>0</v>
      </c>
      <c r="E418">
        <v>0</v>
      </c>
      <c r="F418">
        <v>0</v>
      </c>
      <c r="G418">
        <v>0</v>
      </c>
      <c r="H418">
        <v>0</v>
      </c>
    </row>
    <row r="419" spans="1:8" hidden="1" x14ac:dyDescent="0.3">
      <c r="A419">
        <v>793</v>
      </c>
      <c r="B419">
        <v>1</v>
      </c>
      <c r="C419">
        <v>0</v>
      </c>
      <c r="D419">
        <v>0</v>
      </c>
      <c r="E419">
        <v>0</v>
      </c>
      <c r="F419">
        <v>0</v>
      </c>
      <c r="G419">
        <v>0</v>
      </c>
      <c r="H419">
        <v>0</v>
      </c>
    </row>
    <row r="420" spans="1:8" hidden="1" x14ac:dyDescent="0.3">
      <c r="A420">
        <v>3769</v>
      </c>
      <c r="B420">
        <v>1</v>
      </c>
      <c r="C420">
        <v>0</v>
      </c>
      <c r="D420">
        <v>0</v>
      </c>
      <c r="E420">
        <v>0</v>
      </c>
      <c r="F420">
        <v>0</v>
      </c>
      <c r="G420">
        <v>0</v>
      </c>
      <c r="H420">
        <v>0</v>
      </c>
    </row>
    <row r="421" spans="1:8" hidden="1" x14ac:dyDescent="0.3">
      <c r="A421">
        <v>4791</v>
      </c>
      <c r="B421">
        <v>1</v>
      </c>
      <c r="C421">
        <v>0</v>
      </c>
      <c r="D421">
        <v>0</v>
      </c>
      <c r="E421">
        <v>0</v>
      </c>
      <c r="F421">
        <v>0</v>
      </c>
      <c r="G421">
        <v>0</v>
      </c>
      <c r="H421">
        <v>0</v>
      </c>
    </row>
    <row r="422" spans="1:8" hidden="1" x14ac:dyDescent="0.3">
      <c r="A422">
        <v>2963</v>
      </c>
      <c r="B422">
        <v>1</v>
      </c>
      <c r="C422">
        <v>0</v>
      </c>
      <c r="D422">
        <v>0</v>
      </c>
      <c r="E422">
        <v>0</v>
      </c>
      <c r="F422">
        <v>0</v>
      </c>
      <c r="G422">
        <v>0</v>
      </c>
      <c r="H422">
        <v>0</v>
      </c>
    </row>
    <row r="423" spans="1:8" hidden="1" x14ac:dyDescent="0.3">
      <c r="A423">
        <v>10146</v>
      </c>
      <c r="B423">
        <v>1</v>
      </c>
      <c r="C423">
        <v>0</v>
      </c>
      <c r="D423">
        <v>0</v>
      </c>
      <c r="E423">
        <v>0</v>
      </c>
      <c r="F423">
        <v>0</v>
      </c>
      <c r="G423">
        <v>0</v>
      </c>
      <c r="H423">
        <v>0</v>
      </c>
    </row>
    <row r="424" spans="1:8" hidden="1" x14ac:dyDescent="0.3">
      <c r="A424">
        <v>8663</v>
      </c>
      <c r="B424">
        <v>1</v>
      </c>
      <c r="C424">
        <v>0</v>
      </c>
      <c r="D424">
        <v>0</v>
      </c>
      <c r="E424">
        <v>0</v>
      </c>
      <c r="F424">
        <v>0</v>
      </c>
      <c r="G424">
        <v>0</v>
      </c>
      <c r="H424">
        <v>0</v>
      </c>
    </row>
    <row r="425" spans="1:8" hidden="1" x14ac:dyDescent="0.3">
      <c r="A425">
        <v>3421</v>
      </c>
      <c r="B425">
        <v>1</v>
      </c>
      <c r="C425">
        <v>0</v>
      </c>
      <c r="D425">
        <v>0</v>
      </c>
      <c r="E425">
        <v>0</v>
      </c>
      <c r="F425">
        <v>0</v>
      </c>
      <c r="G425">
        <v>0</v>
      </c>
      <c r="H425">
        <v>0</v>
      </c>
    </row>
    <row r="426" spans="1:8" hidden="1" x14ac:dyDescent="0.3">
      <c r="A426">
        <v>9958</v>
      </c>
      <c r="B426">
        <v>1</v>
      </c>
      <c r="C426">
        <v>0</v>
      </c>
      <c r="D426">
        <v>0</v>
      </c>
      <c r="E426">
        <v>0</v>
      </c>
      <c r="F426">
        <v>0</v>
      </c>
      <c r="G426">
        <v>0</v>
      </c>
      <c r="H426">
        <v>0</v>
      </c>
    </row>
    <row r="427" spans="1:8" hidden="1" x14ac:dyDescent="0.3">
      <c r="A427">
        <v>618</v>
      </c>
      <c r="B427">
        <v>1</v>
      </c>
      <c r="C427">
        <v>0</v>
      </c>
      <c r="D427">
        <v>0</v>
      </c>
      <c r="E427">
        <v>0</v>
      </c>
      <c r="F427">
        <v>0</v>
      </c>
      <c r="G427">
        <v>0</v>
      </c>
      <c r="H427">
        <v>0</v>
      </c>
    </row>
    <row r="428" spans="1:8" hidden="1" x14ac:dyDescent="0.3">
      <c r="A428">
        <v>361</v>
      </c>
      <c r="B428">
        <v>1</v>
      </c>
      <c r="C428">
        <v>0</v>
      </c>
      <c r="D428">
        <v>0</v>
      </c>
      <c r="E428">
        <v>0</v>
      </c>
      <c r="F428">
        <v>0</v>
      </c>
      <c r="G428">
        <v>0</v>
      </c>
      <c r="H428">
        <v>0</v>
      </c>
    </row>
    <row r="429" spans="1:8" hidden="1" x14ac:dyDescent="0.3">
      <c r="A429">
        <v>524</v>
      </c>
      <c r="B429">
        <v>1</v>
      </c>
      <c r="C429">
        <v>0</v>
      </c>
      <c r="D429">
        <v>0</v>
      </c>
      <c r="E429">
        <v>0</v>
      </c>
      <c r="F429">
        <v>0</v>
      </c>
      <c r="G429">
        <v>0</v>
      </c>
      <c r="H429">
        <v>0</v>
      </c>
    </row>
    <row r="430" spans="1:8" hidden="1" x14ac:dyDescent="0.3">
      <c r="A430">
        <v>10341</v>
      </c>
      <c r="B430">
        <v>1</v>
      </c>
      <c r="C430">
        <v>0</v>
      </c>
      <c r="D430">
        <v>0</v>
      </c>
      <c r="E430">
        <v>0</v>
      </c>
      <c r="F430">
        <v>0</v>
      </c>
      <c r="G430">
        <v>0</v>
      </c>
      <c r="H430">
        <v>0</v>
      </c>
    </row>
    <row r="431" spans="1:8" hidden="1" x14ac:dyDescent="0.3">
      <c r="A431">
        <v>5824</v>
      </c>
      <c r="B431">
        <v>1</v>
      </c>
      <c r="C431">
        <v>0</v>
      </c>
      <c r="D431">
        <v>0</v>
      </c>
      <c r="E431">
        <v>0</v>
      </c>
      <c r="F431">
        <v>0</v>
      </c>
      <c r="G431">
        <v>0</v>
      </c>
      <c r="H431">
        <v>0</v>
      </c>
    </row>
    <row r="432" spans="1:8" hidden="1" x14ac:dyDescent="0.3">
      <c r="A432">
        <v>7000</v>
      </c>
      <c r="B432">
        <v>1</v>
      </c>
      <c r="C432">
        <v>0</v>
      </c>
      <c r="D432">
        <v>0</v>
      </c>
      <c r="E432">
        <v>0</v>
      </c>
      <c r="F432">
        <v>0</v>
      </c>
      <c r="G432">
        <v>0</v>
      </c>
      <c r="H432">
        <v>0</v>
      </c>
    </row>
    <row r="433" spans="1:8" hidden="1" x14ac:dyDescent="0.3">
      <c r="A433">
        <v>5229</v>
      </c>
      <c r="B433">
        <v>1</v>
      </c>
      <c r="C433">
        <v>0</v>
      </c>
      <c r="D433">
        <v>0</v>
      </c>
      <c r="E433">
        <v>0</v>
      </c>
      <c r="F433">
        <v>0</v>
      </c>
      <c r="G433">
        <v>0</v>
      </c>
      <c r="H433">
        <v>0</v>
      </c>
    </row>
    <row r="434" spans="1:8" hidden="1" x14ac:dyDescent="0.3">
      <c r="A434">
        <v>4086</v>
      </c>
      <c r="B434">
        <v>1</v>
      </c>
      <c r="C434">
        <v>0</v>
      </c>
      <c r="D434">
        <v>0</v>
      </c>
      <c r="E434">
        <v>0</v>
      </c>
      <c r="F434">
        <v>0</v>
      </c>
      <c r="G434">
        <v>0</v>
      </c>
      <c r="H434">
        <v>0</v>
      </c>
    </row>
    <row r="435" spans="1:8" hidden="1" x14ac:dyDescent="0.3">
      <c r="A435">
        <v>8254</v>
      </c>
      <c r="B435">
        <v>1</v>
      </c>
      <c r="C435">
        <v>0</v>
      </c>
      <c r="D435">
        <v>0</v>
      </c>
      <c r="E435">
        <v>0</v>
      </c>
      <c r="F435">
        <v>0</v>
      </c>
      <c r="G435">
        <v>0</v>
      </c>
      <c r="H435">
        <v>0</v>
      </c>
    </row>
    <row r="436" spans="1:8" hidden="1" x14ac:dyDescent="0.3">
      <c r="A436">
        <v>2836</v>
      </c>
      <c r="B436">
        <v>1</v>
      </c>
      <c r="C436">
        <v>0</v>
      </c>
      <c r="D436">
        <v>0</v>
      </c>
      <c r="E436">
        <v>0</v>
      </c>
      <c r="F436">
        <v>0</v>
      </c>
      <c r="G436">
        <v>0</v>
      </c>
      <c r="H436">
        <v>0</v>
      </c>
    </row>
    <row r="437" spans="1:8" hidden="1" x14ac:dyDescent="0.3">
      <c r="A437">
        <v>1362</v>
      </c>
      <c r="B437">
        <v>1</v>
      </c>
      <c r="C437">
        <v>0</v>
      </c>
      <c r="D437">
        <v>0</v>
      </c>
      <c r="E437">
        <v>0</v>
      </c>
      <c r="F437">
        <v>0</v>
      </c>
      <c r="G437">
        <v>0</v>
      </c>
      <c r="H437">
        <v>0</v>
      </c>
    </row>
    <row r="438" spans="1:8" hidden="1" x14ac:dyDescent="0.3">
      <c r="A438">
        <v>7152</v>
      </c>
      <c r="B438">
        <v>1</v>
      </c>
      <c r="C438">
        <v>0</v>
      </c>
      <c r="D438">
        <v>0</v>
      </c>
      <c r="E438">
        <v>0</v>
      </c>
      <c r="F438">
        <v>0</v>
      </c>
      <c r="G438">
        <v>0</v>
      </c>
      <c r="H438">
        <v>0</v>
      </c>
    </row>
    <row r="439" spans="1:8" hidden="1" x14ac:dyDescent="0.3">
      <c r="A439">
        <v>10033</v>
      </c>
      <c r="B439">
        <v>1</v>
      </c>
      <c r="C439">
        <v>0</v>
      </c>
      <c r="D439">
        <v>0</v>
      </c>
      <c r="E439">
        <v>0</v>
      </c>
      <c r="F439">
        <v>0</v>
      </c>
      <c r="G439">
        <v>0</v>
      </c>
      <c r="H439">
        <v>0</v>
      </c>
    </row>
    <row r="440" spans="1:8" hidden="1" x14ac:dyDescent="0.3">
      <c r="A440">
        <v>2518</v>
      </c>
      <c r="B440">
        <v>1</v>
      </c>
      <c r="C440">
        <v>0</v>
      </c>
      <c r="D440">
        <v>0</v>
      </c>
      <c r="E440">
        <v>0</v>
      </c>
      <c r="F440">
        <v>0</v>
      </c>
      <c r="G440">
        <v>0</v>
      </c>
      <c r="H440">
        <v>0</v>
      </c>
    </row>
    <row r="441" spans="1:8" hidden="1" x14ac:dyDescent="0.3">
      <c r="A441">
        <v>574</v>
      </c>
      <c r="B441">
        <v>1</v>
      </c>
      <c r="C441">
        <v>0</v>
      </c>
      <c r="D441">
        <v>0</v>
      </c>
      <c r="E441">
        <v>0</v>
      </c>
      <c r="F441">
        <v>0</v>
      </c>
      <c r="G441">
        <v>0</v>
      </c>
      <c r="H441">
        <v>0</v>
      </c>
    </row>
    <row r="442" spans="1:8" hidden="1" x14ac:dyDescent="0.3">
      <c r="A442">
        <v>1183</v>
      </c>
      <c r="B442">
        <v>1</v>
      </c>
      <c r="C442">
        <v>0</v>
      </c>
      <c r="D442">
        <v>0</v>
      </c>
      <c r="E442">
        <v>0</v>
      </c>
      <c r="F442">
        <v>0</v>
      </c>
      <c r="G442">
        <v>0</v>
      </c>
      <c r="H442">
        <v>0</v>
      </c>
    </row>
    <row r="443" spans="1:8" hidden="1" x14ac:dyDescent="0.3">
      <c r="A443">
        <v>4682</v>
      </c>
      <c r="B443">
        <v>1</v>
      </c>
      <c r="C443">
        <v>0</v>
      </c>
      <c r="D443">
        <v>0</v>
      </c>
      <c r="E443">
        <v>0</v>
      </c>
      <c r="F443">
        <v>0</v>
      </c>
      <c r="G443">
        <v>0</v>
      </c>
      <c r="H443">
        <v>0</v>
      </c>
    </row>
    <row r="444" spans="1:8" hidden="1" x14ac:dyDescent="0.3">
      <c r="A444">
        <v>8204</v>
      </c>
      <c r="B444">
        <v>1</v>
      </c>
      <c r="C444">
        <v>0</v>
      </c>
      <c r="D444">
        <v>0</v>
      </c>
      <c r="E444">
        <v>0</v>
      </c>
      <c r="F444">
        <v>0</v>
      </c>
      <c r="G444">
        <v>0</v>
      </c>
      <c r="H444">
        <v>0</v>
      </c>
    </row>
    <row r="445" spans="1:8" hidden="1" x14ac:dyDescent="0.3">
      <c r="A445">
        <v>1232</v>
      </c>
      <c r="B445">
        <v>1</v>
      </c>
      <c r="C445">
        <v>0</v>
      </c>
      <c r="D445">
        <v>0</v>
      </c>
      <c r="E445">
        <v>0</v>
      </c>
      <c r="F445">
        <v>0</v>
      </c>
      <c r="G445">
        <v>0</v>
      </c>
      <c r="H445">
        <v>0</v>
      </c>
    </row>
    <row r="446" spans="1:8" hidden="1" x14ac:dyDescent="0.3">
      <c r="A446">
        <v>6652</v>
      </c>
      <c r="B446">
        <v>1</v>
      </c>
      <c r="C446">
        <v>0</v>
      </c>
      <c r="D446">
        <v>0</v>
      </c>
      <c r="E446">
        <v>0</v>
      </c>
      <c r="F446">
        <v>0</v>
      </c>
      <c r="G446">
        <v>0</v>
      </c>
      <c r="H446">
        <v>0</v>
      </c>
    </row>
    <row r="447" spans="1:8" hidden="1" x14ac:dyDescent="0.3">
      <c r="A447">
        <v>5975</v>
      </c>
      <c r="B447">
        <v>1</v>
      </c>
      <c r="C447">
        <v>0</v>
      </c>
      <c r="D447">
        <v>0</v>
      </c>
      <c r="E447">
        <v>0</v>
      </c>
      <c r="F447">
        <v>0</v>
      </c>
      <c r="G447">
        <v>0</v>
      </c>
      <c r="H447">
        <v>0</v>
      </c>
    </row>
    <row r="448" spans="1:8" hidden="1" x14ac:dyDescent="0.3">
      <c r="A448">
        <v>4399</v>
      </c>
      <c r="B448">
        <v>1</v>
      </c>
      <c r="C448">
        <v>0</v>
      </c>
      <c r="D448">
        <v>0</v>
      </c>
      <c r="E448">
        <v>0</v>
      </c>
      <c r="F448">
        <v>0</v>
      </c>
      <c r="G448">
        <v>0</v>
      </c>
      <c r="H448">
        <v>0</v>
      </c>
    </row>
    <row r="449" spans="1:8" hidden="1" x14ac:dyDescent="0.3">
      <c r="A449">
        <v>5074</v>
      </c>
      <c r="B449">
        <v>1</v>
      </c>
      <c r="C449">
        <v>0</v>
      </c>
      <c r="D449">
        <v>0</v>
      </c>
      <c r="E449">
        <v>0</v>
      </c>
      <c r="F449">
        <v>0</v>
      </c>
      <c r="G449">
        <v>0</v>
      </c>
      <c r="H449">
        <v>0</v>
      </c>
    </row>
    <row r="450" spans="1:8" hidden="1" x14ac:dyDescent="0.3">
      <c r="A450">
        <v>7196</v>
      </c>
      <c r="B450">
        <v>1</v>
      </c>
      <c r="C450">
        <v>0</v>
      </c>
      <c r="D450">
        <v>0</v>
      </c>
      <c r="E450">
        <v>0</v>
      </c>
      <c r="F450">
        <v>0</v>
      </c>
      <c r="G450">
        <v>0</v>
      </c>
      <c r="H450">
        <v>0</v>
      </c>
    </row>
    <row r="451" spans="1:8" hidden="1" x14ac:dyDescent="0.3">
      <c r="A451">
        <v>4706</v>
      </c>
      <c r="B451">
        <v>1</v>
      </c>
      <c r="C451">
        <v>0</v>
      </c>
      <c r="D451">
        <v>0</v>
      </c>
      <c r="E451">
        <v>0</v>
      </c>
      <c r="F451">
        <v>0</v>
      </c>
      <c r="G451">
        <v>0</v>
      </c>
      <c r="H451">
        <v>0</v>
      </c>
    </row>
    <row r="452" spans="1:8" hidden="1" x14ac:dyDescent="0.3">
      <c r="A452">
        <v>217</v>
      </c>
      <c r="B452">
        <v>1</v>
      </c>
      <c r="C452">
        <v>0</v>
      </c>
      <c r="D452">
        <v>0</v>
      </c>
      <c r="E452">
        <v>0</v>
      </c>
      <c r="F452">
        <v>0</v>
      </c>
      <c r="G452">
        <v>0</v>
      </c>
      <c r="H452">
        <v>0</v>
      </c>
    </row>
    <row r="453" spans="1:8" hidden="1" x14ac:dyDescent="0.3">
      <c r="A453">
        <v>4220</v>
      </c>
      <c r="B453">
        <v>1</v>
      </c>
      <c r="C453">
        <v>0</v>
      </c>
      <c r="D453">
        <v>0</v>
      </c>
      <c r="E453">
        <v>0</v>
      </c>
      <c r="F453">
        <v>0</v>
      </c>
      <c r="G453">
        <v>0</v>
      </c>
      <c r="H453">
        <v>0</v>
      </c>
    </row>
    <row r="454" spans="1:8" hidden="1" x14ac:dyDescent="0.3">
      <c r="A454">
        <v>5286</v>
      </c>
      <c r="B454">
        <v>1</v>
      </c>
      <c r="C454">
        <v>0</v>
      </c>
      <c r="D454">
        <v>0</v>
      </c>
      <c r="E454">
        <v>0</v>
      </c>
      <c r="F454">
        <v>0</v>
      </c>
      <c r="G454">
        <v>0</v>
      </c>
      <c r="H454">
        <v>0</v>
      </c>
    </row>
    <row r="455" spans="1:8" hidden="1" x14ac:dyDescent="0.3">
      <c r="A455">
        <v>3102</v>
      </c>
      <c r="B455">
        <v>1</v>
      </c>
      <c r="C455">
        <v>0</v>
      </c>
      <c r="D455">
        <v>0</v>
      </c>
      <c r="E455">
        <v>0</v>
      </c>
      <c r="F455">
        <v>0</v>
      </c>
      <c r="G455">
        <v>0</v>
      </c>
      <c r="H455">
        <v>0</v>
      </c>
    </row>
    <row r="456" spans="1:8" hidden="1" x14ac:dyDescent="0.3">
      <c r="A456">
        <v>2939</v>
      </c>
      <c r="B456">
        <v>1</v>
      </c>
      <c r="C456">
        <v>0</v>
      </c>
      <c r="D456">
        <v>0</v>
      </c>
      <c r="E456">
        <v>0</v>
      </c>
      <c r="F456">
        <v>0</v>
      </c>
      <c r="G456">
        <v>0</v>
      </c>
      <c r="H456">
        <v>0</v>
      </c>
    </row>
    <row r="457" spans="1:8" hidden="1" x14ac:dyDescent="0.3">
      <c r="A457">
        <v>6885</v>
      </c>
      <c r="B457">
        <v>1</v>
      </c>
      <c r="C457">
        <v>0</v>
      </c>
      <c r="D457">
        <v>0</v>
      </c>
      <c r="E457">
        <v>0</v>
      </c>
      <c r="F457">
        <v>0</v>
      </c>
      <c r="G457">
        <v>0</v>
      </c>
      <c r="H457">
        <v>0</v>
      </c>
    </row>
    <row r="458" spans="1:8" hidden="1" x14ac:dyDescent="0.3">
      <c r="A458">
        <v>6318</v>
      </c>
      <c r="B458">
        <v>1</v>
      </c>
      <c r="C458">
        <v>0</v>
      </c>
      <c r="D458">
        <v>0</v>
      </c>
      <c r="E458">
        <v>0</v>
      </c>
      <c r="F458">
        <v>0</v>
      </c>
      <c r="G458">
        <v>0</v>
      </c>
      <c r="H458">
        <v>0</v>
      </c>
    </row>
    <row r="459" spans="1:8" hidden="1" x14ac:dyDescent="0.3">
      <c r="A459">
        <v>5751</v>
      </c>
      <c r="B459">
        <v>1</v>
      </c>
      <c r="C459">
        <v>0</v>
      </c>
      <c r="D459">
        <v>0</v>
      </c>
      <c r="E459">
        <v>0</v>
      </c>
      <c r="F459">
        <v>0</v>
      </c>
      <c r="G459">
        <v>0</v>
      </c>
      <c r="H459">
        <v>0</v>
      </c>
    </row>
    <row r="460" spans="1:8" hidden="1" x14ac:dyDescent="0.3">
      <c r="A460">
        <v>3967</v>
      </c>
      <c r="B460">
        <v>1</v>
      </c>
      <c r="C460">
        <v>0</v>
      </c>
      <c r="D460">
        <v>0</v>
      </c>
      <c r="E460">
        <v>0</v>
      </c>
      <c r="F460">
        <v>0</v>
      </c>
      <c r="G460">
        <v>0</v>
      </c>
      <c r="H460">
        <v>0</v>
      </c>
    </row>
    <row r="461" spans="1:8" hidden="1" x14ac:dyDescent="0.3">
      <c r="A461">
        <v>486</v>
      </c>
      <c r="B461">
        <v>1</v>
      </c>
      <c r="C461">
        <v>0</v>
      </c>
      <c r="D461">
        <v>0</v>
      </c>
      <c r="E461">
        <v>0</v>
      </c>
      <c r="F461">
        <v>0</v>
      </c>
      <c r="G461">
        <v>0</v>
      </c>
      <c r="H461">
        <v>0</v>
      </c>
    </row>
    <row r="462" spans="1:8" hidden="1" x14ac:dyDescent="0.3">
      <c r="A462">
        <v>9264</v>
      </c>
      <c r="B462">
        <v>1</v>
      </c>
      <c r="C462">
        <v>0</v>
      </c>
      <c r="D462">
        <v>0</v>
      </c>
      <c r="E462">
        <v>0</v>
      </c>
      <c r="F462">
        <v>0</v>
      </c>
      <c r="G462">
        <v>0</v>
      </c>
      <c r="H462">
        <v>0</v>
      </c>
    </row>
    <row r="463" spans="1:8" hidden="1" x14ac:dyDescent="0.3">
      <c r="A463">
        <v>6310</v>
      </c>
      <c r="B463">
        <v>1</v>
      </c>
      <c r="C463">
        <v>0</v>
      </c>
      <c r="D463">
        <v>0</v>
      </c>
      <c r="E463">
        <v>0</v>
      </c>
      <c r="F463">
        <v>0</v>
      </c>
      <c r="G463">
        <v>0</v>
      </c>
      <c r="H463">
        <v>0</v>
      </c>
    </row>
    <row r="464" spans="1:8" hidden="1" x14ac:dyDescent="0.3">
      <c r="A464">
        <v>10380</v>
      </c>
      <c r="B464">
        <v>1</v>
      </c>
      <c r="C464">
        <v>0</v>
      </c>
      <c r="D464">
        <v>0</v>
      </c>
      <c r="E464">
        <v>0</v>
      </c>
      <c r="F464">
        <v>0</v>
      </c>
      <c r="G464">
        <v>0</v>
      </c>
      <c r="H464">
        <v>0</v>
      </c>
    </row>
    <row r="465" spans="1:8" hidden="1" x14ac:dyDescent="0.3">
      <c r="A465">
        <v>8643</v>
      </c>
      <c r="B465">
        <v>1</v>
      </c>
      <c r="C465">
        <v>0</v>
      </c>
      <c r="D465">
        <v>0</v>
      </c>
      <c r="E465">
        <v>0</v>
      </c>
      <c r="F465">
        <v>0</v>
      </c>
      <c r="G465">
        <v>0</v>
      </c>
      <c r="H465">
        <v>0</v>
      </c>
    </row>
    <row r="466" spans="1:8" hidden="1" x14ac:dyDescent="0.3">
      <c r="A466">
        <v>1998</v>
      </c>
      <c r="B466">
        <v>1</v>
      </c>
      <c r="C466">
        <v>0</v>
      </c>
      <c r="D466">
        <v>0</v>
      </c>
      <c r="E466">
        <v>0</v>
      </c>
      <c r="F466">
        <v>0</v>
      </c>
      <c r="G466">
        <v>0</v>
      </c>
      <c r="H466">
        <v>0</v>
      </c>
    </row>
    <row r="467" spans="1:8" hidden="1" x14ac:dyDescent="0.3">
      <c r="A467">
        <v>451</v>
      </c>
      <c r="B467">
        <v>1</v>
      </c>
      <c r="C467">
        <v>0</v>
      </c>
      <c r="D467">
        <v>0</v>
      </c>
      <c r="E467">
        <v>0</v>
      </c>
      <c r="F467">
        <v>0</v>
      </c>
      <c r="G467">
        <v>0</v>
      </c>
      <c r="H467">
        <v>0</v>
      </c>
    </row>
    <row r="468" spans="1:8" hidden="1" x14ac:dyDescent="0.3">
      <c r="A468">
        <v>528</v>
      </c>
      <c r="B468">
        <v>1</v>
      </c>
      <c r="C468">
        <v>0</v>
      </c>
      <c r="D468">
        <v>0</v>
      </c>
      <c r="E468">
        <v>0</v>
      </c>
      <c r="F468">
        <v>0</v>
      </c>
      <c r="G468">
        <v>0</v>
      </c>
      <c r="H468">
        <v>0</v>
      </c>
    </row>
    <row r="469" spans="1:8" hidden="1" x14ac:dyDescent="0.3">
      <c r="A469">
        <v>73</v>
      </c>
      <c r="B469">
        <v>1</v>
      </c>
      <c r="C469">
        <v>0</v>
      </c>
      <c r="D469">
        <v>0</v>
      </c>
      <c r="E469">
        <v>0</v>
      </c>
      <c r="F469">
        <v>0</v>
      </c>
      <c r="G469">
        <v>0</v>
      </c>
      <c r="H469">
        <v>0</v>
      </c>
    </row>
    <row r="470" spans="1:8" hidden="1" x14ac:dyDescent="0.3">
      <c r="A470">
        <v>10212</v>
      </c>
      <c r="B470">
        <v>1</v>
      </c>
      <c r="C470">
        <v>0</v>
      </c>
      <c r="D470">
        <v>0</v>
      </c>
      <c r="E470">
        <v>0</v>
      </c>
      <c r="F470">
        <v>0</v>
      </c>
      <c r="G470">
        <v>0</v>
      </c>
      <c r="H470">
        <v>0</v>
      </c>
    </row>
    <row r="471" spans="1:8" hidden="1" x14ac:dyDescent="0.3">
      <c r="A471">
        <v>6365</v>
      </c>
      <c r="B471">
        <v>1</v>
      </c>
      <c r="C471">
        <v>0</v>
      </c>
      <c r="D471">
        <v>0</v>
      </c>
      <c r="E471">
        <v>0</v>
      </c>
      <c r="F471">
        <v>0</v>
      </c>
      <c r="G471">
        <v>0</v>
      </c>
      <c r="H471">
        <v>0</v>
      </c>
    </row>
    <row r="472" spans="1:8" hidden="1" x14ac:dyDescent="0.3">
      <c r="A472">
        <v>2217</v>
      </c>
      <c r="B472">
        <v>1</v>
      </c>
      <c r="C472">
        <v>0</v>
      </c>
      <c r="D472">
        <v>0</v>
      </c>
      <c r="E472">
        <v>0</v>
      </c>
      <c r="F472">
        <v>0</v>
      </c>
      <c r="G472">
        <v>0</v>
      </c>
      <c r="H472">
        <v>0</v>
      </c>
    </row>
    <row r="473" spans="1:8" hidden="1" x14ac:dyDescent="0.3">
      <c r="A473">
        <v>2544</v>
      </c>
      <c r="B473">
        <v>1</v>
      </c>
      <c r="C473">
        <v>0</v>
      </c>
      <c r="D473">
        <v>0</v>
      </c>
      <c r="E473">
        <v>0</v>
      </c>
      <c r="F473">
        <v>0</v>
      </c>
      <c r="G473">
        <v>0</v>
      </c>
      <c r="H473">
        <v>0</v>
      </c>
    </row>
    <row r="474" spans="1:8" hidden="1" x14ac:dyDescent="0.3">
      <c r="A474">
        <v>7725</v>
      </c>
      <c r="B474">
        <v>1</v>
      </c>
      <c r="C474">
        <v>0</v>
      </c>
      <c r="D474">
        <v>0</v>
      </c>
      <c r="E474">
        <v>0</v>
      </c>
      <c r="F474">
        <v>0</v>
      </c>
      <c r="G474">
        <v>0</v>
      </c>
      <c r="H474">
        <v>0</v>
      </c>
    </row>
    <row r="475" spans="1:8" hidden="1" x14ac:dyDescent="0.3">
      <c r="A475">
        <v>8091</v>
      </c>
      <c r="B475">
        <v>1</v>
      </c>
      <c r="C475">
        <v>0</v>
      </c>
      <c r="D475">
        <v>0</v>
      </c>
      <c r="E475">
        <v>0</v>
      </c>
      <c r="F475">
        <v>0</v>
      </c>
      <c r="G475">
        <v>0</v>
      </c>
      <c r="H475">
        <v>0</v>
      </c>
    </row>
    <row r="476" spans="1:8" hidden="1" x14ac:dyDescent="0.3">
      <c r="A476">
        <v>4037</v>
      </c>
      <c r="B476">
        <v>1</v>
      </c>
      <c r="C476">
        <v>0</v>
      </c>
      <c r="D476">
        <v>0</v>
      </c>
      <c r="E476">
        <v>0</v>
      </c>
      <c r="F476">
        <v>0</v>
      </c>
      <c r="G476">
        <v>0</v>
      </c>
      <c r="H476">
        <v>0</v>
      </c>
    </row>
    <row r="477" spans="1:8" hidden="1" x14ac:dyDescent="0.3">
      <c r="A477">
        <v>9530</v>
      </c>
      <c r="B477">
        <v>1</v>
      </c>
      <c r="C477">
        <v>0</v>
      </c>
      <c r="D477">
        <v>0</v>
      </c>
      <c r="E477">
        <v>0</v>
      </c>
      <c r="F477">
        <v>0</v>
      </c>
      <c r="G477">
        <v>0</v>
      </c>
      <c r="H477">
        <v>0</v>
      </c>
    </row>
    <row r="478" spans="1:8" hidden="1" x14ac:dyDescent="0.3">
      <c r="A478">
        <v>4828</v>
      </c>
      <c r="B478">
        <v>1</v>
      </c>
      <c r="C478">
        <v>0</v>
      </c>
      <c r="D478">
        <v>0</v>
      </c>
      <c r="E478">
        <v>0</v>
      </c>
      <c r="F478">
        <v>0</v>
      </c>
      <c r="G478">
        <v>0</v>
      </c>
      <c r="H478">
        <v>0</v>
      </c>
    </row>
    <row r="479" spans="1:8" hidden="1" x14ac:dyDescent="0.3">
      <c r="A479">
        <v>8135</v>
      </c>
      <c r="B479">
        <v>1</v>
      </c>
      <c r="C479">
        <v>0</v>
      </c>
      <c r="D479">
        <v>0</v>
      </c>
      <c r="E479">
        <v>0</v>
      </c>
      <c r="F479">
        <v>0</v>
      </c>
      <c r="G479">
        <v>0</v>
      </c>
      <c r="H479">
        <v>0</v>
      </c>
    </row>
    <row r="480" spans="1:8" hidden="1" x14ac:dyDescent="0.3">
      <c r="A480">
        <v>8175</v>
      </c>
      <c r="B480">
        <v>1</v>
      </c>
      <c r="C480">
        <v>0</v>
      </c>
      <c r="D480">
        <v>0</v>
      </c>
      <c r="E480">
        <v>0</v>
      </c>
      <c r="F480">
        <v>0</v>
      </c>
      <c r="G480">
        <v>0</v>
      </c>
      <c r="H480">
        <v>0</v>
      </c>
    </row>
    <row r="481" spans="1:8" hidden="1" x14ac:dyDescent="0.3">
      <c r="A481">
        <v>6257</v>
      </c>
      <c r="B481">
        <v>1</v>
      </c>
      <c r="C481">
        <v>0</v>
      </c>
      <c r="D481">
        <v>0</v>
      </c>
      <c r="E481">
        <v>0</v>
      </c>
      <c r="F481">
        <v>0</v>
      </c>
      <c r="G481">
        <v>0</v>
      </c>
      <c r="H481">
        <v>0</v>
      </c>
    </row>
    <row r="482" spans="1:8" hidden="1" x14ac:dyDescent="0.3">
      <c r="A482">
        <v>3790</v>
      </c>
      <c r="B482">
        <v>1</v>
      </c>
      <c r="C482">
        <v>0</v>
      </c>
      <c r="D482">
        <v>0</v>
      </c>
      <c r="E482">
        <v>0</v>
      </c>
      <c r="F482">
        <v>0</v>
      </c>
      <c r="G482">
        <v>0</v>
      </c>
      <c r="H482">
        <v>0</v>
      </c>
    </row>
    <row r="483" spans="1:8" hidden="1" x14ac:dyDescent="0.3">
      <c r="A483">
        <v>9952</v>
      </c>
      <c r="B483">
        <v>1</v>
      </c>
      <c r="C483">
        <v>0</v>
      </c>
      <c r="D483">
        <v>0</v>
      </c>
      <c r="E483">
        <v>0</v>
      </c>
      <c r="F483">
        <v>0</v>
      </c>
      <c r="G483">
        <v>0</v>
      </c>
      <c r="H483">
        <v>0</v>
      </c>
    </row>
    <row r="484" spans="1:8" hidden="1" x14ac:dyDescent="0.3">
      <c r="A484">
        <v>3503</v>
      </c>
      <c r="B484">
        <v>1</v>
      </c>
      <c r="C484">
        <v>0</v>
      </c>
      <c r="D484">
        <v>0</v>
      </c>
      <c r="E484">
        <v>0</v>
      </c>
      <c r="F484">
        <v>0</v>
      </c>
      <c r="G484">
        <v>0</v>
      </c>
      <c r="H484">
        <v>0</v>
      </c>
    </row>
    <row r="485" spans="1:8" hidden="1" x14ac:dyDescent="0.3">
      <c r="A485">
        <v>2471</v>
      </c>
      <c r="B485">
        <v>1</v>
      </c>
      <c r="C485">
        <v>0</v>
      </c>
      <c r="D485">
        <v>0</v>
      </c>
      <c r="E485">
        <v>0</v>
      </c>
      <c r="F485">
        <v>0</v>
      </c>
      <c r="G485">
        <v>0</v>
      </c>
      <c r="H485">
        <v>0</v>
      </c>
    </row>
    <row r="486" spans="1:8" hidden="1" x14ac:dyDescent="0.3">
      <c r="A486">
        <v>5185</v>
      </c>
      <c r="B486">
        <v>1</v>
      </c>
      <c r="C486">
        <v>0</v>
      </c>
      <c r="D486">
        <v>0</v>
      </c>
      <c r="E486">
        <v>0</v>
      </c>
      <c r="F486">
        <v>0</v>
      </c>
      <c r="G486">
        <v>0</v>
      </c>
      <c r="H486">
        <v>0</v>
      </c>
    </row>
    <row r="487" spans="1:8" hidden="1" x14ac:dyDescent="0.3">
      <c r="A487">
        <v>1131</v>
      </c>
      <c r="B487">
        <v>1</v>
      </c>
      <c r="C487">
        <v>0</v>
      </c>
      <c r="D487">
        <v>0</v>
      </c>
      <c r="E487">
        <v>0</v>
      </c>
      <c r="F487">
        <v>0</v>
      </c>
      <c r="G487">
        <v>0</v>
      </c>
      <c r="H487">
        <v>0</v>
      </c>
    </row>
    <row r="488" spans="1:8" hidden="1" x14ac:dyDescent="0.3">
      <c r="A488">
        <v>7022</v>
      </c>
      <c r="B488">
        <v>1</v>
      </c>
      <c r="C488">
        <v>0</v>
      </c>
      <c r="D488">
        <v>0</v>
      </c>
      <c r="E488">
        <v>0</v>
      </c>
      <c r="F488">
        <v>0</v>
      </c>
      <c r="G488">
        <v>0</v>
      </c>
      <c r="H488">
        <v>0</v>
      </c>
    </row>
    <row r="489" spans="1:8" hidden="1" x14ac:dyDescent="0.3">
      <c r="A489">
        <v>7943</v>
      </c>
      <c r="B489">
        <v>1</v>
      </c>
      <c r="C489">
        <v>0</v>
      </c>
      <c r="D489">
        <v>0</v>
      </c>
      <c r="E489">
        <v>0</v>
      </c>
      <c r="F489">
        <v>0</v>
      </c>
      <c r="G489">
        <v>0</v>
      </c>
      <c r="H489">
        <v>0</v>
      </c>
    </row>
    <row r="490" spans="1:8" hidden="1" x14ac:dyDescent="0.3">
      <c r="A490">
        <v>5062</v>
      </c>
      <c r="B490">
        <v>1</v>
      </c>
      <c r="C490">
        <v>0</v>
      </c>
      <c r="D490">
        <v>0</v>
      </c>
      <c r="E490">
        <v>0</v>
      </c>
      <c r="F490">
        <v>0</v>
      </c>
      <c r="G490">
        <v>0</v>
      </c>
      <c r="H490">
        <v>0</v>
      </c>
    </row>
    <row r="491" spans="1:8" hidden="1" x14ac:dyDescent="0.3">
      <c r="A491">
        <v>9971</v>
      </c>
      <c r="B491">
        <v>1</v>
      </c>
      <c r="C491">
        <v>0</v>
      </c>
      <c r="D491">
        <v>0</v>
      </c>
      <c r="E491">
        <v>0</v>
      </c>
      <c r="F491">
        <v>0</v>
      </c>
      <c r="G491">
        <v>0</v>
      </c>
      <c r="H491">
        <v>0</v>
      </c>
    </row>
    <row r="492" spans="1:8" hidden="1" x14ac:dyDescent="0.3">
      <c r="A492">
        <v>6729</v>
      </c>
      <c r="B492">
        <v>1</v>
      </c>
      <c r="C492">
        <v>0</v>
      </c>
      <c r="D492">
        <v>0</v>
      </c>
      <c r="E492">
        <v>0</v>
      </c>
      <c r="F492">
        <v>0</v>
      </c>
      <c r="G492">
        <v>0</v>
      </c>
      <c r="H492">
        <v>0</v>
      </c>
    </row>
    <row r="493" spans="1:8" hidden="1" x14ac:dyDescent="0.3">
      <c r="A493">
        <v>1773</v>
      </c>
      <c r="B493">
        <v>1</v>
      </c>
      <c r="C493">
        <v>0</v>
      </c>
      <c r="D493">
        <v>0</v>
      </c>
      <c r="E493">
        <v>0</v>
      </c>
      <c r="F493">
        <v>0</v>
      </c>
      <c r="G493">
        <v>0</v>
      </c>
      <c r="H493">
        <v>0</v>
      </c>
    </row>
    <row r="494" spans="1:8" hidden="1" x14ac:dyDescent="0.3">
      <c r="A494">
        <v>5423</v>
      </c>
      <c r="B494">
        <v>1</v>
      </c>
      <c r="C494">
        <v>0</v>
      </c>
      <c r="D494">
        <v>0</v>
      </c>
      <c r="E494">
        <v>0</v>
      </c>
      <c r="F494">
        <v>0</v>
      </c>
      <c r="G494">
        <v>0</v>
      </c>
      <c r="H494">
        <v>0</v>
      </c>
    </row>
    <row r="495" spans="1:8" hidden="1" x14ac:dyDescent="0.3">
      <c r="A495">
        <v>3011</v>
      </c>
      <c r="B495">
        <v>1</v>
      </c>
      <c r="C495">
        <v>0</v>
      </c>
      <c r="D495">
        <v>0</v>
      </c>
      <c r="E495">
        <v>0</v>
      </c>
      <c r="F495">
        <v>0</v>
      </c>
      <c r="G495">
        <v>0</v>
      </c>
      <c r="H495">
        <v>0</v>
      </c>
    </row>
    <row r="496" spans="1:8" hidden="1" x14ac:dyDescent="0.3">
      <c r="A496">
        <v>5120</v>
      </c>
      <c r="B496">
        <v>1</v>
      </c>
      <c r="C496">
        <v>0</v>
      </c>
      <c r="D496">
        <v>0</v>
      </c>
      <c r="E496">
        <v>0</v>
      </c>
      <c r="F496">
        <v>0</v>
      </c>
      <c r="G496">
        <v>0</v>
      </c>
      <c r="H496">
        <v>0</v>
      </c>
    </row>
    <row r="497" spans="1:8" hidden="1" x14ac:dyDescent="0.3">
      <c r="A497">
        <v>252</v>
      </c>
      <c r="B497">
        <v>1</v>
      </c>
      <c r="C497">
        <v>0</v>
      </c>
      <c r="D497">
        <v>0</v>
      </c>
      <c r="E497">
        <v>0</v>
      </c>
      <c r="F497">
        <v>0</v>
      </c>
      <c r="G497">
        <v>0</v>
      </c>
      <c r="H497">
        <v>0</v>
      </c>
    </row>
    <row r="498" spans="1:8" hidden="1" x14ac:dyDescent="0.3">
      <c r="A498">
        <v>3276</v>
      </c>
      <c r="B498">
        <v>1</v>
      </c>
      <c r="C498">
        <v>0</v>
      </c>
      <c r="D498">
        <v>0</v>
      </c>
      <c r="E498">
        <v>0</v>
      </c>
      <c r="F498">
        <v>0</v>
      </c>
      <c r="G498">
        <v>0</v>
      </c>
      <c r="H498">
        <v>0</v>
      </c>
    </row>
    <row r="499" spans="1:8" hidden="1" x14ac:dyDescent="0.3">
      <c r="A499">
        <v>3859</v>
      </c>
      <c r="B499">
        <v>1</v>
      </c>
      <c r="C499">
        <v>0</v>
      </c>
      <c r="D499">
        <v>0</v>
      </c>
      <c r="E499">
        <v>0</v>
      </c>
      <c r="F499">
        <v>0</v>
      </c>
      <c r="G499">
        <v>0</v>
      </c>
      <c r="H499">
        <v>0</v>
      </c>
    </row>
    <row r="500" spans="1:8" hidden="1" x14ac:dyDescent="0.3">
      <c r="A500">
        <v>10207</v>
      </c>
      <c r="B500">
        <v>1</v>
      </c>
      <c r="C500">
        <v>0</v>
      </c>
      <c r="D500">
        <v>0</v>
      </c>
      <c r="E500">
        <v>0</v>
      </c>
      <c r="F500">
        <v>0</v>
      </c>
      <c r="G500">
        <v>0</v>
      </c>
      <c r="H500">
        <v>0</v>
      </c>
    </row>
    <row r="501" spans="1:8" hidden="1" x14ac:dyDescent="0.3">
      <c r="A501">
        <v>10711</v>
      </c>
      <c r="B501">
        <v>1</v>
      </c>
      <c r="C501">
        <v>0</v>
      </c>
      <c r="D501">
        <v>0</v>
      </c>
      <c r="E501">
        <v>0</v>
      </c>
      <c r="F501">
        <v>0</v>
      </c>
      <c r="G501">
        <v>0</v>
      </c>
      <c r="H501">
        <v>0</v>
      </c>
    </row>
    <row r="502" spans="1:8" hidden="1" x14ac:dyDescent="0.3">
      <c r="A502">
        <v>2814</v>
      </c>
      <c r="B502">
        <v>1</v>
      </c>
      <c r="C502">
        <v>0</v>
      </c>
      <c r="D502">
        <v>0</v>
      </c>
      <c r="E502">
        <v>0</v>
      </c>
      <c r="F502">
        <v>0</v>
      </c>
      <c r="G502">
        <v>0</v>
      </c>
      <c r="H502">
        <v>0</v>
      </c>
    </row>
    <row r="503" spans="1:8" hidden="1" x14ac:dyDescent="0.3">
      <c r="A503">
        <v>6866</v>
      </c>
      <c r="B503">
        <v>1</v>
      </c>
      <c r="C503">
        <v>0</v>
      </c>
      <c r="D503">
        <v>0</v>
      </c>
      <c r="E503">
        <v>0</v>
      </c>
      <c r="F503">
        <v>0</v>
      </c>
      <c r="G503">
        <v>0</v>
      </c>
      <c r="H503">
        <v>0</v>
      </c>
    </row>
    <row r="504" spans="1:8" hidden="1" x14ac:dyDescent="0.3">
      <c r="A504">
        <v>3829</v>
      </c>
      <c r="B504">
        <v>1</v>
      </c>
      <c r="C504">
        <v>0</v>
      </c>
      <c r="D504">
        <v>0</v>
      </c>
      <c r="E504">
        <v>0</v>
      </c>
      <c r="F504">
        <v>0</v>
      </c>
      <c r="G504">
        <v>0</v>
      </c>
      <c r="H504">
        <v>0</v>
      </c>
    </row>
    <row r="505" spans="1:8" hidden="1" x14ac:dyDescent="0.3">
      <c r="A505">
        <v>3091</v>
      </c>
      <c r="B505">
        <v>1</v>
      </c>
      <c r="C505">
        <v>0</v>
      </c>
      <c r="D505">
        <v>0</v>
      </c>
      <c r="E505">
        <v>0</v>
      </c>
      <c r="F505">
        <v>0</v>
      </c>
      <c r="G505">
        <v>0</v>
      </c>
      <c r="H505">
        <v>0</v>
      </c>
    </row>
    <row r="506" spans="1:8" hidden="1" x14ac:dyDescent="0.3">
      <c r="A506">
        <v>10141</v>
      </c>
      <c r="B506">
        <v>1</v>
      </c>
      <c r="C506">
        <v>0</v>
      </c>
      <c r="D506">
        <v>0</v>
      </c>
      <c r="E506">
        <v>0</v>
      </c>
      <c r="F506">
        <v>0</v>
      </c>
      <c r="G506">
        <v>0</v>
      </c>
      <c r="H506">
        <v>0</v>
      </c>
    </row>
    <row r="507" spans="1:8" hidden="1" x14ac:dyDescent="0.3">
      <c r="A507">
        <v>1834</v>
      </c>
      <c r="B507">
        <v>1</v>
      </c>
      <c r="C507">
        <v>0</v>
      </c>
      <c r="D507">
        <v>0</v>
      </c>
      <c r="E507">
        <v>0</v>
      </c>
      <c r="F507">
        <v>0</v>
      </c>
      <c r="G507">
        <v>0</v>
      </c>
      <c r="H507">
        <v>0</v>
      </c>
    </row>
    <row r="508" spans="1:8" hidden="1" x14ac:dyDescent="0.3">
      <c r="A508">
        <v>2295</v>
      </c>
      <c r="B508">
        <v>1</v>
      </c>
      <c r="C508">
        <v>0</v>
      </c>
      <c r="D508">
        <v>0</v>
      </c>
      <c r="E508">
        <v>0</v>
      </c>
      <c r="F508">
        <v>0</v>
      </c>
      <c r="G508">
        <v>0</v>
      </c>
      <c r="H508">
        <v>0</v>
      </c>
    </row>
    <row r="509" spans="1:8" hidden="1" x14ac:dyDescent="0.3">
      <c r="A509">
        <v>8299</v>
      </c>
      <c r="B509">
        <v>1</v>
      </c>
      <c r="C509">
        <v>0</v>
      </c>
      <c r="D509">
        <v>0</v>
      </c>
      <c r="E509">
        <v>0</v>
      </c>
      <c r="F509">
        <v>0</v>
      </c>
      <c r="G509">
        <v>0</v>
      </c>
      <c r="H509">
        <v>0</v>
      </c>
    </row>
    <row r="510" spans="1:8" hidden="1" x14ac:dyDescent="0.3">
      <c r="A510">
        <v>6437</v>
      </c>
      <c r="B510">
        <v>1</v>
      </c>
      <c r="C510">
        <v>0</v>
      </c>
      <c r="D510">
        <v>0</v>
      </c>
      <c r="E510">
        <v>0</v>
      </c>
      <c r="F510">
        <v>0</v>
      </c>
      <c r="G510">
        <v>0</v>
      </c>
      <c r="H510">
        <v>0</v>
      </c>
    </row>
    <row r="511" spans="1:8" hidden="1" x14ac:dyDescent="0.3">
      <c r="A511">
        <v>6912</v>
      </c>
      <c r="B511">
        <v>1</v>
      </c>
      <c r="C511">
        <v>0</v>
      </c>
      <c r="D511">
        <v>0</v>
      </c>
      <c r="E511">
        <v>0</v>
      </c>
      <c r="F511">
        <v>0</v>
      </c>
      <c r="G511">
        <v>0</v>
      </c>
      <c r="H511">
        <v>0</v>
      </c>
    </row>
    <row r="512" spans="1:8" hidden="1" x14ac:dyDescent="0.3">
      <c r="A512">
        <v>1964</v>
      </c>
      <c r="B512">
        <v>1</v>
      </c>
      <c r="C512">
        <v>0</v>
      </c>
      <c r="D512">
        <v>0</v>
      </c>
      <c r="E512">
        <v>0</v>
      </c>
      <c r="F512">
        <v>0</v>
      </c>
      <c r="G512">
        <v>0</v>
      </c>
      <c r="H512">
        <v>0</v>
      </c>
    </row>
    <row r="513" spans="1:8" hidden="1" x14ac:dyDescent="0.3">
      <c r="A513">
        <v>4712</v>
      </c>
      <c r="B513">
        <v>1</v>
      </c>
      <c r="C513">
        <v>0</v>
      </c>
      <c r="D513">
        <v>0</v>
      </c>
      <c r="E513">
        <v>0</v>
      </c>
      <c r="F513">
        <v>0</v>
      </c>
      <c r="G513">
        <v>0</v>
      </c>
      <c r="H513">
        <v>0</v>
      </c>
    </row>
    <row r="514" spans="1:8" hidden="1" x14ac:dyDescent="0.3">
      <c r="A514">
        <v>6347</v>
      </c>
      <c r="B514">
        <v>1</v>
      </c>
      <c r="C514">
        <v>0</v>
      </c>
      <c r="D514">
        <v>0</v>
      </c>
      <c r="E514">
        <v>0</v>
      </c>
      <c r="F514">
        <v>0</v>
      </c>
      <c r="G514">
        <v>0</v>
      </c>
      <c r="H514">
        <v>0</v>
      </c>
    </row>
    <row r="515" spans="1:8" hidden="1" x14ac:dyDescent="0.3">
      <c r="A515">
        <v>8230</v>
      </c>
      <c r="B515">
        <v>1</v>
      </c>
      <c r="C515">
        <v>0</v>
      </c>
      <c r="D515">
        <v>0</v>
      </c>
      <c r="E515">
        <v>0</v>
      </c>
      <c r="F515">
        <v>0</v>
      </c>
      <c r="G515">
        <v>0</v>
      </c>
      <c r="H515">
        <v>0</v>
      </c>
    </row>
    <row r="516" spans="1:8" hidden="1" x14ac:dyDescent="0.3">
      <c r="A516">
        <v>7788</v>
      </c>
      <c r="B516">
        <v>1</v>
      </c>
      <c r="C516">
        <v>0</v>
      </c>
      <c r="D516">
        <v>0</v>
      </c>
      <c r="E516">
        <v>0</v>
      </c>
      <c r="F516">
        <v>0</v>
      </c>
      <c r="G516">
        <v>0</v>
      </c>
      <c r="H516">
        <v>0</v>
      </c>
    </row>
    <row r="517" spans="1:8" hidden="1" x14ac:dyDescent="0.3">
      <c r="A517">
        <v>7947</v>
      </c>
      <c r="B517">
        <v>1</v>
      </c>
      <c r="C517">
        <v>0</v>
      </c>
      <c r="D517">
        <v>0</v>
      </c>
      <c r="E517">
        <v>0</v>
      </c>
      <c r="F517">
        <v>0</v>
      </c>
      <c r="G517">
        <v>0</v>
      </c>
      <c r="H517">
        <v>0</v>
      </c>
    </row>
    <row r="518" spans="1:8" hidden="1" x14ac:dyDescent="0.3">
      <c r="A518">
        <v>295</v>
      </c>
      <c r="B518">
        <v>1</v>
      </c>
      <c r="C518">
        <v>0</v>
      </c>
      <c r="D518">
        <v>0</v>
      </c>
      <c r="E518">
        <v>0</v>
      </c>
      <c r="F518">
        <v>0</v>
      </c>
      <c r="G518">
        <v>0</v>
      </c>
      <c r="H518">
        <v>0</v>
      </c>
    </row>
    <row r="519" spans="1:8" hidden="1" x14ac:dyDescent="0.3">
      <c r="A519">
        <v>6349</v>
      </c>
      <c r="B519">
        <v>1</v>
      </c>
      <c r="C519">
        <v>0</v>
      </c>
      <c r="D519">
        <v>0</v>
      </c>
      <c r="E519">
        <v>0</v>
      </c>
      <c r="F519">
        <v>0</v>
      </c>
      <c r="G519">
        <v>0</v>
      </c>
      <c r="H519">
        <v>0</v>
      </c>
    </row>
    <row r="520" spans="1:8" hidden="1" x14ac:dyDescent="0.3">
      <c r="A520">
        <v>10790</v>
      </c>
      <c r="B520">
        <v>1</v>
      </c>
      <c r="C520">
        <v>0</v>
      </c>
      <c r="D520">
        <v>0</v>
      </c>
      <c r="E520">
        <v>0</v>
      </c>
      <c r="F520">
        <v>0</v>
      </c>
      <c r="G520">
        <v>0</v>
      </c>
      <c r="H520">
        <v>0</v>
      </c>
    </row>
    <row r="521" spans="1:8" hidden="1" x14ac:dyDescent="0.3">
      <c r="A521">
        <v>10398</v>
      </c>
      <c r="B521">
        <v>1</v>
      </c>
      <c r="C521">
        <v>0</v>
      </c>
      <c r="D521">
        <v>0</v>
      </c>
      <c r="E521">
        <v>0</v>
      </c>
      <c r="F521">
        <v>0</v>
      </c>
      <c r="G521">
        <v>0</v>
      </c>
      <c r="H521">
        <v>0</v>
      </c>
    </row>
    <row r="522" spans="1:8" hidden="1" x14ac:dyDescent="0.3">
      <c r="A522">
        <v>2431</v>
      </c>
      <c r="B522">
        <v>1</v>
      </c>
      <c r="C522">
        <v>0</v>
      </c>
      <c r="D522">
        <v>0</v>
      </c>
      <c r="E522">
        <v>0</v>
      </c>
      <c r="F522">
        <v>0</v>
      </c>
      <c r="G522">
        <v>0</v>
      </c>
      <c r="H522">
        <v>0</v>
      </c>
    </row>
    <row r="523" spans="1:8" hidden="1" x14ac:dyDescent="0.3">
      <c r="A523">
        <v>1890</v>
      </c>
      <c r="B523">
        <v>1</v>
      </c>
      <c r="C523">
        <v>0</v>
      </c>
      <c r="D523">
        <v>0</v>
      </c>
      <c r="E523">
        <v>0</v>
      </c>
      <c r="F523">
        <v>0</v>
      </c>
      <c r="G523">
        <v>0</v>
      </c>
      <c r="H523">
        <v>0</v>
      </c>
    </row>
    <row r="524" spans="1:8" hidden="1" x14ac:dyDescent="0.3">
      <c r="A524">
        <v>10356</v>
      </c>
      <c r="B524">
        <v>1</v>
      </c>
      <c r="C524">
        <v>0</v>
      </c>
      <c r="D524">
        <v>0</v>
      </c>
      <c r="E524">
        <v>0</v>
      </c>
      <c r="F524">
        <v>0</v>
      </c>
      <c r="G524">
        <v>0</v>
      </c>
      <c r="H524">
        <v>0</v>
      </c>
    </row>
    <row r="525" spans="1:8" hidden="1" x14ac:dyDescent="0.3">
      <c r="A525">
        <v>7732</v>
      </c>
      <c r="B525">
        <v>1</v>
      </c>
      <c r="C525">
        <v>0</v>
      </c>
      <c r="D525">
        <v>0</v>
      </c>
      <c r="E525">
        <v>0</v>
      </c>
      <c r="F525">
        <v>0</v>
      </c>
      <c r="G525">
        <v>0</v>
      </c>
      <c r="H525">
        <v>0</v>
      </c>
    </row>
    <row r="526" spans="1:8" hidden="1" x14ac:dyDescent="0.3">
      <c r="A526">
        <v>8070</v>
      </c>
      <c r="B526">
        <v>1</v>
      </c>
      <c r="C526">
        <v>0</v>
      </c>
      <c r="D526">
        <v>0</v>
      </c>
      <c r="E526">
        <v>0</v>
      </c>
      <c r="F526">
        <v>0</v>
      </c>
      <c r="G526">
        <v>0</v>
      </c>
      <c r="H526">
        <v>0</v>
      </c>
    </row>
    <row r="527" spans="1:8" hidden="1" x14ac:dyDescent="0.3">
      <c r="A527">
        <v>2202</v>
      </c>
      <c r="B527">
        <v>1</v>
      </c>
      <c r="C527">
        <v>0</v>
      </c>
      <c r="D527">
        <v>0</v>
      </c>
      <c r="E527">
        <v>0</v>
      </c>
      <c r="F527">
        <v>0</v>
      </c>
      <c r="G527">
        <v>0</v>
      </c>
      <c r="H527">
        <v>0</v>
      </c>
    </row>
    <row r="528" spans="1:8" hidden="1" x14ac:dyDescent="0.3">
      <c r="A528">
        <v>6742</v>
      </c>
      <c r="B528">
        <v>1</v>
      </c>
      <c r="C528">
        <v>0</v>
      </c>
      <c r="D528">
        <v>0</v>
      </c>
      <c r="E528">
        <v>0</v>
      </c>
      <c r="F528">
        <v>0</v>
      </c>
      <c r="G528">
        <v>0</v>
      </c>
      <c r="H528">
        <v>0</v>
      </c>
    </row>
    <row r="529" spans="1:8" hidden="1" x14ac:dyDescent="0.3">
      <c r="A529">
        <v>1744</v>
      </c>
      <c r="B529">
        <v>1</v>
      </c>
      <c r="C529">
        <v>0</v>
      </c>
      <c r="D529">
        <v>0</v>
      </c>
      <c r="E529">
        <v>0</v>
      </c>
      <c r="F529">
        <v>0</v>
      </c>
      <c r="G529">
        <v>0</v>
      </c>
      <c r="H529">
        <v>0</v>
      </c>
    </row>
    <row r="530" spans="1:8" hidden="1" x14ac:dyDescent="0.3">
      <c r="A530">
        <v>10304</v>
      </c>
      <c r="B530">
        <v>1</v>
      </c>
      <c r="C530">
        <v>0</v>
      </c>
      <c r="D530">
        <v>0</v>
      </c>
      <c r="E530">
        <v>0</v>
      </c>
      <c r="F530">
        <v>0</v>
      </c>
      <c r="G530">
        <v>0</v>
      </c>
      <c r="H530">
        <v>0</v>
      </c>
    </row>
    <row r="531" spans="1:8" hidden="1" x14ac:dyDescent="0.3">
      <c r="A531">
        <v>2499</v>
      </c>
      <c r="B531">
        <v>1</v>
      </c>
      <c r="C531">
        <v>0</v>
      </c>
      <c r="D531">
        <v>0</v>
      </c>
      <c r="E531">
        <v>0</v>
      </c>
      <c r="F531">
        <v>0</v>
      </c>
      <c r="G531">
        <v>0</v>
      </c>
      <c r="H531">
        <v>0</v>
      </c>
    </row>
    <row r="532" spans="1:8" hidden="1" x14ac:dyDescent="0.3">
      <c r="A532">
        <v>1064</v>
      </c>
      <c r="B532">
        <v>1</v>
      </c>
      <c r="C532">
        <v>0</v>
      </c>
      <c r="D532">
        <v>0</v>
      </c>
      <c r="E532">
        <v>0</v>
      </c>
      <c r="F532">
        <v>0</v>
      </c>
      <c r="G532">
        <v>0</v>
      </c>
      <c r="H532">
        <v>0</v>
      </c>
    </row>
    <row r="533" spans="1:8" hidden="1" x14ac:dyDescent="0.3">
      <c r="A533">
        <v>9292</v>
      </c>
      <c r="B533">
        <v>1</v>
      </c>
      <c r="C533">
        <v>0</v>
      </c>
      <c r="D533">
        <v>0</v>
      </c>
      <c r="E533">
        <v>0</v>
      </c>
      <c r="F533">
        <v>0</v>
      </c>
      <c r="G533">
        <v>0</v>
      </c>
      <c r="H533">
        <v>0</v>
      </c>
    </row>
    <row r="534" spans="1:8" hidden="1" x14ac:dyDescent="0.3">
      <c r="A534">
        <v>10250</v>
      </c>
      <c r="B534">
        <v>1</v>
      </c>
      <c r="C534">
        <v>0</v>
      </c>
      <c r="D534">
        <v>0</v>
      </c>
      <c r="E534">
        <v>0</v>
      </c>
      <c r="F534">
        <v>0</v>
      </c>
      <c r="G534">
        <v>0</v>
      </c>
      <c r="H534">
        <v>0</v>
      </c>
    </row>
    <row r="535" spans="1:8" hidden="1" x14ac:dyDescent="0.3">
      <c r="A535">
        <v>7881</v>
      </c>
      <c r="B535">
        <v>1</v>
      </c>
      <c r="C535">
        <v>0</v>
      </c>
      <c r="D535">
        <v>0</v>
      </c>
      <c r="E535">
        <v>0</v>
      </c>
      <c r="F535">
        <v>0</v>
      </c>
      <c r="G535">
        <v>0</v>
      </c>
      <c r="H535">
        <v>0</v>
      </c>
    </row>
    <row r="536" spans="1:8" hidden="1" x14ac:dyDescent="0.3">
      <c r="A536">
        <v>3878</v>
      </c>
      <c r="B536">
        <v>1</v>
      </c>
      <c r="C536">
        <v>0</v>
      </c>
      <c r="D536">
        <v>0</v>
      </c>
      <c r="E536">
        <v>0</v>
      </c>
      <c r="F536">
        <v>0</v>
      </c>
      <c r="G536">
        <v>0</v>
      </c>
      <c r="H536">
        <v>0</v>
      </c>
    </row>
    <row r="537" spans="1:8" hidden="1" x14ac:dyDescent="0.3">
      <c r="A537">
        <v>2797</v>
      </c>
      <c r="B537">
        <v>1</v>
      </c>
      <c r="C537">
        <v>0</v>
      </c>
      <c r="D537">
        <v>0</v>
      </c>
      <c r="E537">
        <v>0</v>
      </c>
      <c r="F537">
        <v>0</v>
      </c>
      <c r="G537">
        <v>0</v>
      </c>
      <c r="H537">
        <v>0</v>
      </c>
    </row>
    <row r="538" spans="1:8" hidden="1" x14ac:dyDescent="0.3">
      <c r="A538">
        <v>10560</v>
      </c>
      <c r="B538">
        <v>1</v>
      </c>
      <c r="C538">
        <v>0</v>
      </c>
      <c r="D538">
        <v>0</v>
      </c>
      <c r="E538">
        <v>0</v>
      </c>
      <c r="F538">
        <v>0</v>
      </c>
      <c r="G538">
        <v>0</v>
      </c>
      <c r="H538">
        <v>0</v>
      </c>
    </row>
    <row r="539" spans="1:8" hidden="1" x14ac:dyDescent="0.3">
      <c r="A539">
        <v>2631</v>
      </c>
      <c r="B539">
        <v>1</v>
      </c>
      <c r="C539">
        <v>0</v>
      </c>
      <c r="D539">
        <v>0</v>
      </c>
      <c r="E539">
        <v>0</v>
      </c>
      <c r="F539">
        <v>0</v>
      </c>
      <c r="G539">
        <v>0</v>
      </c>
      <c r="H539">
        <v>0</v>
      </c>
    </row>
    <row r="540" spans="1:8" hidden="1" x14ac:dyDescent="0.3">
      <c r="A540">
        <v>8312</v>
      </c>
      <c r="B540">
        <v>1</v>
      </c>
      <c r="C540">
        <v>0</v>
      </c>
      <c r="D540">
        <v>0</v>
      </c>
      <c r="E540">
        <v>0</v>
      </c>
      <c r="F540">
        <v>0</v>
      </c>
      <c r="G540">
        <v>0</v>
      </c>
      <c r="H540">
        <v>0</v>
      </c>
    </row>
    <row r="541" spans="1:8" hidden="1" x14ac:dyDescent="0.3">
      <c r="A541">
        <v>7592</v>
      </c>
      <c r="B541">
        <v>1</v>
      </c>
      <c r="C541">
        <v>0</v>
      </c>
      <c r="D541">
        <v>0</v>
      </c>
      <c r="E541">
        <v>0</v>
      </c>
      <c r="F541">
        <v>0</v>
      </c>
      <c r="G541">
        <v>0</v>
      </c>
      <c r="H541">
        <v>0</v>
      </c>
    </row>
    <row r="542" spans="1:8" hidden="1" x14ac:dyDescent="0.3">
      <c r="A542">
        <v>8895</v>
      </c>
      <c r="B542">
        <v>1</v>
      </c>
      <c r="C542">
        <v>0</v>
      </c>
      <c r="D542">
        <v>0</v>
      </c>
      <c r="E542">
        <v>0</v>
      </c>
      <c r="F542">
        <v>0</v>
      </c>
      <c r="G542">
        <v>0</v>
      </c>
      <c r="H542">
        <v>0</v>
      </c>
    </row>
    <row r="543" spans="1:8" hidden="1" x14ac:dyDescent="0.3">
      <c r="A543">
        <v>8584</v>
      </c>
      <c r="B543">
        <v>1</v>
      </c>
      <c r="C543">
        <v>0</v>
      </c>
      <c r="D543">
        <v>0</v>
      </c>
      <c r="E543">
        <v>0</v>
      </c>
      <c r="F543">
        <v>0</v>
      </c>
      <c r="G543">
        <v>0</v>
      </c>
      <c r="H543">
        <v>0</v>
      </c>
    </row>
    <row r="544" spans="1:8" hidden="1" x14ac:dyDescent="0.3">
      <c r="A544">
        <v>2694</v>
      </c>
      <c r="B544">
        <v>1</v>
      </c>
      <c r="C544">
        <v>0</v>
      </c>
      <c r="D544">
        <v>0</v>
      </c>
      <c r="E544">
        <v>0</v>
      </c>
      <c r="F544">
        <v>0</v>
      </c>
      <c r="G544">
        <v>0</v>
      </c>
      <c r="H544">
        <v>0</v>
      </c>
    </row>
    <row r="545" spans="1:8" hidden="1" x14ac:dyDescent="0.3">
      <c r="A545">
        <v>10477</v>
      </c>
      <c r="B545">
        <v>1</v>
      </c>
      <c r="C545">
        <v>0</v>
      </c>
      <c r="D545">
        <v>0</v>
      </c>
      <c r="E545">
        <v>0</v>
      </c>
      <c r="F545">
        <v>0</v>
      </c>
      <c r="G545">
        <v>0</v>
      </c>
      <c r="H545">
        <v>0</v>
      </c>
    </row>
    <row r="546" spans="1:8" hidden="1" x14ac:dyDescent="0.3">
      <c r="A546">
        <v>2681</v>
      </c>
      <c r="B546">
        <v>1</v>
      </c>
      <c r="C546">
        <v>0</v>
      </c>
      <c r="D546">
        <v>0</v>
      </c>
      <c r="E546">
        <v>0</v>
      </c>
      <c r="F546">
        <v>0</v>
      </c>
      <c r="G546">
        <v>0</v>
      </c>
      <c r="H546">
        <v>0</v>
      </c>
    </row>
    <row r="547" spans="1:8" hidden="1" x14ac:dyDescent="0.3">
      <c r="A547">
        <v>9645</v>
      </c>
      <c r="B547">
        <v>1</v>
      </c>
      <c r="C547">
        <v>0</v>
      </c>
      <c r="D547">
        <v>0</v>
      </c>
      <c r="E547">
        <v>0</v>
      </c>
      <c r="F547">
        <v>0</v>
      </c>
      <c r="G547">
        <v>0</v>
      </c>
      <c r="H547">
        <v>0</v>
      </c>
    </row>
    <row r="548" spans="1:8" hidden="1" x14ac:dyDescent="0.3">
      <c r="A548">
        <v>8008</v>
      </c>
      <c r="B548">
        <v>1</v>
      </c>
      <c r="C548">
        <v>0</v>
      </c>
      <c r="D548">
        <v>0</v>
      </c>
      <c r="E548">
        <v>0</v>
      </c>
      <c r="F548">
        <v>0</v>
      </c>
      <c r="G548">
        <v>0</v>
      </c>
      <c r="H548">
        <v>0</v>
      </c>
    </row>
    <row r="549" spans="1:8" hidden="1" x14ac:dyDescent="0.3">
      <c r="A549">
        <v>6173</v>
      </c>
      <c r="B549">
        <v>1</v>
      </c>
      <c r="C549">
        <v>0</v>
      </c>
      <c r="D549">
        <v>0</v>
      </c>
      <c r="E549">
        <v>0</v>
      </c>
      <c r="F549">
        <v>0</v>
      </c>
      <c r="G549">
        <v>0</v>
      </c>
      <c r="H549">
        <v>0</v>
      </c>
    </row>
    <row r="550" spans="1:8" hidden="1" x14ac:dyDescent="0.3">
      <c r="A550">
        <v>1250</v>
      </c>
      <c r="B550">
        <v>1</v>
      </c>
      <c r="C550">
        <v>0</v>
      </c>
      <c r="D550">
        <v>0</v>
      </c>
      <c r="E550">
        <v>0</v>
      </c>
      <c r="F550">
        <v>0</v>
      </c>
      <c r="G550">
        <v>0</v>
      </c>
      <c r="H550">
        <v>0</v>
      </c>
    </row>
    <row r="551" spans="1:8" hidden="1" x14ac:dyDescent="0.3">
      <c r="A551">
        <v>10691</v>
      </c>
      <c r="B551">
        <v>1</v>
      </c>
      <c r="C551">
        <v>0</v>
      </c>
      <c r="D551">
        <v>0</v>
      </c>
      <c r="E551">
        <v>0</v>
      </c>
      <c r="F551">
        <v>0</v>
      </c>
      <c r="G551">
        <v>0</v>
      </c>
      <c r="H551">
        <v>0</v>
      </c>
    </row>
    <row r="552" spans="1:8" hidden="1" x14ac:dyDescent="0.3">
      <c r="A552">
        <v>7002</v>
      </c>
      <c r="B552">
        <v>1</v>
      </c>
      <c r="C552">
        <v>0</v>
      </c>
      <c r="D552">
        <v>0</v>
      </c>
      <c r="E552">
        <v>0</v>
      </c>
      <c r="F552">
        <v>0</v>
      </c>
      <c r="G552">
        <v>0</v>
      </c>
      <c r="H552">
        <v>0</v>
      </c>
    </row>
    <row r="553" spans="1:8" hidden="1" x14ac:dyDescent="0.3">
      <c r="A553">
        <v>762</v>
      </c>
      <c r="B553">
        <v>1</v>
      </c>
      <c r="C553">
        <v>0</v>
      </c>
      <c r="D553">
        <v>0</v>
      </c>
      <c r="E553">
        <v>0</v>
      </c>
      <c r="F553">
        <v>0</v>
      </c>
      <c r="G553">
        <v>0</v>
      </c>
      <c r="H553">
        <v>0</v>
      </c>
    </row>
    <row r="554" spans="1:8" hidden="1" x14ac:dyDescent="0.3">
      <c r="A554">
        <v>2549</v>
      </c>
      <c r="B554">
        <v>1</v>
      </c>
      <c r="C554">
        <v>0</v>
      </c>
      <c r="D554">
        <v>0</v>
      </c>
      <c r="E554">
        <v>0</v>
      </c>
      <c r="F554">
        <v>0</v>
      </c>
      <c r="G554">
        <v>0</v>
      </c>
      <c r="H554">
        <v>0</v>
      </c>
    </row>
    <row r="555" spans="1:8" hidden="1" x14ac:dyDescent="0.3">
      <c r="A555">
        <v>8566</v>
      </c>
      <c r="B555">
        <v>1</v>
      </c>
      <c r="C555">
        <v>0</v>
      </c>
      <c r="D555">
        <v>0</v>
      </c>
      <c r="E555">
        <v>0</v>
      </c>
      <c r="F555">
        <v>0</v>
      </c>
      <c r="G555">
        <v>0</v>
      </c>
      <c r="H555">
        <v>0</v>
      </c>
    </row>
    <row r="556" spans="1:8" hidden="1" x14ac:dyDescent="0.3">
      <c r="A556">
        <v>78</v>
      </c>
      <c r="B556">
        <v>1</v>
      </c>
      <c r="C556">
        <v>0</v>
      </c>
      <c r="D556">
        <v>0</v>
      </c>
      <c r="E556">
        <v>0</v>
      </c>
      <c r="F556">
        <v>0</v>
      </c>
      <c r="G556">
        <v>0</v>
      </c>
      <c r="H556">
        <v>0</v>
      </c>
    </row>
    <row r="557" spans="1:8" hidden="1" x14ac:dyDescent="0.3">
      <c r="A557">
        <v>4687</v>
      </c>
      <c r="B557">
        <v>1</v>
      </c>
      <c r="C557">
        <v>0</v>
      </c>
      <c r="D557">
        <v>0</v>
      </c>
      <c r="E557">
        <v>0</v>
      </c>
      <c r="F557">
        <v>0</v>
      </c>
      <c r="G557">
        <v>0</v>
      </c>
      <c r="H557">
        <v>0</v>
      </c>
    </row>
    <row r="558" spans="1:8" hidden="1" x14ac:dyDescent="0.3">
      <c r="A558">
        <v>7849</v>
      </c>
      <c r="B558">
        <v>1</v>
      </c>
      <c r="C558">
        <v>0</v>
      </c>
      <c r="D558">
        <v>0</v>
      </c>
      <c r="E558">
        <v>0</v>
      </c>
      <c r="F558">
        <v>0</v>
      </c>
      <c r="G558">
        <v>0</v>
      </c>
      <c r="H558">
        <v>0</v>
      </c>
    </row>
    <row r="559" spans="1:8" hidden="1" x14ac:dyDescent="0.3">
      <c r="A559">
        <v>3170</v>
      </c>
      <c r="B559">
        <v>1</v>
      </c>
      <c r="C559">
        <v>0</v>
      </c>
      <c r="D559">
        <v>0</v>
      </c>
      <c r="E559">
        <v>0</v>
      </c>
      <c r="F559">
        <v>0</v>
      </c>
      <c r="G559">
        <v>0</v>
      </c>
      <c r="H559">
        <v>0</v>
      </c>
    </row>
    <row r="560" spans="1:8" hidden="1" x14ac:dyDescent="0.3">
      <c r="A560">
        <v>10595</v>
      </c>
      <c r="B560">
        <v>1</v>
      </c>
      <c r="C560">
        <v>0</v>
      </c>
      <c r="D560">
        <v>0</v>
      </c>
      <c r="E560">
        <v>0</v>
      </c>
      <c r="F560">
        <v>0</v>
      </c>
      <c r="G560">
        <v>0</v>
      </c>
      <c r="H560">
        <v>0</v>
      </c>
    </row>
    <row r="561" spans="1:8" hidden="1" x14ac:dyDescent="0.3">
      <c r="A561">
        <v>11148</v>
      </c>
      <c r="B561">
        <v>1</v>
      </c>
      <c r="C561">
        <v>0</v>
      </c>
      <c r="D561">
        <v>0</v>
      </c>
      <c r="E561">
        <v>0</v>
      </c>
      <c r="F561">
        <v>0</v>
      </c>
      <c r="G561">
        <v>0</v>
      </c>
      <c r="H561">
        <v>0</v>
      </c>
    </row>
    <row r="562" spans="1:8" hidden="1" x14ac:dyDescent="0.3">
      <c r="A562">
        <v>1168</v>
      </c>
      <c r="B562">
        <v>1</v>
      </c>
      <c r="C562">
        <v>0</v>
      </c>
      <c r="D562">
        <v>0</v>
      </c>
      <c r="E562">
        <v>0</v>
      </c>
      <c r="F562">
        <v>0</v>
      </c>
      <c r="G562">
        <v>0</v>
      </c>
      <c r="H562">
        <v>0</v>
      </c>
    </row>
    <row r="563" spans="1:8" hidden="1" x14ac:dyDescent="0.3">
      <c r="A563">
        <v>6710</v>
      </c>
      <c r="B563">
        <v>1</v>
      </c>
      <c r="C563">
        <v>0</v>
      </c>
      <c r="D563">
        <v>0</v>
      </c>
      <c r="E563">
        <v>0</v>
      </c>
      <c r="F563">
        <v>0</v>
      </c>
      <c r="G563">
        <v>0</v>
      </c>
      <c r="H563">
        <v>0</v>
      </c>
    </row>
    <row r="564" spans="1:8" hidden="1" x14ac:dyDescent="0.3">
      <c r="A564">
        <v>5316</v>
      </c>
      <c r="B564">
        <v>1</v>
      </c>
      <c r="C564">
        <v>0</v>
      </c>
      <c r="D564">
        <v>0</v>
      </c>
      <c r="E564">
        <v>0</v>
      </c>
      <c r="F564">
        <v>0</v>
      </c>
      <c r="G564">
        <v>0</v>
      </c>
      <c r="H564">
        <v>0</v>
      </c>
    </row>
    <row r="565" spans="1:8" hidden="1" x14ac:dyDescent="0.3">
      <c r="A565">
        <v>9029</v>
      </c>
      <c r="B565">
        <v>1</v>
      </c>
      <c r="C565">
        <v>0</v>
      </c>
      <c r="D565">
        <v>0</v>
      </c>
      <c r="E565">
        <v>0</v>
      </c>
      <c r="F565">
        <v>0</v>
      </c>
      <c r="G565">
        <v>0</v>
      </c>
      <c r="H565">
        <v>0</v>
      </c>
    </row>
    <row r="566" spans="1:8" hidden="1" x14ac:dyDescent="0.3">
      <c r="A566">
        <v>1459</v>
      </c>
      <c r="B566">
        <v>1</v>
      </c>
      <c r="C566">
        <v>0</v>
      </c>
      <c r="D566">
        <v>0</v>
      </c>
      <c r="E566">
        <v>0</v>
      </c>
      <c r="F566">
        <v>0</v>
      </c>
      <c r="G566">
        <v>0</v>
      </c>
      <c r="H566">
        <v>0</v>
      </c>
    </row>
    <row r="567" spans="1:8" hidden="1" x14ac:dyDescent="0.3">
      <c r="A567">
        <v>10241</v>
      </c>
      <c r="B567">
        <v>1</v>
      </c>
      <c r="C567">
        <v>0</v>
      </c>
      <c r="D567">
        <v>0</v>
      </c>
      <c r="E567">
        <v>0</v>
      </c>
      <c r="F567">
        <v>0</v>
      </c>
      <c r="G567">
        <v>0</v>
      </c>
      <c r="H567">
        <v>0</v>
      </c>
    </row>
    <row r="568" spans="1:8" hidden="1" x14ac:dyDescent="0.3">
      <c r="A568">
        <v>1630</v>
      </c>
      <c r="B568">
        <v>1</v>
      </c>
      <c r="C568">
        <v>0</v>
      </c>
      <c r="D568">
        <v>0</v>
      </c>
      <c r="E568">
        <v>0</v>
      </c>
      <c r="F568">
        <v>0</v>
      </c>
      <c r="G568">
        <v>0</v>
      </c>
      <c r="H568">
        <v>0</v>
      </c>
    </row>
    <row r="569" spans="1:8" hidden="1" x14ac:dyDescent="0.3">
      <c r="A569">
        <v>3254</v>
      </c>
      <c r="B569">
        <v>1</v>
      </c>
      <c r="C569">
        <v>0</v>
      </c>
      <c r="D569">
        <v>0</v>
      </c>
      <c r="E569">
        <v>0</v>
      </c>
      <c r="F569">
        <v>0</v>
      </c>
      <c r="G569">
        <v>0</v>
      </c>
      <c r="H569">
        <v>0</v>
      </c>
    </row>
    <row r="570" spans="1:8" hidden="1" x14ac:dyDescent="0.3">
      <c r="A570">
        <v>9467</v>
      </c>
      <c r="B570">
        <v>1</v>
      </c>
      <c r="C570">
        <v>0</v>
      </c>
      <c r="D570">
        <v>0</v>
      </c>
      <c r="E570">
        <v>0</v>
      </c>
      <c r="F570">
        <v>0</v>
      </c>
      <c r="G570">
        <v>0</v>
      </c>
      <c r="H570">
        <v>0</v>
      </c>
    </row>
    <row r="571" spans="1:8" hidden="1" x14ac:dyDescent="0.3">
      <c r="A571">
        <v>4796</v>
      </c>
      <c r="B571">
        <v>1</v>
      </c>
      <c r="C571">
        <v>0</v>
      </c>
      <c r="D571">
        <v>0</v>
      </c>
      <c r="E571">
        <v>0</v>
      </c>
      <c r="F571">
        <v>0</v>
      </c>
      <c r="G571">
        <v>0</v>
      </c>
      <c r="H571">
        <v>0</v>
      </c>
    </row>
    <row r="572" spans="1:8" hidden="1" x14ac:dyDescent="0.3">
      <c r="A572">
        <v>9612</v>
      </c>
      <c r="B572">
        <v>1</v>
      </c>
      <c r="C572">
        <v>0</v>
      </c>
      <c r="D572">
        <v>0</v>
      </c>
      <c r="E572">
        <v>0</v>
      </c>
      <c r="F572">
        <v>0</v>
      </c>
      <c r="G572">
        <v>0</v>
      </c>
      <c r="H572">
        <v>0</v>
      </c>
    </row>
    <row r="573" spans="1:8" hidden="1" x14ac:dyDescent="0.3">
      <c r="A573">
        <v>7679</v>
      </c>
      <c r="B573">
        <v>1</v>
      </c>
      <c r="C573">
        <v>0</v>
      </c>
      <c r="D573">
        <v>0</v>
      </c>
      <c r="E573">
        <v>0</v>
      </c>
      <c r="F573">
        <v>0</v>
      </c>
      <c r="G573">
        <v>0</v>
      </c>
      <c r="H573">
        <v>0</v>
      </c>
    </row>
    <row r="574" spans="1:8" hidden="1" x14ac:dyDescent="0.3">
      <c r="A574">
        <v>7505</v>
      </c>
      <c r="B574">
        <v>1</v>
      </c>
      <c r="C574">
        <v>0</v>
      </c>
      <c r="D574">
        <v>0</v>
      </c>
      <c r="E574">
        <v>0</v>
      </c>
      <c r="F574">
        <v>0</v>
      </c>
      <c r="G574">
        <v>0</v>
      </c>
      <c r="H574">
        <v>0</v>
      </c>
    </row>
    <row r="575" spans="1:8" hidden="1" x14ac:dyDescent="0.3">
      <c r="A575">
        <v>2747</v>
      </c>
      <c r="B575">
        <v>1</v>
      </c>
      <c r="C575">
        <v>0</v>
      </c>
      <c r="D575">
        <v>0</v>
      </c>
      <c r="E575">
        <v>0</v>
      </c>
      <c r="F575">
        <v>0</v>
      </c>
      <c r="G575">
        <v>0</v>
      </c>
      <c r="H575">
        <v>0</v>
      </c>
    </row>
    <row r="576" spans="1:8" hidden="1" x14ac:dyDescent="0.3">
      <c r="A576">
        <v>1743</v>
      </c>
      <c r="B576">
        <v>1</v>
      </c>
      <c r="C576">
        <v>0</v>
      </c>
      <c r="D576">
        <v>0</v>
      </c>
      <c r="E576">
        <v>0</v>
      </c>
      <c r="F576">
        <v>0</v>
      </c>
      <c r="G576">
        <v>0</v>
      </c>
      <c r="H576">
        <v>0</v>
      </c>
    </row>
    <row r="577" spans="1:8" hidden="1" x14ac:dyDescent="0.3">
      <c r="A577">
        <v>10779</v>
      </c>
      <c r="B577">
        <v>1</v>
      </c>
      <c r="C577">
        <v>0</v>
      </c>
      <c r="D577">
        <v>0</v>
      </c>
      <c r="E577">
        <v>0</v>
      </c>
      <c r="F577">
        <v>0</v>
      </c>
      <c r="G577">
        <v>0</v>
      </c>
      <c r="H577">
        <v>0</v>
      </c>
    </row>
    <row r="578" spans="1:8" hidden="1" x14ac:dyDescent="0.3">
      <c r="A578">
        <v>5896</v>
      </c>
      <c r="B578">
        <v>1</v>
      </c>
      <c r="C578">
        <v>0</v>
      </c>
      <c r="D578">
        <v>0</v>
      </c>
      <c r="E578">
        <v>0</v>
      </c>
      <c r="F578">
        <v>0</v>
      </c>
      <c r="G578">
        <v>0</v>
      </c>
      <c r="H578">
        <v>0</v>
      </c>
    </row>
    <row r="579" spans="1:8" hidden="1" x14ac:dyDescent="0.3">
      <c r="A579">
        <v>544</v>
      </c>
      <c r="B579">
        <v>1</v>
      </c>
      <c r="C579">
        <v>0</v>
      </c>
      <c r="D579">
        <v>0</v>
      </c>
      <c r="E579">
        <v>0</v>
      </c>
      <c r="F579">
        <v>0</v>
      </c>
      <c r="G579">
        <v>0</v>
      </c>
      <c r="H579">
        <v>0</v>
      </c>
    </row>
    <row r="580" spans="1:8" hidden="1" x14ac:dyDescent="0.3">
      <c r="A580">
        <v>10680</v>
      </c>
      <c r="B580">
        <v>1</v>
      </c>
      <c r="C580">
        <v>0</v>
      </c>
      <c r="D580">
        <v>0</v>
      </c>
      <c r="E580">
        <v>0</v>
      </c>
      <c r="F580">
        <v>0</v>
      </c>
      <c r="G580">
        <v>0</v>
      </c>
      <c r="H580">
        <v>0</v>
      </c>
    </row>
    <row r="581" spans="1:8" hidden="1" x14ac:dyDescent="0.3">
      <c r="A581">
        <v>3265</v>
      </c>
      <c r="B581">
        <v>1</v>
      </c>
      <c r="C581">
        <v>0</v>
      </c>
      <c r="D581">
        <v>0</v>
      </c>
      <c r="E581">
        <v>0</v>
      </c>
      <c r="F581">
        <v>0</v>
      </c>
      <c r="G581">
        <v>0</v>
      </c>
      <c r="H581">
        <v>0</v>
      </c>
    </row>
    <row r="582" spans="1:8" hidden="1" x14ac:dyDescent="0.3">
      <c r="A582">
        <v>6417</v>
      </c>
      <c r="B582">
        <v>1</v>
      </c>
      <c r="C582">
        <v>0</v>
      </c>
      <c r="D582">
        <v>0</v>
      </c>
      <c r="E582">
        <v>0</v>
      </c>
      <c r="F582">
        <v>0</v>
      </c>
      <c r="G582">
        <v>0</v>
      </c>
      <c r="H582">
        <v>0</v>
      </c>
    </row>
    <row r="583" spans="1:8" hidden="1" x14ac:dyDescent="0.3">
      <c r="A583">
        <v>2326</v>
      </c>
      <c r="B583">
        <v>1</v>
      </c>
      <c r="C583">
        <v>0</v>
      </c>
      <c r="D583">
        <v>0</v>
      </c>
      <c r="E583">
        <v>0</v>
      </c>
      <c r="F583">
        <v>0</v>
      </c>
      <c r="G583">
        <v>0</v>
      </c>
      <c r="H583">
        <v>0</v>
      </c>
    </row>
    <row r="584" spans="1:8" hidden="1" x14ac:dyDescent="0.3">
      <c r="A584">
        <v>2929</v>
      </c>
      <c r="B584">
        <v>1</v>
      </c>
      <c r="C584">
        <v>0</v>
      </c>
      <c r="D584">
        <v>0</v>
      </c>
      <c r="E584">
        <v>0</v>
      </c>
      <c r="F584">
        <v>0</v>
      </c>
      <c r="G584">
        <v>0</v>
      </c>
      <c r="H584">
        <v>0</v>
      </c>
    </row>
    <row r="585" spans="1:8" hidden="1" x14ac:dyDescent="0.3">
      <c r="A585">
        <v>10686</v>
      </c>
      <c r="B585">
        <v>1</v>
      </c>
      <c r="C585">
        <v>0</v>
      </c>
      <c r="D585">
        <v>0</v>
      </c>
      <c r="E585">
        <v>0</v>
      </c>
      <c r="F585">
        <v>0</v>
      </c>
      <c r="G585">
        <v>0</v>
      </c>
      <c r="H585">
        <v>0</v>
      </c>
    </row>
    <row r="586" spans="1:8" hidden="1" x14ac:dyDescent="0.3">
      <c r="A586">
        <v>2546</v>
      </c>
      <c r="B586">
        <v>1</v>
      </c>
      <c r="C586">
        <v>0</v>
      </c>
      <c r="D586">
        <v>0</v>
      </c>
      <c r="E586">
        <v>0</v>
      </c>
      <c r="F586">
        <v>0</v>
      </c>
      <c r="G586">
        <v>0</v>
      </c>
      <c r="H586">
        <v>0</v>
      </c>
    </row>
    <row r="587" spans="1:8" hidden="1" x14ac:dyDescent="0.3">
      <c r="A587">
        <v>3112</v>
      </c>
      <c r="B587">
        <v>1</v>
      </c>
      <c r="C587">
        <v>0</v>
      </c>
      <c r="D587">
        <v>0</v>
      </c>
      <c r="E587">
        <v>0</v>
      </c>
      <c r="F587">
        <v>0</v>
      </c>
      <c r="G587">
        <v>0</v>
      </c>
      <c r="H587">
        <v>0</v>
      </c>
    </row>
    <row r="588" spans="1:8" hidden="1" x14ac:dyDescent="0.3">
      <c r="A588">
        <v>2181</v>
      </c>
      <c r="B588">
        <v>1</v>
      </c>
      <c r="C588">
        <v>0</v>
      </c>
      <c r="D588">
        <v>0</v>
      </c>
      <c r="E588">
        <v>0</v>
      </c>
      <c r="F588">
        <v>0</v>
      </c>
      <c r="G588">
        <v>0</v>
      </c>
      <c r="H588">
        <v>0</v>
      </c>
    </row>
    <row r="589" spans="1:8" hidden="1" x14ac:dyDescent="0.3">
      <c r="A589">
        <v>5734</v>
      </c>
      <c r="B589">
        <v>1</v>
      </c>
      <c r="C589">
        <v>0</v>
      </c>
      <c r="D589">
        <v>0</v>
      </c>
      <c r="E589">
        <v>0</v>
      </c>
      <c r="F589">
        <v>0</v>
      </c>
      <c r="G589">
        <v>0</v>
      </c>
      <c r="H589">
        <v>0</v>
      </c>
    </row>
    <row r="590" spans="1:8" hidden="1" x14ac:dyDescent="0.3">
      <c r="A590">
        <v>9291</v>
      </c>
      <c r="B590">
        <v>1</v>
      </c>
      <c r="C590">
        <v>0</v>
      </c>
      <c r="D590">
        <v>0</v>
      </c>
      <c r="E590">
        <v>0</v>
      </c>
      <c r="F590">
        <v>0</v>
      </c>
      <c r="G590">
        <v>0</v>
      </c>
      <c r="H590">
        <v>0</v>
      </c>
    </row>
    <row r="591" spans="1:8" hidden="1" x14ac:dyDescent="0.3">
      <c r="A591">
        <v>2478</v>
      </c>
      <c r="B591">
        <v>1</v>
      </c>
      <c r="C591">
        <v>0</v>
      </c>
      <c r="D591">
        <v>0</v>
      </c>
      <c r="E591">
        <v>0</v>
      </c>
      <c r="F591">
        <v>0</v>
      </c>
      <c r="G591">
        <v>0</v>
      </c>
      <c r="H591">
        <v>0</v>
      </c>
    </row>
    <row r="592" spans="1:8" hidden="1" x14ac:dyDescent="0.3">
      <c r="A592">
        <v>5138</v>
      </c>
      <c r="B592">
        <v>1</v>
      </c>
      <c r="C592">
        <v>0</v>
      </c>
      <c r="D592">
        <v>0</v>
      </c>
      <c r="E592">
        <v>0</v>
      </c>
      <c r="F592">
        <v>0</v>
      </c>
      <c r="G592">
        <v>0</v>
      </c>
      <c r="H592">
        <v>0</v>
      </c>
    </row>
    <row r="593" spans="1:8" hidden="1" x14ac:dyDescent="0.3">
      <c r="A593">
        <v>5393</v>
      </c>
      <c r="B593">
        <v>1</v>
      </c>
      <c r="C593">
        <v>0</v>
      </c>
      <c r="D593">
        <v>0</v>
      </c>
      <c r="E593">
        <v>0</v>
      </c>
      <c r="F593">
        <v>0</v>
      </c>
      <c r="G593">
        <v>0</v>
      </c>
      <c r="H593">
        <v>0</v>
      </c>
    </row>
    <row r="594" spans="1:8" hidden="1" x14ac:dyDescent="0.3">
      <c r="A594">
        <v>10413</v>
      </c>
      <c r="B594">
        <v>1</v>
      </c>
      <c r="C594">
        <v>0</v>
      </c>
      <c r="D594">
        <v>0</v>
      </c>
      <c r="E594">
        <v>0</v>
      </c>
      <c r="F594">
        <v>0</v>
      </c>
      <c r="G594">
        <v>0</v>
      </c>
      <c r="H594">
        <v>0</v>
      </c>
    </row>
    <row r="595" spans="1:8" hidden="1" x14ac:dyDescent="0.3">
      <c r="A595">
        <v>2495</v>
      </c>
      <c r="B595">
        <v>1</v>
      </c>
      <c r="C595">
        <v>0</v>
      </c>
      <c r="D595">
        <v>0</v>
      </c>
      <c r="E595">
        <v>0</v>
      </c>
      <c r="F595">
        <v>0</v>
      </c>
      <c r="G595">
        <v>0</v>
      </c>
      <c r="H595">
        <v>0</v>
      </c>
    </row>
    <row r="596" spans="1:8" hidden="1" x14ac:dyDescent="0.3">
      <c r="A596">
        <v>6663</v>
      </c>
      <c r="B596">
        <v>1</v>
      </c>
      <c r="C596">
        <v>0</v>
      </c>
      <c r="D596">
        <v>0</v>
      </c>
      <c r="E596">
        <v>0</v>
      </c>
      <c r="F596">
        <v>0</v>
      </c>
      <c r="G596">
        <v>0</v>
      </c>
      <c r="H596">
        <v>0</v>
      </c>
    </row>
    <row r="597" spans="1:8" hidden="1" x14ac:dyDescent="0.3">
      <c r="A597">
        <v>3434</v>
      </c>
      <c r="B597">
        <v>1</v>
      </c>
      <c r="C597">
        <v>0</v>
      </c>
      <c r="D597">
        <v>0</v>
      </c>
      <c r="E597">
        <v>0</v>
      </c>
      <c r="F597">
        <v>0</v>
      </c>
      <c r="G597">
        <v>0</v>
      </c>
      <c r="H597">
        <v>0</v>
      </c>
    </row>
    <row r="598" spans="1:8" hidden="1" x14ac:dyDescent="0.3">
      <c r="A598">
        <v>5626</v>
      </c>
      <c r="B598">
        <v>1</v>
      </c>
      <c r="C598">
        <v>0</v>
      </c>
      <c r="D598">
        <v>0</v>
      </c>
      <c r="E598">
        <v>0</v>
      </c>
      <c r="F598">
        <v>0</v>
      </c>
      <c r="G598">
        <v>0</v>
      </c>
      <c r="H598">
        <v>0</v>
      </c>
    </row>
    <row r="599" spans="1:8" hidden="1" x14ac:dyDescent="0.3">
      <c r="A599">
        <v>6428</v>
      </c>
      <c r="B599">
        <v>1</v>
      </c>
      <c r="C599">
        <v>0</v>
      </c>
      <c r="D599">
        <v>0</v>
      </c>
      <c r="E599">
        <v>0</v>
      </c>
      <c r="F599">
        <v>0</v>
      </c>
      <c r="G599">
        <v>0</v>
      </c>
      <c r="H599">
        <v>0</v>
      </c>
    </row>
    <row r="600" spans="1:8" hidden="1" x14ac:dyDescent="0.3">
      <c r="A600">
        <v>8514</v>
      </c>
      <c r="B600">
        <v>1</v>
      </c>
      <c r="C600">
        <v>0</v>
      </c>
      <c r="D600">
        <v>0</v>
      </c>
      <c r="E600">
        <v>0</v>
      </c>
      <c r="F600">
        <v>0</v>
      </c>
      <c r="G600">
        <v>0</v>
      </c>
      <c r="H600">
        <v>0</v>
      </c>
    </row>
    <row r="601" spans="1:8" hidden="1" x14ac:dyDescent="0.3">
      <c r="A601">
        <v>1158</v>
      </c>
      <c r="B601">
        <v>1</v>
      </c>
      <c r="C601">
        <v>0</v>
      </c>
      <c r="D601">
        <v>0</v>
      </c>
      <c r="E601">
        <v>0</v>
      </c>
      <c r="F601">
        <v>0</v>
      </c>
      <c r="G601">
        <v>0</v>
      </c>
      <c r="H601">
        <v>0</v>
      </c>
    </row>
    <row r="602" spans="1:8" hidden="1" x14ac:dyDescent="0.3">
      <c r="A602">
        <v>6203</v>
      </c>
      <c r="B602">
        <v>1</v>
      </c>
      <c r="C602">
        <v>0</v>
      </c>
      <c r="D602">
        <v>0</v>
      </c>
      <c r="E602">
        <v>0</v>
      </c>
      <c r="F602">
        <v>0</v>
      </c>
      <c r="G602">
        <v>0</v>
      </c>
      <c r="H602">
        <v>0</v>
      </c>
    </row>
    <row r="603" spans="1:8" hidden="1" x14ac:dyDescent="0.3">
      <c r="A603">
        <v>4470</v>
      </c>
      <c r="B603">
        <v>1</v>
      </c>
      <c r="C603">
        <v>0</v>
      </c>
      <c r="D603">
        <v>0</v>
      </c>
      <c r="E603">
        <v>0</v>
      </c>
      <c r="F603">
        <v>0</v>
      </c>
      <c r="G603">
        <v>0</v>
      </c>
      <c r="H603">
        <v>0</v>
      </c>
    </row>
    <row r="604" spans="1:8" hidden="1" x14ac:dyDescent="0.3">
      <c r="A604">
        <v>8619</v>
      </c>
      <c r="B604">
        <v>1</v>
      </c>
      <c r="C604">
        <v>0</v>
      </c>
      <c r="D604">
        <v>0</v>
      </c>
      <c r="E604">
        <v>0</v>
      </c>
      <c r="F604">
        <v>0</v>
      </c>
      <c r="G604">
        <v>0</v>
      </c>
      <c r="H604">
        <v>0</v>
      </c>
    </row>
    <row r="605" spans="1:8" hidden="1" x14ac:dyDescent="0.3">
      <c r="A605">
        <v>4552</v>
      </c>
      <c r="B605">
        <v>1</v>
      </c>
      <c r="C605">
        <v>0</v>
      </c>
      <c r="D605">
        <v>0</v>
      </c>
      <c r="E605">
        <v>0</v>
      </c>
      <c r="F605">
        <v>0</v>
      </c>
      <c r="G605">
        <v>0</v>
      </c>
      <c r="H605">
        <v>0</v>
      </c>
    </row>
    <row r="606" spans="1:8" hidden="1" x14ac:dyDescent="0.3">
      <c r="A606">
        <v>176</v>
      </c>
      <c r="B606">
        <v>1</v>
      </c>
      <c r="C606">
        <v>0</v>
      </c>
      <c r="D606">
        <v>0</v>
      </c>
      <c r="E606">
        <v>0</v>
      </c>
      <c r="F606">
        <v>0</v>
      </c>
      <c r="G606">
        <v>0</v>
      </c>
      <c r="H606">
        <v>0</v>
      </c>
    </row>
    <row r="607" spans="1:8" hidden="1" x14ac:dyDescent="0.3">
      <c r="A607">
        <v>4860</v>
      </c>
      <c r="B607">
        <v>1</v>
      </c>
      <c r="C607">
        <v>0</v>
      </c>
      <c r="D607">
        <v>0</v>
      </c>
      <c r="E607">
        <v>0</v>
      </c>
      <c r="F607">
        <v>0</v>
      </c>
      <c r="G607">
        <v>0</v>
      </c>
      <c r="H607">
        <v>0</v>
      </c>
    </row>
    <row r="608" spans="1:8" hidden="1" x14ac:dyDescent="0.3">
      <c r="A608">
        <v>10757</v>
      </c>
      <c r="B608">
        <v>1</v>
      </c>
      <c r="C608">
        <v>0</v>
      </c>
      <c r="D608">
        <v>0</v>
      </c>
      <c r="E608">
        <v>0</v>
      </c>
      <c r="F608">
        <v>0</v>
      </c>
      <c r="G608">
        <v>0</v>
      </c>
      <c r="H608">
        <v>0</v>
      </c>
    </row>
    <row r="609" spans="1:8" hidden="1" x14ac:dyDescent="0.3">
      <c r="A609">
        <v>6679</v>
      </c>
      <c r="B609">
        <v>1</v>
      </c>
      <c r="C609">
        <v>0</v>
      </c>
      <c r="D609">
        <v>0</v>
      </c>
      <c r="E609">
        <v>0</v>
      </c>
      <c r="F609">
        <v>0</v>
      </c>
      <c r="G609">
        <v>0</v>
      </c>
      <c r="H609">
        <v>0</v>
      </c>
    </row>
    <row r="610" spans="1:8" hidden="1" x14ac:dyDescent="0.3">
      <c r="A610">
        <v>6870</v>
      </c>
      <c r="B610">
        <v>1</v>
      </c>
      <c r="C610">
        <v>0</v>
      </c>
      <c r="D610">
        <v>0</v>
      </c>
      <c r="E610">
        <v>0</v>
      </c>
      <c r="F610">
        <v>0</v>
      </c>
      <c r="G610">
        <v>0</v>
      </c>
      <c r="H610">
        <v>0</v>
      </c>
    </row>
    <row r="611" spans="1:8" hidden="1" x14ac:dyDescent="0.3">
      <c r="A611">
        <v>2002</v>
      </c>
      <c r="B611">
        <v>1</v>
      </c>
      <c r="C611">
        <v>0</v>
      </c>
      <c r="D611">
        <v>0</v>
      </c>
      <c r="E611">
        <v>0</v>
      </c>
      <c r="F611">
        <v>0</v>
      </c>
      <c r="G611">
        <v>0</v>
      </c>
      <c r="H611">
        <v>0</v>
      </c>
    </row>
    <row r="612" spans="1:8" hidden="1" x14ac:dyDescent="0.3">
      <c r="A612">
        <v>4102</v>
      </c>
      <c r="B612">
        <v>1</v>
      </c>
      <c r="C612">
        <v>0</v>
      </c>
      <c r="D612">
        <v>0</v>
      </c>
      <c r="E612">
        <v>0</v>
      </c>
      <c r="F612">
        <v>0</v>
      </c>
      <c r="G612">
        <v>0</v>
      </c>
      <c r="H612">
        <v>0</v>
      </c>
    </row>
    <row r="613" spans="1:8" hidden="1" x14ac:dyDescent="0.3">
      <c r="A613">
        <v>2375</v>
      </c>
      <c r="B613">
        <v>1</v>
      </c>
      <c r="C613">
        <v>0</v>
      </c>
      <c r="D613">
        <v>0</v>
      </c>
      <c r="E613">
        <v>0</v>
      </c>
      <c r="F613">
        <v>0</v>
      </c>
      <c r="G613">
        <v>0</v>
      </c>
      <c r="H613">
        <v>0</v>
      </c>
    </row>
    <row r="614" spans="1:8" hidden="1" x14ac:dyDescent="0.3">
      <c r="A614">
        <v>6214</v>
      </c>
      <c r="B614">
        <v>1</v>
      </c>
      <c r="C614">
        <v>0</v>
      </c>
      <c r="D614">
        <v>0</v>
      </c>
      <c r="E614">
        <v>0</v>
      </c>
      <c r="F614">
        <v>0</v>
      </c>
      <c r="G614">
        <v>0</v>
      </c>
      <c r="H614">
        <v>0</v>
      </c>
    </row>
    <row r="615" spans="1:8" hidden="1" x14ac:dyDescent="0.3">
      <c r="A615">
        <v>4198</v>
      </c>
      <c r="B615">
        <v>1</v>
      </c>
      <c r="C615">
        <v>0</v>
      </c>
      <c r="D615">
        <v>0</v>
      </c>
      <c r="E615">
        <v>0</v>
      </c>
      <c r="F615">
        <v>0</v>
      </c>
      <c r="G615">
        <v>0</v>
      </c>
      <c r="H615">
        <v>0</v>
      </c>
    </row>
    <row r="616" spans="1:8" hidden="1" x14ac:dyDescent="0.3">
      <c r="A616">
        <v>153</v>
      </c>
      <c r="B616">
        <v>1</v>
      </c>
      <c r="C616">
        <v>0</v>
      </c>
      <c r="D616">
        <v>0</v>
      </c>
      <c r="E616">
        <v>0</v>
      </c>
      <c r="F616">
        <v>0</v>
      </c>
      <c r="G616">
        <v>0</v>
      </c>
      <c r="H616">
        <v>0</v>
      </c>
    </row>
    <row r="617" spans="1:8" hidden="1" x14ac:dyDescent="0.3">
      <c r="A617">
        <v>6568</v>
      </c>
      <c r="B617">
        <v>1</v>
      </c>
      <c r="C617">
        <v>0</v>
      </c>
      <c r="D617">
        <v>0</v>
      </c>
      <c r="E617">
        <v>0</v>
      </c>
      <c r="F617">
        <v>0</v>
      </c>
      <c r="G617">
        <v>0</v>
      </c>
      <c r="H617">
        <v>0</v>
      </c>
    </row>
    <row r="618" spans="1:8" hidden="1" x14ac:dyDescent="0.3">
      <c r="A618">
        <v>5631</v>
      </c>
      <c r="B618">
        <v>1</v>
      </c>
      <c r="C618">
        <v>0</v>
      </c>
      <c r="D618">
        <v>0</v>
      </c>
      <c r="E618">
        <v>0</v>
      </c>
      <c r="F618">
        <v>0</v>
      </c>
      <c r="G618">
        <v>0</v>
      </c>
      <c r="H618">
        <v>0</v>
      </c>
    </row>
    <row r="619" spans="1:8" hidden="1" x14ac:dyDescent="0.3">
      <c r="A619">
        <v>5454</v>
      </c>
      <c r="B619">
        <v>1</v>
      </c>
      <c r="C619">
        <v>0</v>
      </c>
      <c r="D619">
        <v>0</v>
      </c>
      <c r="E619">
        <v>0</v>
      </c>
      <c r="F619">
        <v>0</v>
      </c>
      <c r="G619">
        <v>0</v>
      </c>
      <c r="H619">
        <v>0</v>
      </c>
    </row>
    <row r="620" spans="1:8" hidden="1" x14ac:dyDescent="0.3">
      <c r="A620">
        <v>4268</v>
      </c>
      <c r="B620">
        <v>1</v>
      </c>
      <c r="C620">
        <v>0</v>
      </c>
      <c r="D620">
        <v>0</v>
      </c>
      <c r="E620">
        <v>0</v>
      </c>
      <c r="F620">
        <v>0</v>
      </c>
      <c r="G620">
        <v>0</v>
      </c>
      <c r="H620">
        <v>0</v>
      </c>
    </row>
    <row r="621" spans="1:8" hidden="1" x14ac:dyDescent="0.3">
      <c r="A621">
        <v>2079</v>
      </c>
      <c r="B621">
        <v>1</v>
      </c>
      <c r="C621">
        <v>0</v>
      </c>
      <c r="D621">
        <v>0</v>
      </c>
      <c r="E621">
        <v>0</v>
      </c>
      <c r="F621">
        <v>0</v>
      </c>
      <c r="G621">
        <v>0</v>
      </c>
      <c r="H621">
        <v>0</v>
      </c>
    </row>
    <row r="622" spans="1:8" hidden="1" x14ac:dyDescent="0.3">
      <c r="A622">
        <v>626</v>
      </c>
      <c r="B622">
        <v>1</v>
      </c>
      <c r="C622">
        <v>0</v>
      </c>
      <c r="D622">
        <v>0</v>
      </c>
      <c r="E622">
        <v>0</v>
      </c>
      <c r="F622">
        <v>0</v>
      </c>
      <c r="G622">
        <v>0</v>
      </c>
      <c r="H622">
        <v>0</v>
      </c>
    </row>
    <row r="623" spans="1:8" hidden="1" x14ac:dyDescent="0.3">
      <c r="A623">
        <v>6382</v>
      </c>
      <c r="B623">
        <v>1</v>
      </c>
      <c r="C623">
        <v>0</v>
      </c>
      <c r="D623">
        <v>0</v>
      </c>
      <c r="E623">
        <v>0</v>
      </c>
      <c r="F623">
        <v>0</v>
      </c>
      <c r="G623">
        <v>0</v>
      </c>
      <c r="H623">
        <v>0</v>
      </c>
    </row>
    <row r="624" spans="1:8" hidden="1" x14ac:dyDescent="0.3">
      <c r="A624">
        <v>6673</v>
      </c>
      <c r="B624">
        <v>1</v>
      </c>
      <c r="C624">
        <v>0</v>
      </c>
      <c r="D624">
        <v>0</v>
      </c>
      <c r="E624">
        <v>0</v>
      </c>
      <c r="F624">
        <v>0</v>
      </c>
      <c r="G624">
        <v>0</v>
      </c>
      <c r="H624">
        <v>0</v>
      </c>
    </row>
    <row r="625" spans="1:8" hidden="1" x14ac:dyDescent="0.3">
      <c r="A625">
        <v>2345</v>
      </c>
      <c r="B625">
        <v>1</v>
      </c>
      <c r="C625">
        <v>0</v>
      </c>
      <c r="D625">
        <v>0</v>
      </c>
      <c r="E625">
        <v>0</v>
      </c>
      <c r="F625">
        <v>0</v>
      </c>
      <c r="G625">
        <v>0</v>
      </c>
      <c r="H625">
        <v>0</v>
      </c>
    </row>
    <row r="626" spans="1:8" hidden="1" x14ac:dyDescent="0.3">
      <c r="A626">
        <v>6103</v>
      </c>
      <c r="B626">
        <v>1</v>
      </c>
      <c r="C626">
        <v>0</v>
      </c>
      <c r="D626">
        <v>0</v>
      </c>
      <c r="E626">
        <v>0</v>
      </c>
      <c r="F626">
        <v>0</v>
      </c>
      <c r="G626">
        <v>0</v>
      </c>
      <c r="H626">
        <v>0</v>
      </c>
    </row>
    <row r="627" spans="1:8" hidden="1" x14ac:dyDescent="0.3">
      <c r="A627">
        <v>1655</v>
      </c>
      <c r="B627">
        <v>1</v>
      </c>
      <c r="C627">
        <v>0</v>
      </c>
      <c r="D627">
        <v>0</v>
      </c>
      <c r="E627">
        <v>0</v>
      </c>
      <c r="F627">
        <v>0</v>
      </c>
      <c r="G627">
        <v>0</v>
      </c>
      <c r="H627">
        <v>0</v>
      </c>
    </row>
    <row r="628" spans="1:8" hidden="1" x14ac:dyDescent="0.3">
      <c r="A628">
        <v>2712</v>
      </c>
      <c r="B628">
        <v>1</v>
      </c>
      <c r="C628">
        <v>0</v>
      </c>
      <c r="D628">
        <v>0</v>
      </c>
      <c r="E628">
        <v>0</v>
      </c>
      <c r="F628">
        <v>0</v>
      </c>
      <c r="G628">
        <v>0</v>
      </c>
      <c r="H628">
        <v>0</v>
      </c>
    </row>
    <row r="629" spans="1:8" hidden="1" x14ac:dyDescent="0.3">
      <c r="A629">
        <v>5517</v>
      </c>
      <c r="B629">
        <v>1</v>
      </c>
      <c r="C629">
        <v>0</v>
      </c>
      <c r="D629">
        <v>0</v>
      </c>
      <c r="E629">
        <v>0</v>
      </c>
      <c r="F629">
        <v>0</v>
      </c>
      <c r="G629">
        <v>0</v>
      </c>
      <c r="H629">
        <v>0</v>
      </c>
    </row>
    <row r="630" spans="1:8" hidden="1" x14ac:dyDescent="0.3">
      <c r="A630">
        <v>2254</v>
      </c>
      <c r="B630">
        <v>1</v>
      </c>
      <c r="C630">
        <v>0</v>
      </c>
      <c r="D630">
        <v>0</v>
      </c>
      <c r="E630">
        <v>0</v>
      </c>
      <c r="F630">
        <v>0</v>
      </c>
      <c r="G630">
        <v>0</v>
      </c>
      <c r="H630">
        <v>0</v>
      </c>
    </row>
    <row r="631" spans="1:8" hidden="1" x14ac:dyDescent="0.3">
      <c r="A631">
        <v>6958</v>
      </c>
      <c r="B631">
        <v>1</v>
      </c>
      <c r="C631">
        <v>0</v>
      </c>
      <c r="D631">
        <v>0</v>
      </c>
      <c r="E631">
        <v>0</v>
      </c>
      <c r="F631">
        <v>0</v>
      </c>
      <c r="G631">
        <v>0</v>
      </c>
      <c r="H631">
        <v>0</v>
      </c>
    </row>
    <row r="632" spans="1:8" hidden="1" x14ac:dyDescent="0.3">
      <c r="A632">
        <v>954</v>
      </c>
      <c r="B632">
        <v>1</v>
      </c>
      <c r="C632">
        <v>0</v>
      </c>
      <c r="D632">
        <v>0</v>
      </c>
      <c r="E632">
        <v>0</v>
      </c>
      <c r="F632">
        <v>0</v>
      </c>
      <c r="G632">
        <v>0</v>
      </c>
      <c r="H632">
        <v>0</v>
      </c>
    </row>
    <row r="633" spans="1:8" hidden="1" x14ac:dyDescent="0.3">
      <c r="A633">
        <v>5396</v>
      </c>
      <c r="B633">
        <v>1</v>
      </c>
      <c r="C633">
        <v>0</v>
      </c>
      <c r="D633">
        <v>0</v>
      </c>
      <c r="E633">
        <v>0</v>
      </c>
      <c r="F633">
        <v>0</v>
      </c>
      <c r="G633">
        <v>0</v>
      </c>
      <c r="H633">
        <v>0</v>
      </c>
    </row>
    <row r="634" spans="1:8" hidden="1" x14ac:dyDescent="0.3">
      <c r="A634">
        <v>2802</v>
      </c>
      <c r="B634">
        <v>1</v>
      </c>
      <c r="C634">
        <v>0</v>
      </c>
      <c r="D634">
        <v>0</v>
      </c>
      <c r="E634">
        <v>0</v>
      </c>
      <c r="F634">
        <v>0</v>
      </c>
      <c r="G634">
        <v>0</v>
      </c>
      <c r="H634">
        <v>0</v>
      </c>
    </row>
    <row r="635" spans="1:8" hidden="1" x14ac:dyDescent="0.3">
      <c r="A635">
        <v>7901</v>
      </c>
      <c r="B635">
        <v>1</v>
      </c>
      <c r="C635">
        <v>0</v>
      </c>
      <c r="D635">
        <v>0</v>
      </c>
      <c r="E635">
        <v>0</v>
      </c>
      <c r="F635">
        <v>0</v>
      </c>
      <c r="G635">
        <v>0</v>
      </c>
      <c r="H635">
        <v>0</v>
      </c>
    </row>
    <row r="636" spans="1:8" hidden="1" x14ac:dyDescent="0.3">
      <c r="A636">
        <v>2686</v>
      </c>
      <c r="B636">
        <v>1</v>
      </c>
      <c r="C636">
        <v>0</v>
      </c>
      <c r="D636">
        <v>0</v>
      </c>
      <c r="E636">
        <v>0</v>
      </c>
      <c r="F636">
        <v>0</v>
      </c>
      <c r="G636">
        <v>0</v>
      </c>
      <c r="H636">
        <v>0</v>
      </c>
    </row>
    <row r="637" spans="1:8" hidden="1" x14ac:dyDescent="0.3">
      <c r="A637">
        <v>3107</v>
      </c>
      <c r="B637">
        <v>1</v>
      </c>
      <c r="C637">
        <v>0</v>
      </c>
      <c r="D637">
        <v>0</v>
      </c>
      <c r="E637">
        <v>0</v>
      </c>
      <c r="F637">
        <v>0</v>
      </c>
      <c r="G637">
        <v>0</v>
      </c>
      <c r="H637">
        <v>0</v>
      </c>
    </row>
    <row r="638" spans="1:8" hidden="1" x14ac:dyDescent="0.3">
      <c r="A638">
        <v>11031</v>
      </c>
      <c r="B638">
        <v>1</v>
      </c>
      <c r="C638">
        <v>0</v>
      </c>
      <c r="D638">
        <v>0</v>
      </c>
      <c r="E638">
        <v>0</v>
      </c>
      <c r="F638">
        <v>0</v>
      </c>
      <c r="G638">
        <v>0</v>
      </c>
      <c r="H638">
        <v>0</v>
      </c>
    </row>
    <row r="639" spans="1:8" hidden="1" x14ac:dyDescent="0.3">
      <c r="A639">
        <v>7428</v>
      </c>
      <c r="B639">
        <v>1</v>
      </c>
      <c r="C639">
        <v>0</v>
      </c>
      <c r="D639">
        <v>0</v>
      </c>
      <c r="E639">
        <v>0</v>
      </c>
      <c r="F639">
        <v>0</v>
      </c>
      <c r="G639">
        <v>0</v>
      </c>
      <c r="H639">
        <v>0</v>
      </c>
    </row>
    <row r="640" spans="1:8" hidden="1" x14ac:dyDescent="0.3">
      <c r="A640">
        <v>1055</v>
      </c>
      <c r="B640">
        <v>1</v>
      </c>
      <c r="C640">
        <v>0</v>
      </c>
      <c r="D640">
        <v>0</v>
      </c>
      <c r="E640">
        <v>0</v>
      </c>
      <c r="F640">
        <v>0</v>
      </c>
      <c r="G640">
        <v>0</v>
      </c>
      <c r="H640">
        <v>0</v>
      </c>
    </row>
    <row r="641" spans="1:8" hidden="1" x14ac:dyDescent="0.3">
      <c r="A641">
        <v>5802</v>
      </c>
      <c r="B641">
        <v>1</v>
      </c>
      <c r="C641">
        <v>0</v>
      </c>
      <c r="D641">
        <v>0</v>
      </c>
      <c r="E641">
        <v>0</v>
      </c>
      <c r="F641">
        <v>0</v>
      </c>
      <c r="G641">
        <v>0</v>
      </c>
      <c r="H641">
        <v>0</v>
      </c>
    </row>
    <row r="642" spans="1:8" hidden="1" x14ac:dyDescent="0.3">
      <c r="A642">
        <v>6183</v>
      </c>
      <c r="B642">
        <v>1</v>
      </c>
      <c r="C642">
        <v>0</v>
      </c>
      <c r="D642">
        <v>0</v>
      </c>
      <c r="E642">
        <v>0</v>
      </c>
      <c r="F642">
        <v>0</v>
      </c>
      <c r="G642">
        <v>0</v>
      </c>
      <c r="H642">
        <v>0</v>
      </c>
    </row>
    <row r="643" spans="1:8" hidden="1" x14ac:dyDescent="0.3">
      <c r="A643">
        <v>3969</v>
      </c>
      <c r="B643">
        <v>1</v>
      </c>
      <c r="C643">
        <v>0</v>
      </c>
      <c r="D643">
        <v>0</v>
      </c>
      <c r="E643">
        <v>0</v>
      </c>
      <c r="F643">
        <v>0</v>
      </c>
      <c r="G643">
        <v>0</v>
      </c>
      <c r="H643">
        <v>0</v>
      </c>
    </row>
    <row r="644" spans="1:8" hidden="1" x14ac:dyDescent="0.3">
      <c r="A644">
        <v>6262</v>
      </c>
      <c r="B644">
        <v>1</v>
      </c>
      <c r="C644">
        <v>0</v>
      </c>
      <c r="D644">
        <v>0</v>
      </c>
      <c r="E644">
        <v>0</v>
      </c>
      <c r="F644">
        <v>0</v>
      </c>
      <c r="G644">
        <v>0</v>
      </c>
      <c r="H644">
        <v>0</v>
      </c>
    </row>
    <row r="645" spans="1:8" hidden="1" x14ac:dyDescent="0.3">
      <c r="A645">
        <v>6147</v>
      </c>
      <c r="B645">
        <v>1</v>
      </c>
      <c r="C645">
        <v>0</v>
      </c>
      <c r="D645">
        <v>0</v>
      </c>
      <c r="E645">
        <v>0</v>
      </c>
      <c r="F645">
        <v>0</v>
      </c>
      <c r="G645">
        <v>0</v>
      </c>
      <c r="H645">
        <v>0</v>
      </c>
    </row>
    <row r="646" spans="1:8" hidden="1" x14ac:dyDescent="0.3">
      <c r="A646">
        <v>10067</v>
      </c>
      <c r="B646">
        <v>1</v>
      </c>
      <c r="C646">
        <v>0</v>
      </c>
      <c r="D646">
        <v>0</v>
      </c>
      <c r="E646">
        <v>0</v>
      </c>
      <c r="F646">
        <v>0</v>
      </c>
      <c r="G646">
        <v>0</v>
      </c>
      <c r="H646">
        <v>0</v>
      </c>
    </row>
    <row r="647" spans="1:8" hidden="1" x14ac:dyDescent="0.3">
      <c r="A647">
        <v>10104</v>
      </c>
      <c r="B647">
        <v>1</v>
      </c>
      <c r="C647">
        <v>0</v>
      </c>
      <c r="D647">
        <v>0</v>
      </c>
      <c r="E647">
        <v>0</v>
      </c>
      <c r="F647">
        <v>0</v>
      </c>
      <c r="G647">
        <v>0</v>
      </c>
      <c r="H647">
        <v>0</v>
      </c>
    </row>
    <row r="648" spans="1:8" hidden="1" x14ac:dyDescent="0.3">
      <c r="A648">
        <v>3006</v>
      </c>
      <c r="B648">
        <v>1</v>
      </c>
      <c r="C648">
        <v>0</v>
      </c>
      <c r="D648">
        <v>0</v>
      </c>
      <c r="E648">
        <v>0</v>
      </c>
      <c r="F648">
        <v>0</v>
      </c>
      <c r="G648">
        <v>0</v>
      </c>
      <c r="H648">
        <v>0</v>
      </c>
    </row>
    <row r="649" spans="1:8" hidden="1" x14ac:dyDescent="0.3">
      <c r="A649">
        <v>10127</v>
      </c>
      <c r="B649">
        <v>1</v>
      </c>
      <c r="C649">
        <v>0</v>
      </c>
      <c r="D649">
        <v>0</v>
      </c>
      <c r="E649">
        <v>0</v>
      </c>
      <c r="F649">
        <v>0</v>
      </c>
      <c r="G649">
        <v>0</v>
      </c>
      <c r="H649">
        <v>0</v>
      </c>
    </row>
    <row r="650" spans="1:8" hidden="1" x14ac:dyDescent="0.3">
      <c r="A650">
        <v>4973</v>
      </c>
      <c r="B650">
        <v>1</v>
      </c>
      <c r="C650">
        <v>0</v>
      </c>
      <c r="D650">
        <v>0</v>
      </c>
      <c r="E650">
        <v>0</v>
      </c>
      <c r="F650">
        <v>0</v>
      </c>
      <c r="G650">
        <v>0</v>
      </c>
      <c r="H650">
        <v>0</v>
      </c>
    </row>
    <row r="651" spans="1:8" hidden="1" x14ac:dyDescent="0.3">
      <c r="A651">
        <v>2948</v>
      </c>
      <c r="B651">
        <v>1</v>
      </c>
      <c r="C651">
        <v>0</v>
      </c>
      <c r="D651">
        <v>0</v>
      </c>
      <c r="E651">
        <v>0</v>
      </c>
      <c r="F651">
        <v>0</v>
      </c>
      <c r="G651">
        <v>0</v>
      </c>
      <c r="H651">
        <v>0</v>
      </c>
    </row>
    <row r="652" spans="1:8" hidden="1" x14ac:dyDescent="0.3">
      <c r="A652">
        <v>10432</v>
      </c>
      <c r="B652">
        <v>1</v>
      </c>
      <c r="C652">
        <v>0</v>
      </c>
      <c r="D652">
        <v>0</v>
      </c>
      <c r="E652">
        <v>0</v>
      </c>
      <c r="F652">
        <v>0</v>
      </c>
      <c r="G652">
        <v>0</v>
      </c>
      <c r="H652">
        <v>0</v>
      </c>
    </row>
    <row r="653" spans="1:8" hidden="1" x14ac:dyDescent="0.3">
      <c r="A653">
        <v>9727</v>
      </c>
      <c r="B653">
        <v>1</v>
      </c>
      <c r="C653">
        <v>0</v>
      </c>
      <c r="D653">
        <v>0</v>
      </c>
      <c r="E653">
        <v>0</v>
      </c>
      <c r="F653">
        <v>0</v>
      </c>
      <c r="G653">
        <v>0</v>
      </c>
      <c r="H653">
        <v>0</v>
      </c>
    </row>
    <row r="654" spans="1:8" hidden="1" x14ac:dyDescent="0.3">
      <c r="A654">
        <v>1818</v>
      </c>
      <c r="B654">
        <v>1</v>
      </c>
      <c r="C654">
        <v>0</v>
      </c>
      <c r="D654">
        <v>0</v>
      </c>
      <c r="E654">
        <v>0</v>
      </c>
      <c r="F654">
        <v>0</v>
      </c>
      <c r="G654">
        <v>0</v>
      </c>
      <c r="H654">
        <v>0</v>
      </c>
    </row>
    <row r="655" spans="1:8" hidden="1" x14ac:dyDescent="0.3">
      <c r="A655">
        <v>2711</v>
      </c>
      <c r="B655">
        <v>1</v>
      </c>
      <c r="C655">
        <v>0</v>
      </c>
      <c r="D655">
        <v>0</v>
      </c>
      <c r="E655">
        <v>0</v>
      </c>
      <c r="F655">
        <v>0</v>
      </c>
      <c r="G655">
        <v>0</v>
      </c>
      <c r="H655">
        <v>0</v>
      </c>
    </row>
    <row r="656" spans="1:8" hidden="1" x14ac:dyDescent="0.3">
      <c r="A656">
        <v>1515</v>
      </c>
      <c r="B656">
        <v>1</v>
      </c>
      <c r="C656">
        <v>0</v>
      </c>
      <c r="D656">
        <v>0</v>
      </c>
      <c r="E656">
        <v>0</v>
      </c>
      <c r="F656">
        <v>0</v>
      </c>
      <c r="G656">
        <v>0</v>
      </c>
      <c r="H656">
        <v>0</v>
      </c>
    </row>
    <row r="657" spans="1:8" hidden="1" x14ac:dyDescent="0.3">
      <c r="A657">
        <v>10157</v>
      </c>
      <c r="B657">
        <v>1</v>
      </c>
      <c r="C657">
        <v>0</v>
      </c>
      <c r="D657">
        <v>0</v>
      </c>
      <c r="E657">
        <v>0</v>
      </c>
      <c r="F657">
        <v>0</v>
      </c>
      <c r="G657">
        <v>0</v>
      </c>
      <c r="H657">
        <v>0</v>
      </c>
    </row>
    <row r="658" spans="1:8" hidden="1" x14ac:dyDescent="0.3">
      <c r="A658">
        <v>902</v>
      </c>
      <c r="B658">
        <v>1</v>
      </c>
      <c r="C658">
        <v>0</v>
      </c>
      <c r="D658">
        <v>0</v>
      </c>
      <c r="E658">
        <v>0</v>
      </c>
      <c r="F658">
        <v>0</v>
      </c>
      <c r="G658">
        <v>0</v>
      </c>
      <c r="H658">
        <v>0</v>
      </c>
    </row>
    <row r="659" spans="1:8" hidden="1" x14ac:dyDescent="0.3">
      <c r="A659">
        <v>4548</v>
      </c>
      <c r="B659">
        <v>1</v>
      </c>
      <c r="C659">
        <v>0</v>
      </c>
      <c r="D659">
        <v>0</v>
      </c>
      <c r="E659">
        <v>0</v>
      </c>
      <c r="F659">
        <v>0</v>
      </c>
      <c r="G659">
        <v>0</v>
      </c>
      <c r="H659">
        <v>0</v>
      </c>
    </row>
    <row r="660" spans="1:8" hidden="1" x14ac:dyDescent="0.3">
      <c r="A660">
        <v>1544</v>
      </c>
      <c r="B660">
        <v>1</v>
      </c>
      <c r="C660">
        <v>0</v>
      </c>
      <c r="D660">
        <v>0</v>
      </c>
      <c r="E660">
        <v>0</v>
      </c>
      <c r="F660">
        <v>0</v>
      </c>
      <c r="G660">
        <v>0</v>
      </c>
      <c r="H660">
        <v>0</v>
      </c>
    </row>
    <row r="661" spans="1:8" hidden="1" x14ac:dyDescent="0.3">
      <c r="A661">
        <v>3266</v>
      </c>
      <c r="B661">
        <v>1</v>
      </c>
      <c r="C661">
        <v>0</v>
      </c>
      <c r="D661">
        <v>0</v>
      </c>
      <c r="E661">
        <v>0</v>
      </c>
      <c r="F661">
        <v>0</v>
      </c>
      <c r="G661">
        <v>0</v>
      </c>
      <c r="H661">
        <v>0</v>
      </c>
    </row>
    <row r="662" spans="1:8" hidden="1" x14ac:dyDescent="0.3">
      <c r="A662">
        <v>8207</v>
      </c>
      <c r="B662">
        <v>1</v>
      </c>
      <c r="C662">
        <v>0</v>
      </c>
      <c r="D662">
        <v>0</v>
      </c>
      <c r="E662">
        <v>0</v>
      </c>
      <c r="F662">
        <v>0</v>
      </c>
      <c r="G662">
        <v>0</v>
      </c>
      <c r="H662">
        <v>0</v>
      </c>
    </row>
    <row r="663" spans="1:8" hidden="1" x14ac:dyDescent="0.3">
      <c r="A663">
        <v>2656</v>
      </c>
      <c r="B663">
        <v>1</v>
      </c>
      <c r="C663">
        <v>0</v>
      </c>
      <c r="D663">
        <v>0</v>
      </c>
      <c r="E663">
        <v>0</v>
      </c>
      <c r="F663">
        <v>0</v>
      </c>
      <c r="G663">
        <v>0</v>
      </c>
      <c r="H663">
        <v>0</v>
      </c>
    </row>
    <row r="664" spans="1:8" hidden="1" x14ac:dyDescent="0.3">
      <c r="A664">
        <v>7990</v>
      </c>
      <c r="B664">
        <v>1</v>
      </c>
      <c r="C664">
        <v>0</v>
      </c>
      <c r="D664">
        <v>0</v>
      </c>
      <c r="E664">
        <v>0</v>
      </c>
      <c r="F664">
        <v>0</v>
      </c>
      <c r="G664">
        <v>0</v>
      </c>
      <c r="H664">
        <v>0</v>
      </c>
    </row>
    <row r="665" spans="1:8" hidden="1" x14ac:dyDescent="0.3">
      <c r="A665">
        <v>1839</v>
      </c>
      <c r="B665">
        <v>1</v>
      </c>
      <c r="C665">
        <v>0</v>
      </c>
      <c r="D665">
        <v>0</v>
      </c>
      <c r="E665">
        <v>0</v>
      </c>
      <c r="F665">
        <v>0</v>
      </c>
      <c r="G665">
        <v>0</v>
      </c>
      <c r="H665">
        <v>0</v>
      </c>
    </row>
    <row r="666" spans="1:8" hidden="1" x14ac:dyDescent="0.3">
      <c r="A666">
        <v>1876</v>
      </c>
      <c r="B666">
        <v>1</v>
      </c>
      <c r="C666">
        <v>0</v>
      </c>
      <c r="D666">
        <v>0</v>
      </c>
      <c r="E666">
        <v>0</v>
      </c>
      <c r="F666">
        <v>0</v>
      </c>
      <c r="G666">
        <v>0</v>
      </c>
      <c r="H666">
        <v>0</v>
      </c>
    </row>
    <row r="667" spans="1:8" hidden="1" x14ac:dyDescent="0.3">
      <c r="A667">
        <v>3850</v>
      </c>
      <c r="B667">
        <v>1</v>
      </c>
      <c r="C667">
        <v>0</v>
      </c>
      <c r="D667">
        <v>0</v>
      </c>
      <c r="E667">
        <v>0</v>
      </c>
      <c r="F667">
        <v>0</v>
      </c>
      <c r="G667">
        <v>0</v>
      </c>
      <c r="H667">
        <v>0</v>
      </c>
    </row>
    <row r="668" spans="1:8" hidden="1" x14ac:dyDescent="0.3">
      <c r="A668">
        <v>10469</v>
      </c>
      <c r="B668">
        <v>1</v>
      </c>
      <c r="C668">
        <v>0</v>
      </c>
      <c r="D668">
        <v>0</v>
      </c>
      <c r="E668">
        <v>0</v>
      </c>
      <c r="F668">
        <v>0</v>
      </c>
      <c r="G668">
        <v>0</v>
      </c>
      <c r="H668">
        <v>0</v>
      </c>
    </row>
    <row r="669" spans="1:8" hidden="1" x14ac:dyDescent="0.3">
      <c r="A669">
        <v>3661</v>
      </c>
      <c r="B669">
        <v>1</v>
      </c>
      <c r="C669">
        <v>0</v>
      </c>
      <c r="D669">
        <v>0</v>
      </c>
      <c r="E669">
        <v>0</v>
      </c>
      <c r="F669">
        <v>0</v>
      </c>
      <c r="G669">
        <v>0</v>
      </c>
      <c r="H669">
        <v>0</v>
      </c>
    </row>
    <row r="670" spans="1:8" hidden="1" x14ac:dyDescent="0.3">
      <c r="A670">
        <v>692</v>
      </c>
      <c r="B670">
        <v>1</v>
      </c>
      <c r="C670">
        <v>0</v>
      </c>
      <c r="D670">
        <v>0</v>
      </c>
      <c r="E670">
        <v>0</v>
      </c>
      <c r="F670">
        <v>0</v>
      </c>
      <c r="G670">
        <v>0</v>
      </c>
      <c r="H670">
        <v>0</v>
      </c>
    </row>
    <row r="671" spans="1:8" hidden="1" x14ac:dyDescent="0.3">
      <c r="A671">
        <v>4838</v>
      </c>
      <c r="B671">
        <v>1</v>
      </c>
      <c r="C671">
        <v>0</v>
      </c>
      <c r="D671">
        <v>0</v>
      </c>
      <c r="E671">
        <v>0</v>
      </c>
      <c r="F671">
        <v>0</v>
      </c>
      <c r="G671">
        <v>0</v>
      </c>
      <c r="H671">
        <v>0</v>
      </c>
    </row>
    <row r="672" spans="1:8" hidden="1" x14ac:dyDescent="0.3">
      <c r="A672">
        <v>8080</v>
      </c>
      <c r="B672">
        <v>1</v>
      </c>
      <c r="C672">
        <v>0</v>
      </c>
      <c r="D672">
        <v>0</v>
      </c>
      <c r="E672">
        <v>0</v>
      </c>
      <c r="F672">
        <v>0</v>
      </c>
      <c r="G672">
        <v>0</v>
      </c>
      <c r="H672">
        <v>0</v>
      </c>
    </row>
    <row r="673" spans="1:8" hidden="1" x14ac:dyDescent="0.3">
      <c r="A673">
        <v>8372</v>
      </c>
      <c r="B673">
        <v>1</v>
      </c>
      <c r="C673">
        <v>0</v>
      </c>
      <c r="D673">
        <v>0</v>
      </c>
      <c r="E673">
        <v>0</v>
      </c>
      <c r="F673">
        <v>0</v>
      </c>
      <c r="G673">
        <v>0</v>
      </c>
      <c r="H673">
        <v>0</v>
      </c>
    </row>
    <row r="674" spans="1:8" hidden="1" x14ac:dyDescent="0.3">
      <c r="A674">
        <v>4855</v>
      </c>
      <c r="B674">
        <v>1</v>
      </c>
      <c r="C674">
        <v>0</v>
      </c>
      <c r="D674">
        <v>0</v>
      </c>
      <c r="E674">
        <v>0</v>
      </c>
      <c r="F674">
        <v>0</v>
      </c>
      <c r="G674">
        <v>0</v>
      </c>
      <c r="H674">
        <v>1</v>
      </c>
    </row>
    <row r="675" spans="1:8" hidden="1" x14ac:dyDescent="0.3">
      <c r="A675">
        <v>10383</v>
      </c>
      <c r="B675">
        <v>1</v>
      </c>
      <c r="C675">
        <v>0</v>
      </c>
      <c r="D675">
        <v>0</v>
      </c>
      <c r="E675">
        <v>0</v>
      </c>
      <c r="F675">
        <v>0</v>
      </c>
      <c r="G675">
        <v>0</v>
      </c>
      <c r="H675">
        <v>1</v>
      </c>
    </row>
    <row r="676" spans="1:8" hidden="1" x14ac:dyDescent="0.3">
      <c r="A676">
        <v>8082</v>
      </c>
      <c r="B676">
        <v>1</v>
      </c>
      <c r="C676">
        <v>0</v>
      </c>
      <c r="D676">
        <v>0</v>
      </c>
      <c r="E676">
        <v>0</v>
      </c>
      <c r="F676">
        <v>0</v>
      </c>
      <c r="G676">
        <v>0</v>
      </c>
      <c r="H676">
        <v>1</v>
      </c>
    </row>
    <row r="677" spans="1:8" hidden="1" x14ac:dyDescent="0.3">
      <c r="A677">
        <v>1859</v>
      </c>
      <c r="B677">
        <v>1</v>
      </c>
      <c r="C677">
        <v>0</v>
      </c>
      <c r="D677">
        <v>0</v>
      </c>
      <c r="E677">
        <v>0</v>
      </c>
      <c r="F677">
        <v>0</v>
      </c>
      <c r="G677">
        <v>0</v>
      </c>
      <c r="H677">
        <v>1</v>
      </c>
    </row>
    <row r="678" spans="1:8" hidden="1" x14ac:dyDescent="0.3">
      <c r="A678">
        <v>8908</v>
      </c>
      <c r="B678">
        <v>1</v>
      </c>
      <c r="C678">
        <v>0</v>
      </c>
      <c r="D678">
        <v>0</v>
      </c>
      <c r="E678">
        <v>0</v>
      </c>
      <c r="F678">
        <v>0</v>
      </c>
      <c r="G678">
        <v>0</v>
      </c>
      <c r="H678">
        <v>1</v>
      </c>
    </row>
    <row r="679" spans="1:8" hidden="1" x14ac:dyDescent="0.3">
      <c r="A679">
        <v>11071</v>
      </c>
      <c r="B679">
        <v>1</v>
      </c>
      <c r="C679">
        <v>0</v>
      </c>
      <c r="D679">
        <v>0</v>
      </c>
      <c r="E679">
        <v>0</v>
      </c>
      <c r="F679">
        <v>0</v>
      </c>
      <c r="G679">
        <v>0</v>
      </c>
      <c r="H679">
        <v>1</v>
      </c>
    </row>
    <row r="680" spans="1:8" hidden="1" x14ac:dyDescent="0.3">
      <c r="A680">
        <v>10837</v>
      </c>
      <c r="B680">
        <v>1</v>
      </c>
      <c r="C680">
        <v>0</v>
      </c>
      <c r="D680">
        <v>0</v>
      </c>
      <c r="E680">
        <v>0</v>
      </c>
      <c r="F680">
        <v>0</v>
      </c>
      <c r="G680">
        <v>0</v>
      </c>
      <c r="H680">
        <v>1</v>
      </c>
    </row>
    <row r="681" spans="1:8" hidden="1" x14ac:dyDescent="0.3">
      <c r="A681">
        <v>6609</v>
      </c>
      <c r="B681">
        <v>1</v>
      </c>
      <c r="C681">
        <v>0</v>
      </c>
      <c r="D681">
        <v>0</v>
      </c>
      <c r="E681">
        <v>0</v>
      </c>
      <c r="F681">
        <v>0</v>
      </c>
      <c r="G681">
        <v>0</v>
      </c>
      <c r="H681">
        <v>1</v>
      </c>
    </row>
    <row r="682" spans="1:8" hidden="1" x14ac:dyDescent="0.3">
      <c r="A682">
        <v>1826</v>
      </c>
      <c r="B682">
        <v>1</v>
      </c>
      <c r="C682">
        <v>0</v>
      </c>
      <c r="D682">
        <v>0</v>
      </c>
      <c r="E682">
        <v>0</v>
      </c>
      <c r="F682">
        <v>0</v>
      </c>
      <c r="G682">
        <v>0</v>
      </c>
      <c r="H682">
        <v>1</v>
      </c>
    </row>
    <row r="683" spans="1:8" hidden="1" x14ac:dyDescent="0.3">
      <c r="A683">
        <v>1581</v>
      </c>
      <c r="B683">
        <v>1</v>
      </c>
      <c r="C683">
        <v>0</v>
      </c>
      <c r="D683">
        <v>0</v>
      </c>
      <c r="E683">
        <v>0</v>
      </c>
      <c r="F683">
        <v>0</v>
      </c>
      <c r="G683">
        <v>0</v>
      </c>
      <c r="H683">
        <v>1</v>
      </c>
    </row>
    <row r="684" spans="1:8" hidden="1" x14ac:dyDescent="0.3">
      <c r="A684">
        <v>2426</v>
      </c>
      <c r="B684">
        <v>1</v>
      </c>
      <c r="C684">
        <v>0</v>
      </c>
      <c r="D684">
        <v>0</v>
      </c>
      <c r="E684">
        <v>0</v>
      </c>
      <c r="F684">
        <v>0</v>
      </c>
      <c r="G684">
        <v>0</v>
      </c>
      <c r="H684">
        <v>1</v>
      </c>
    </row>
    <row r="685" spans="1:8" hidden="1" x14ac:dyDescent="0.3">
      <c r="A685">
        <v>10955</v>
      </c>
      <c r="B685">
        <v>1</v>
      </c>
      <c r="C685">
        <v>0</v>
      </c>
      <c r="D685">
        <v>0</v>
      </c>
      <c r="E685">
        <v>0</v>
      </c>
      <c r="F685">
        <v>0</v>
      </c>
      <c r="G685">
        <v>0</v>
      </c>
      <c r="H685">
        <v>1</v>
      </c>
    </row>
    <row r="686" spans="1:8" hidden="1" x14ac:dyDescent="0.3">
      <c r="A686">
        <v>9504</v>
      </c>
      <c r="B686">
        <v>1</v>
      </c>
      <c r="C686">
        <v>0</v>
      </c>
      <c r="D686">
        <v>0</v>
      </c>
      <c r="E686">
        <v>0</v>
      </c>
      <c r="F686">
        <v>0</v>
      </c>
      <c r="G686">
        <v>0</v>
      </c>
      <c r="H686">
        <v>1</v>
      </c>
    </row>
    <row r="687" spans="1:8" hidden="1" x14ac:dyDescent="0.3">
      <c r="A687">
        <v>8923</v>
      </c>
      <c r="B687">
        <v>1</v>
      </c>
      <c r="C687">
        <v>0</v>
      </c>
      <c r="D687">
        <v>0</v>
      </c>
      <c r="E687">
        <v>0</v>
      </c>
      <c r="F687">
        <v>0</v>
      </c>
      <c r="G687">
        <v>0</v>
      </c>
      <c r="H687">
        <v>1</v>
      </c>
    </row>
    <row r="688" spans="1:8" hidden="1" x14ac:dyDescent="0.3">
      <c r="A688">
        <v>9826</v>
      </c>
      <c r="B688">
        <v>1</v>
      </c>
      <c r="C688">
        <v>0</v>
      </c>
      <c r="D688">
        <v>0</v>
      </c>
      <c r="E688">
        <v>0</v>
      </c>
      <c r="F688">
        <v>0</v>
      </c>
      <c r="G688">
        <v>0</v>
      </c>
      <c r="H688">
        <v>1</v>
      </c>
    </row>
    <row r="689" spans="1:8" hidden="1" x14ac:dyDescent="0.3">
      <c r="A689">
        <v>5830</v>
      </c>
      <c r="B689">
        <v>1</v>
      </c>
      <c r="C689">
        <v>0</v>
      </c>
      <c r="D689">
        <v>0</v>
      </c>
      <c r="E689">
        <v>0</v>
      </c>
      <c r="F689">
        <v>0</v>
      </c>
      <c r="G689">
        <v>0</v>
      </c>
      <c r="H689">
        <v>1</v>
      </c>
    </row>
    <row r="690" spans="1:8" hidden="1" x14ac:dyDescent="0.3">
      <c r="A690">
        <v>5519</v>
      </c>
      <c r="B690">
        <v>1</v>
      </c>
      <c r="C690">
        <v>0</v>
      </c>
      <c r="D690">
        <v>0</v>
      </c>
      <c r="E690">
        <v>0</v>
      </c>
      <c r="F690">
        <v>0</v>
      </c>
      <c r="G690">
        <v>0</v>
      </c>
      <c r="H690">
        <v>1</v>
      </c>
    </row>
    <row r="691" spans="1:8" hidden="1" x14ac:dyDescent="0.3">
      <c r="A691">
        <v>4487</v>
      </c>
      <c r="B691">
        <v>1</v>
      </c>
      <c r="C691">
        <v>0</v>
      </c>
      <c r="D691">
        <v>0</v>
      </c>
      <c r="E691">
        <v>0</v>
      </c>
      <c r="F691">
        <v>0</v>
      </c>
      <c r="G691">
        <v>0</v>
      </c>
      <c r="H691">
        <v>1</v>
      </c>
    </row>
    <row r="692" spans="1:8" hidden="1" x14ac:dyDescent="0.3">
      <c r="A692">
        <v>2620</v>
      </c>
      <c r="B692">
        <v>1</v>
      </c>
      <c r="C692">
        <v>0</v>
      </c>
      <c r="D692">
        <v>0</v>
      </c>
      <c r="E692">
        <v>0</v>
      </c>
      <c r="F692">
        <v>0</v>
      </c>
      <c r="G692">
        <v>0</v>
      </c>
      <c r="H692">
        <v>1</v>
      </c>
    </row>
    <row r="693" spans="1:8" hidden="1" x14ac:dyDescent="0.3">
      <c r="A693">
        <v>9220</v>
      </c>
      <c r="B693">
        <v>1</v>
      </c>
      <c r="C693">
        <v>0</v>
      </c>
      <c r="D693">
        <v>0</v>
      </c>
      <c r="E693">
        <v>0</v>
      </c>
      <c r="F693">
        <v>0</v>
      </c>
      <c r="G693">
        <v>0</v>
      </c>
      <c r="H693">
        <v>1</v>
      </c>
    </row>
    <row r="694" spans="1:8" hidden="1" x14ac:dyDescent="0.3">
      <c r="A694">
        <v>6287</v>
      </c>
      <c r="B694">
        <v>1</v>
      </c>
      <c r="C694">
        <v>0</v>
      </c>
      <c r="D694">
        <v>0</v>
      </c>
      <c r="E694">
        <v>0</v>
      </c>
      <c r="F694">
        <v>0</v>
      </c>
      <c r="G694">
        <v>0</v>
      </c>
      <c r="H694">
        <v>1</v>
      </c>
    </row>
    <row r="695" spans="1:8" hidden="1" x14ac:dyDescent="0.3">
      <c r="A695">
        <v>8707</v>
      </c>
      <c r="B695">
        <v>1</v>
      </c>
      <c r="C695">
        <v>0</v>
      </c>
      <c r="D695">
        <v>0</v>
      </c>
      <c r="E695">
        <v>0</v>
      </c>
      <c r="F695">
        <v>0</v>
      </c>
      <c r="G695">
        <v>0</v>
      </c>
      <c r="H695">
        <v>1</v>
      </c>
    </row>
    <row r="696" spans="1:8" hidden="1" x14ac:dyDescent="0.3">
      <c r="A696">
        <v>7348</v>
      </c>
      <c r="B696">
        <v>1</v>
      </c>
      <c r="C696">
        <v>0</v>
      </c>
      <c r="D696">
        <v>0</v>
      </c>
      <c r="E696">
        <v>0</v>
      </c>
      <c r="F696">
        <v>0</v>
      </c>
      <c r="G696">
        <v>0</v>
      </c>
      <c r="H696">
        <v>1</v>
      </c>
    </row>
    <row r="697" spans="1:8" hidden="1" x14ac:dyDescent="0.3">
      <c r="A697">
        <v>4756</v>
      </c>
      <c r="B697">
        <v>1</v>
      </c>
      <c r="C697">
        <v>0</v>
      </c>
      <c r="D697">
        <v>0</v>
      </c>
      <c r="E697">
        <v>0</v>
      </c>
      <c r="F697">
        <v>0</v>
      </c>
      <c r="G697">
        <v>0</v>
      </c>
      <c r="H697">
        <v>1</v>
      </c>
    </row>
    <row r="698" spans="1:8" hidden="1" x14ac:dyDescent="0.3">
      <c r="A698">
        <v>8015</v>
      </c>
      <c r="B698">
        <v>1</v>
      </c>
      <c r="C698">
        <v>0</v>
      </c>
      <c r="D698">
        <v>0</v>
      </c>
      <c r="E698">
        <v>0</v>
      </c>
      <c r="F698">
        <v>0</v>
      </c>
      <c r="G698">
        <v>0</v>
      </c>
      <c r="H698">
        <v>1</v>
      </c>
    </row>
    <row r="699" spans="1:8" hidden="1" x14ac:dyDescent="0.3">
      <c r="A699">
        <v>590</v>
      </c>
      <c r="B699">
        <v>1</v>
      </c>
      <c r="C699">
        <v>0</v>
      </c>
      <c r="D699">
        <v>0</v>
      </c>
      <c r="E699">
        <v>0</v>
      </c>
      <c r="F699">
        <v>0</v>
      </c>
      <c r="G699">
        <v>0</v>
      </c>
      <c r="H699">
        <v>1</v>
      </c>
    </row>
    <row r="700" spans="1:8" hidden="1" x14ac:dyDescent="0.3">
      <c r="A700">
        <v>1745</v>
      </c>
      <c r="B700">
        <v>1</v>
      </c>
      <c r="C700">
        <v>0</v>
      </c>
      <c r="D700">
        <v>0</v>
      </c>
      <c r="E700">
        <v>0</v>
      </c>
      <c r="F700">
        <v>0</v>
      </c>
      <c r="G700">
        <v>0</v>
      </c>
      <c r="H700">
        <v>1</v>
      </c>
    </row>
    <row r="701" spans="1:8" hidden="1" x14ac:dyDescent="0.3">
      <c r="A701">
        <v>5080</v>
      </c>
      <c r="B701">
        <v>1</v>
      </c>
      <c r="C701">
        <v>0</v>
      </c>
      <c r="D701">
        <v>0</v>
      </c>
      <c r="E701">
        <v>0</v>
      </c>
      <c r="F701">
        <v>0</v>
      </c>
      <c r="G701">
        <v>0</v>
      </c>
      <c r="H701">
        <v>1</v>
      </c>
    </row>
    <row r="702" spans="1:8" hidden="1" x14ac:dyDescent="0.3">
      <c r="A702">
        <v>2674</v>
      </c>
      <c r="B702">
        <v>1</v>
      </c>
      <c r="C702">
        <v>0</v>
      </c>
      <c r="D702">
        <v>0</v>
      </c>
      <c r="E702">
        <v>0</v>
      </c>
      <c r="F702">
        <v>0</v>
      </c>
      <c r="G702">
        <v>0</v>
      </c>
      <c r="H702">
        <v>1</v>
      </c>
    </row>
    <row r="703" spans="1:8" hidden="1" x14ac:dyDescent="0.3">
      <c r="A703">
        <v>6246</v>
      </c>
      <c r="B703">
        <v>1</v>
      </c>
      <c r="C703">
        <v>0</v>
      </c>
      <c r="D703">
        <v>0</v>
      </c>
      <c r="E703">
        <v>0</v>
      </c>
      <c r="F703">
        <v>0</v>
      </c>
      <c r="G703">
        <v>0</v>
      </c>
      <c r="H703">
        <v>1</v>
      </c>
    </row>
    <row r="704" spans="1:8" hidden="1" x14ac:dyDescent="0.3">
      <c r="A704">
        <v>3865</v>
      </c>
      <c r="B704">
        <v>1</v>
      </c>
      <c r="C704">
        <v>0</v>
      </c>
      <c r="D704">
        <v>0</v>
      </c>
      <c r="E704">
        <v>0</v>
      </c>
      <c r="F704">
        <v>0</v>
      </c>
      <c r="G704">
        <v>0</v>
      </c>
      <c r="H704">
        <v>1</v>
      </c>
    </row>
    <row r="705" spans="1:8" hidden="1" x14ac:dyDescent="0.3">
      <c r="A705">
        <v>4278</v>
      </c>
      <c r="B705">
        <v>1</v>
      </c>
      <c r="C705">
        <v>0</v>
      </c>
      <c r="D705">
        <v>0</v>
      </c>
      <c r="E705">
        <v>0</v>
      </c>
      <c r="F705">
        <v>0</v>
      </c>
      <c r="G705">
        <v>0</v>
      </c>
      <c r="H705">
        <v>1</v>
      </c>
    </row>
    <row r="706" spans="1:8" hidden="1" x14ac:dyDescent="0.3">
      <c r="A706">
        <v>10530</v>
      </c>
      <c r="B706">
        <v>1</v>
      </c>
      <c r="C706">
        <v>0</v>
      </c>
      <c r="D706">
        <v>0</v>
      </c>
      <c r="E706">
        <v>0</v>
      </c>
      <c r="F706">
        <v>0</v>
      </c>
      <c r="G706">
        <v>0</v>
      </c>
      <c r="H706">
        <v>1</v>
      </c>
    </row>
    <row r="707" spans="1:8" hidden="1" x14ac:dyDescent="0.3">
      <c r="A707">
        <v>5636</v>
      </c>
      <c r="B707">
        <v>1</v>
      </c>
      <c r="C707">
        <v>0</v>
      </c>
      <c r="D707">
        <v>0</v>
      </c>
      <c r="E707">
        <v>0</v>
      </c>
      <c r="F707">
        <v>0</v>
      </c>
      <c r="G707">
        <v>0</v>
      </c>
      <c r="H707">
        <v>1</v>
      </c>
    </row>
    <row r="708" spans="1:8" hidden="1" x14ac:dyDescent="0.3">
      <c r="A708">
        <v>2130</v>
      </c>
      <c r="B708">
        <v>1</v>
      </c>
      <c r="C708">
        <v>0</v>
      </c>
      <c r="D708">
        <v>0</v>
      </c>
      <c r="E708">
        <v>0</v>
      </c>
      <c r="F708">
        <v>0</v>
      </c>
      <c r="G708">
        <v>0</v>
      </c>
      <c r="H708">
        <v>1</v>
      </c>
    </row>
    <row r="709" spans="1:8" hidden="1" x14ac:dyDescent="0.3">
      <c r="A709">
        <v>4608</v>
      </c>
      <c r="B709">
        <v>1</v>
      </c>
      <c r="C709">
        <v>0</v>
      </c>
      <c r="D709">
        <v>0</v>
      </c>
      <c r="E709">
        <v>0</v>
      </c>
      <c r="F709">
        <v>0</v>
      </c>
      <c r="G709">
        <v>0</v>
      </c>
      <c r="H709">
        <v>1</v>
      </c>
    </row>
    <row r="710" spans="1:8" hidden="1" x14ac:dyDescent="0.3">
      <c r="A710">
        <v>6409</v>
      </c>
      <c r="B710">
        <v>1</v>
      </c>
      <c r="C710">
        <v>0</v>
      </c>
      <c r="D710">
        <v>0</v>
      </c>
      <c r="E710">
        <v>0</v>
      </c>
      <c r="F710">
        <v>0</v>
      </c>
      <c r="G710">
        <v>0</v>
      </c>
      <c r="H710">
        <v>1</v>
      </c>
    </row>
    <row r="711" spans="1:8" hidden="1" x14ac:dyDescent="0.3">
      <c r="A711">
        <v>8395</v>
      </c>
      <c r="B711">
        <v>1</v>
      </c>
      <c r="C711">
        <v>0</v>
      </c>
      <c r="D711">
        <v>0</v>
      </c>
      <c r="E711">
        <v>0</v>
      </c>
      <c r="F711">
        <v>0</v>
      </c>
      <c r="G711">
        <v>0</v>
      </c>
      <c r="H711">
        <v>1</v>
      </c>
    </row>
    <row r="712" spans="1:8" hidden="1" x14ac:dyDescent="0.3">
      <c r="A712">
        <v>1891</v>
      </c>
      <c r="B712">
        <v>1</v>
      </c>
      <c r="C712">
        <v>0</v>
      </c>
      <c r="D712">
        <v>0</v>
      </c>
      <c r="E712">
        <v>0</v>
      </c>
      <c r="F712">
        <v>0</v>
      </c>
      <c r="G712">
        <v>0</v>
      </c>
      <c r="H712">
        <v>1</v>
      </c>
    </row>
    <row r="713" spans="1:8" hidden="1" x14ac:dyDescent="0.3">
      <c r="A713">
        <v>263</v>
      </c>
      <c r="B713">
        <v>1</v>
      </c>
      <c r="C713">
        <v>0</v>
      </c>
      <c r="D713">
        <v>0</v>
      </c>
      <c r="E713">
        <v>0</v>
      </c>
      <c r="F713">
        <v>0</v>
      </c>
      <c r="G713">
        <v>0</v>
      </c>
      <c r="H713">
        <v>1</v>
      </c>
    </row>
    <row r="714" spans="1:8" hidden="1" x14ac:dyDescent="0.3">
      <c r="A714">
        <v>10814</v>
      </c>
      <c r="B714">
        <v>1</v>
      </c>
      <c r="C714">
        <v>0</v>
      </c>
      <c r="D714">
        <v>0</v>
      </c>
      <c r="E714">
        <v>0</v>
      </c>
      <c r="F714">
        <v>0</v>
      </c>
      <c r="G714">
        <v>0</v>
      </c>
      <c r="H714">
        <v>1</v>
      </c>
    </row>
    <row r="715" spans="1:8" hidden="1" x14ac:dyDescent="0.3">
      <c r="A715">
        <v>1619</v>
      </c>
      <c r="B715">
        <v>1</v>
      </c>
      <c r="C715">
        <v>0</v>
      </c>
      <c r="D715">
        <v>0</v>
      </c>
      <c r="E715">
        <v>0</v>
      </c>
      <c r="F715">
        <v>0</v>
      </c>
      <c r="G715">
        <v>0</v>
      </c>
      <c r="H715">
        <v>1</v>
      </c>
    </row>
    <row r="716" spans="1:8" hidden="1" x14ac:dyDescent="0.3">
      <c r="A716">
        <v>10057</v>
      </c>
      <c r="B716">
        <v>1</v>
      </c>
      <c r="C716">
        <v>0</v>
      </c>
      <c r="D716">
        <v>0</v>
      </c>
      <c r="E716">
        <v>0</v>
      </c>
      <c r="F716">
        <v>0</v>
      </c>
      <c r="G716">
        <v>0</v>
      </c>
      <c r="H716">
        <v>1</v>
      </c>
    </row>
    <row r="717" spans="1:8" hidden="1" x14ac:dyDescent="0.3">
      <c r="A717">
        <v>5302</v>
      </c>
      <c r="B717">
        <v>1</v>
      </c>
      <c r="C717">
        <v>0</v>
      </c>
      <c r="D717">
        <v>0</v>
      </c>
      <c r="E717">
        <v>0</v>
      </c>
      <c r="F717">
        <v>0</v>
      </c>
      <c r="G717">
        <v>0</v>
      </c>
      <c r="H717">
        <v>1</v>
      </c>
    </row>
    <row r="718" spans="1:8" hidden="1" x14ac:dyDescent="0.3">
      <c r="A718">
        <v>9595</v>
      </c>
      <c r="B718">
        <v>1</v>
      </c>
      <c r="C718">
        <v>0</v>
      </c>
      <c r="D718">
        <v>0</v>
      </c>
      <c r="E718">
        <v>0</v>
      </c>
      <c r="F718">
        <v>0</v>
      </c>
      <c r="G718">
        <v>0</v>
      </c>
      <c r="H718">
        <v>1</v>
      </c>
    </row>
    <row r="719" spans="1:8" hidden="1" x14ac:dyDescent="0.3">
      <c r="A719">
        <v>10163</v>
      </c>
      <c r="B719">
        <v>1</v>
      </c>
      <c r="C719">
        <v>0</v>
      </c>
      <c r="D719">
        <v>0</v>
      </c>
      <c r="E719">
        <v>0</v>
      </c>
      <c r="F719">
        <v>0</v>
      </c>
      <c r="G719">
        <v>0</v>
      </c>
      <c r="H719">
        <v>1</v>
      </c>
    </row>
    <row r="720" spans="1:8" hidden="1" x14ac:dyDescent="0.3">
      <c r="A720">
        <v>3074</v>
      </c>
      <c r="B720">
        <v>1</v>
      </c>
      <c r="C720">
        <v>0</v>
      </c>
      <c r="D720">
        <v>0</v>
      </c>
      <c r="E720">
        <v>0</v>
      </c>
      <c r="F720">
        <v>0</v>
      </c>
      <c r="G720">
        <v>0</v>
      </c>
      <c r="H720">
        <v>1</v>
      </c>
    </row>
    <row r="721" spans="1:8" hidden="1" x14ac:dyDescent="0.3">
      <c r="A721">
        <v>1867</v>
      </c>
      <c r="B721">
        <v>1</v>
      </c>
      <c r="C721">
        <v>0</v>
      </c>
      <c r="D721">
        <v>0</v>
      </c>
      <c r="E721">
        <v>0</v>
      </c>
      <c r="F721">
        <v>0</v>
      </c>
      <c r="G721">
        <v>0</v>
      </c>
      <c r="H721">
        <v>1</v>
      </c>
    </row>
    <row r="722" spans="1:8" hidden="1" x14ac:dyDescent="0.3">
      <c r="A722">
        <v>7919</v>
      </c>
      <c r="B722">
        <v>1</v>
      </c>
      <c r="C722">
        <v>0</v>
      </c>
      <c r="D722">
        <v>0</v>
      </c>
      <c r="E722">
        <v>0</v>
      </c>
      <c r="F722">
        <v>0</v>
      </c>
      <c r="G722">
        <v>0</v>
      </c>
      <c r="H722">
        <v>1</v>
      </c>
    </row>
    <row r="723" spans="1:8" hidden="1" x14ac:dyDescent="0.3">
      <c r="A723">
        <v>9289</v>
      </c>
      <c r="B723">
        <v>1</v>
      </c>
      <c r="C723">
        <v>0</v>
      </c>
      <c r="D723">
        <v>0</v>
      </c>
      <c r="E723">
        <v>0</v>
      </c>
      <c r="F723">
        <v>0</v>
      </c>
      <c r="G723">
        <v>0</v>
      </c>
      <c r="H723">
        <v>1</v>
      </c>
    </row>
    <row r="724" spans="1:8" hidden="1" x14ac:dyDescent="0.3">
      <c r="A724">
        <v>3262</v>
      </c>
      <c r="B724">
        <v>1</v>
      </c>
      <c r="C724">
        <v>0</v>
      </c>
      <c r="D724">
        <v>0</v>
      </c>
      <c r="E724">
        <v>0</v>
      </c>
      <c r="F724">
        <v>0</v>
      </c>
      <c r="G724">
        <v>0</v>
      </c>
      <c r="H724">
        <v>1</v>
      </c>
    </row>
    <row r="725" spans="1:8" hidden="1" x14ac:dyDescent="0.3">
      <c r="A725">
        <v>7042</v>
      </c>
      <c r="B725">
        <v>1</v>
      </c>
      <c r="C725">
        <v>0</v>
      </c>
      <c r="D725">
        <v>0</v>
      </c>
      <c r="E725">
        <v>0</v>
      </c>
      <c r="F725">
        <v>0</v>
      </c>
      <c r="G725">
        <v>0</v>
      </c>
      <c r="H725">
        <v>1</v>
      </c>
    </row>
    <row r="726" spans="1:8" hidden="1" x14ac:dyDescent="0.3">
      <c r="A726">
        <v>4418</v>
      </c>
      <c r="B726">
        <v>1</v>
      </c>
      <c r="C726">
        <v>0</v>
      </c>
      <c r="D726">
        <v>0</v>
      </c>
      <c r="E726">
        <v>0</v>
      </c>
      <c r="F726">
        <v>0</v>
      </c>
      <c r="G726">
        <v>0</v>
      </c>
      <c r="H726">
        <v>1</v>
      </c>
    </row>
    <row r="727" spans="1:8" hidden="1" x14ac:dyDescent="0.3">
      <c r="A727">
        <v>1966</v>
      </c>
      <c r="B727">
        <v>1</v>
      </c>
      <c r="C727">
        <v>0</v>
      </c>
      <c r="D727">
        <v>0</v>
      </c>
      <c r="E727">
        <v>0</v>
      </c>
      <c r="F727">
        <v>0</v>
      </c>
      <c r="G727">
        <v>1</v>
      </c>
      <c r="H727">
        <v>0</v>
      </c>
    </row>
    <row r="728" spans="1:8" hidden="1" x14ac:dyDescent="0.3">
      <c r="A728">
        <v>6260</v>
      </c>
      <c r="B728">
        <v>1</v>
      </c>
      <c r="C728">
        <v>0</v>
      </c>
      <c r="D728">
        <v>0</v>
      </c>
      <c r="E728">
        <v>0</v>
      </c>
      <c r="F728">
        <v>0</v>
      </c>
      <c r="G728">
        <v>1</v>
      </c>
      <c r="H728">
        <v>1</v>
      </c>
    </row>
    <row r="729" spans="1:8" hidden="1" x14ac:dyDescent="0.3">
      <c r="A729">
        <v>8504</v>
      </c>
      <c r="B729">
        <v>1</v>
      </c>
      <c r="C729">
        <v>0</v>
      </c>
      <c r="D729">
        <v>0</v>
      </c>
      <c r="E729">
        <v>0</v>
      </c>
      <c r="F729">
        <v>0</v>
      </c>
      <c r="G729">
        <v>1</v>
      </c>
      <c r="H729">
        <v>0</v>
      </c>
    </row>
    <row r="730" spans="1:8" hidden="1" x14ac:dyDescent="0.3">
      <c r="A730">
        <v>9938</v>
      </c>
      <c r="B730">
        <v>1</v>
      </c>
      <c r="C730">
        <v>0</v>
      </c>
      <c r="D730">
        <v>0</v>
      </c>
      <c r="E730">
        <v>0</v>
      </c>
      <c r="F730">
        <v>0</v>
      </c>
      <c r="G730">
        <v>1</v>
      </c>
      <c r="H730">
        <v>0</v>
      </c>
    </row>
    <row r="731" spans="1:8" hidden="1" x14ac:dyDescent="0.3">
      <c r="A731">
        <v>5341</v>
      </c>
      <c r="B731">
        <v>1</v>
      </c>
      <c r="C731">
        <v>0</v>
      </c>
      <c r="D731">
        <v>0</v>
      </c>
      <c r="E731">
        <v>0</v>
      </c>
      <c r="F731">
        <v>0</v>
      </c>
      <c r="G731">
        <v>1</v>
      </c>
      <c r="H731">
        <v>0</v>
      </c>
    </row>
    <row r="732" spans="1:8" hidden="1" x14ac:dyDescent="0.3">
      <c r="A732">
        <v>4543</v>
      </c>
      <c r="B732">
        <v>1</v>
      </c>
      <c r="C732">
        <v>0</v>
      </c>
      <c r="D732">
        <v>0</v>
      </c>
      <c r="E732">
        <v>0</v>
      </c>
      <c r="F732">
        <v>0</v>
      </c>
      <c r="G732">
        <v>1</v>
      </c>
      <c r="H732">
        <v>0</v>
      </c>
    </row>
    <row r="733" spans="1:8" hidden="1" x14ac:dyDescent="0.3">
      <c r="A733">
        <v>6963</v>
      </c>
      <c r="B733">
        <v>1</v>
      </c>
      <c r="C733">
        <v>0</v>
      </c>
      <c r="D733">
        <v>0</v>
      </c>
      <c r="E733">
        <v>0</v>
      </c>
      <c r="F733">
        <v>0</v>
      </c>
      <c r="G733">
        <v>1</v>
      </c>
      <c r="H733">
        <v>0</v>
      </c>
    </row>
    <row r="734" spans="1:8" hidden="1" x14ac:dyDescent="0.3">
      <c r="A734">
        <v>9560</v>
      </c>
      <c r="B734">
        <v>1</v>
      </c>
      <c r="C734">
        <v>0</v>
      </c>
      <c r="D734">
        <v>0</v>
      </c>
      <c r="E734">
        <v>0</v>
      </c>
      <c r="F734">
        <v>0</v>
      </c>
      <c r="G734">
        <v>1</v>
      </c>
      <c r="H734">
        <v>1</v>
      </c>
    </row>
    <row r="735" spans="1:8" hidden="1" x14ac:dyDescent="0.3">
      <c r="A735">
        <v>1150</v>
      </c>
      <c r="B735">
        <v>1</v>
      </c>
      <c r="C735">
        <v>0</v>
      </c>
      <c r="D735">
        <v>0</v>
      </c>
      <c r="E735">
        <v>0</v>
      </c>
      <c r="F735">
        <v>0</v>
      </c>
      <c r="G735">
        <v>1</v>
      </c>
      <c r="H735">
        <v>0</v>
      </c>
    </row>
    <row r="736" spans="1:8" hidden="1" x14ac:dyDescent="0.3">
      <c r="A736">
        <v>6036</v>
      </c>
      <c r="B736">
        <v>1</v>
      </c>
      <c r="C736">
        <v>0</v>
      </c>
      <c r="D736">
        <v>0</v>
      </c>
      <c r="E736">
        <v>0</v>
      </c>
      <c r="F736">
        <v>0</v>
      </c>
      <c r="G736">
        <v>1</v>
      </c>
      <c r="H736">
        <v>0</v>
      </c>
    </row>
    <row r="737" spans="1:8" hidden="1" x14ac:dyDescent="0.3">
      <c r="A737">
        <v>6931</v>
      </c>
      <c r="B737">
        <v>1</v>
      </c>
      <c r="C737">
        <v>0</v>
      </c>
      <c r="D737">
        <v>0</v>
      </c>
      <c r="E737">
        <v>0</v>
      </c>
      <c r="F737">
        <v>0</v>
      </c>
      <c r="G737">
        <v>1</v>
      </c>
      <c r="H737">
        <v>1</v>
      </c>
    </row>
    <row r="738" spans="1:8" hidden="1" x14ac:dyDescent="0.3">
      <c r="A738">
        <v>8314</v>
      </c>
      <c r="B738">
        <v>1</v>
      </c>
      <c r="C738">
        <v>0</v>
      </c>
      <c r="D738">
        <v>0</v>
      </c>
      <c r="E738">
        <v>0</v>
      </c>
      <c r="F738">
        <v>0</v>
      </c>
      <c r="G738">
        <v>1</v>
      </c>
      <c r="H738">
        <v>0</v>
      </c>
    </row>
    <row r="739" spans="1:8" hidden="1" x14ac:dyDescent="0.3">
      <c r="A739">
        <v>3619</v>
      </c>
      <c r="B739">
        <v>1</v>
      </c>
      <c r="C739">
        <v>0</v>
      </c>
      <c r="D739">
        <v>0</v>
      </c>
      <c r="E739">
        <v>0</v>
      </c>
      <c r="F739">
        <v>0</v>
      </c>
      <c r="G739">
        <v>1</v>
      </c>
      <c r="H739">
        <v>1</v>
      </c>
    </row>
    <row r="740" spans="1:8" hidden="1" x14ac:dyDescent="0.3">
      <c r="A740">
        <v>11101</v>
      </c>
      <c r="B740">
        <v>1</v>
      </c>
      <c r="C740">
        <v>0</v>
      </c>
      <c r="D740">
        <v>0</v>
      </c>
      <c r="E740">
        <v>0</v>
      </c>
      <c r="F740">
        <v>0</v>
      </c>
      <c r="G740">
        <v>1</v>
      </c>
      <c r="H740">
        <v>0</v>
      </c>
    </row>
    <row r="741" spans="1:8" hidden="1" x14ac:dyDescent="0.3">
      <c r="A741">
        <v>3560</v>
      </c>
      <c r="B741">
        <v>1</v>
      </c>
      <c r="C741">
        <v>0</v>
      </c>
      <c r="D741">
        <v>0</v>
      </c>
      <c r="E741">
        <v>0</v>
      </c>
      <c r="F741">
        <v>0</v>
      </c>
      <c r="G741">
        <v>1</v>
      </c>
      <c r="H741">
        <v>0</v>
      </c>
    </row>
    <row r="742" spans="1:8" hidden="1" x14ac:dyDescent="0.3">
      <c r="A742">
        <v>1031</v>
      </c>
      <c r="B742">
        <v>1</v>
      </c>
      <c r="C742">
        <v>0</v>
      </c>
      <c r="D742">
        <v>0</v>
      </c>
      <c r="E742">
        <v>0</v>
      </c>
      <c r="F742">
        <v>0</v>
      </c>
      <c r="G742">
        <v>1</v>
      </c>
      <c r="H742">
        <v>0</v>
      </c>
    </row>
    <row r="743" spans="1:8" hidden="1" x14ac:dyDescent="0.3">
      <c r="A743">
        <v>10619</v>
      </c>
      <c r="B743">
        <v>1</v>
      </c>
      <c r="C743">
        <v>0</v>
      </c>
      <c r="D743">
        <v>0</v>
      </c>
      <c r="E743">
        <v>0</v>
      </c>
      <c r="F743">
        <v>0</v>
      </c>
      <c r="G743">
        <v>1</v>
      </c>
      <c r="H743">
        <v>1</v>
      </c>
    </row>
    <row r="744" spans="1:8" hidden="1" x14ac:dyDescent="0.3">
      <c r="A744">
        <v>6810</v>
      </c>
      <c r="B744">
        <v>1</v>
      </c>
      <c r="C744">
        <v>0</v>
      </c>
      <c r="D744">
        <v>0</v>
      </c>
      <c r="E744">
        <v>0</v>
      </c>
      <c r="F744">
        <v>0</v>
      </c>
      <c r="G744">
        <v>1</v>
      </c>
      <c r="H744">
        <v>1</v>
      </c>
    </row>
    <row r="745" spans="1:8" hidden="1" x14ac:dyDescent="0.3">
      <c r="A745">
        <v>2611</v>
      </c>
      <c r="B745">
        <v>1</v>
      </c>
      <c r="C745">
        <v>0</v>
      </c>
      <c r="D745">
        <v>0</v>
      </c>
      <c r="E745">
        <v>0</v>
      </c>
      <c r="F745">
        <v>0</v>
      </c>
      <c r="G745">
        <v>1</v>
      </c>
      <c r="H745">
        <v>0</v>
      </c>
    </row>
    <row r="746" spans="1:8" hidden="1" x14ac:dyDescent="0.3">
      <c r="A746">
        <v>241</v>
      </c>
      <c r="B746">
        <v>1</v>
      </c>
      <c r="C746">
        <v>0</v>
      </c>
      <c r="D746">
        <v>0</v>
      </c>
      <c r="E746">
        <v>0</v>
      </c>
      <c r="F746">
        <v>0</v>
      </c>
      <c r="G746">
        <v>1</v>
      </c>
      <c r="H746">
        <v>0</v>
      </c>
    </row>
    <row r="747" spans="1:8" hidden="1" x14ac:dyDescent="0.3">
      <c r="A747">
        <v>7010</v>
      </c>
      <c r="B747">
        <v>1</v>
      </c>
      <c r="C747">
        <v>0</v>
      </c>
      <c r="D747">
        <v>0</v>
      </c>
      <c r="E747">
        <v>0</v>
      </c>
      <c r="F747">
        <v>0</v>
      </c>
      <c r="G747">
        <v>1</v>
      </c>
      <c r="H747">
        <v>0</v>
      </c>
    </row>
    <row r="748" spans="1:8" hidden="1" x14ac:dyDescent="0.3">
      <c r="A748">
        <v>5204</v>
      </c>
      <c r="B748">
        <v>1</v>
      </c>
      <c r="C748">
        <v>0</v>
      </c>
      <c r="D748">
        <v>0</v>
      </c>
      <c r="E748">
        <v>0</v>
      </c>
      <c r="F748">
        <v>0</v>
      </c>
      <c r="G748">
        <v>1</v>
      </c>
      <c r="H748">
        <v>1</v>
      </c>
    </row>
    <row r="749" spans="1:8" hidden="1" x14ac:dyDescent="0.3">
      <c r="A749">
        <v>1020</v>
      </c>
      <c r="B749">
        <v>1</v>
      </c>
      <c r="C749">
        <v>0</v>
      </c>
      <c r="D749">
        <v>0</v>
      </c>
      <c r="E749">
        <v>0</v>
      </c>
      <c r="F749">
        <v>0</v>
      </c>
      <c r="G749">
        <v>1</v>
      </c>
      <c r="H749">
        <v>0</v>
      </c>
    </row>
    <row r="750" spans="1:8" hidden="1" x14ac:dyDescent="0.3">
      <c r="A750">
        <v>4767</v>
      </c>
      <c r="B750">
        <v>1</v>
      </c>
      <c r="C750">
        <v>0</v>
      </c>
      <c r="D750">
        <v>0</v>
      </c>
      <c r="E750">
        <v>0</v>
      </c>
      <c r="F750">
        <v>0</v>
      </c>
      <c r="G750">
        <v>1</v>
      </c>
      <c r="H750">
        <v>0</v>
      </c>
    </row>
    <row r="751" spans="1:8" hidden="1" x14ac:dyDescent="0.3">
      <c r="A751">
        <v>1127</v>
      </c>
      <c r="B751">
        <v>1</v>
      </c>
      <c r="C751">
        <v>0</v>
      </c>
      <c r="D751">
        <v>0</v>
      </c>
      <c r="E751">
        <v>0</v>
      </c>
      <c r="F751">
        <v>0</v>
      </c>
      <c r="G751">
        <v>1</v>
      </c>
      <c r="H751">
        <v>0</v>
      </c>
    </row>
    <row r="752" spans="1:8" hidden="1" x14ac:dyDescent="0.3">
      <c r="A752">
        <v>5031</v>
      </c>
      <c r="B752">
        <v>1</v>
      </c>
      <c r="C752">
        <v>0</v>
      </c>
      <c r="D752">
        <v>0</v>
      </c>
      <c r="E752">
        <v>0</v>
      </c>
      <c r="F752">
        <v>0</v>
      </c>
      <c r="G752">
        <v>1</v>
      </c>
      <c r="H752">
        <v>1</v>
      </c>
    </row>
    <row r="753" spans="1:8" hidden="1" x14ac:dyDescent="0.3">
      <c r="A753">
        <v>5735</v>
      </c>
      <c r="B753">
        <v>1</v>
      </c>
      <c r="C753">
        <v>0</v>
      </c>
      <c r="D753">
        <v>0</v>
      </c>
      <c r="E753">
        <v>0</v>
      </c>
      <c r="F753">
        <v>0</v>
      </c>
      <c r="G753">
        <v>1</v>
      </c>
      <c r="H753">
        <v>0</v>
      </c>
    </row>
    <row r="754" spans="1:8" hidden="1" x14ac:dyDescent="0.3">
      <c r="A754">
        <v>7789</v>
      </c>
      <c r="B754">
        <v>1</v>
      </c>
      <c r="C754">
        <v>0</v>
      </c>
      <c r="D754">
        <v>0</v>
      </c>
      <c r="E754">
        <v>0</v>
      </c>
      <c r="F754">
        <v>0</v>
      </c>
      <c r="G754">
        <v>1</v>
      </c>
      <c r="H754">
        <v>0</v>
      </c>
    </row>
    <row r="755" spans="1:8" hidden="1" x14ac:dyDescent="0.3">
      <c r="A755">
        <v>697</v>
      </c>
      <c r="B755">
        <v>1</v>
      </c>
      <c r="C755">
        <v>0</v>
      </c>
      <c r="D755">
        <v>0</v>
      </c>
      <c r="E755">
        <v>0</v>
      </c>
      <c r="F755">
        <v>0</v>
      </c>
      <c r="G755">
        <v>1</v>
      </c>
      <c r="H755">
        <v>0</v>
      </c>
    </row>
    <row r="756" spans="1:8" hidden="1" x14ac:dyDescent="0.3">
      <c r="A756">
        <v>3979</v>
      </c>
      <c r="B756">
        <v>1</v>
      </c>
      <c r="C756">
        <v>0</v>
      </c>
      <c r="D756">
        <v>0</v>
      </c>
      <c r="E756">
        <v>0</v>
      </c>
      <c r="F756">
        <v>0</v>
      </c>
      <c r="G756">
        <v>1</v>
      </c>
      <c r="H756">
        <v>1</v>
      </c>
    </row>
    <row r="757" spans="1:8" hidden="1" x14ac:dyDescent="0.3">
      <c r="A757">
        <v>3698</v>
      </c>
      <c r="B757">
        <v>1</v>
      </c>
      <c r="C757">
        <v>0</v>
      </c>
      <c r="D757">
        <v>0</v>
      </c>
      <c r="E757">
        <v>0</v>
      </c>
      <c r="F757">
        <v>0</v>
      </c>
      <c r="G757">
        <v>1</v>
      </c>
      <c r="H757">
        <v>1</v>
      </c>
    </row>
    <row r="758" spans="1:8" hidden="1" x14ac:dyDescent="0.3">
      <c r="A758">
        <v>1577</v>
      </c>
      <c r="B758">
        <v>1</v>
      </c>
      <c r="C758">
        <v>0</v>
      </c>
      <c r="D758">
        <v>0</v>
      </c>
      <c r="E758">
        <v>0</v>
      </c>
      <c r="F758">
        <v>0</v>
      </c>
      <c r="G758">
        <v>1</v>
      </c>
      <c r="H758">
        <v>1</v>
      </c>
    </row>
    <row r="759" spans="1:8" hidden="1" x14ac:dyDescent="0.3">
      <c r="A759">
        <v>2407</v>
      </c>
      <c r="B759">
        <v>1</v>
      </c>
      <c r="C759">
        <v>0</v>
      </c>
      <c r="D759">
        <v>0</v>
      </c>
      <c r="E759">
        <v>0</v>
      </c>
      <c r="F759">
        <v>0</v>
      </c>
      <c r="G759">
        <v>1</v>
      </c>
      <c r="H759">
        <v>1</v>
      </c>
    </row>
    <row r="760" spans="1:8" hidden="1" x14ac:dyDescent="0.3">
      <c r="A760">
        <v>7521</v>
      </c>
      <c r="B760">
        <v>1</v>
      </c>
      <c r="C760">
        <v>0</v>
      </c>
      <c r="D760">
        <v>0</v>
      </c>
      <c r="E760">
        <v>0</v>
      </c>
      <c r="F760">
        <v>0</v>
      </c>
      <c r="G760">
        <v>1</v>
      </c>
      <c r="H760">
        <v>0</v>
      </c>
    </row>
    <row r="761" spans="1:8" hidden="1" x14ac:dyDescent="0.3">
      <c r="A761">
        <v>3643</v>
      </c>
      <c r="B761">
        <v>1</v>
      </c>
      <c r="C761">
        <v>0</v>
      </c>
      <c r="D761">
        <v>0</v>
      </c>
      <c r="E761">
        <v>0</v>
      </c>
      <c r="F761">
        <v>0</v>
      </c>
      <c r="G761">
        <v>1</v>
      </c>
      <c r="H761">
        <v>0</v>
      </c>
    </row>
    <row r="762" spans="1:8" hidden="1" x14ac:dyDescent="0.3">
      <c r="A762">
        <v>5350</v>
      </c>
      <c r="B762">
        <v>1</v>
      </c>
      <c r="C762">
        <v>0</v>
      </c>
      <c r="D762">
        <v>0</v>
      </c>
      <c r="E762">
        <v>0</v>
      </c>
      <c r="F762">
        <v>0</v>
      </c>
      <c r="G762">
        <v>1</v>
      </c>
      <c r="H762">
        <v>1</v>
      </c>
    </row>
    <row r="763" spans="1:8" hidden="1" x14ac:dyDescent="0.3">
      <c r="A763">
        <v>3690</v>
      </c>
      <c r="B763">
        <v>1</v>
      </c>
      <c r="C763">
        <v>0</v>
      </c>
      <c r="D763">
        <v>0</v>
      </c>
      <c r="E763">
        <v>0</v>
      </c>
      <c r="F763">
        <v>0</v>
      </c>
      <c r="G763">
        <v>1</v>
      </c>
      <c r="H763">
        <v>1</v>
      </c>
    </row>
    <row r="764" spans="1:8" hidden="1" x14ac:dyDescent="0.3">
      <c r="A764">
        <v>7396</v>
      </c>
      <c r="B764">
        <v>1</v>
      </c>
      <c r="C764">
        <v>0</v>
      </c>
      <c r="D764">
        <v>0</v>
      </c>
      <c r="E764">
        <v>0</v>
      </c>
      <c r="F764">
        <v>0</v>
      </c>
      <c r="G764">
        <v>1</v>
      </c>
      <c r="H764">
        <v>0</v>
      </c>
    </row>
    <row r="765" spans="1:8" hidden="1" x14ac:dyDescent="0.3">
      <c r="A765">
        <v>10129</v>
      </c>
      <c r="B765">
        <v>1</v>
      </c>
      <c r="C765">
        <v>0</v>
      </c>
      <c r="D765">
        <v>0</v>
      </c>
      <c r="E765">
        <v>0</v>
      </c>
      <c r="F765">
        <v>0</v>
      </c>
      <c r="G765">
        <v>1</v>
      </c>
      <c r="H765">
        <v>0</v>
      </c>
    </row>
    <row r="766" spans="1:8" hidden="1" x14ac:dyDescent="0.3">
      <c r="A766">
        <v>5796</v>
      </c>
      <c r="B766">
        <v>1</v>
      </c>
      <c r="C766">
        <v>0</v>
      </c>
      <c r="D766">
        <v>0</v>
      </c>
      <c r="E766">
        <v>0</v>
      </c>
      <c r="F766">
        <v>0</v>
      </c>
      <c r="G766">
        <v>1</v>
      </c>
      <c r="H766">
        <v>0</v>
      </c>
    </row>
    <row r="767" spans="1:8" hidden="1" x14ac:dyDescent="0.3">
      <c r="A767">
        <v>7960</v>
      </c>
      <c r="B767">
        <v>1</v>
      </c>
      <c r="C767">
        <v>0</v>
      </c>
      <c r="D767">
        <v>0</v>
      </c>
      <c r="E767">
        <v>0</v>
      </c>
      <c r="F767">
        <v>0</v>
      </c>
      <c r="G767">
        <v>1</v>
      </c>
      <c r="H767">
        <v>0</v>
      </c>
    </row>
    <row r="768" spans="1:8" hidden="1" x14ac:dyDescent="0.3">
      <c r="A768">
        <v>6977</v>
      </c>
      <c r="B768">
        <v>1</v>
      </c>
      <c r="C768">
        <v>0</v>
      </c>
      <c r="D768">
        <v>0</v>
      </c>
      <c r="E768">
        <v>0</v>
      </c>
      <c r="F768">
        <v>0</v>
      </c>
      <c r="G768">
        <v>1</v>
      </c>
      <c r="H768">
        <v>0</v>
      </c>
    </row>
    <row r="769" spans="1:8" hidden="1" x14ac:dyDescent="0.3">
      <c r="A769">
        <v>9064</v>
      </c>
      <c r="B769">
        <v>1</v>
      </c>
      <c r="C769">
        <v>0</v>
      </c>
      <c r="D769">
        <v>0</v>
      </c>
      <c r="E769">
        <v>0</v>
      </c>
      <c r="F769">
        <v>0</v>
      </c>
      <c r="G769">
        <v>1</v>
      </c>
      <c r="H769">
        <v>1</v>
      </c>
    </row>
    <row r="770" spans="1:8" hidden="1" x14ac:dyDescent="0.3">
      <c r="A770">
        <v>5558</v>
      </c>
      <c r="B770">
        <v>1</v>
      </c>
      <c r="C770">
        <v>0</v>
      </c>
      <c r="D770">
        <v>0</v>
      </c>
      <c r="E770">
        <v>0</v>
      </c>
      <c r="F770">
        <v>0</v>
      </c>
      <c r="G770">
        <v>1</v>
      </c>
      <c r="H770">
        <v>0</v>
      </c>
    </row>
    <row r="771" spans="1:8" hidden="1" x14ac:dyDescent="0.3">
      <c r="A771">
        <v>4994</v>
      </c>
      <c r="B771">
        <v>1</v>
      </c>
      <c r="C771">
        <v>0</v>
      </c>
      <c r="D771">
        <v>0</v>
      </c>
      <c r="E771">
        <v>0</v>
      </c>
      <c r="F771">
        <v>0</v>
      </c>
      <c r="G771">
        <v>1</v>
      </c>
      <c r="H771">
        <v>0</v>
      </c>
    </row>
    <row r="772" spans="1:8" hidden="1" x14ac:dyDescent="0.3">
      <c r="A772">
        <v>2109</v>
      </c>
      <c r="B772">
        <v>1</v>
      </c>
      <c r="C772">
        <v>0</v>
      </c>
      <c r="D772">
        <v>0</v>
      </c>
      <c r="E772">
        <v>0</v>
      </c>
      <c r="F772">
        <v>0</v>
      </c>
      <c r="G772">
        <v>1</v>
      </c>
      <c r="H772">
        <v>1</v>
      </c>
    </row>
    <row r="773" spans="1:8" hidden="1" x14ac:dyDescent="0.3">
      <c r="A773">
        <v>5250</v>
      </c>
      <c r="B773">
        <v>1</v>
      </c>
      <c r="C773">
        <v>0</v>
      </c>
      <c r="D773">
        <v>0</v>
      </c>
      <c r="E773">
        <v>0</v>
      </c>
      <c r="F773">
        <v>0</v>
      </c>
      <c r="G773">
        <v>1</v>
      </c>
      <c r="H773">
        <v>1</v>
      </c>
    </row>
    <row r="774" spans="1:8" hidden="1" x14ac:dyDescent="0.3">
      <c r="A774">
        <v>3104</v>
      </c>
      <c r="B774">
        <v>1</v>
      </c>
      <c r="C774">
        <v>0</v>
      </c>
      <c r="D774">
        <v>0</v>
      </c>
      <c r="E774">
        <v>0</v>
      </c>
      <c r="F774">
        <v>0</v>
      </c>
      <c r="G774">
        <v>1</v>
      </c>
      <c r="H774">
        <v>1</v>
      </c>
    </row>
    <row r="775" spans="1:8" hidden="1" x14ac:dyDescent="0.3">
      <c r="A775">
        <v>6292</v>
      </c>
      <c r="B775">
        <v>1</v>
      </c>
      <c r="C775">
        <v>0</v>
      </c>
      <c r="D775">
        <v>0</v>
      </c>
      <c r="E775">
        <v>0</v>
      </c>
      <c r="F775">
        <v>0</v>
      </c>
      <c r="G775">
        <v>1</v>
      </c>
      <c r="H775">
        <v>1</v>
      </c>
    </row>
    <row r="776" spans="1:8" hidden="1" x14ac:dyDescent="0.3">
      <c r="A776">
        <v>9790</v>
      </c>
      <c r="B776">
        <v>1</v>
      </c>
      <c r="C776">
        <v>0</v>
      </c>
      <c r="D776">
        <v>0</v>
      </c>
      <c r="E776">
        <v>0</v>
      </c>
      <c r="F776">
        <v>0</v>
      </c>
      <c r="G776">
        <v>1</v>
      </c>
      <c r="H776">
        <v>1</v>
      </c>
    </row>
    <row r="777" spans="1:8" hidden="1" x14ac:dyDescent="0.3">
      <c r="A777">
        <v>5721</v>
      </c>
      <c r="B777">
        <v>1</v>
      </c>
      <c r="C777">
        <v>0</v>
      </c>
      <c r="D777">
        <v>0</v>
      </c>
      <c r="E777">
        <v>0</v>
      </c>
      <c r="F777">
        <v>0</v>
      </c>
      <c r="G777">
        <v>1</v>
      </c>
      <c r="H777">
        <v>0</v>
      </c>
    </row>
    <row r="778" spans="1:8" hidden="1" x14ac:dyDescent="0.3">
      <c r="A778">
        <v>2114</v>
      </c>
      <c r="B778">
        <v>1</v>
      </c>
      <c r="C778">
        <v>1</v>
      </c>
      <c r="D778">
        <v>0</v>
      </c>
      <c r="E778">
        <v>0</v>
      </c>
      <c r="F778">
        <v>0</v>
      </c>
      <c r="G778">
        <v>1</v>
      </c>
      <c r="H778">
        <v>1</v>
      </c>
    </row>
    <row r="779" spans="1:8" hidden="1" x14ac:dyDescent="0.3">
      <c r="A779">
        <v>4646</v>
      </c>
      <c r="B779">
        <v>1</v>
      </c>
      <c r="C779">
        <v>1</v>
      </c>
      <c r="D779">
        <v>0</v>
      </c>
      <c r="E779">
        <v>0</v>
      </c>
      <c r="F779">
        <v>0</v>
      </c>
      <c r="G779">
        <v>0</v>
      </c>
      <c r="H779">
        <v>0</v>
      </c>
    </row>
    <row r="780" spans="1:8" hidden="1" x14ac:dyDescent="0.3">
      <c r="A780">
        <v>6935</v>
      </c>
      <c r="B780">
        <v>1</v>
      </c>
      <c r="C780">
        <v>1</v>
      </c>
      <c r="D780">
        <v>0</v>
      </c>
      <c r="E780">
        <v>0</v>
      </c>
      <c r="F780">
        <v>0</v>
      </c>
      <c r="G780">
        <v>0</v>
      </c>
      <c r="H780">
        <v>0</v>
      </c>
    </row>
    <row r="781" spans="1:8" hidden="1" x14ac:dyDescent="0.3">
      <c r="A781">
        <v>9529</v>
      </c>
      <c r="B781">
        <v>1</v>
      </c>
      <c r="C781">
        <v>1</v>
      </c>
      <c r="D781">
        <v>0</v>
      </c>
      <c r="E781">
        <v>0</v>
      </c>
      <c r="F781">
        <v>0</v>
      </c>
      <c r="G781">
        <v>0</v>
      </c>
      <c r="H781">
        <v>1</v>
      </c>
    </row>
    <row r="782" spans="1:8" hidden="1" x14ac:dyDescent="0.3">
      <c r="A782">
        <v>3762</v>
      </c>
      <c r="B782">
        <v>1</v>
      </c>
      <c r="C782">
        <v>1</v>
      </c>
      <c r="D782">
        <v>0</v>
      </c>
      <c r="E782">
        <v>0</v>
      </c>
      <c r="F782">
        <v>0</v>
      </c>
      <c r="G782">
        <v>0</v>
      </c>
      <c r="H782">
        <v>1</v>
      </c>
    </row>
    <row r="783" spans="1:8" hidden="1" x14ac:dyDescent="0.3">
      <c r="A783">
        <v>9274</v>
      </c>
      <c r="B783">
        <v>1</v>
      </c>
      <c r="C783">
        <v>1</v>
      </c>
      <c r="D783">
        <v>0</v>
      </c>
      <c r="E783">
        <v>0</v>
      </c>
      <c r="F783">
        <v>0</v>
      </c>
      <c r="G783">
        <v>0</v>
      </c>
      <c r="H783">
        <v>0</v>
      </c>
    </row>
    <row r="784" spans="1:8" hidden="1" x14ac:dyDescent="0.3">
      <c r="A784">
        <v>4216</v>
      </c>
      <c r="B784">
        <v>1</v>
      </c>
      <c r="C784">
        <v>1</v>
      </c>
      <c r="D784">
        <v>0</v>
      </c>
      <c r="E784">
        <v>0</v>
      </c>
      <c r="F784">
        <v>0</v>
      </c>
      <c r="G784">
        <v>1</v>
      </c>
      <c r="H784">
        <v>1</v>
      </c>
    </row>
    <row r="785" spans="1:8" hidden="1" x14ac:dyDescent="0.3">
      <c r="A785">
        <v>10965</v>
      </c>
      <c r="B785">
        <v>1</v>
      </c>
      <c r="C785">
        <v>1</v>
      </c>
      <c r="D785">
        <v>0</v>
      </c>
      <c r="E785">
        <v>0</v>
      </c>
      <c r="F785">
        <v>0</v>
      </c>
      <c r="G785">
        <v>0</v>
      </c>
      <c r="H785">
        <v>0</v>
      </c>
    </row>
    <row r="786" spans="1:8" hidden="1" x14ac:dyDescent="0.3">
      <c r="A786">
        <v>3711</v>
      </c>
      <c r="B786">
        <v>1</v>
      </c>
      <c r="C786">
        <v>1</v>
      </c>
      <c r="D786">
        <v>0</v>
      </c>
      <c r="E786">
        <v>0</v>
      </c>
      <c r="F786">
        <v>0</v>
      </c>
      <c r="G786">
        <v>1</v>
      </c>
      <c r="H786">
        <v>0</v>
      </c>
    </row>
    <row r="787" spans="1:8" hidden="1" x14ac:dyDescent="0.3">
      <c r="A787">
        <v>988</v>
      </c>
      <c r="B787">
        <v>1</v>
      </c>
      <c r="C787">
        <v>1</v>
      </c>
      <c r="D787">
        <v>0</v>
      </c>
      <c r="E787">
        <v>0</v>
      </c>
      <c r="F787">
        <v>0</v>
      </c>
      <c r="G787">
        <v>0</v>
      </c>
      <c r="H787">
        <v>0</v>
      </c>
    </row>
    <row r="788" spans="1:8" hidden="1" x14ac:dyDescent="0.3">
      <c r="A788">
        <v>6583</v>
      </c>
      <c r="B788">
        <v>1</v>
      </c>
      <c r="C788">
        <v>1</v>
      </c>
      <c r="D788">
        <v>0</v>
      </c>
      <c r="E788">
        <v>0</v>
      </c>
      <c r="F788">
        <v>0</v>
      </c>
      <c r="G788">
        <v>0</v>
      </c>
      <c r="H788">
        <v>0</v>
      </c>
    </row>
    <row r="789" spans="1:8" hidden="1" x14ac:dyDescent="0.3">
      <c r="A789">
        <v>10767</v>
      </c>
      <c r="B789">
        <v>1</v>
      </c>
      <c r="C789">
        <v>1</v>
      </c>
      <c r="D789">
        <v>0</v>
      </c>
      <c r="E789">
        <v>0</v>
      </c>
      <c r="F789">
        <v>0</v>
      </c>
      <c r="G789">
        <v>1</v>
      </c>
      <c r="H789">
        <v>0</v>
      </c>
    </row>
    <row r="790" spans="1:8" hidden="1" x14ac:dyDescent="0.3">
      <c r="A790">
        <v>1277</v>
      </c>
      <c r="B790">
        <v>1</v>
      </c>
      <c r="C790">
        <v>1</v>
      </c>
      <c r="D790">
        <v>0</v>
      </c>
      <c r="E790">
        <v>0</v>
      </c>
      <c r="F790">
        <v>0</v>
      </c>
      <c r="G790">
        <v>0</v>
      </c>
      <c r="H790">
        <v>0</v>
      </c>
    </row>
    <row r="791" spans="1:8" hidden="1" x14ac:dyDescent="0.3">
      <c r="A791">
        <v>6086</v>
      </c>
      <c r="B791">
        <v>1</v>
      </c>
      <c r="C791">
        <v>1</v>
      </c>
      <c r="D791">
        <v>0</v>
      </c>
      <c r="E791">
        <v>0</v>
      </c>
      <c r="F791">
        <v>0</v>
      </c>
      <c r="G791">
        <v>0</v>
      </c>
      <c r="H791">
        <v>0</v>
      </c>
    </row>
    <row r="792" spans="1:8" hidden="1" x14ac:dyDescent="0.3">
      <c r="A792">
        <v>5278</v>
      </c>
      <c r="B792">
        <v>1</v>
      </c>
      <c r="C792">
        <v>1</v>
      </c>
      <c r="D792">
        <v>0</v>
      </c>
      <c r="E792">
        <v>0</v>
      </c>
      <c r="F792">
        <v>0</v>
      </c>
      <c r="G792">
        <v>0</v>
      </c>
      <c r="H792">
        <v>0</v>
      </c>
    </row>
    <row r="793" spans="1:8" hidden="1" x14ac:dyDescent="0.3">
      <c r="A793">
        <v>9493</v>
      </c>
      <c r="B793">
        <v>1</v>
      </c>
      <c r="C793">
        <v>1</v>
      </c>
      <c r="D793">
        <v>0</v>
      </c>
      <c r="E793">
        <v>0</v>
      </c>
      <c r="F793">
        <v>0</v>
      </c>
      <c r="G793">
        <v>1</v>
      </c>
      <c r="H793">
        <v>1</v>
      </c>
    </row>
    <row r="794" spans="1:8" hidden="1" x14ac:dyDescent="0.3">
      <c r="A794">
        <v>4637</v>
      </c>
      <c r="B794">
        <v>1</v>
      </c>
      <c r="C794">
        <v>1</v>
      </c>
      <c r="D794">
        <v>0</v>
      </c>
      <c r="E794">
        <v>0</v>
      </c>
      <c r="F794">
        <v>0</v>
      </c>
      <c r="G794">
        <v>0</v>
      </c>
      <c r="H794">
        <v>0</v>
      </c>
    </row>
    <row r="795" spans="1:8" hidden="1" x14ac:dyDescent="0.3">
      <c r="A795">
        <v>8931</v>
      </c>
      <c r="B795">
        <v>1</v>
      </c>
      <c r="C795">
        <v>1</v>
      </c>
      <c r="D795">
        <v>0</v>
      </c>
      <c r="E795">
        <v>0</v>
      </c>
      <c r="F795">
        <v>0</v>
      </c>
      <c r="G795">
        <v>0</v>
      </c>
      <c r="H795">
        <v>0</v>
      </c>
    </row>
    <row r="796" spans="1:8" hidden="1" x14ac:dyDescent="0.3">
      <c r="A796">
        <v>2008</v>
      </c>
      <c r="B796">
        <v>1</v>
      </c>
      <c r="C796">
        <v>1</v>
      </c>
      <c r="D796">
        <v>0</v>
      </c>
      <c r="E796">
        <v>0</v>
      </c>
      <c r="F796">
        <v>0</v>
      </c>
      <c r="G796">
        <v>0</v>
      </c>
      <c r="H796">
        <v>0</v>
      </c>
    </row>
    <row r="797" spans="1:8" hidden="1" x14ac:dyDescent="0.3">
      <c r="A797">
        <v>10489</v>
      </c>
      <c r="B797">
        <v>1</v>
      </c>
      <c r="C797">
        <v>1</v>
      </c>
      <c r="D797">
        <v>0</v>
      </c>
      <c r="E797">
        <v>0</v>
      </c>
      <c r="F797">
        <v>0</v>
      </c>
      <c r="G797">
        <v>1</v>
      </c>
      <c r="H797">
        <v>1</v>
      </c>
    </row>
    <row r="798" spans="1:8" hidden="1" x14ac:dyDescent="0.3">
      <c r="A798">
        <v>5718</v>
      </c>
      <c r="B798">
        <v>1</v>
      </c>
      <c r="C798">
        <v>1</v>
      </c>
      <c r="D798">
        <v>0</v>
      </c>
      <c r="E798">
        <v>0</v>
      </c>
      <c r="F798">
        <v>0</v>
      </c>
      <c r="G798">
        <v>1</v>
      </c>
      <c r="H798">
        <v>1</v>
      </c>
    </row>
    <row r="799" spans="1:8" hidden="1" x14ac:dyDescent="0.3">
      <c r="A799">
        <v>8492</v>
      </c>
      <c r="B799">
        <v>1</v>
      </c>
      <c r="C799">
        <v>1</v>
      </c>
      <c r="D799">
        <v>0</v>
      </c>
      <c r="E799">
        <v>0</v>
      </c>
      <c r="F799">
        <v>0</v>
      </c>
      <c r="G799">
        <v>0</v>
      </c>
      <c r="H799">
        <v>0</v>
      </c>
    </row>
    <row r="800" spans="1:8" hidden="1" x14ac:dyDescent="0.3">
      <c r="A800">
        <v>7962</v>
      </c>
      <c r="B800">
        <v>1</v>
      </c>
      <c r="C800">
        <v>1</v>
      </c>
      <c r="D800">
        <v>0</v>
      </c>
      <c r="E800">
        <v>0</v>
      </c>
      <c r="F800">
        <v>0</v>
      </c>
      <c r="G800">
        <v>1</v>
      </c>
      <c r="H800">
        <v>1</v>
      </c>
    </row>
    <row r="801" spans="1:8" hidden="1" x14ac:dyDescent="0.3">
      <c r="A801">
        <v>4998</v>
      </c>
      <c r="B801">
        <v>1</v>
      </c>
      <c r="C801">
        <v>1</v>
      </c>
      <c r="D801">
        <v>0</v>
      </c>
      <c r="E801">
        <v>0</v>
      </c>
      <c r="F801">
        <v>0</v>
      </c>
      <c r="G801">
        <v>0</v>
      </c>
      <c r="H801">
        <v>0</v>
      </c>
    </row>
    <row r="802" spans="1:8" hidden="1" x14ac:dyDescent="0.3">
      <c r="A802">
        <v>6421</v>
      </c>
      <c r="B802">
        <v>1</v>
      </c>
      <c r="C802">
        <v>1</v>
      </c>
      <c r="D802">
        <v>0</v>
      </c>
      <c r="E802">
        <v>0</v>
      </c>
      <c r="F802">
        <v>0</v>
      </c>
      <c r="G802">
        <v>0</v>
      </c>
      <c r="H802">
        <v>0</v>
      </c>
    </row>
    <row r="803" spans="1:8" hidden="1" x14ac:dyDescent="0.3">
      <c r="A803">
        <v>6072</v>
      </c>
      <c r="B803">
        <v>1</v>
      </c>
      <c r="C803">
        <v>1</v>
      </c>
      <c r="D803">
        <v>0</v>
      </c>
      <c r="E803">
        <v>0</v>
      </c>
      <c r="F803">
        <v>0</v>
      </c>
      <c r="G803">
        <v>0</v>
      </c>
      <c r="H803">
        <v>1</v>
      </c>
    </row>
    <row r="804" spans="1:8" hidden="1" x14ac:dyDescent="0.3">
      <c r="A804">
        <v>146</v>
      </c>
      <c r="B804">
        <v>1</v>
      </c>
      <c r="C804">
        <v>1</v>
      </c>
      <c r="D804">
        <v>0</v>
      </c>
      <c r="E804">
        <v>0</v>
      </c>
      <c r="F804">
        <v>0</v>
      </c>
      <c r="G804">
        <v>0</v>
      </c>
      <c r="H804">
        <v>0</v>
      </c>
    </row>
    <row r="805" spans="1:8" hidden="1" x14ac:dyDescent="0.3">
      <c r="A805">
        <v>1524</v>
      </c>
      <c r="B805">
        <v>1</v>
      </c>
      <c r="C805">
        <v>1</v>
      </c>
      <c r="D805">
        <v>0</v>
      </c>
      <c r="E805">
        <v>0</v>
      </c>
      <c r="F805">
        <v>0</v>
      </c>
      <c r="G805">
        <v>0</v>
      </c>
      <c r="H805">
        <v>1</v>
      </c>
    </row>
    <row r="806" spans="1:8" hidden="1" x14ac:dyDescent="0.3">
      <c r="A806">
        <v>9855</v>
      </c>
      <c r="B806">
        <v>1</v>
      </c>
      <c r="C806">
        <v>1</v>
      </c>
      <c r="D806">
        <v>0</v>
      </c>
      <c r="E806">
        <v>0</v>
      </c>
      <c r="F806">
        <v>0</v>
      </c>
      <c r="G806">
        <v>0</v>
      </c>
      <c r="H806">
        <v>0</v>
      </c>
    </row>
    <row r="807" spans="1:8" hidden="1" x14ac:dyDescent="0.3">
      <c r="A807">
        <v>1627</v>
      </c>
      <c r="B807">
        <v>1</v>
      </c>
      <c r="C807">
        <v>1</v>
      </c>
      <c r="D807">
        <v>0</v>
      </c>
      <c r="E807">
        <v>0</v>
      </c>
      <c r="F807">
        <v>0</v>
      </c>
      <c r="G807">
        <v>0</v>
      </c>
      <c r="H807">
        <v>0</v>
      </c>
    </row>
    <row r="808" spans="1:8" hidden="1" x14ac:dyDescent="0.3">
      <c r="A808">
        <v>9606</v>
      </c>
      <c r="B808">
        <v>1</v>
      </c>
      <c r="C808">
        <v>1</v>
      </c>
      <c r="D808">
        <v>0</v>
      </c>
      <c r="E808">
        <v>0</v>
      </c>
      <c r="F808">
        <v>0</v>
      </c>
      <c r="G808">
        <v>1</v>
      </c>
      <c r="H808">
        <v>1</v>
      </c>
    </row>
    <row r="809" spans="1:8" hidden="1" x14ac:dyDescent="0.3">
      <c r="A809">
        <v>2147</v>
      </c>
      <c r="B809">
        <v>1</v>
      </c>
      <c r="C809">
        <v>1</v>
      </c>
      <c r="D809">
        <v>0</v>
      </c>
      <c r="E809">
        <v>0</v>
      </c>
      <c r="F809">
        <v>0</v>
      </c>
      <c r="G809">
        <v>1</v>
      </c>
      <c r="H809">
        <v>0</v>
      </c>
    </row>
    <row r="810" spans="1:8" hidden="1" x14ac:dyDescent="0.3">
      <c r="A810">
        <v>4310</v>
      </c>
      <c r="B810">
        <v>1</v>
      </c>
      <c r="C810">
        <v>1</v>
      </c>
      <c r="D810">
        <v>0</v>
      </c>
      <c r="E810">
        <v>0</v>
      </c>
      <c r="F810">
        <v>0</v>
      </c>
      <c r="G810">
        <v>0</v>
      </c>
      <c r="H810">
        <v>1</v>
      </c>
    </row>
    <row r="811" spans="1:8" hidden="1" x14ac:dyDescent="0.3">
      <c r="A811">
        <v>9349</v>
      </c>
      <c r="B811">
        <v>1</v>
      </c>
      <c r="C811">
        <v>1</v>
      </c>
      <c r="D811">
        <v>0</v>
      </c>
      <c r="E811">
        <v>0</v>
      </c>
      <c r="F811">
        <v>0</v>
      </c>
      <c r="G811">
        <v>1</v>
      </c>
      <c r="H811">
        <v>0</v>
      </c>
    </row>
    <row r="812" spans="1:8" hidden="1" x14ac:dyDescent="0.3">
      <c r="A812">
        <v>830</v>
      </c>
      <c r="B812">
        <v>1</v>
      </c>
      <c r="C812">
        <v>1</v>
      </c>
      <c r="D812">
        <v>0</v>
      </c>
      <c r="E812">
        <v>0</v>
      </c>
      <c r="F812">
        <v>0</v>
      </c>
      <c r="G812">
        <v>1</v>
      </c>
      <c r="H812">
        <v>1</v>
      </c>
    </row>
    <row r="813" spans="1:8" hidden="1" x14ac:dyDescent="0.3">
      <c r="A813">
        <v>7321</v>
      </c>
      <c r="B813">
        <v>1</v>
      </c>
      <c r="C813">
        <v>1</v>
      </c>
      <c r="D813">
        <v>0</v>
      </c>
      <c r="E813">
        <v>0</v>
      </c>
      <c r="F813">
        <v>0</v>
      </c>
      <c r="G813">
        <v>0</v>
      </c>
      <c r="H813">
        <v>0</v>
      </c>
    </row>
    <row r="814" spans="1:8" hidden="1" x14ac:dyDescent="0.3">
      <c r="A814">
        <v>4261</v>
      </c>
      <c r="B814">
        <v>1</v>
      </c>
      <c r="C814">
        <v>1</v>
      </c>
      <c r="D814">
        <v>0</v>
      </c>
      <c r="E814">
        <v>0</v>
      </c>
      <c r="F814">
        <v>0</v>
      </c>
      <c r="G814">
        <v>1</v>
      </c>
      <c r="H814">
        <v>1</v>
      </c>
    </row>
    <row r="815" spans="1:8" hidden="1" x14ac:dyDescent="0.3">
      <c r="A815">
        <v>2612</v>
      </c>
      <c r="B815">
        <v>1</v>
      </c>
      <c r="C815">
        <v>1</v>
      </c>
      <c r="D815">
        <v>0</v>
      </c>
      <c r="E815">
        <v>0</v>
      </c>
      <c r="F815">
        <v>0</v>
      </c>
      <c r="G815">
        <v>0</v>
      </c>
      <c r="H815">
        <v>0</v>
      </c>
    </row>
    <row r="816" spans="1:8" hidden="1" x14ac:dyDescent="0.3">
      <c r="A816">
        <v>5453</v>
      </c>
      <c r="B816">
        <v>1</v>
      </c>
      <c r="C816">
        <v>1</v>
      </c>
      <c r="D816">
        <v>0</v>
      </c>
      <c r="E816">
        <v>0</v>
      </c>
      <c r="F816">
        <v>0</v>
      </c>
      <c r="G816">
        <v>0</v>
      </c>
      <c r="H816">
        <v>0</v>
      </c>
    </row>
    <row r="817" spans="1:8" hidden="1" x14ac:dyDescent="0.3">
      <c r="A817">
        <v>2781</v>
      </c>
      <c r="B817">
        <v>1</v>
      </c>
      <c r="C817">
        <v>1</v>
      </c>
      <c r="D817">
        <v>0</v>
      </c>
      <c r="E817">
        <v>0</v>
      </c>
      <c r="F817">
        <v>0</v>
      </c>
      <c r="G817">
        <v>1</v>
      </c>
      <c r="H817">
        <v>1</v>
      </c>
    </row>
    <row r="818" spans="1:8" hidden="1" x14ac:dyDescent="0.3">
      <c r="A818">
        <v>3433</v>
      </c>
      <c r="B818">
        <v>1</v>
      </c>
      <c r="C818">
        <v>1</v>
      </c>
      <c r="D818">
        <v>0</v>
      </c>
      <c r="E818">
        <v>0</v>
      </c>
      <c r="F818">
        <v>0</v>
      </c>
      <c r="G818">
        <v>0</v>
      </c>
      <c r="H818">
        <v>0</v>
      </c>
    </row>
    <row r="819" spans="1:8" hidden="1" x14ac:dyDescent="0.3">
      <c r="A819">
        <v>1215</v>
      </c>
      <c r="B819">
        <v>1</v>
      </c>
      <c r="C819">
        <v>1</v>
      </c>
      <c r="D819">
        <v>0</v>
      </c>
      <c r="E819">
        <v>0</v>
      </c>
      <c r="F819">
        <v>0</v>
      </c>
      <c r="G819">
        <v>0</v>
      </c>
      <c r="H819">
        <v>0</v>
      </c>
    </row>
    <row r="820" spans="1:8" hidden="1" x14ac:dyDescent="0.3">
      <c r="A820">
        <v>8093</v>
      </c>
      <c r="B820">
        <v>1</v>
      </c>
      <c r="C820">
        <v>1</v>
      </c>
      <c r="D820">
        <v>0</v>
      </c>
      <c r="E820">
        <v>0</v>
      </c>
      <c r="F820">
        <v>0</v>
      </c>
      <c r="G820">
        <v>0</v>
      </c>
      <c r="H820">
        <v>0</v>
      </c>
    </row>
    <row r="821" spans="1:8" hidden="1" x14ac:dyDescent="0.3">
      <c r="A821">
        <v>10513</v>
      </c>
      <c r="B821">
        <v>1</v>
      </c>
      <c r="C821">
        <v>1</v>
      </c>
      <c r="D821">
        <v>0</v>
      </c>
      <c r="E821">
        <v>0</v>
      </c>
      <c r="F821">
        <v>0</v>
      </c>
      <c r="G821">
        <v>0</v>
      </c>
      <c r="H821">
        <v>0</v>
      </c>
    </row>
    <row r="822" spans="1:8" hidden="1" x14ac:dyDescent="0.3">
      <c r="A822">
        <v>1399</v>
      </c>
      <c r="B822">
        <v>1</v>
      </c>
      <c r="C822">
        <v>1</v>
      </c>
      <c r="D822">
        <v>0</v>
      </c>
      <c r="E822">
        <v>0</v>
      </c>
      <c r="F822">
        <v>0</v>
      </c>
      <c r="G822">
        <v>0</v>
      </c>
      <c r="H822">
        <v>0</v>
      </c>
    </row>
    <row r="823" spans="1:8" hidden="1" x14ac:dyDescent="0.3">
      <c r="A823">
        <v>8537</v>
      </c>
      <c r="B823">
        <v>1</v>
      </c>
      <c r="C823">
        <v>1</v>
      </c>
      <c r="D823">
        <v>0</v>
      </c>
      <c r="E823">
        <v>0</v>
      </c>
      <c r="F823">
        <v>0</v>
      </c>
      <c r="G823">
        <v>0</v>
      </c>
      <c r="H823">
        <v>1</v>
      </c>
    </row>
    <row r="824" spans="1:8" hidden="1" x14ac:dyDescent="0.3">
      <c r="A824">
        <v>10949</v>
      </c>
      <c r="B824">
        <v>1</v>
      </c>
      <c r="C824">
        <v>1</v>
      </c>
      <c r="D824">
        <v>0</v>
      </c>
      <c r="E824">
        <v>0</v>
      </c>
      <c r="F824">
        <v>0</v>
      </c>
      <c r="G824">
        <v>0</v>
      </c>
      <c r="H824">
        <v>1</v>
      </c>
    </row>
    <row r="825" spans="1:8" hidden="1" x14ac:dyDescent="0.3">
      <c r="A825">
        <v>4122</v>
      </c>
      <c r="B825">
        <v>1</v>
      </c>
      <c r="C825">
        <v>1</v>
      </c>
      <c r="D825">
        <v>0</v>
      </c>
      <c r="E825">
        <v>0</v>
      </c>
      <c r="F825">
        <v>0</v>
      </c>
      <c r="G825">
        <v>0</v>
      </c>
      <c r="H825">
        <v>1</v>
      </c>
    </row>
    <row r="826" spans="1:8" hidden="1" x14ac:dyDescent="0.3">
      <c r="A826">
        <v>10701</v>
      </c>
      <c r="B826">
        <v>1</v>
      </c>
      <c r="C826">
        <v>1</v>
      </c>
      <c r="D826">
        <v>0</v>
      </c>
      <c r="E826">
        <v>0</v>
      </c>
      <c r="F826">
        <v>0</v>
      </c>
      <c r="G826">
        <v>1</v>
      </c>
      <c r="H826">
        <v>0</v>
      </c>
    </row>
    <row r="827" spans="1:8" hidden="1" x14ac:dyDescent="0.3">
      <c r="A827">
        <v>7734</v>
      </c>
      <c r="B827">
        <v>1</v>
      </c>
      <c r="C827">
        <v>1</v>
      </c>
      <c r="D827">
        <v>0</v>
      </c>
      <c r="E827">
        <v>0</v>
      </c>
      <c r="F827">
        <v>0</v>
      </c>
      <c r="G827">
        <v>1</v>
      </c>
      <c r="H827">
        <v>1</v>
      </c>
    </row>
    <row r="828" spans="1:8" hidden="1" x14ac:dyDescent="0.3">
      <c r="A828">
        <v>3919</v>
      </c>
      <c r="B828">
        <v>1</v>
      </c>
      <c r="C828">
        <v>1</v>
      </c>
      <c r="D828">
        <v>0</v>
      </c>
      <c r="E828">
        <v>0</v>
      </c>
      <c r="F828">
        <v>0</v>
      </c>
      <c r="G828">
        <v>0</v>
      </c>
      <c r="H828">
        <v>1</v>
      </c>
    </row>
    <row r="829" spans="1:8" hidden="1" x14ac:dyDescent="0.3">
      <c r="A829">
        <v>7313</v>
      </c>
      <c r="B829">
        <v>1</v>
      </c>
      <c r="C829">
        <v>1</v>
      </c>
      <c r="D829">
        <v>0</v>
      </c>
      <c r="E829">
        <v>0</v>
      </c>
      <c r="F829">
        <v>0</v>
      </c>
      <c r="G829">
        <v>0</v>
      </c>
      <c r="H829">
        <v>0</v>
      </c>
    </row>
    <row r="830" spans="1:8" hidden="1" x14ac:dyDescent="0.3">
      <c r="A830">
        <v>1772</v>
      </c>
      <c r="B830">
        <v>1</v>
      </c>
      <c r="C830">
        <v>1</v>
      </c>
      <c r="D830">
        <v>0</v>
      </c>
      <c r="E830">
        <v>0</v>
      </c>
      <c r="F830">
        <v>0</v>
      </c>
      <c r="G830">
        <v>1</v>
      </c>
      <c r="H830">
        <v>1</v>
      </c>
    </row>
    <row r="831" spans="1:8" hidden="1" x14ac:dyDescent="0.3">
      <c r="A831">
        <v>5899</v>
      </c>
      <c r="B831">
        <v>1</v>
      </c>
      <c r="C831">
        <v>0</v>
      </c>
      <c r="D831">
        <v>0</v>
      </c>
      <c r="E831">
        <v>1</v>
      </c>
      <c r="F831">
        <v>0</v>
      </c>
      <c r="G831">
        <v>0</v>
      </c>
      <c r="H831">
        <v>0</v>
      </c>
    </row>
    <row r="832" spans="1:8" hidden="1" x14ac:dyDescent="0.3">
      <c r="A832">
        <v>2225</v>
      </c>
      <c r="B832">
        <v>1</v>
      </c>
      <c r="C832">
        <v>1</v>
      </c>
      <c r="D832">
        <v>0</v>
      </c>
      <c r="E832">
        <v>1</v>
      </c>
      <c r="F832">
        <v>0</v>
      </c>
      <c r="G832">
        <v>0</v>
      </c>
      <c r="H832">
        <v>1</v>
      </c>
    </row>
    <row r="833" spans="1:8" hidden="1" x14ac:dyDescent="0.3">
      <c r="A833">
        <v>9369</v>
      </c>
      <c r="B833">
        <v>1</v>
      </c>
      <c r="C833">
        <v>1</v>
      </c>
      <c r="D833">
        <v>0</v>
      </c>
      <c r="E833">
        <v>1</v>
      </c>
      <c r="F833">
        <v>0</v>
      </c>
      <c r="G833">
        <v>0</v>
      </c>
      <c r="H833">
        <v>1</v>
      </c>
    </row>
    <row r="834" spans="1:8" hidden="1" x14ac:dyDescent="0.3">
      <c r="A834">
        <v>10573</v>
      </c>
      <c r="B834">
        <v>1</v>
      </c>
      <c r="C834">
        <v>0</v>
      </c>
      <c r="D834">
        <v>0</v>
      </c>
      <c r="E834">
        <v>1</v>
      </c>
      <c r="F834">
        <v>0</v>
      </c>
      <c r="G834">
        <v>0</v>
      </c>
      <c r="H834">
        <v>0</v>
      </c>
    </row>
    <row r="835" spans="1:8" hidden="1" x14ac:dyDescent="0.3">
      <c r="A835">
        <v>641</v>
      </c>
      <c r="B835">
        <v>1</v>
      </c>
      <c r="C835">
        <v>0</v>
      </c>
      <c r="D835">
        <v>0</v>
      </c>
      <c r="E835">
        <v>1</v>
      </c>
      <c r="F835">
        <v>0</v>
      </c>
      <c r="G835">
        <v>0</v>
      </c>
      <c r="H835">
        <v>0</v>
      </c>
    </row>
    <row r="836" spans="1:8" hidden="1" x14ac:dyDescent="0.3">
      <c r="A836">
        <v>9733</v>
      </c>
      <c r="B836">
        <v>1</v>
      </c>
      <c r="C836">
        <v>0</v>
      </c>
      <c r="D836">
        <v>0</v>
      </c>
      <c r="E836">
        <v>1</v>
      </c>
      <c r="F836">
        <v>0</v>
      </c>
      <c r="G836">
        <v>0</v>
      </c>
      <c r="H836">
        <v>0</v>
      </c>
    </row>
    <row r="837" spans="1:8" hidden="1" x14ac:dyDescent="0.3">
      <c r="A837">
        <v>624</v>
      </c>
      <c r="B837">
        <v>1</v>
      </c>
      <c r="C837">
        <v>0</v>
      </c>
      <c r="D837">
        <v>0</v>
      </c>
      <c r="E837">
        <v>1</v>
      </c>
      <c r="F837">
        <v>0</v>
      </c>
      <c r="G837">
        <v>0</v>
      </c>
      <c r="H837">
        <v>1</v>
      </c>
    </row>
    <row r="838" spans="1:8" hidden="1" x14ac:dyDescent="0.3">
      <c r="A838">
        <v>5176</v>
      </c>
      <c r="B838">
        <v>1</v>
      </c>
      <c r="C838">
        <v>0</v>
      </c>
      <c r="D838">
        <v>0</v>
      </c>
      <c r="E838">
        <v>1</v>
      </c>
      <c r="F838">
        <v>0</v>
      </c>
      <c r="G838">
        <v>0</v>
      </c>
      <c r="H838">
        <v>0</v>
      </c>
    </row>
    <row r="839" spans="1:8" hidden="1" x14ac:dyDescent="0.3">
      <c r="A839">
        <v>1225</v>
      </c>
      <c r="B839">
        <v>1</v>
      </c>
      <c r="C839">
        <v>0</v>
      </c>
      <c r="D839">
        <v>0</v>
      </c>
      <c r="E839">
        <v>1</v>
      </c>
      <c r="F839">
        <v>0</v>
      </c>
      <c r="G839">
        <v>0</v>
      </c>
      <c r="H839">
        <v>0</v>
      </c>
    </row>
    <row r="840" spans="1:8" hidden="1" x14ac:dyDescent="0.3">
      <c r="A840">
        <v>9262</v>
      </c>
      <c r="B840">
        <v>1</v>
      </c>
      <c r="C840">
        <v>0</v>
      </c>
      <c r="D840">
        <v>0</v>
      </c>
      <c r="E840">
        <v>1</v>
      </c>
      <c r="F840">
        <v>0</v>
      </c>
      <c r="G840">
        <v>0</v>
      </c>
      <c r="H840">
        <v>0</v>
      </c>
    </row>
    <row r="841" spans="1:8" hidden="1" x14ac:dyDescent="0.3">
      <c r="A841">
        <v>2521</v>
      </c>
      <c r="B841">
        <v>1</v>
      </c>
      <c r="C841">
        <v>0</v>
      </c>
      <c r="D841">
        <v>0</v>
      </c>
      <c r="E841">
        <v>1</v>
      </c>
      <c r="F841">
        <v>0</v>
      </c>
      <c r="G841">
        <v>0</v>
      </c>
      <c r="H841">
        <v>1</v>
      </c>
    </row>
    <row r="842" spans="1:8" hidden="1" x14ac:dyDescent="0.3">
      <c r="A842">
        <v>8234</v>
      </c>
      <c r="B842">
        <v>1</v>
      </c>
      <c r="C842">
        <v>0</v>
      </c>
      <c r="D842">
        <v>0</v>
      </c>
      <c r="E842">
        <v>1</v>
      </c>
      <c r="F842">
        <v>0</v>
      </c>
      <c r="G842">
        <v>0</v>
      </c>
      <c r="H842">
        <v>1</v>
      </c>
    </row>
    <row r="843" spans="1:8" hidden="1" x14ac:dyDescent="0.3">
      <c r="A843">
        <v>11030</v>
      </c>
      <c r="B843">
        <v>1</v>
      </c>
      <c r="C843">
        <v>0</v>
      </c>
      <c r="D843">
        <v>0</v>
      </c>
      <c r="E843">
        <v>1</v>
      </c>
      <c r="F843">
        <v>0</v>
      </c>
      <c r="G843">
        <v>0</v>
      </c>
      <c r="H843">
        <v>0</v>
      </c>
    </row>
    <row r="844" spans="1:8" hidden="1" x14ac:dyDescent="0.3">
      <c r="A844">
        <v>2557</v>
      </c>
      <c r="B844">
        <v>1</v>
      </c>
      <c r="C844">
        <v>0</v>
      </c>
      <c r="D844">
        <v>0</v>
      </c>
      <c r="E844">
        <v>1</v>
      </c>
      <c r="F844">
        <v>0</v>
      </c>
      <c r="G844">
        <v>0</v>
      </c>
      <c r="H844">
        <v>0</v>
      </c>
    </row>
    <row r="845" spans="1:8" hidden="1" x14ac:dyDescent="0.3">
      <c r="A845">
        <v>1726</v>
      </c>
      <c r="B845">
        <v>1</v>
      </c>
      <c r="C845">
        <v>0</v>
      </c>
      <c r="D845">
        <v>0</v>
      </c>
      <c r="E845">
        <v>1</v>
      </c>
      <c r="F845">
        <v>0</v>
      </c>
      <c r="G845">
        <v>0</v>
      </c>
      <c r="H845">
        <v>1</v>
      </c>
    </row>
    <row r="846" spans="1:8" hidden="1" x14ac:dyDescent="0.3">
      <c r="A846">
        <v>1137</v>
      </c>
      <c r="B846">
        <v>1</v>
      </c>
      <c r="C846">
        <v>1</v>
      </c>
      <c r="D846">
        <v>0</v>
      </c>
      <c r="E846">
        <v>1</v>
      </c>
      <c r="F846">
        <v>0</v>
      </c>
      <c r="G846">
        <v>0</v>
      </c>
      <c r="H846">
        <v>0</v>
      </c>
    </row>
    <row r="847" spans="1:8" hidden="1" x14ac:dyDescent="0.3">
      <c r="A847">
        <v>7059</v>
      </c>
      <c r="B847">
        <v>1</v>
      </c>
      <c r="C847">
        <v>0</v>
      </c>
      <c r="D847">
        <v>0</v>
      </c>
      <c r="E847">
        <v>1</v>
      </c>
      <c r="F847">
        <v>0</v>
      </c>
      <c r="G847">
        <v>0</v>
      </c>
      <c r="H847">
        <v>0</v>
      </c>
    </row>
    <row r="848" spans="1:8" hidden="1" x14ac:dyDescent="0.3">
      <c r="A848">
        <v>2532</v>
      </c>
      <c r="B848">
        <v>1</v>
      </c>
      <c r="C848">
        <v>0</v>
      </c>
      <c r="D848">
        <v>0</v>
      </c>
      <c r="E848">
        <v>1</v>
      </c>
      <c r="F848">
        <v>0</v>
      </c>
      <c r="G848">
        <v>0</v>
      </c>
      <c r="H848">
        <v>0</v>
      </c>
    </row>
    <row r="849" spans="1:8" hidden="1" x14ac:dyDescent="0.3">
      <c r="A849">
        <v>9058</v>
      </c>
      <c r="B849">
        <v>1</v>
      </c>
      <c r="C849">
        <v>1</v>
      </c>
      <c r="D849">
        <v>0</v>
      </c>
      <c r="E849">
        <v>1</v>
      </c>
      <c r="F849">
        <v>0</v>
      </c>
      <c r="G849">
        <v>1</v>
      </c>
      <c r="H849">
        <v>1</v>
      </c>
    </row>
    <row r="850" spans="1:8" hidden="1" x14ac:dyDescent="0.3">
      <c r="A850">
        <v>4376</v>
      </c>
      <c r="B850">
        <v>1</v>
      </c>
      <c r="C850">
        <v>0</v>
      </c>
      <c r="D850">
        <v>0</v>
      </c>
      <c r="E850">
        <v>1</v>
      </c>
      <c r="F850">
        <v>0</v>
      </c>
      <c r="G850">
        <v>0</v>
      </c>
      <c r="H850">
        <v>1</v>
      </c>
    </row>
    <row r="851" spans="1:8" hidden="1" x14ac:dyDescent="0.3">
      <c r="A851">
        <v>4301</v>
      </c>
      <c r="B851">
        <v>1</v>
      </c>
      <c r="C851">
        <v>0</v>
      </c>
      <c r="D851">
        <v>0</v>
      </c>
      <c r="E851">
        <v>1</v>
      </c>
      <c r="F851">
        <v>0</v>
      </c>
      <c r="G851">
        <v>0</v>
      </c>
      <c r="H851">
        <v>1</v>
      </c>
    </row>
    <row r="852" spans="1:8" hidden="1" x14ac:dyDescent="0.3">
      <c r="A852">
        <v>2281</v>
      </c>
      <c r="B852">
        <v>1</v>
      </c>
      <c r="C852">
        <v>0</v>
      </c>
      <c r="D852">
        <v>0</v>
      </c>
      <c r="E852">
        <v>1</v>
      </c>
      <c r="F852">
        <v>0</v>
      </c>
      <c r="G852">
        <v>0</v>
      </c>
      <c r="H852">
        <v>0</v>
      </c>
    </row>
    <row r="853" spans="1:8" hidden="1" x14ac:dyDescent="0.3">
      <c r="A853">
        <v>4073</v>
      </c>
      <c r="B853">
        <v>1</v>
      </c>
      <c r="C853">
        <v>0</v>
      </c>
      <c r="D853">
        <v>0</v>
      </c>
      <c r="E853">
        <v>1</v>
      </c>
      <c r="F853">
        <v>0</v>
      </c>
      <c r="G853">
        <v>0</v>
      </c>
      <c r="H853">
        <v>1</v>
      </c>
    </row>
    <row r="854" spans="1:8" hidden="1" x14ac:dyDescent="0.3">
      <c r="A854">
        <v>7573</v>
      </c>
      <c r="B854">
        <v>1</v>
      </c>
      <c r="C854">
        <v>0</v>
      </c>
      <c r="D854">
        <v>0</v>
      </c>
      <c r="E854">
        <v>1</v>
      </c>
      <c r="F854">
        <v>0</v>
      </c>
      <c r="G854">
        <v>0</v>
      </c>
      <c r="H854">
        <v>1</v>
      </c>
    </row>
    <row r="855" spans="1:8" hidden="1" x14ac:dyDescent="0.3">
      <c r="A855">
        <v>3479</v>
      </c>
      <c r="B855">
        <v>1</v>
      </c>
      <c r="C855">
        <v>0</v>
      </c>
      <c r="D855">
        <v>0</v>
      </c>
      <c r="E855">
        <v>1</v>
      </c>
      <c r="F855">
        <v>0</v>
      </c>
      <c r="G855">
        <v>0</v>
      </c>
      <c r="H855">
        <v>0</v>
      </c>
    </row>
    <row r="856" spans="1:8" hidden="1" x14ac:dyDescent="0.3">
      <c r="A856">
        <v>4856</v>
      </c>
      <c r="B856">
        <v>1</v>
      </c>
      <c r="C856">
        <v>1</v>
      </c>
      <c r="D856">
        <v>0</v>
      </c>
      <c r="E856">
        <v>1</v>
      </c>
      <c r="F856">
        <v>0</v>
      </c>
      <c r="G856">
        <v>0</v>
      </c>
      <c r="H856">
        <v>0</v>
      </c>
    </row>
    <row r="857" spans="1:8" hidden="1" x14ac:dyDescent="0.3">
      <c r="A857">
        <v>4789</v>
      </c>
      <c r="B857">
        <v>1</v>
      </c>
      <c r="C857">
        <v>1</v>
      </c>
      <c r="D857">
        <v>0</v>
      </c>
      <c r="E857">
        <v>1</v>
      </c>
      <c r="F857">
        <v>0</v>
      </c>
      <c r="G857">
        <v>1</v>
      </c>
      <c r="H857">
        <v>0</v>
      </c>
    </row>
    <row r="858" spans="1:8" hidden="1" x14ac:dyDescent="0.3">
      <c r="A858">
        <v>4580</v>
      </c>
      <c r="B858">
        <v>1</v>
      </c>
      <c r="C858">
        <v>1</v>
      </c>
      <c r="D858">
        <v>0</v>
      </c>
      <c r="E858">
        <v>1</v>
      </c>
      <c r="F858">
        <v>0</v>
      </c>
      <c r="G858">
        <v>1</v>
      </c>
      <c r="H858">
        <v>1</v>
      </c>
    </row>
    <row r="859" spans="1:8" hidden="1" x14ac:dyDescent="0.3">
      <c r="A859">
        <v>3706</v>
      </c>
      <c r="B859">
        <v>1</v>
      </c>
      <c r="C859">
        <v>0</v>
      </c>
      <c r="D859">
        <v>0</v>
      </c>
      <c r="E859">
        <v>1</v>
      </c>
      <c r="F859">
        <v>0</v>
      </c>
      <c r="G859">
        <v>0</v>
      </c>
      <c r="H859">
        <v>1</v>
      </c>
    </row>
    <row r="860" spans="1:8" hidden="1" x14ac:dyDescent="0.3">
      <c r="A860">
        <v>6019</v>
      </c>
      <c r="B860">
        <v>1</v>
      </c>
      <c r="C860">
        <v>0</v>
      </c>
      <c r="D860">
        <v>0</v>
      </c>
      <c r="E860">
        <v>1</v>
      </c>
      <c r="F860">
        <v>0</v>
      </c>
      <c r="G860">
        <v>0</v>
      </c>
      <c r="H860">
        <v>1</v>
      </c>
    </row>
    <row r="861" spans="1:8" hidden="1" x14ac:dyDescent="0.3">
      <c r="A861">
        <v>9725</v>
      </c>
      <c r="B861">
        <v>1</v>
      </c>
      <c r="C861">
        <v>0</v>
      </c>
      <c r="D861">
        <v>0</v>
      </c>
      <c r="E861">
        <v>1</v>
      </c>
      <c r="F861">
        <v>0</v>
      </c>
      <c r="G861">
        <v>0</v>
      </c>
      <c r="H861">
        <v>0</v>
      </c>
    </row>
    <row r="862" spans="1:8" hidden="1" x14ac:dyDescent="0.3">
      <c r="A862">
        <v>3005</v>
      </c>
      <c r="B862">
        <v>1</v>
      </c>
      <c r="C862">
        <v>1</v>
      </c>
      <c r="D862">
        <v>0</v>
      </c>
      <c r="E862">
        <v>1</v>
      </c>
      <c r="F862">
        <v>0</v>
      </c>
      <c r="G862">
        <v>0</v>
      </c>
      <c r="H862">
        <v>1</v>
      </c>
    </row>
    <row r="863" spans="1:8" hidden="1" x14ac:dyDescent="0.3">
      <c r="A863">
        <v>4207</v>
      </c>
      <c r="B863">
        <v>1</v>
      </c>
      <c r="C863">
        <v>0</v>
      </c>
      <c r="D863">
        <v>0</v>
      </c>
      <c r="E863">
        <v>1</v>
      </c>
      <c r="F863">
        <v>0</v>
      </c>
      <c r="G863">
        <v>1</v>
      </c>
      <c r="H863">
        <v>0</v>
      </c>
    </row>
    <row r="864" spans="1:8" hidden="1" x14ac:dyDescent="0.3">
      <c r="A864">
        <v>3885</v>
      </c>
      <c r="B864">
        <v>1</v>
      </c>
      <c r="C864">
        <v>0</v>
      </c>
      <c r="D864">
        <v>0</v>
      </c>
      <c r="E864">
        <v>1</v>
      </c>
      <c r="F864">
        <v>0</v>
      </c>
      <c r="G864">
        <v>0</v>
      </c>
      <c r="H864">
        <v>1</v>
      </c>
    </row>
    <row r="865" spans="1:8" hidden="1" x14ac:dyDescent="0.3">
      <c r="A865">
        <v>1175</v>
      </c>
      <c r="B865">
        <v>1</v>
      </c>
      <c r="C865">
        <v>0</v>
      </c>
      <c r="D865">
        <v>0</v>
      </c>
      <c r="E865">
        <v>1</v>
      </c>
      <c r="F865">
        <v>0</v>
      </c>
      <c r="G865">
        <v>0</v>
      </c>
      <c r="H865">
        <v>1</v>
      </c>
    </row>
    <row r="866" spans="1:8" hidden="1" x14ac:dyDescent="0.3">
      <c r="A866">
        <v>10525</v>
      </c>
      <c r="B866">
        <v>1</v>
      </c>
      <c r="C866">
        <v>0</v>
      </c>
      <c r="D866">
        <v>0</v>
      </c>
      <c r="E866">
        <v>1</v>
      </c>
      <c r="F866">
        <v>0</v>
      </c>
      <c r="G866">
        <v>0</v>
      </c>
      <c r="H866">
        <v>1</v>
      </c>
    </row>
    <row r="867" spans="1:8" hidden="1" x14ac:dyDescent="0.3">
      <c r="A867">
        <v>193</v>
      </c>
      <c r="B867">
        <v>1</v>
      </c>
      <c r="C867">
        <v>0</v>
      </c>
      <c r="D867">
        <v>0</v>
      </c>
      <c r="E867">
        <v>1</v>
      </c>
      <c r="F867">
        <v>0</v>
      </c>
      <c r="G867">
        <v>0</v>
      </c>
      <c r="H867">
        <v>0</v>
      </c>
    </row>
    <row r="868" spans="1:8" hidden="1" x14ac:dyDescent="0.3">
      <c r="A868">
        <v>8955</v>
      </c>
      <c r="B868">
        <v>1</v>
      </c>
      <c r="C868">
        <v>0</v>
      </c>
      <c r="D868">
        <v>0</v>
      </c>
      <c r="E868">
        <v>1</v>
      </c>
      <c r="F868">
        <v>0</v>
      </c>
      <c r="G868">
        <v>0</v>
      </c>
      <c r="H868">
        <v>0</v>
      </c>
    </row>
    <row r="869" spans="1:8" hidden="1" x14ac:dyDescent="0.3">
      <c r="A869">
        <v>4138</v>
      </c>
      <c r="B869">
        <v>1</v>
      </c>
      <c r="C869">
        <v>0</v>
      </c>
      <c r="D869">
        <v>0</v>
      </c>
      <c r="E869">
        <v>1</v>
      </c>
      <c r="F869">
        <v>0</v>
      </c>
      <c r="G869">
        <v>0</v>
      </c>
      <c r="H869">
        <v>0</v>
      </c>
    </row>
    <row r="870" spans="1:8" hidden="1" x14ac:dyDescent="0.3">
      <c r="A870">
        <v>5493</v>
      </c>
      <c r="B870">
        <v>1</v>
      </c>
      <c r="C870">
        <v>0</v>
      </c>
      <c r="D870">
        <v>0</v>
      </c>
      <c r="E870">
        <v>1</v>
      </c>
      <c r="F870">
        <v>0</v>
      </c>
      <c r="G870">
        <v>0</v>
      </c>
      <c r="H870">
        <v>0</v>
      </c>
    </row>
    <row r="871" spans="1:8" hidden="1" x14ac:dyDescent="0.3">
      <c r="A871">
        <v>6049</v>
      </c>
      <c r="B871">
        <v>1</v>
      </c>
      <c r="C871">
        <v>1</v>
      </c>
      <c r="D871">
        <v>0</v>
      </c>
      <c r="E871">
        <v>1</v>
      </c>
      <c r="F871">
        <v>0</v>
      </c>
      <c r="G871">
        <v>0</v>
      </c>
      <c r="H871">
        <v>0</v>
      </c>
    </row>
    <row r="872" spans="1:8" hidden="1" x14ac:dyDescent="0.3">
      <c r="A872">
        <v>2296</v>
      </c>
      <c r="B872">
        <v>1</v>
      </c>
      <c r="C872">
        <v>0</v>
      </c>
      <c r="D872">
        <v>0</v>
      </c>
      <c r="E872">
        <v>1</v>
      </c>
      <c r="F872">
        <v>0</v>
      </c>
      <c r="G872">
        <v>0</v>
      </c>
      <c r="H872">
        <v>0</v>
      </c>
    </row>
    <row r="873" spans="1:8" hidden="1" x14ac:dyDescent="0.3">
      <c r="A873">
        <v>9010</v>
      </c>
      <c r="B873">
        <v>1</v>
      </c>
      <c r="C873">
        <v>1</v>
      </c>
      <c r="D873">
        <v>0</v>
      </c>
      <c r="E873">
        <v>1</v>
      </c>
      <c r="F873">
        <v>0</v>
      </c>
      <c r="G873">
        <v>1</v>
      </c>
      <c r="H873">
        <v>1</v>
      </c>
    </row>
    <row r="874" spans="1:8" hidden="1" x14ac:dyDescent="0.3">
      <c r="A874">
        <v>158</v>
      </c>
      <c r="B874">
        <v>1</v>
      </c>
      <c r="C874">
        <v>0</v>
      </c>
      <c r="D874">
        <v>0</v>
      </c>
      <c r="E874">
        <v>1</v>
      </c>
      <c r="F874">
        <v>0</v>
      </c>
      <c r="G874">
        <v>0</v>
      </c>
      <c r="H874">
        <v>1</v>
      </c>
    </row>
    <row r="875" spans="1:8" hidden="1" x14ac:dyDescent="0.3">
      <c r="A875">
        <v>1763</v>
      </c>
      <c r="B875">
        <v>1</v>
      </c>
      <c r="C875">
        <v>1</v>
      </c>
      <c r="D875">
        <v>0</v>
      </c>
      <c r="E875">
        <v>1</v>
      </c>
      <c r="F875">
        <v>0</v>
      </c>
      <c r="G875">
        <v>1</v>
      </c>
      <c r="H875">
        <v>1</v>
      </c>
    </row>
    <row r="876" spans="1:8" hidden="1" x14ac:dyDescent="0.3">
      <c r="A876">
        <v>10069</v>
      </c>
      <c r="B876">
        <v>1</v>
      </c>
      <c r="C876">
        <v>0</v>
      </c>
      <c r="D876">
        <v>0</v>
      </c>
      <c r="E876">
        <v>1</v>
      </c>
      <c r="F876">
        <v>0</v>
      </c>
      <c r="G876">
        <v>0</v>
      </c>
      <c r="H876">
        <v>0</v>
      </c>
    </row>
    <row r="877" spans="1:8" hidden="1" x14ac:dyDescent="0.3">
      <c r="A877">
        <v>9242</v>
      </c>
      <c r="B877">
        <v>1</v>
      </c>
      <c r="C877">
        <v>0</v>
      </c>
      <c r="D877">
        <v>0</v>
      </c>
      <c r="E877">
        <v>1</v>
      </c>
      <c r="F877">
        <v>0</v>
      </c>
      <c r="G877">
        <v>0</v>
      </c>
      <c r="H877">
        <v>1</v>
      </c>
    </row>
    <row r="878" spans="1:8" hidden="1" x14ac:dyDescent="0.3">
      <c r="A878">
        <v>7832</v>
      </c>
      <c r="B878">
        <v>1</v>
      </c>
      <c r="C878">
        <v>1</v>
      </c>
      <c r="D878">
        <v>0</v>
      </c>
      <c r="E878">
        <v>1</v>
      </c>
      <c r="F878">
        <v>0</v>
      </c>
      <c r="G878">
        <v>1</v>
      </c>
      <c r="H878">
        <v>1</v>
      </c>
    </row>
    <row r="879" spans="1:8" hidden="1" x14ac:dyDescent="0.3">
      <c r="A879">
        <v>4351</v>
      </c>
      <c r="B879">
        <v>1</v>
      </c>
      <c r="C879">
        <v>0</v>
      </c>
      <c r="D879">
        <v>0</v>
      </c>
      <c r="E879">
        <v>1</v>
      </c>
      <c r="F879">
        <v>0</v>
      </c>
      <c r="G879">
        <v>0</v>
      </c>
      <c r="H879">
        <v>0</v>
      </c>
    </row>
    <row r="880" spans="1:8" hidden="1" x14ac:dyDescent="0.3">
      <c r="A880">
        <v>1990</v>
      </c>
      <c r="B880">
        <v>1</v>
      </c>
      <c r="C880">
        <v>0</v>
      </c>
      <c r="D880">
        <v>0</v>
      </c>
      <c r="E880">
        <v>1</v>
      </c>
      <c r="F880">
        <v>0</v>
      </c>
      <c r="G880">
        <v>0</v>
      </c>
      <c r="H880">
        <v>0</v>
      </c>
    </row>
    <row r="881" spans="1:8" hidden="1" x14ac:dyDescent="0.3">
      <c r="A881">
        <v>7872</v>
      </c>
      <c r="B881">
        <v>1</v>
      </c>
      <c r="C881">
        <v>1</v>
      </c>
      <c r="D881">
        <v>0</v>
      </c>
      <c r="E881">
        <v>1</v>
      </c>
      <c r="F881">
        <v>0</v>
      </c>
      <c r="G881">
        <v>1</v>
      </c>
      <c r="H881">
        <v>1</v>
      </c>
    </row>
    <row r="882" spans="1:8" hidden="1" x14ac:dyDescent="0.3">
      <c r="A882">
        <v>4427</v>
      </c>
      <c r="B882">
        <v>1</v>
      </c>
      <c r="C882">
        <v>0</v>
      </c>
      <c r="D882">
        <v>0</v>
      </c>
      <c r="E882">
        <v>1</v>
      </c>
      <c r="F882">
        <v>0</v>
      </c>
      <c r="G882">
        <v>1</v>
      </c>
      <c r="H882">
        <v>1</v>
      </c>
    </row>
    <row r="883" spans="1:8" hidden="1" x14ac:dyDescent="0.3">
      <c r="A883">
        <v>5113</v>
      </c>
      <c r="B883">
        <v>1</v>
      </c>
      <c r="C883">
        <v>0</v>
      </c>
      <c r="D883">
        <v>0</v>
      </c>
      <c r="E883">
        <v>1</v>
      </c>
      <c r="F883">
        <v>0</v>
      </c>
      <c r="G883">
        <v>0</v>
      </c>
      <c r="H883">
        <v>1</v>
      </c>
    </row>
    <row r="884" spans="1:8" hidden="1" x14ac:dyDescent="0.3">
      <c r="A884">
        <v>3010</v>
      </c>
      <c r="B884">
        <v>1</v>
      </c>
      <c r="C884">
        <v>1</v>
      </c>
      <c r="D884">
        <v>0</v>
      </c>
      <c r="E884">
        <v>1</v>
      </c>
      <c r="F884">
        <v>0</v>
      </c>
      <c r="G884">
        <v>1</v>
      </c>
      <c r="H884">
        <v>0</v>
      </c>
    </row>
    <row r="885" spans="1:8" hidden="1" x14ac:dyDescent="0.3">
      <c r="A885">
        <v>8462</v>
      </c>
      <c r="B885">
        <v>1</v>
      </c>
      <c r="C885">
        <v>0</v>
      </c>
      <c r="D885">
        <v>0</v>
      </c>
      <c r="E885">
        <v>1</v>
      </c>
      <c r="F885">
        <v>0</v>
      </c>
      <c r="G885">
        <v>0</v>
      </c>
      <c r="H885">
        <v>0</v>
      </c>
    </row>
    <row r="886" spans="1:8" hidden="1" x14ac:dyDescent="0.3">
      <c r="A886">
        <v>5623</v>
      </c>
      <c r="B886">
        <v>1</v>
      </c>
      <c r="C886">
        <v>0</v>
      </c>
      <c r="D886">
        <v>0</v>
      </c>
      <c r="E886">
        <v>1</v>
      </c>
      <c r="F886">
        <v>0</v>
      </c>
      <c r="G886">
        <v>0</v>
      </c>
      <c r="H886">
        <v>0</v>
      </c>
    </row>
    <row r="887" spans="1:8" hidden="1" x14ac:dyDescent="0.3">
      <c r="A887">
        <v>1139</v>
      </c>
      <c r="B887">
        <v>1</v>
      </c>
      <c r="C887">
        <v>1</v>
      </c>
      <c r="D887">
        <v>0</v>
      </c>
      <c r="E887">
        <v>1</v>
      </c>
      <c r="F887">
        <v>0</v>
      </c>
      <c r="G887">
        <v>1</v>
      </c>
      <c r="H887">
        <v>1</v>
      </c>
    </row>
    <row r="888" spans="1:8" hidden="1" x14ac:dyDescent="0.3">
      <c r="A888">
        <v>4338</v>
      </c>
      <c r="B888">
        <v>1</v>
      </c>
      <c r="C888">
        <v>0</v>
      </c>
      <c r="D888">
        <v>0</v>
      </c>
      <c r="E888">
        <v>1</v>
      </c>
      <c r="F888">
        <v>0</v>
      </c>
      <c r="G888">
        <v>0</v>
      </c>
      <c r="H888">
        <v>0</v>
      </c>
    </row>
    <row r="889" spans="1:8" hidden="1" x14ac:dyDescent="0.3">
      <c r="A889">
        <v>10913</v>
      </c>
      <c r="B889">
        <v>1</v>
      </c>
      <c r="C889">
        <v>0</v>
      </c>
      <c r="D889">
        <v>0</v>
      </c>
      <c r="E889">
        <v>1</v>
      </c>
      <c r="F889">
        <v>0</v>
      </c>
      <c r="G889">
        <v>0</v>
      </c>
      <c r="H889">
        <v>1</v>
      </c>
    </row>
    <row r="890" spans="1:8" hidden="1" x14ac:dyDescent="0.3">
      <c r="A890">
        <v>983</v>
      </c>
      <c r="B890">
        <v>1</v>
      </c>
      <c r="C890">
        <v>0</v>
      </c>
      <c r="D890">
        <v>0</v>
      </c>
      <c r="E890">
        <v>1</v>
      </c>
      <c r="F890">
        <v>0</v>
      </c>
      <c r="G890">
        <v>0</v>
      </c>
      <c r="H890">
        <v>0</v>
      </c>
    </row>
    <row r="891" spans="1:8" hidden="1" x14ac:dyDescent="0.3">
      <c r="A891">
        <v>5628</v>
      </c>
      <c r="B891">
        <v>1</v>
      </c>
      <c r="C891">
        <v>0</v>
      </c>
      <c r="D891">
        <v>0</v>
      </c>
      <c r="E891">
        <v>1</v>
      </c>
      <c r="F891">
        <v>0</v>
      </c>
      <c r="G891">
        <v>0</v>
      </c>
      <c r="H891">
        <v>0</v>
      </c>
    </row>
    <row r="892" spans="1:8" hidden="1" x14ac:dyDescent="0.3">
      <c r="A892">
        <v>1008</v>
      </c>
      <c r="B892">
        <v>1</v>
      </c>
      <c r="C892">
        <v>0</v>
      </c>
      <c r="D892">
        <v>0</v>
      </c>
      <c r="E892">
        <v>1</v>
      </c>
      <c r="F892">
        <v>0</v>
      </c>
      <c r="G892">
        <v>0</v>
      </c>
      <c r="H892">
        <v>0</v>
      </c>
    </row>
    <row r="893" spans="1:8" hidden="1" x14ac:dyDescent="0.3">
      <c r="A893">
        <v>10394</v>
      </c>
      <c r="B893">
        <v>1</v>
      </c>
      <c r="C893">
        <v>1</v>
      </c>
      <c r="D893">
        <v>0</v>
      </c>
      <c r="E893">
        <v>1</v>
      </c>
      <c r="F893">
        <v>0</v>
      </c>
      <c r="G893">
        <v>1</v>
      </c>
      <c r="H893">
        <v>0</v>
      </c>
    </row>
    <row r="894" spans="1:8" hidden="1" x14ac:dyDescent="0.3">
      <c r="A894">
        <v>8722</v>
      </c>
      <c r="B894">
        <v>1</v>
      </c>
      <c r="C894">
        <v>1</v>
      </c>
      <c r="D894">
        <v>0</v>
      </c>
      <c r="E894">
        <v>1</v>
      </c>
      <c r="F894">
        <v>0</v>
      </c>
      <c r="G894">
        <v>0</v>
      </c>
      <c r="H894">
        <v>1</v>
      </c>
    </row>
    <row r="895" spans="1:8" x14ac:dyDescent="0.3">
      <c r="A895">
        <v>6853</v>
      </c>
      <c r="B895">
        <v>1</v>
      </c>
      <c r="C895">
        <v>0</v>
      </c>
      <c r="D895">
        <v>0</v>
      </c>
      <c r="E895">
        <v>0</v>
      </c>
      <c r="F895">
        <v>1</v>
      </c>
      <c r="G895">
        <v>1</v>
      </c>
      <c r="H895">
        <v>1</v>
      </c>
    </row>
    <row r="896" spans="1:8" hidden="1" x14ac:dyDescent="0.3">
      <c r="A896">
        <v>7431</v>
      </c>
      <c r="B896">
        <v>1</v>
      </c>
      <c r="C896">
        <v>0</v>
      </c>
      <c r="D896">
        <v>0</v>
      </c>
      <c r="E896">
        <v>0</v>
      </c>
      <c r="F896">
        <v>1</v>
      </c>
      <c r="G896">
        <v>0</v>
      </c>
      <c r="H896">
        <v>1</v>
      </c>
    </row>
    <row r="897" spans="1:8" x14ac:dyDescent="0.3">
      <c r="A897">
        <v>999</v>
      </c>
      <c r="B897">
        <v>1</v>
      </c>
      <c r="C897">
        <v>0</v>
      </c>
      <c r="D897">
        <v>0</v>
      </c>
      <c r="E897">
        <v>0</v>
      </c>
      <c r="F897">
        <v>1</v>
      </c>
      <c r="G897">
        <v>1</v>
      </c>
      <c r="H897">
        <v>1</v>
      </c>
    </row>
    <row r="898" spans="1:8" hidden="1" x14ac:dyDescent="0.3">
      <c r="A898">
        <v>1685</v>
      </c>
      <c r="B898">
        <v>1</v>
      </c>
      <c r="C898">
        <v>0</v>
      </c>
      <c r="D898">
        <v>0</v>
      </c>
      <c r="E898">
        <v>0</v>
      </c>
      <c r="F898">
        <v>1</v>
      </c>
      <c r="G898">
        <v>0</v>
      </c>
      <c r="H898">
        <v>0</v>
      </c>
    </row>
    <row r="899" spans="1:8" x14ac:dyDescent="0.3">
      <c r="A899">
        <v>10240</v>
      </c>
      <c r="B899">
        <v>1</v>
      </c>
      <c r="C899">
        <v>0</v>
      </c>
      <c r="D899">
        <v>0</v>
      </c>
      <c r="E899">
        <v>0</v>
      </c>
      <c r="F899">
        <v>1</v>
      </c>
      <c r="G899">
        <v>1</v>
      </c>
      <c r="H899">
        <v>1</v>
      </c>
    </row>
    <row r="900" spans="1:8" hidden="1" x14ac:dyDescent="0.3">
      <c r="A900">
        <v>3712</v>
      </c>
      <c r="B900">
        <v>1</v>
      </c>
      <c r="C900">
        <v>0</v>
      </c>
      <c r="D900">
        <v>0</v>
      </c>
      <c r="E900">
        <v>0</v>
      </c>
      <c r="F900">
        <v>1</v>
      </c>
      <c r="G900">
        <v>0</v>
      </c>
      <c r="H900">
        <v>0</v>
      </c>
    </row>
    <row r="901" spans="1:8" hidden="1" x14ac:dyDescent="0.3">
      <c r="A901">
        <v>10314</v>
      </c>
      <c r="B901">
        <v>1</v>
      </c>
      <c r="C901">
        <v>1</v>
      </c>
      <c r="D901">
        <v>0</v>
      </c>
      <c r="E901">
        <v>0</v>
      </c>
      <c r="F901">
        <v>1</v>
      </c>
      <c r="G901">
        <v>0</v>
      </c>
      <c r="H901">
        <v>1</v>
      </c>
    </row>
    <row r="902" spans="1:8" hidden="1" x14ac:dyDescent="0.3">
      <c r="A902">
        <v>6274</v>
      </c>
      <c r="B902">
        <v>1</v>
      </c>
      <c r="C902">
        <v>0</v>
      </c>
      <c r="D902">
        <v>0</v>
      </c>
      <c r="E902">
        <v>0</v>
      </c>
      <c r="F902">
        <v>1</v>
      </c>
      <c r="G902">
        <v>1</v>
      </c>
      <c r="H902">
        <v>0</v>
      </c>
    </row>
    <row r="903" spans="1:8" hidden="1" x14ac:dyDescent="0.3">
      <c r="A903">
        <v>313</v>
      </c>
      <c r="B903">
        <v>1</v>
      </c>
      <c r="C903">
        <v>0</v>
      </c>
      <c r="D903">
        <v>0</v>
      </c>
      <c r="E903">
        <v>0</v>
      </c>
      <c r="F903">
        <v>1</v>
      </c>
      <c r="G903">
        <v>0</v>
      </c>
      <c r="H903">
        <v>0</v>
      </c>
    </row>
    <row r="904" spans="1:8" hidden="1" x14ac:dyDescent="0.3">
      <c r="A904">
        <v>4440</v>
      </c>
      <c r="B904">
        <v>1</v>
      </c>
      <c r="C904">
        <v>0</v>
      </c>
      <c r="D904">
        <v>0</v>
      </c>
      <c r="E904">
        <v>0</v>
      </c>
      <c r="F904">
        <v>1</v>
      </c>
      <c r="G904">
        <v>0</v>
      </c>
      <c r="H904">
        <v>0</v>
      </c>
    </row>
    <row r="905" spans="1:8" hidden="1" x14ac:dyDescent="0.3">
      <c r="A905">
        <v>2437</v>
      </c>
      <c r="B905">
        <v>1</v>
      </c>
      <c r="C905">
        <v>1</v>
      </c>
      <c r="D905">
        <v>0</v>
      </c>
      <c r="E905">
        <v>0</v>
      </c>
      <c r="F905">
        <v>1</v>
      </c>
      <c r="G905">
        <v>0</v>
      </c>
      <c r="H905">
        <v>0</v>
      </c>
    </row>
    <row r="906" spans="1:8" x14ac:dyDescent="0.3">
      <c r="A906">
        <v>7381</v>
      </c>
      <c r="B906">
        <v>1</v>
      </c>
      <c r="C906">
        <v>1</v>
      </c>
      <c r="D906">
        <v>0</v>
      </c>
      <c r="E906">
        <v>0</v>
      </c>
      <c r="F906">
        <v>1</v>
      </c>
      <c r="G906">
        <v>1</v>
      </c>
      <c r="H906">
        <v>1</v>
      </c>
    </row>
    <row r="907" spans="1:8" hidden="1" x14ac:dyDescent="0.3">
      <c r="A907">
        <v>2061</v>
      </c>
      <c r="B907">
        <v>1</v>
      </c>
      <c r="C907">
        <v>0</v>
      </c>
      <c r="D907">
        <v>0</v>
      </c>
      <c r="E907">
        <v>0</v>
      </c>
      <c r="F907">
        <v>1</v>
      </c>
      <c r="G907">
        <v>0</v>
      </c>
      <c r="H907">
        <v>0</v>
      </c>
    </row>
    <row r="908" spans="1:8" hidden="1" x14ac:dyDescent="0.3">
      <c r="A908">
        <v>7274</v>
      </c>
      <c r="B908">
        <v>1</v>
      </c>
      <c r="C908">
        <v>0</v>
      </c>
      <c r="D908">
        <v>0</v>
      </c>
      <c r="E908">
        <v>0</v>
      </c>
      <c r="F908">
        <v>1</v>
      </c>
      <c r="G908">
        <v>0</v>
      </c>
      <c r="H908">
        <v>0</v>
      </c>
    </row>
    <row r="909" spans="1:8" x14ac:dyDescent="0.3">
      <c r="A909">
        <v>1361</v>
      </c>
      <c r="B909">
        <v>1</v>
      </c>
      <c r="C909">
        <v>0</v>
      </c>
      <c r="D909">
        <v>0</v>
      </c>
      <c r="E909">
        <v>0</v>
      </c>
      <c r="F909">
        <v>1</v>
      </c>
      <c r="G909">
        <v>1</v>
      </c>
      <c r="H909">
        <v>1</v>
      </c>
    </row>
    <row r="910" spans="1:8" hidden="1" x14ac:dyDescent="0.3">
      <c r="A910">
        <v>1340</v>
      </c>
      <c r="B910">
        <v>1</v>
      </c>
      <c r="C910">
        <v>1</v>
      </c>
      <c r="D910">
        <v>0</v>
      </c>
      <c r="E910">
        <v>0</v>
      </c>
      <c r="F910">
        <v>1</v>
      </c>
      <c r="G910">
        <v>1</v>
      </c>
      <c r="H910">
        <v>0</v>
      </c>
    </row>
    <row r="911" spans="1:8" hidden="1" x14ac:dyDescent="0.3">
      <c r="A911">
        <v>4947</v>
      </c>
      <c r="B911">
        <v>1</v>
      </c>
      <c r="C911">
        <v>1</v>
      </c>
      <c r="D911">
        <v>0</v>
      </c>
      <c r="E911">
        <v>0</v>
      </c>
      <c r="F911">
        <v>1</v>
      </c>
      <c r="G911">
        <v>0</v>
      </c>
      <c r="H911">
        <v>1</v>
      </c>
    </row>
    <row r="912" spans="1:8" x14ac:dyDescent="0.3">
      <c r="A912">
        <v>7999</v>
      </c>
      <c r="B912">
        <v>1</v>
      </c>
      <c r="C912">
        <v>0</v>
      </c>
      <c r="D912">
        <v>0</v>
      </c>
      <c r="E912">
        <v>0</v>
      </c>
      <c r="F912">
        <v>1</v>
      </c>
      <c r="G912">
        <v>1</v>
      </c>
      <c r="H912">
        <v>1</v>
      </c>
    </row>
    <row r="913" spans="1:8" hidden="1" x14ac:dyDescent="0.3">
      <c r="A913">
        <v>6605</v>
      </c>
      <c r="B913">
        <v>1</v>
      </c>
      <c r="C913">
        <v>0</v>
      </c>
      <c r="D913">
        <v>0</v>
      </c>
      <c r="E913">
        <v>0</v>
      </c>
      <c r="F913">
        <v>1</v>
      </c>
      <c r="G913">
        <v>0</v>
      </c>
      <c r="H913">
        <v>0</v>
      </c>
    </row>
    <row r="914" spans="1:8" hidden="1" x14ac:dyDescent="0.3">
      <c r="A914">
        <v>4943</v>
      </c>
      <c r="B914">
        <v>1</v>
      </c>
      <c r="C914">
        <v>0</v>
      </c>
      <c r="D914">
        <v>0</v>
      </c>
      <c r="E914">
        <v>0</v>
      </c>
      <c r="F914">
        <v>1</v>
      </c>
      <c r="G914">
        <v>1</v>
      </c>
      <c r="H914">
        <v>0</v>
      </c>
    </row>
    <row r="915" spans="1:8" x14ac:dyDescent="0.3">
      <c r="A915">
        <v>5547</v>
      </c>
      <c r="B915">
        <v>1</v>
      </c>
      <c r="C915">
        <v>0</v>
      </c>
      <c r="D915">
        <v>0</v>
      </c>
      <c r="E915">
        <v>0</v>
      </c>
      <c r="F915">
        <v>1</v>
      </c>
      <c r="G915">
        <v>1</v>
      </c>
      <c r="H915">
        <v>1</v>
      </c>
    </row>
    <row r="916" spans="1:8" hidden="1" x14ac:dyDescent="0.3">
      <c r="A916">
        <v>10972</v>
      </c>
      <c r="B916">
        <v>1</v>
      </c>
      <c r="C916">
        <v>0</v>
      </c>
      <c r="D916">
        <v>0</v>
      </c>
      <c r="E916">
        <v>0</v>
      </c>
      <c r="F916">
        <v>1</v>
      </c>
      <c r="G916">
        <v>1</v>
      </c>
      <c r="H916">
        <v>0</v>
      </c>
    </row>
    <row r="917" spans="1:8" x14ac:dyDescent="0.3">
      <c r="A917">
        <v>1173</v>
      </c>
      <c r="B917">
        <v>1</v>
      </c>
      <c r="C917">
        <v>0</v>
      </c>
      <c r="D917">
        <v>0</v>
      </c>
      <c r="E917">
        <v>0</v>
      </c>
      <c r="F917">
        <v>1</v>
      </c>
      <c r="G917">
        <v>1</v>
      </c>
      <c r="H917">
        <v>1</v>
      </c>
    </row>
    <row r="918" spans="1:8" x14ac:dyDescent="0.3">
      <c r="A918">
        <v>8029</v>
      </c>
      <c r="B918">
        <v>1</v>
      </c>
      <c r="C918">
        <v>1</v>
      </c>
      <c r="D918">
        <v>0</v>
      </c>
      <c r="E918">
        <v>0</v>
      </c>
      <c r="F918">
        <v>1</v>
      </c>
      <c r="G918">
        <v>1</v>
      </c>
      <c r="H918">
        <v>1</v>
      </c>
    </row>
    <row r="919" spans="1:8" x14ac:dyDescent="0.3">
      <c r="A919">
        <v>7875</v>
      </c>
      <c r="B919">
        <v>1</v>
      </c>
      <c r="C919">
        <v>1</v>
      </c>
      <c r="D919">
        <v>0</v>
      </c>
      <c r="E919">
        <v>0</v>
      </c>
      <c r="F919">
        <v>1</v>
      </c>
      <c r="G919">
        <v>1</v>
      </c>
      <c r="H919">
        <v>1</v>
      </c>
    </row>
    <row r="920" spans="1:8" x14ac:dyDescent="0.3">
      <c r="A920">
        <v>3667</v>
      </c>
      <c r="B920">
        <v>1</v>
      </c>
      <c r="C920">
        <v>1</v>
      </c>
      <c r="D920">
        <v>0</v>
      </c>
      <c r="E920">
        <v>0</v>
      </c>
      <c r="F920">
        <v>1</v>
      </c>
      <c r="G920">
        <v>1</v>
      </c>
      <c r="H920">
        <v>1</v>
      </c>
    </row>
    <row r="921" spans="1:8" x14ac:dyDescent="0.3">
      <c r="A921">
        <v>10446</v>
      </c>
      <c r="B921">
        <v>1</v>
      </c>
      <c r="C921">
        <v>1</v>
      </c>
      <c r="D921">
        <v>0</v>
      </c>
      <c r="E921">
        <v>0</v>
      </c>
      <c r="F921">
        <v>1</v>
      </c>
      <c r="G921">
        <v>1</v>
      </c>
      <c r="H921">
        <v>1</v>
      </c>
    </row>
    <row r="922" spans="1:8" hidden="1" x14ac:dyDescent="0.3">
      <c r="A922">
        <v>199</v>
      </c>
      <c r="B922">
        <v>1</v>
      </c>
      <c r="C922">
        <v>0</v>
      </c>
      <c r="D922">
        <v>0</v>
      </c>
      <c r="E922">
        <v>0</v>
      </c>
      <c r="F922">
        <v>1</v>
      </c>
      <c r="G922">
        <v>0</v>
      </c>
      <c r="H922">
        <v>0</v>
      </c>
    </row>
    <row r="923" spans="1:8" x14ac:dyDescent="0.3">
      <c r="A923">
        <v>8362</v>
      </c>
      <c r="B923">
        <v>1</v>
      </c>
      <c r="C923">
        <v>0</v>
      </c>
      <c r="D923">
        <v>0</v>
      </c>
      <c r="E923">
        <v>0</v>
      </c>
      <c r="F923">
        <v>1</v>
      </c>
      <c r="G923">
        <v>1</v>
      </c>
      <c r="H923">
        <v>1</v>
      </c>
    </row>
    <row r="924" spans="1:8" hidden="1" x14ac:dyDescent="0.3">
      <c r="A924">
        <v>3139</v>
      </c>
      <c r="B924">
        <v>1</v>
      </c>
      <c r="C924">
        <v>0</v>
      </c>
      <c r="D924">
        <v>0</v>
      </c>
      <c r="E924">
        <v>0</v>
      </c>
      <c r="F924">
        <v>1</v>
      </c>
      <c r="G924">
        <v>0</v>
      </c>
      <c r="H924">
        <v>0</v>
      </c>
    </row>
    <row r="925" spans="1:8" hidden="1" x14ac:dyDescent="0.3">
      <c r="A925">
        <v>3202</v>
      </c>
      <c r="B925">
        <v>1</v>
      </c>
      <c r="C925">
        <v>0</v>
      </c>
      <c r="D925">
        <v>0</v>
      </c>
      <c r="E925">
        <v>0</v>
      </c>
      <c r="F925">
        <v>1</v>
      </c>
      <c r="G925">
        <v>1</v>
      </c>
      <c r="H925">
        <v>0</v>
      </c>
    </row>
    <row r="926" spans="1:8" x14ac:dyDescent="0.3">
      <c r="A926">
        <v>10473</v>
      </c>
      <c r="B926">
        <v>1</v>
      </c>
      <c r="C926">
        <v>0</v>
      </c>
      <c r="D926">
        <v>0</v>
      </c>
      <c r="E926">
        <v>0</v>
      </c>
      <c r="F926">
        <v>1</v>
      </c>
      <c r="G926">
        <v>1</v>
      </c>
      <c r="H926">
        <v>1</v>
      </c>
    </row>
    <row r="927" spans="1:8" hidden="1" x14ac:dyDescent="0.3">
      <c r="A927">
        <v>5236</v>
      </c>
      <c r="B927">
        <v>1</v>
      </c>
      <c r="C927">
        <v>1</v>
      </c>
      <c r="D927">
        <v>0</v>
      </c>
      <c r="E927">
        <v>0</v>
      </c>
      <c r="F927">
        <v>1</v>
      </c>
      <c r="G927">
        <v>1</v>
      </c>
      <c r="H927">
        <v>0</v>
      </c>
    </row>
    <row r="928" spans="1:8" x14ac:dyDescent="0.3">
      <c r="A928">
        <v>2894</v>
      </c>
      <c r="B928">
        <v>1</v>
      </c>
      <c r="C928">
        <v>1</v>
      </c>
      <c r="D928">
        <v>0</v>
      </c>
      <c r="E928">
        <v>0</v>
      </c>
      <c r="F928">
        <v>1</v>
      </c>
      <c r="G928">
        <v>1</v>
      </c>
      <c r="H928">
        <v>1</v>
      </c>
    </row>
    <row r="929" spans="1:8" hidden="1" x14ac:dyDescent="0.3">
      <c r="A929">
        <v>6218</v>
      </c>
      <c r="B929">
        <v>1</v>
      </c>
      <c r="C929">
        <v>0</v>
      </c>
      <c r="D929">
        <v>0</v>
      </c>
      <c r="E929">
        <v>0</v>
      </c>
      <c r="F929">
        <v>1</v>
      </c>
      <c r="G929">
        <v>0</v>
      </c>
      <c r="H929">
        <v>0</v>
      </c>
    </row>
    <row r="930" spans="1:8" hidden="1" x14ac:dyDescent="0.3">
      <c r="A930">
        <v>4058</v>
      </c>
      <c r="B930">
        <v>1</v>
      </c>
      <c r="C930">
        <v>0</v>
      </c>
      <c r="D930">
        <v>0</v>
      </c>
      <c r="E930">
        <v>0</v>
      </c>
      <c r="F930">
        <v>1</v>
      </c>
      <c r="G930">
        <v>0</v>
      </c>
      <c r="H930">
        <v>0</v>
      </c>
    </row>
    <row r="931" spans="1:8" hidden="1" x14ac:dyDescent="0.3">
      <c r="A931">
        <v>6055</v>
      </c>
      <c r="B931">
        <v>1</v>
      </c>
      <c r="C931">
        <v>0</v>
      </c>
      <c r="D931">
        <v>0</v>
      </c>
      <c r="E931">
        <v>0</v>
      </c>
      <c r="F931">
        <v>1</v>
      </c>
      <c r="G931">
        <v>0</v>
      </c>
      <c r="H931">
        <v>0</v>
      </c>
    </row>
    <row r="932" spans="1:8" hidden="1" x14ac:dyDescent="0.3">
      <c r="A932">
        <v>4394</v>
      </c>
      <c r="B932">
        <v>1</v>
      </c>
      <c r="C932">
        <v>0</v>
      </c>
      <c r="D932">
        <v>0</v>
      </c>
      <c r="E932">
        <v>0</v>
      </c>
      <c r="F932">
        <v>1</v>
      </c>
      <c r="G932">
        <v>1</v>
      </c>
      <c r="H932">
        <v>0</v>
      </c>
    </row>
    <row r="933" spans="1:8" x14ac:dyDescent="0.3">
      <c r="A933">
        <v>2535</v>
      </c>
      <c r="B933">
        <v>1</v>
      </c>
      <c r="C933">
        <v>1</v>
      </c>
      <c r="D933">
        <v>0</v>
      </c>
      <c r="E933">
        <v>0</v>
      </c>
      <c r="F933">
        <v>1</v>
      </c>
      <c r="G933">
        <v>1</v>
      </c>
      <c r="H933">
        <v>1</v>
      </c>
    </row>
    <row r="934" spans="1:8" hidden="1" x14ac:dyDescent="0.3">
      <c r="A934">
        <v>9386</v>
      </c>
      <c r="B934">
        <v>1</v>
      </c>
      <c r="C934">
        <v>0</v>
      </c>
      <c r="D934">
        <v>0</v>
      </c>
      <c r="E934">
        <v>0</v>
      </c>
      <c r="F934">
        <v>1</v>
      </c>
      <c r="G934">
        <v>0</v>
      </c>
      <c r="H934">
        <v>0</v>
      </c>
    </row>
    <row r="935" spans="1:8" hidden="1" x14ac:dyDescent="0.3">
      <c r="A935">
        <v>1553</v>
      </c>
      <c r="B935">
        <v>1</v>
      </c>
      <c r="C935">
        <v>1</v>
      </c>
      <c r="D935">
        <v>0</v>
      </c>
      <c r="E935">
        <v>0</v>
      </c>
      <c r="F935">
        <v>1</v>
      </c>
      <c r="G935">
        <v>0</v>
      </c>
      <c r="H935">
        <v>0</v>
      </c>
    </row>
    <row r="936" spans="1:8" x14ac:dyDescent="0.3">
      <c r="A936">
        <v>4070</v>
      </c>
      <c r="B936">
        <v>1</v>
      </c>
      <c r="C936">
        <v>0</v>
      </c>
      <c r="D936">
        <v>0</v>
      </c>
      <c r="E936">
        <v>0</v>
      </c>
      <c r="F936">
        <v>1</v>
      </c>
      <c r="G936">
        <v>1</v>
      </c>
      <c r="H936">
        <v>1</v>
      </c>
    </row>
    <row r="937" spans="1:8" hidden="1" x14ac:dyDescent="0.3">
      <c r="A937">
        <v>9298</v>
      </c>
      <c r="B937">
        <v>1</v>
      </c>
      <c r="C937">
        <v>0</v>
      </c>
      <c r="D937">
        <v>0</v>
      </c>
      <c r="E937">
        <v>0</v>
      </c>
      <c r="F937">
        <v>1</v>
      </c>
      <c r="G937">
        <v>1</v>
      </c>
      <c r="H937">
        <v>0</v>
      </c>
    </row>
    <row r="938" spans="1:8" hidden="1" x14ac:dyDescent="0.3">
      <c r="A938">
        <v>2565</v>
      </c>
      <c r="B938">
        <v>1</v>
      </c>
      <c r="C938">
        <v>0</v>
      </c>
      <c r="D938">
        <v>0</v>
      </c>
      <c r="E938">
        <v>0</v>
      </c>
      <c r="F938">
        <v>1</v>
      </c>
      <c r="G938">
        <v>0</v>
      </c>
      <c r="H938">
        <v>0</v>
      </c>
    </row>
    <row r="939" spans="1:8" hidden="1" x14ac:dyDescent="0.3">
      <c r="A939">
        <v>8286</v>
      </c>
      <c r="B939">
        <v>1</v>
      </c>
      <c r="C939">
        <v>0</v>
      </c>
      <c r="D939">
        <v>0</v>
      </c>
      <c r="E939">
        <v>0</v>
      </c>
      <c r="F939">
        <v>1</v>
      </c>
      <c r="G939">
        <v>0</v>
      </c>
      <c r="H939">
        <v>0</v>
      </c>
    </row>
    <row r="940" spans="1:8" hidden="1" x14ac:dyDescent="0.3">
      <c r="A940">
        <v>7005</v>
      </c>
      <c r="B940">
        <v>1</v>
      </c>
      <c r="C940">
        <v>0</v>
      </c>
      <c r="D940">
        <v>0</v>
      </c>
      <c r="E940">
        <v>0</v>
      </c>
      <c r="F940">
        <v>1</v>
      </c>
      <c r="G940">
        <v>0</v>
      </c>
      <c r="H940">
        <v>0</v>
      </c>
    </row>
    <row r="941" spans="1:8" x14ac:dyDescent="0.3">
      <c r="A941">
        <v>1172</v>
      </c>
      <c r="B941">
        <v>1</v>
      </c>
      <c r="C941">
        <v>1</v>
      </c>
      <c r="D941">
        <v>0</v>
      </c>
      <c r="E941">
        <v>0</v>
      </c>
      <c r="F941">
        <v>1</v>
      </c>
      <c r="G941">
        <v>1</v>
      </c>
      <c r="H941">
        <v>1</v>
      </c>
    </row>
    <row r="942" spans="1:8" x14ac:dyDescent="0.3">
      <c r="A942">
        <v>569</v>
      </c>
      <c r="B942">
        <v>1</v>
      </c>
      <c r="C942">
        <v>1</v>
      </c>
      <c r="D942">
        <v>0</v>
      </c>
      <c r="E942">
        <v>0</v>
      </c>
      <c r="F942">
        <v>1</v>
      </c>
      <c r="G942">
        <v>1</v>
      </c>
      <c r="H942">
        <v>1</v>
      </c>
    </row>
    <row r="943" spans="1:8" x14ac:dyDescent="0.3">
      <c r="A943">
        <v>6906</v>
      </c>
      <c r="B943">
        <v>1</v>
      </c>
      <c r="C943">
        <v>1</v>
      </c>
      <c r="D943">
        <v>0</v>
      </c>
      <c r="E943">
        <v>0</v>
      </c>
      <c r="F943">
        <v>1</v>
      </c>
      <c r="G943">
        <v>1</v>
      </c>
      <c r="H943">
        <v>1</v>
      </c>
    </row>
    <row r="944" spans="1:8" x14ac:dyDescent="0.3">
      <c r="A944">
        <v>2186</v>
      </c>
      <c r="B944">
        <v>1</v>
      </c>
      <c r="C944">
        <v>1</v>
      </c>
      <c r="D944">
        <v>0</v>
      </c>
      <c r="E944">
        <v>0</v>
      </c>
      <c r="F944">
        <v>1</v>
      </c>
      <c r="G944">
        <v>1</v>
      </c>
      <c r="H944">
        <v>1</v>
      </c>
    </row>
    <row r="945" spans="1:8" hidden="1" x14ac:dyDescent="0.3">
      <c r="A945">
        <v>6461</v>
      </c>
      <c r="B945">
        <v>1</v>
      </c>
      <c r="C945">
        <v>0</v>
      </c>
      <c r="D945">
        <v>0</v>
      </c>
      <c r="E945">
        <v>0</v>
      </c>
      <c r="F945">
        <v>1</v>
      </c>
      <c r="G945">
        <v>0</v>
      </c>
      <c r="H945">
        <v>0</v>
      </c>
    </row>
    <row r="946" spans="1:8" hidden="1" x14ac:dyDescent="0.3">
      <c r="A946">
        <v>4331</v>
      </c>
      <c r="B946">
        <v>1</v>
      </c>
      <c r="C946">
        <v>0</v>
      </c>
      <c r="D946">
        <v>0</v>
      </c>
      <c r="E946">
        <v>0</v>
      </c>
      <c r="F946">
        <v>1</v>
      </c>
      <c r="G946">
        <v>1</v>
      </c>
      <c r="H946">
        <v>0</v>
      </c>
    </row>
    <row r="947" spans="1:8" hidden="1" x14ac:dyDescent="0.3">
      <c r="A947">
        <v>10164</v>
      </c>
      <c r="B947">
        <v>1</v>
      </c>
      <c r="C947">
        <v>0</v>
      </c>
      <c r="D947">
        <v>0</v>
      </c>
      <c r="E947">
        <v>0</v>
      </c>
      <c r="F947">
        <v>1</v>
      </c>
      <c r="G947">
        <v>1</v>
      </c>
      <c r="H947">
        <v>0</v>
      </c>
    </row>
    <row r="948" spans="1:8" x14ac:dyDescent="0.3">
      <c r="A948">
        <v>500</v>
      </c>
      <c r="B948">
        <v>1</v>
      </c>
      <c r="C948">
        <v>1</v>
      </c>
      <c r="D948">
        <v>0</v>
      </c>
      <c r="E948">
        <v>0</v>
      </c>
      <c r="F948">
        <v>1</v>
      </c>
      <c r="G948">
        <v>1</v>
      </c>
      <c r="H948">
        <v>1</v>
      </c>
    </row>
    <row r="949" spans="1:8" hidden="1" x14ac:dyDescent="0.3">
      <c r="A949">
        <v>6343</v>
      </c>
      <c r="B949">
        <v>1</v>
      </c>
      <c r="C949">
        <v>0</v>
      </c>
      <c r="D949">
        <v>0</v>
      </c>
      <c r="E949">
        <v>0</v>
      </c>
      <c r="F949">
        <v>1</v>
      </c>
      <c r="G949">
        <v>0</v>
      </c>
      <c r="H949">
        <v>0</v>
      </c>
    </row>
    <row r="950" spans="1:8" hidden="1" x14ac:dyDescent="0.3">
      <c r="A950">
        <v>9362</v>
      </c>
      <c r="B950">
        <v>1</v>
      </c>
      <c r="C950">
        <v>0</v>
      </c>
      <c r="D950">
        <v>0</v>
      </c>
      <c r="E950">
        <v>0</v>
      </c>
      <c r="F950">
        <v>1</v>
      </c>
      <c r="G950">
        <v>0</v>
      </c>
      <c r="H950">
        <v>0</v>
      </c>
    </row>
    <row r="951" spans="1:8" hidden="1" x14ac:dyDescent="0.3">
      <c r="A951">
        <v>2666</v>
      </c>
      <c r="B951">
        <v>1</v>
      </c>
      <c r="C951">
        <v>0</v>
      </c>
      <c r="D951">
        <v>0</v>
      </c>
      <c r="E951">
        <v>0</v>
      </c>
      <c r="F951">
        <v>1</v>
      </c>
      <c r="G951">
        <v>0</v>
      </c>
      <c r="H951">
        <v>0</v>
      </c>
    </row>
    <row r="952" spans="1:8" x14ac:dyDescent="0.3">
      <c r="A952">
        <v>7366</v>
      </c>
      <c r="B952">
        <v>1</v>
      </c>
      <c r="C952">
        <v>0</v>
      </c>
      <c r="D952">
        <v>0</v>
      </c>
      <c r="E952">
        <v>0</v>
      </c>
      <c r="F952">
        <v>1</v>
      </c>
      <c r="G952">
        <v>1</v>
      </c>
      <c r="H952">
        <v>1</v>
      </c>
    </row>
    <row r="953" spans="1:8" hidden="1" x14ac:dyDescent="0.3">
      <c r="A953">
        <v>7270</v>
      </c>
      <c r="B953">
        <v>1</v>
      </c>
      <c r="C953">
        <v>0</v>
      </c>
      <c r="D953">
        <v>0</v>
      </c>
      <c r="E953">
        <v>0</v>
      </c>
      <c r="F953">
        <v>1</v>
      </c>
      <c r="G953">
        <v>0</v>
      </c>
      <c r="H953">
        <v>0</v>
      </c>
    </row>
    <row r="954" spans="1:8" x14ac:dyDescent="0.3">
      <c r="A954">
        <v>10089</v>
      </c>
      <c r="B954">
        <v>1</v>
      </c>
      <c r="C954">
        <v>1</v>
      </c>
      <c r="D954">
        <v>1</v>
      </c>
      <c r="E954">
        <v>0</v>
      </c>
      <c r="F954">
        <v>1</v>
      </c>
      <c r="G954">
        <v>1</v>
      </c>
      <c r="H954">
        <v>1</v>
      </c>
    </row>
    <row r="955" spans="1:8" hidden="1" x14ac:dyDescent="0.3">
      <c r="A955">
        <v>5067</v>
      </c>
      <c r="B955">
        <v>1</v>
      </c>
      <c r="C955">
        <v>1</v>
      </c>
      <c r="D955">
        <v>1</v>
      </c>
      <c r="E955">
        <v>0</v>
      </c>
      <c r="F955">
        <v>1</v>
      </c>
      <c r="G955">
        <v>1</v>
      </c>
      <c r="H955">
        <v>0</v>
      </c>
    </row>
    <row r="956" spans="1:8" x14ac:dyDescent="0.3">
      <c r="A956">
        <v>3725</v>
      </c>
      <c r="B956">
        <v>1</v>
      </c>
      <c r="C956">
        <v>1</v>
      </c>
      <c r="D956">
        <v>1</v>
      </c>
      <c r="E956">
        <v>0</v>
      </c>
      <c r="F956">
        <v>1</v>
      </c>
      <c r="G956">
        <v>1</v>
      </c>
      <c r="H956">
        <v>1</v>
      </c>
    </row>
    <row r="957" spans="1:8" x14ac:dyDescent="0.3">
      <c r="A957">
        <v>3174</v>
      </c>
      <c r="B957">
        <v>1</v>
      </c>
      <c r="C957">
        <v>1</v>
      </c>
      <c r="D957">
        <v>1</v>
      </c>
      <c r="E957">
        <v>0</v>
      </c>
      <c r="F957">
        <v>1</v>
      </c>
      <c r="G957">
        <v>1</v>
      </c>
      <c r="H957">
        <v>1</v>
      </c>
    </row>
    <row r="958" spans="1:8" hidden="1" x14ac:dyDescent="0.3">
      <c r="A958">
        <v>1</v>
      </c>
      <c r="B958">
        <v>1</v>
      </c>
      <c r="C958">
        <v>0</v>
      </c>
      <c r="D958">
        <v>1</v>
      </c>
      <c r="E958">
        <v>0</v>
      </c>
      <c r="F958">
        <v>0</v>
      </c>
      <c r="G958">
        <v>0</v>
      </c>
      <c r="H958">
        <v>1</v>
      </c>
    </row>
    <row r="959" spans="1:8" x14ac:dyDescent="0.3">
      <c r="A959">
        <v>5536</v>
      </c>
      <c r="B959">
        <v>1</v>
      </c>
      <c r="C959">
        <v>1</v>
      </c>
      <c r="D959">
        <v>1</v>
      </c>
      <c r="E959">
        <v>0</v>
      </c>
      <c r="F959">
        <v>1</v>
      </c>
      <c r="G959">
        <v>1</v>
      </c>
      <c r="H959">
        <v>1</v>
      </c>
    </row>
    <row r="960" spans="1:8" hidden="1" x14ac:dyDescent="0.3">
      <c r="A960">
        <v>5848</v>
      </c>
      <c r="B960">
        <v>1</v>
      </c>
      <c r="C960">
        <v>0</v>
      </c>
      <c r="D960">
        <v>1</v>
      </c>
      <c r="E960">
        <v>1</v>
      </c>
      <c r="F960">
        <v>0</v>
      </c>
      <c r="G960">
        <v>1</v>
      </c>
      <c r="H960">
        <v>1</v>
      </c>
    </row>
    <row r="961" spans="1:8" hidden="1" x14ac:dyDescent="0.3">
      <c r="A961">
        <v>10140</v>
      </c>
      <c r="B961">
        <v>1</v>
      </c>
      <c r="C961">
        <v>0</v>
      </c>
      <c r="D961">
        <v>1</v>
      </c>
      <c r="E961">
        <v>0</v>
      </c>
      <c r="F961">
        <v>1</v>
      </c>
      <c r="G961">
        <v>0</v>
      </c>
      <c r="H961">
        <v>0</v>
      </c>
    </row>
    <row r="962" spans="1:8" hidden="1" x14ac:dyDescent="0.3">
      <c r="A962">
        <v>9972</v>
      </c>
      <c r="B962">
        <v>1</v>
      </c>
      <c r="C962">
        <v>0</v>
      </c>
      <c r="D962">
        <v>1</v>
      </c>
      <c r="E962">
        <v>1</v>
      </c>
      <c r="F962">
        <v>0</v>
      </c>
      <c r="G962">
        <v>0</v>
      </c>
      <c r="H962">
        <v>0</v>
      </c>
    </row>
    <row r="963" spans="1:8" x14ac:dyDescent="0.3">
      <c r="A963">
        <v>8545</v>
      </c>
      <c r="B963">
        <v>1</v>
      </c>
      <c r="C963">
        <v>1</v>
      </c>
      <c r="D963">
        <v>1</v>
      </c>
      <c r="E963">
        <v>0</v>
      </c>
      <c r="F963">
        <v>1</v>
      </c>
      <c r="G963">
        <v>1</v>
      </c>
      <c r="H963">
        <v>1</v>
      </c>
    </row>
    <row r="964" spans="1:8" hidden="1" x14ac:dyDescent="0.3">
      <c r="A964">
        <v>9757</v>
      </c>
      <c r="B964">
        <v>1</v>
      </c>
      <c r="C964">
        <v>0</v>
      </c>
      <c r="D964">
        <v>1</v>
      </c>
      <c r="E964">
        <v>0</v>
      </c>
      <c r="F964">
        <v>1</v>
      </c>
      <c r="G964">
        <v>1</v>
      </c>
      <c r="H964">
        <v>0</v>
      </c>
    </row>
    <row r="965" spans="1:8" hidden="1" x14ac:dyDescent="0.3">
      <c r="A965">
        <v>5758</v>
      </c>
      <c r="B965">
        <v>1</v>
      </c>
      <c r="C965">
        <v>1</v>
      </c>
      <c r="D965">
        <v>1</v>
      </c>
      <c r="E965">
        <v>1</v>
      </c>
      <c r="F965">
        <v>0</v>
      </c>
      <c r="G965">
        <v>1</v>
      </c>
      <c r="H965">
        <v>1</v>
      </c>
    </row>
    <row r="966" spans="1:8" hidden="1" x14ac:dyDescent="0.3">
      <c r="A966">
        <v>2945</v>
      </c>
      <c r="B966">
        <v>1</v>
      </c>
      <c r="C966">
        <v>0</v>
      </c>
      <c r="D966">
        <v>1</v>
      </c>
      <c r="E966">
        <v>1</v>
      </c>
      <c r="F966">
        <v>0</v>
      </c>
      <c r="G966">
        <v>0</v>
      </c>
      <c r="H966">
        <v>0</v>
      </c>
    </row>
    <row r="967" spans="1:8" hidden="1" x14ac:dyDescent="0.3">
      <c r="A967">
        <v>477</v>
      </c>
      <c r="B967">
        <v>1</v>
      </c>
      <c r="C967">
        <v>1</v>
      </c>
      <c r="D967">
        <v>1</v>
      </c>
      <c r="E967">
        <v>1</v>
      </c>
      <c r="F967">
        <v>0</v>
      </c>
      <c r="G967">
        <v>1</v>
      </c>
      <c r="H967">
        <v>1</v>
      </c>
    </row>
    <row r="968" spans="1:8" x14ac:dyDescent="0.3">
      <c r="A968">
        <v>3009</v>
      </c>
      <c r="B968">
        <v>1</v>
      </c>
      <c r="C968">
        <v>0</v>
      </c>
      <c r="D968">
        <v>1</v>
      </c>
      <c r="E968">
        <v>0</v>
      </c>
      <c r="F968">
        <v>1</v>
      </c>
      <c r="G968">
        <v>1</v>
      </c>
      <c r="H968">
        <v>1</v>
      </c>
    </row>
    <row r="969" spans="1:8" hidden="1" x14ac:dyDescent="0.3">
      <c r="A969">
        <v>3422</v>
      </c>
      <c r="B969">
        <v>1</v>
      </c>
      <c r="C969">
        <v>0</v>
      </c>
      <c r="D969">
        <v>1</v>
      </c>
      <c r="E969">
        <v>0</v>
      </c>
      <c r="F969">
        <v>1</v>
      </c>
      <c r="G969">
        <v>0</v>
      </c>
      <c r="H969">
        <v>0</v>
      </c>
    </row>
    <row r="970" spans="1:8" hidden="1" x14ac:dyDescent="0.3">
      <c r="A970">
        <v>2088</v>
      </c>
      <c r="B970">
        <v>1</v>
      </c>
      <c r="C970">
        <v>0</v>
      </c>
      <c r="D970">
        <v>1</v>
      </c>
      <c r="E970">
        <v>0</v>
      </c>
      <c r="F970">
        <v>1</v>
      </c>
      <c r="G970">
        <v>1</v>
      </c>
      <c r="H970">
        <v>0</v>
      </c>
    </row>
    <row r="971" spans="1:8" x14ac:dyDescent="0.3">
      <c r="A971">
        <v>3968</v>
      </c>
      <c r="B971">
        <v>1</v>
      </c>
      <c r="C971">
        <v>0</v>
      </c>
      <c r="D971">
        <v>1</v>
      </c>
      <c r="E971">
        <v>0</v>
      </c>
      <c r="F971">
        <v>1</v>
      </c>
      <c r="G971">
        <v>1</v>
      </c>
      <c r="H971">
        <v>1</v>
      </c>
    </row>
    <row r="972" spans="1:8" hidden="1" x14ac:dyDescent="0.3">
      <c r="A972">
        <v>9516</v>
      </c>
      <c r="B972">
        <v>2</v>
      </c>
      <c r="C972">
        <v>0</v>
      </c>
      <c r="D972">
        <v>1</v>
      </c>
      <c r="E972">
        <v>0</v>
      </c>
      <c r="F972">
        <v>1</v>
      </c>
      <c r="G972">
        <v>0</v>
      </c>
      <c r="H972">
        <v>1</v>
      </c>
    </row>
    <row r="973" spans="1:8" x14ac:dyDescent="0.3">
      <c r="A973">
        <v>2176</v>
      </c>
      <c r="B973">
        <v>2</v>
      </c>
      <c r="C973">
        <v>1</v>
      </c>
      <c r="D973">
        <v>0</v>
      </c>
      <c r="E973">
        <v>0</v>
      </c>
      <c r="F973">
        <v>1</v>
      </c>
      <c r="G973">
        <v>1</v>
      </c>
      <c r="H973">
        <v>1</v>
      </c>
    </row>
    <row r="974" spans="1:8" hidden="1" x14ac:dyDescent="0.3">
      <c r="A974">
        <v>175</v>
      </c>
      <c r="B974">
        <v>2</v>
      </c>
      <c r="C974">
        <v>0</v>
      </c>
      <c r="D974">
        <v>0</v>
      </c>
      <c r="E974">
        <v>1</v>
      </c>
      <c r="F974">
        <v>0</v>
      </c>
      <c r="G974">
        <v>1</v>
      </c>
      <c r="H974">
        <v>0</v>
      </c>
    </row>
    <row r="975" spans="1:8" hidden="1" x14ac:dyDescent="0.3">
      <c r="A975">
        <v>6988</v>
      </c>
      <c r="B975">
        <v>2</v>
      </c>
      <c r="C975">
        <v>0</v>
      </c>
      <c r="D975">
        <v>0</v>
      </c>
      <c r="E975">
        <v>1</v>
      </c>
      <c r="F975">
        <v>0</v>
      </c>
      <c r="G975">
        <v>1</v>
      </c>
      <c r="H975">
        <v>0</v>
      </c>
    </row>
    <row r="976" spans="1:8" hidden="1" x14ac:dyDescent="0.3">
      <c r="A976">
        <v>9206</v>
      </c>
      <c r="B976">
        <v>2</v>
      </c>
      <c r="C976">
        <v>0</v>
      </c>
      <c r="D976">
        <v>0</v>
      </c>
      <c r="E976">
        <v>0</v>
      </c>
      <c r="F976">
        <v>0</v>
      </c>
      <c r="G976">
        <v>1</v>
      </c>
      <c r="H976">
        <v>0</v>
      </c>
    </row>
    <row r="977" spans="1:8" x14ac:dyDescent="0.3">
      <c r="A977">
        <v>9121</v>
      </c>
      <c r="B977">
        <v>2</v>
      </c>
      <c r="C977">
        <v>1</v>
      </c>
      <c r="D977">
        <v>0</v>
      </c>
      <c r="E977">
        <v>0</v>
      </c>
      <c r="F977">
        <v>1</v>
      </c>
      <c r="G977">
        <v>1</v>
      </c>
      <c r="H977">
        <v>1</v>
      </c>
    </row>
    <row r="978" spans="1:8" hidden="1" x14ac:dyDescent="0.3">
      <c r="A978">
        <v>9743</v>
      </c>
      <c r="B978">
        <v>2</v>
      </c>
      <c r="C978">
        <v>0</v>
      </c>
      <c r="D978">
        <v>0</v>
      </c>
      <c r="E978">
        <v>0</v>
      </c>
      <c r="F978">
        <v>0</v>
      </c>
      <c r="G978">
        <v>1</v>
      </c>
      <c r="H978">
        <v>0</v>
      </c>
    </row>
    <row r="979" spans="1:8" hidden="1" x14ac:dyDescent="0.3">
      <c r="A979">
        <v>737</v>
      </c>
      <c r="B979">
        <v>2</v>
      </c>
      <c r="C979">
        <v>1</v>
      </c>
      <c r="D979">
        <v>0</v>
      </c>
      <c r="E979">
        <v>0</v>
      </c>
      <c r="F979">
        <v>1</v>
      </c>
      <c r="G979">
        <v>1</v>
      </c>
      <c r="H979">
        <v>0</v>
      </c>
    </row>
    <row r="980" spans="1:8" hidden="1" x14ac:dyDescent="0.3">
      <c r="A980">
        <v>1103</v>
      </c>
      <c r="B980">
        <v>2</v>
      </c>
      <c r="C980">
        <v>0</v>
      </c>
      <c r="D980">
        <v>0</v>
      </c>
      <c r="E980">
        <v>1</v>
      </c>
      <c r="F980">
        <v>0</v>
      </c>
      <c r="G980">
        <v>1</v>
      </c>
      <c r="H980">
        <v>1</v>
      </c>
    </row>
    <row r="981" spans="1:8" hidden="1" x14ac:dyDescent="0.3">
      <c r="A981">
        <v>2909</v>
      </c>
      <c r="B981">
        <v>2</v>
      </c>
      <c r="C981">
        <v>0</v>
      </c>
      <c r="D981">
        <v>0</v>
      </c>
      <c r="E981">
        <v>0</v>
      </c>
      <c r="F981">
        <v>1</v>
      </c>
      <c r="G981">
        <v>1</v>
      </c>
      <c r="H981">
        <v>0</v>
      </c>
    </row>
    <row r="982" spans="1:8" hidden="1" x14ac:dyDescent="0.3">
      <c r="A982">
        <v>6565</v>
      </c>
      <c r="B982">
        <v>2</v>
      </c>
      <c r="C982">
        <v>1</v>
      </c>
      <c r="D982">
        <v>0</v>
      </c>
      <c r="E982">
        <v>0</v>
      </c>
      <c r="F982">
        <v>0</v>
      </c>
      <c r="G982">
        <v>0</v>
      </c>
      <c r="H982">
        <v>0</v>
      </c>
    </row>
    <row r="983" spans="1:8" hidden="1" x14ac:dyDescent="0.3">
      <c r="A983">
        <v>8746</v>
      </c>
      <c r="B983">
        <v>2</v>
      </c>
      <c r="C983">
        <v>1</v>
      </c>
      <c r="D983">
        <v>0</v>
      </c>
      <c r="E983">
        <v>0</v>
      </c>
      <c r="F983">
        <v>1</v>
      </c>
      <c r="G983">
        <v>0</v>
      </c>
      <c r="H983">
        <v>0</v>
      </c>
    </row>
    <row r="984" spans="1:8" hidden="1" x14ac:dyDescent="0.3">
      <c r="A984">
        <v>2975</v>
      </c>
      <c r="B984">
        <v>2</v>
      </c>
      <c r="C984">
        <v>1</v>
      </c>
      <c r="D984">
        <v>0</v>
      </c>
      <c r="E984">
        <v>0</v>
      </c>
      <c r="F984">
        <v>0</v>
      </c>
      <c r="G984">
        <v>0</v>
      </c>
      <c r="H984">
        <v>0</v>
      </c>
    </row>
    <row r="985" spans="1:8" hidden="1" x14ac:dyDescent="0.3">
      <c r="A985">
        <v>8143</v>
      </c>
      <c r="B985">
        <v>2</v>
      </c>
      <c r="C985">
        <v>1</v>
      </c>
      <c r="D985">
        <v>0</v>
      </c>
      <c r="E985">
        <v>0</v>
      </c>
      <c r="F985">
        <v>1</v>
      </c>
      <c r="G985">
        <v>0</v>
      </c>
      <c r="H985">
        <v>1</v>
      </c>
    </row>
    <row r="986" spans="1:8" hidden="1" x14ac:dyDescent="0.3">
      <c r="A986">
        <v>8439</v>
      </c>
      <c r="B986">
        <v>2</v>
      </c>
      <c r="C986">
        <v>1</v>
      </c>
      <c r="D986">
        <v>0</v>
      </c>
      <c r="E986">
        <v>0</v>
      </c>
      <c r="F986">
        <v>0</v>
      </c>
      <c r="G986">
        <v>0</v>
      </c>
      <c r="H986">
        <v>0</v>
      </c>
    </row>
    <row r="987" spans="1:8" hidden="1" x14ac:dyDescent="0.3">
      <c r="A987">
        <v>7233</v>
      </c>
      <c r="B987">
        <v>2</v>
      </c>
      <c r="C987">
        <v>1</v>
      </c>
      <c r="D987">
        <v>0</v>
      </c>
      <c r="E987">
        <v>0</v>
      </c>
      <c r="F987">
        <v>0</v>
      </c>
      <c r="G987">
        <v>0</v>
      </c>
      <c r="H987">
        <v>0</v>
      </c>
    </row>
    <row r="988" spans="1:8" hidden="1" x14ac:dyDescent="0.3">
      <c r="A988">
        <v>2829</v>
      </c>
      <c r="B988">
        <v>2</v>
      </c>
      <c r="C988">
        <v>1</v>
      </c>
      <c r="D988">
        <v>0</v>
      </c>
      <c r="E988">
        <v>0</v>
      </c>
      <c r="F988">
        <v>1</v>
      </c>
      <c r="G988">
        <v>0</v>
      </c>
      <c r="H988">
        <v>0</v>
      </c>
    </row>
    <row r="989" spans="1:8" hidden="1" x14ac:dyDescent="0.3">
      <c r="A989">
        <v>5710</v>
      </c>
      <c r="B989">
        <v>2</v>
      </c>
      <c r="C989">
        <v>0</v>
      </c>
      <c r="D989">
        <v>0</v>
      </c>
      <c r="E989">
        <v>0</v>
      </c>
      <c r="F989">
        <v>1</v>
      </c>
      <c r="G989">
        <v>0</v>
      </c>
      <c r="H989">
        <v>0</v>
      </c>
    </row>
    <row r="990" spans="1:8" hidden="1" x14ac:dyDescent="0.3">
      <c r="A990">
        <v>9353</v>
      </c>
      <c r="B990">
        <v>2</v>
      </c>
      <c r="C990">
        <v>0</v>
      </c>
      <c r="D990">
        <v>0</v>
      </c>
      <c r="E990">
        <v>0</v>
      </c>
      <c r="F990">
        <v>1</v>
      </c>
      <c r="G990">
        <v>0</v>
      </c>
      <c r="H990">
        <v>0</v>
      </c>
    </row>
    <row r="991" spans="1:8" hidden="1" x14ac:dyDescent="0.3">
      <c r="A991">
        <v>7922</v>
      </c>
      <c r="B991">
        <v>2</v>
      </c>
      <c r="C991">
        <v>0</v>
      </c>
      <c r="D991">
        <v>0</v>
      </c>
      <c r="E991">
        <v>0</v>
      </c>
      <c r="F991">
        <v>1</v>
      </c>
      <c r="G991">
        <v>0</v>
      </c>
      <c r="H991">
        <v>0</v>
      </c>
    </row>
    <row r="992" spans="1:8" hidden="1" x14ac:dyDescent="0.3">
      <c r="A992">
        <v>4741</v>
      </c>
      <c r="B992">
        <v>2</v>
      </c>
      <c r="C992">
        <v>0</v>
      </c>
      <c r="D992">
        <v>0</v>
      </c>
      <c r="E992">
        <v>0</v>
      </c>
      <c r="F992">
        <v>1</v>
      </c>
      <c r="G992">
        <v>0</v>
      </c>
      <c r="H992">
        <v>0</v>
      </c>
    </row>
    <row r="993" spans="1:8" hidden="1" x14ac:dyDescent="0.3">
      <c r="A993">
        <v>6606</v>
      </c>
      <c r="B993">
        <v>2</v>
      </c>
      <c r="C993">
        <v>0</v>
      </c>
      <c r="D993">
        <v>0</v>
      </c>
      <c r="E993">
        <v>0</v>
      </c>
      <c r="F993">
        <v>1</v>
      </c>
      <c r="G993">
        <v>0</v>
      </c>
      <c r="H993">
        <v>0</v>
      </c>
    </row>
    <row r="994" spans="1:8" hidden="1" x14ac:dyDescent="0.3">
      <c r="A994">
        <v>5644</v>
      </c>
      <c r="B994">
        <v>2</v>
      </c>
      <c r="C994">
        <v>0</v>
      </c>
      <c r="D994">
        <v>0</v>
      </c>
      <c r="E994">
        <v>0</v>
      </c>
      <c r="F994">
        <v>1</v>
      </c>
      <c r="G994">
        <v>0</v>
      </c>
      <c r="H994">
        <v>0</v>
      </c>
    </row>
    <row r="995" spans="1:8" hidden="1" x14ac:dyDescent="0.3">
      <c r="A995">
        <v>1740</v>
      </c>
      <c r="B995">
        <v>2</v>
      </c>
      <c r="C995">
        <v>0</v>
      </c>
      <c r="D995">
        <v>0</v>
      </c>
      <c r="E995">
        <v>0</v>
      </c>
      <c r="F995">
        <v>1</v>
      </c>
      <c r="G995">
        <v>0</v>
      </c>
      <c r="H995">
        <v>0</v>
      </c>
    </row>
    <row r="996" spans="1:8" hidden="1" x14ac:dyDescent="0.3">
      <c r="A996">
        <v>339</v>
      </c>
      <c r="B996">
        <v>2</v>
      </c>
      <c r="C996">
        <v>0</v>
      </c>
      <c r="D996">
        <v>0</v>
      </c>
      <c r="E996">
        <v>0</v>
      </c>
      <c r="F996">
        <v>1</v>
      </c>
      <c r="G996">
        <v>0</v>
      </c>
      <c r="H996">
        <v>1</v>
      </c>
    </row>
    <row r="997" spans="1:8" hidden="1" x14ac:dyDescent="0.3">
      <c r="A997">
        <v>48</v>
      </c>
      <c r="B997">
        <v>2</v>
      </c>
      <c r="C997">
        <v>0</v>
      </c>
      <c r="D997">
        <v>0</v>
      </c>
      <c r="E997">
        <v>0</v>
      </c>
      <c r="F997">
        <v>1</v>
      </c>
      <c r="G997">
        <v>0</v>
      </c>
      <c r="H997">
        <v>0</v>
      </c>
    </row>
    <row r="998" spans="1:8" hidden="1" x14ac:dyDescent="0.3">
      <c r="A998">
        <v>5782</v>
      </c>
      <c r="B998">
        <v>2</v>
      </c>
      <c r="C998">
        <v>0</v>
      </c>
      <c r="D998">
        <v>0</v>
      </c>
      <c r="E998">
        <v>0</v>
      </c>
      <c r="F998">
        <v>1</v>
      </c>
      <c r="G998">
        <v>0</v>
      </c>
      <c r="H998">
        <v>0</v>
      </c>
    </row>
    <row r="999" spans="1:8" hidden="1" x14ac:dyDescent="0.3">
      <c r="A999">
        <v>10951</v>
      </c>
      <c r="B999">
        <v>2</v>
      </c>
      <c r="C999">
        <v>0</v>
      </c>
      <c r="D999">
        <v>0</v>
      </c>
      <c r="E999">
        <v>0</v>
      </c>
      <c r="F999">
        <v>1</v>
      </c>
      <c r="G999">
        <v>0</v>
      </c>
      <c r="H999">
        <v>0</v>
      </c>
    </row>
    <row r="1000" spans="1:8" hidden="1" x14ac:dyDescent="0.3">
      <c r="A1000">
        <v>5544</v>
      </c>
      <c r="B1000">
        <v>2</v>
      </c>
      <c r="C1000">
        <v>0</v>
      </c>
      <c r="D1000">
        <v>0</v>
      </c>
      <c r="E1000">
        <v>0</v>
      </c>
      <c r="F1000">
        <v>1</v>
      </c>
      <c r="G1000">
        <v>0</v>
      </c>
      <c r="H1000">
        <v>0</v>
      </c>
    </row>
    <row r="1001" spans="1:8" hidden="1" x14ac:dyDescent="0.3">
      <c r="A1001">
        <v>2115</v>
      </c>
      <c r="B1001">
        <v>2</v>
      </c>
      <c r="C1001">
        <v>0</v>
      </c>
      <c r="D1001">
        <v>0</v>
      </c>
      <c r="E1001">
        <v>0</v>
      </c>
      <c r="F1001">
        <v>1</v>
      </c>
      <c r="G1001">
        <v>0</v>
      </c>
      <c r="H1001">
        <v>0</v>
      </c>
    </row>
    <row r="1002" spans="1:8" hidden="1" x14ac:dyDescent="0.3">
      <c r="A1002">
        <v>5186</v>
      </c>
      <c r="B1002">
        <v>2</v>
      </c>
      <c r="C1002">
        <v>0</v>
      </c>
      <c r="D1002">
        <v>0</v>
      </c>
      <c r="E1002">
        <v>0</v>
      </c>
      <c r="F1002">
        <v>1</v>
      </c>
      <c r="G1002">
        <v>0</v>
      </c>
      <c r="H1002">
        <v>0</v>
      </c>
    </row>
    <row r="1003" spans="1:8" hidden="1" x14ac:dyDescent="0.3">
      <c r="A1003">
        <v>2968</v>
      </c>
      <c r="B1003">
        <v>2</v>
      </c>
      <c r="C1003">
        <v>0</v>
      </c>
      <c r="D1003">
        <v>0</v>
      </c>
      <c r="E1003">
        <v>1</v>
      </c>
      <c r="F1003">
        <v>0</v>
      </c>
      <c r="G1003">
        <v>0</v>
      </c>
      <c r="H1003">
        <v>1</v>
      </c>
    </row>
    <row r="1004" spans="1:8" hidden="1" x14ac:dyDescent="0.3">
      <c r="A1004">
        <v>1618</v>
      </c>
      <c r="B1004">
        <v>2</v>
      </c>
      <c r="C1004">
        <v>0</v>
      </c>
      <c r="D1004">
        <v>0</v>
      </c>
      <c r="E1004">
        <v>1</v>
      </c>
      <c r="F1004">
        <v>0</v>
      </c>
      <c r="G1004">
        <v>0</v>
      </c>
      <c r="H1004">
        <v>1</v>
      </c>
    </row>
    <row r="1005" spans="1:8" hidden="1" x14ac:dyDescent="0.3">
      <c r="A1005">
        <v>7660</v>
      </c>
      <c r="B1005">
        <v>2</v>
      </c>
      <c r="C1005">
        <v>0</v>
      </c>
      <c r="D1005">
        <v>0</v>
      </c>
      <c r="E1005">
        <v>1</v>
      </c>
      <c r="F1005">
        <v>0</v>
      </c>
      <c r="G1005">
        <v>0</v>
      </c>
      <c r="H1005">
        <v>1</v>
      </c>
    </row>
    <row r="1006" spans="1:8" hidden="1" x14ac:dyDescent="0.3">
      <c r="A1006">
        <v>10264</v>
      </c>
      <c r="B1006">
        <v>2</v>
      </c>
      <c r="C1006">
        <v>0</v>
      </c>
      <c r="D1006">
        <v>0</v>
      </c>
      <c r="E1006">
        <v>1</v>
      </c>
      <c r="F1006">
        <v>0</v>
      </c>
      <c r="G1006">
        <v>0</v>
      </c>
      <c r="H1006">
        <v>1</v>
      </c>
    </row>
    <row r="1007" spans="1:8" hidden="1" x14ac:dyDescent="0.3">
      <c r="A1007">
        <v>8346</v>
      </c>
      <c r="B1007">
        <v>2</v>
      </c>
      <c r="C1007">
        <v>0</v>
      </c>
      <c r="D1007">
        <v>0</v>
      </c>
      <c r="E1007">
        <v>1</v>
      </c>
      <c r="F1007">
        <v>0</v>
      </c>
      <c r="G1007">
        <v>0</v>
      </c>
      <c r="H1007">
        <v>1</v>
      </c>
    </row>
    <row r="1008" spans="1:8" hidden="1" x14ac:dyDescent="0.3">
      <c r="A1008">
        <v>5371</v>
      </c>
      <c r="B1008">
        <v>2</v>
      </c>
      <c r="C1008">
        <v>0</v>
      </c>
      <c r="D1008">
        <v>0</v>
      </c>
      <c r="E1008">
        <v>1</v>
      </c>
      <c r="F1008">
        <v>0</v>
      </c>
      <c r="G1008">
        <v>0</v>
      </c>
      <c r="H1008">
        <v>1</v>
      </c>
    </row>
    <row r="1009" spans="1:8" hidden="1" x14ac:dyDescent="0.3">
      <c r="A1009">
        <v>701</v>
      </c>
      <c r="B1009">
        <v>2</v>
      </c>
      <c r="C1009">
        <v>0</v>
      </c>
      <c r="D1009">
        <v>0</v>
      </c>
      <c r="E1009">
        <v>1</v>
      </c>
      <c r="F1009">
        <v>0</v>
      </c>
      <c r="G1009">
        <v>0</v>
      </c>
      <c r="H1009">
        <v>0</v>
      </c>
    </row>
    <row r="1010" spans="1:8" hidden="1" x14ac:dyDescent="0.3">
      <c r="A1010">
        <v>2942</v>
      </c>
      <c r="B1010">
        <v>2</v>
      </c>
      <c r="C1010">
        <v>0</v>
      </c>
      <c r="D1010">
        <v>0</v>
      </c>
      <c r="E1010">
        <v>1</v>
      </c>
      <c r="F1010">
        <v>0</v>
      </c>
      <c r="G1010">
        <v>0</v>
      </c>
      <c r="H1010">
        <v>0</v>
      </c>
    </row>
    <row r="1011" spans="1:8" hidden="1" x14ac:dyDescent="0.3">
      <c r="A1011">
        <v>5121</v>
      </c>
      <c r="B1011">
        <v>2</v>
      </c>
      <c r="C1011">
        <v>0</v>
      </c>
      <c r="D1011">
        <v>0</v>
      </c>
      <c r="E1011">
        <v>1</v>
      </c>
      <c r="F1011">
        <v>0</v>
      </c>
      <c r="G1011">
        <v>0</v>
      </c>
      <c r="H1011">
        <v>0</v>
      </c>
    </row>
    <row r="1012" spans="1:8" hidden="1" x14ac:dyDescent="0.3">
      <c r="A1012">
        <v>7186</v>
      </c>
      <c r="B1012">
        <v>2</v>
      </c>
      <c r="C1012">
        <v>0</v>
      </c>
      <c r="D1012">
        <v>0</v>
      </c>
      <c r="E1012">
        <v>1</v>
      </c>
      <c r="F1012">
        <v>0</v>
      </c>
      <c r="G1012">
        <v>0</v>
      </c>
      <c r="H1012">
        <v>0</v>
      </c>
    </row>
    <row r="1013" spans="1:8" hidden="1" x14ac:dyDescent="0.3">
      <c r="A1013">
        <v>1928</v>
      </c>
      <c r="B1013">
        <v>2</v>
      </c>
      <c r="C1013">
        <v>0</v>
      </c>
      <c r="D1013">
        <v>0</v>
      </c>
      <c r="E1013">
        <v>1</v>
      </c>
      <c r="F1013">
        <v>0</v>
      </c>
      <c r="G1013">
        <v>0</v>
      </c>
      <c r="H1013">
        <v>0</v>
      </c>
    </row>
    <row r="1014" spans="1:8" hidden="1" x14ac:dyDescent="0.3">
      <c r="A1014">
        <v>8800</v>
      </c>
      <c r="B1014">
        <v>2</v>
      </c>
      <c r="C1014">
        <v>0</v>
      </c>
      <c r="D1014">
        <v>0</v>
      </c>
      <c r="E1014">
        <v>1</v>
      </c>
      <c r="F1014">
        <v>0</v>
      </c>
      <c r="G1014">
        <v>0</v>
      </c>
      <c r="H1014">
        <v>1</v>
      </c>
    </row>
    <row r="1015" spans="1:8" hidden="1" x14ac:dyDescent="0.3">
      <c r="A1015">
        <v>3717</v>
      </c>
      <c r="B1015">
        <v>2</v>
      </c>
      <c r="C1015">
        <v>0</v>
      </c>
      <c r="D1015">
        <v>0</v>
      </c>
      <c r="E1015">
        <v>1</v>
      </c>
      <c r="F1015">
        <v>0</v>
      </c>
      <c r="G1015">
        <v>0</v>
      </c>
      <c r="H1015">
        <v>0</v>
      </c>
    </row>
    <row r="1016" spans="1:8" hidden="1" x14ac:dyDescent="0.3">
      <c r="A1016">
        <v>3759</v>
      </c>
      <c r="B1016">
        <v>2</v>
      </c>
      <c r="C1016">
        <v>0</v>
      </c>
      <c r="D1016">
        <v>0</v>
      </c>
      <c r="E1016">
        <v>1</v>
      </c>
      <c r="F1016">
        <v>0</v>
      </c>
      <c r="G1016">
        <v>0</v>
      </c>
      <c r="H1016">
        <v>0</v>
      </c>
    </row>
    <row r="1017" spans="1:8" hidden="1" x14ac:dyDescent="0.3">
      <c r="A1017">
        <v>2055</v>
      </c>
      <c r="B1017">
        <v>2</v>
      </c>
      <c r="C1017">
        <v>0</v>
      </c>
      <c r="D1017">
        <v>0</v>
      </c>
      <c r="E1017">
        <v>1</v>
      </c>
      <c r="F1017">
        <v>0</v>
      </c>
      <c r="G1017">
        <v>0</v>
      </c>
      <c r="H1017">
        <v>0</v>
      </c>
    </row>
    <row r="1018" spans="1:8" hidden="1" x14ac:dyDescent="0.3">
      <c r="A1018">
        <v>749</v>
      </c>
      <c r="B1018">
        <v>2</v>
      </c>
      <c r="C1018">
        <v>0</v>
      </c>
      <c r="D1018">
        <v>0</v>
      </c>
      <c r="E1018">
        <v>1</v>
      </c>
      <c r="F1018">
        <v>0</v>
      </c>
      <c r="G1018">
        <v>0</v>
      </c>
      <c r="H1018">
        <v>1</v>
      </c>
    </row>
    <row r="1019" spans="1:8" hidden="1" x14ac:dyDescent="0.3">
      <c r="A1019">
        <v>234</v>
      </c>
      <c r="B1019">
        <v>2</v>
      </c>
      <c r="C1019">
        <v>0</v>
      </c>
      <c r="D1019">
        <v>0</v>
      </c>
      <c r="E1019">
        <v>1</v>
      </c>
      <c r="F1019">
        <v>0</v>
      </c>
      <c r="G1019">
        <v>0</v>
      </c>
      <c r="H1019">
        <v>1</v>
      </c>
    </row>
    <row r="1020" spans="1:8" hidden="1" x14ac:dyDescent="0.3">
      <c r="A1020">
        <v>2324</v>
      </c>
      <c r="B1020">
        <v>2</v>
      </c>
      <c r="C1020">
        <v>0</v>
      </c>
      <c r="D1020">
        <v>0</v>
      </c>
      <c r="E1020">
        <v>1</v>
      </c>
      <c r="F1020">
        <v>0</v>
      </c>
      <c r="G1020">
        <v>0</v>
      </c>
      <c r="H1020">
        <v>0</v>
      </c>
    </row>
    <row r="1021" spans="1:8" hidden="1" x14ac:dyDescent="0.3">
      <c r="A1021">
        <v>938</v>
      </c>
      <c r="B1021">
        <v>2</v>
      </c>
      <c r="C1021">
        <v>0</v>
      </c>
      <c r="D1021">
        <v>0</v>
      </c>
      <c r="E1021">
        <v>1</v>
      </c>
      <c r="F1021">
        <v>0</v>
      </c>
      <c r="G1021">
        <v>0</v>
      </c>
      <c r="H1021">
        <v>0</v>
      </c>
    </row>
    <row r="1022" spans="1:8" hidden="1" x14ac:dyDescent="0.3">
      <c r="A1022">
        <v>7736</v>
      </c>
      <c r="B1022">
        <v>2</v>
      </c>
      <c r="C1022">
        <v>0</v>
      </c>
      <c r="D1022">
        <v>0</v>
      </c>
      <c r="E1022">
        <v>1</v>
      </c>
      <c r="F1022">
        <v>0</v>
      </c>
      <c r="G1022">
        <v>0</v>
      </c>
      <c r="H1022">
        <v>1</v>
      </c>
    </row>
    <row r="1023" spans="1:8" hidden="1" x14ac:dyDescent="0.3">
      <c r="A1023">
        <v>5153</v>
      </c>
      <c r="B1023">
        <v>2</v>
      </c>
      <c r="C1023">
        <v>0</v>
      </c>
      <c r="D1023">
        <v>0</v>
      </c>
      <c r="E1023">
        <v>1</v>
      </c>
      <c r="F1023">
        <v>0</v>
      </c>
      <c r="G1023">
        <v>0</v>
      </c>
      <c r="H1023">
        <v>1</v>
      </c>
    </row>
    <row r="1024" spans="1:8" hidden="1" x14ac:dyDescent="0.3">
      <c r="A1024">
        <v>5107</v>
      </c>
      <c r="B1024">
        <v>2</v>
      </c>
      <c r="C1024">
        <v>0</v>
      </c>
      <c r="D1024">
        <v>0</v>
      </c>
      <c r="E1024">
        <v>1</v>
      </c>
      <c r="F1024">
        <v>0</v>
      </c>
      <c r="G1024">
        <v>0</v>
      </c>
      <c r="H1024">
        <v>0</v>
      </c>
    </row>
    <row r="1025" spans="1:8" hidden="1" x14ac:dyDescent="0.3">
      <c r="A1025">
        <v>7912</v>
      </c>
      <c r="B1025">
        <v>2</v>
      </c>
      <c r="C1025">
        <v>0</v>
      </c>
      <c r="D1025">
        <v>0</v>
      </c>
      <c r="E1025">
        <v>1</v>
      </c>
      <c r="F1025">
        <v>0</v>
      </c>
      <c r="G1025">
        <v>0</v>
      </c>
      <c r="H1025">
        <v>0</v>
      </c>
    </row>
    <row r="1026" spans="1:8" hidden="1" x14ac:dyDescent="0.3">
      <c r="A1026">
        <v>1384</v>
      </c>
      <c r="B1026">
        <v>2</v>
      </c>
      <c r="C1026">
        <v>0</v>
      </c>
      <c r="D1026">
        <v>0</v>
      </c>
      <c r="E1026">
        <v>1</v>
      </c>
      <c r="F1026">
        <v>0</v>
      </c>
      <c r="G1026">
        <v>0</v>
      </c>
      <c r="H1026">
        <v>0</v>
      </c>
    </row>
    <row r="1027" spans="1:8" hidden="1" x14ac:dyDescent="0.3">
      <c r="A1027">
        <v>6770</v>
      </c>
      <c r="B1027">
        <v>2</v>
      </c>
      <c r="C1027">
        <v>0</v>
      </c>
      <c r="D1027">
        <v>0</v>
      </c>
      <c r="E1027">
        <v>1</v>
      </c>
      <c r="F1027">
        <v>0</v>
      </c>
      <c r="G1027">
        <v>0</v>
      </c>
      <c r="H1027">
        <v>1</v>
      </c>
    </row>
    <row r="1028" spans="1:8" hidden="1" x14ac:dyDescent="0.3">
      <c r="A1028">
        <v>922</v>
      </c>
      <c r="B1028">
        <v>2</v>
      </c>
      <c r="C1028">
        <v>0</v>
      </c>
      <c r="D1028">
        <v>0</v>
      </c>
      <c r="E1028">
        <v>1</v>
      </c>
      <c r="F1028">
        <v>0</v>
      </c>
      <c r="G1028">
        <v>0</v>
      </c>
      <c r="H1028">
        <v>0</v>
      </c>
    </row>
    <row r="1029" spans="1:8" hidden="1" x14ac:dyDescent="0.3">
      <c r="A1029">
        <v>9559</v>
      </c>
      <c r="B1029">
        <v>2</v>
      </c>
      <c r="C1029">
        <v>0</v>
      </c>
      <c r="D1029">
        <v>0</v>
      </c>
      <c r="E1029">
        <v>1</v>
      </c>
      <c r="F1029">
        <v>0</v>
      </c>
      <c r="G1029">
        <v>0</v>
      </c>
      <c r="H1029">
        <v>0</v>
      </c>
    </row>
    <row r="1030" spans="1:8" hidden="1" x14ac:dyDescent="0.3">
      <c r="A1030">
        <v>3584</v>
      </c>
      <c r="B1030">
        <v>2</v>
      </c>
      <c r="C1030">
        <v>0</v>
      </c>
      <c r="D1030">
        <v>0</v>
      </c>
      <c r="E1030">
        <v>1</v>
      </c>
      <c r="F1030">
        <v>0</v>
      </c>
      <c r="G1030">
        <v>0</v>
      </c>
      <c r="H1030">
        <v>1</v>
      </c>
    </row>
    <row r="1031" spans="1:8" hidden="1" x14ac:dyDescent="0.3">
      <c r="A1031">
        <v>1626</v>
      </c>
      <c r="B1031">
        <v>2</v>
      </c>
      <c r="C1031">
        <v>0</v>
      </c>
      <c r="D1031">
        <v>0</v>
      </c>
      <c r="E1031">
        <v>1</v>
      </c>
      <c r="F1031">
        <v>0</v>
      </c>
      <c r="G1031">
        <v>0</v>
      </c>
      <c r="H1031">
        <v>1</v>
      </c>
    </row>
    <row r="1032" spans="1:8" hidden="1" x14ac:dyDescent="0.3">
      <c r="A1032">
        <v>4127</v>
      </c>
      <c r="B1032">
        <v>2</v>
      </c>
      <c r="C1032">
        <v>0</v>
      </c>
      <c r="D1032">
        <v>0</v>
      </c>
      <c r="E1032">
        <v>1</v>
      </c>
      <c r="F1032">
        <v>0</v>
      </c>
      <c r="G1032">
        <v>0</v>
      </c>
      <c r="H1032">
        <v>1</v>
      </c>
    </row>
    <row r="1033" spans="1:8" hidden="1" x14ac:dyDescent="0.3">
      <c r="A1033">
        <v>5534</v>
      </c>
      <c r="B1033">
        <v>2</v>
      </c>
      <c r="C1033">
        <v>0</v>
      </c>
      <c r="D1033">
        <v>0</v>
      </c>
      <c r="E1033">
        <v>1</v>
      </c>
      <c r="F1033">
        <v>0</v>
      </c>
      <c r="G1033">
        <v>0</v>
      </c>
      <c r="H1033">
        <v>0</v>
      </c>
    </row>
    <row r="1034" spans="1:8" hidden="1" x14ac:dyDescent="0.3">
      <c r="A1034">
        <v>8397</v>
      </c>
      <c r="B1034">
        <v>2</v>
      </c>
      <c r="C1034">
        <v>0</v>
      </c>
      <c r="D1034">
        <v>0</v>
      </c>
      <c r="E1034">
        <v>1</v>
      </c>
      <c r="F1034">
        <v>0</v>
      </c>
      <c r="G1034">
        <v>0</v>
      </c>
      <c r="H1034">
        <v>0</v>
      </c>
    </row>
    <row r="1035" spans="1:8" hidden="1" x14ac:dyDescent="0.3">
      <c r="A1035">
        <v>8341</v>
      </c>
      <c r="B1035">
        <v>2</v>
      </c>
      <c r="C1035">
        <v>0</v>
      </c>
      <c r="D1035">
        <v>0</v>
      </c>
      <c r="E1035">
        <v>1</v>
      </c>
      <c r="F1035">
        <v>0</v>
      </c>
      <c r="G1035">
        <v>0</v>
      </c>
      <c r="H1035">
        <v>1</v>
      </c>
    </row>
    <row r="1036" spans="1:8" hidden="1" x14ac:dyDescent="0.3">
      <c r="A1036">
        <v>2961</v>
      </c>
      <c r="B1036">
        <v>2</v>
      </c>
      <c r="C1036">
        <v>0</v>
      </c>
      <c r="D1036">
        <v>0</v>
      </c>
      <c r="E1036">
        <v>1</v>
      </c>
      <c r="F1036">
        <v>0</v>
      </c>
      <c r="G1036">
        <v>0</v>
      </c>
      <c r="H1036">
        <v>0</v>
      </c>
    </row>
    <row r="1037" spans="1:8" hidden="1" x14ac:dyDescent="0.3">
      <c r="A1037">
        <v>6281</v>
      </c>
      <c r="B1037">
        <v>2</v>
      </c>
      <c r="C1037">
        <v>0</v>
      </c>
      <c r="D1037">
        <v>0</v>
      </c>
      <c r="E1037">
        <v>1</v>
      </c>
      <c r="F1037">
        <v>0</v>
      </c>
      <c r="G1037">
        <v>0</v>
      </c>
      <c r="H1037">
        <v>0</v>
      </c>
    </row>
    <row r="1038" spans="1:8" hidden="1" x14ac:dyDescent="0.3">
      <c r="A1038">
        <v>3945</v>
      </c>
      <c r="B1038">
        <v>2</v>
      </c>
      <c r="C1038">
        <v>0</v>
      </c>
      <c r="D1038">
        <v>0</v>
      </c>
      <c r="E1038">
        <v>1</v>
      </c>
      <c r="F1038">
        <v>0</v>
      </c>
      <c r="G1038">
        <v>0</v>
      </c>
      <c r="H1038">
        <v>1</v>
      </c>
    </row>
    <row r="1039" spans="1:8" hidden="1" x14ac:dyDescent="0.3">
      <c r="A1039">
        <v>340</v>
      </c>
      <c r="B1039">
        <v>2</v>
      </c>
      <c r="C1039">
        <v>0</v>
      </c>
      <c r="D1039">
        <v>0</v>
      </c>
      <c r="E1039">
        <v>1</v>
      </c>
      <c r="F1039">
        <v>0</v>
      </c>
      <c r="G1039">
        <v>0</v>
      </c>
      <c r="H1039">
        <v>1</v>
      </c>
    </row>
    <row r="1040" spans="1:8" hidden="1" x14ac:dyDescent="0.3">
      <c r="A1040">
        <v>4377</v>
      </c>
      <c r="B1040">
        <v>2</v>
      </c>
      <c r="C1040">
        <v>0</v>
      </c>
      <c r="D1040">
        <v>0</v>
      </c>
      <c r="E1040">
        <v>1</v>
      </c>
      <c r="F1040">
        <v>0</v>
      </c>
      <c r="G1040">
        <v>0</v>
      </c>
      <c r="H1040">
        <v>0</v>
      </c>
    </row>
    <row r="1041" spans="1:8" hidden="1" x14ac:dyDescent="0.3">
      <c r="A1041">
        <v>7118</v>
      </c>
      <c r="B1041">
        <v>2</v>
      </c>
      <c r="C1041">
        <v>0</v>
      </c>
      <c r="D1041">
        <v>0</v>
      </c>
      <c r="E1041">
        <v>1</v>
      </c>
      <c r="F1041">
        <v>0</v>
      </c>
      <c r="G1041">
        <v>0</v>
      </c>
      <c r="H1041">
        <v>1</v>
      </c>
    </row>
    <row r="1042" spans="1:8" hidden="1" x14ac:dyDescent="0.3">
      <c r="A1042">
        <v>10722</v>
      </c>
      <c r="B1042">
        <v>2</v>
      </c>
      <c r="C1042">
        <v>0</v>
      </c>
      <c r="D1042">
        <v>0</v>
      </c>
      <c r="E1042">
        <v>1</v>
      </c>
      <c r="F1042">
        <v>0</v>
      </c>
      <c r="G1042">
        <v>0</v>
      </c>
      <c r="H1042">
        <v>0</v>
      </c>
    </row>
    <row r="1043" spans="1:8" hidden="1" x14ac:dyDescent="0.3">
      <c r="A1043">
        <v>11084</v>
      </c>
      <c r="B1043">
        <v>2</v>
      </c>
      <c r="C1043">
        <v>0</v>
      </c>
      <c r="D1043">
        <v>0</v>
      </c>
      <c r="E1043">
        <v>0</v>
      </c>
      <c r="F1043">
        <v>0</v>
      </c>
      <c r="G1043">
        <v>0</v>
      </c>
      <c r="H1043">
        <v>1</v>
      </c>
    </row>
    <row r="1044" spans="1:8" hidden="1" x14ac:dyDescent="0.3">
      <c r="A1044">
        <v>2379</v>
      </c>
      <c r="B1044">
        <v>2</v>
      </c>
      <c r="C1044">
        <v>0</v>
      </c>
      <c r="D1044">
        <v>0</v>
      </c>
      <c r="E1044">
        <v>0</v>
      </c>
      <c r="F1044">
        <v>0</v>
      </c>
      <c r="G1044">
        <v>0</v>
      </c>
      <c r="H1044">
        <v>1</v>
      </c>
    </row>
    <row r="1045" spans="1:8" hidden="1" x14ac:dyDescent="0.3">
      <c r="A1045">
        <v>3445</v>
      </c>
      <c r="B1045">
        <v>2</v>
      </c>
      <c r="C1045">
        <v>0</v>
      </c>
      <c r="D1045">
        <v>0</v>
      </c>
      <c r="E1045">
        <v>0</v>
      </c>
      <c r="F1045">
        <v>0</v>
      </c>
      <c r="G1045">
        <v>0</v>
      </c>
      <c r="H1045">
        <v>1</v>
      </c>
    </row>
    <row r="1046" spans="1:8" hidden="1" x14ac:dyDescent="0.3">
      <c r="A1046">
        <v>10675</v>
      </c>
      <c r="B1046">
        <v>2</v>
      </c>
      <c r="C1046">
        <v>0</v>
      </c>
      <c r="D1046">
        <v>0</v>
      </c>
      <c r="E1046">
        <v>0</v>
      </c>
      <c r="F1046">
        <v>0</v>
      </c>
      <c r="G1046">
        <v>0</v>
      </c>
      <c r="H1046">
        <v>1</v>
      </c>
    </row>
    <row r="1047" spans="1:8" hidden="1" x14ac:dyDescent="0.3">
      <c r="A1047">
        <v>6354</v>
      </c>
      <c r="B1047">
        <v>2</v>
      </c>
      <c r="C1047">
        <v>0</v>
      </c>
      <c r="D1047">
        <v>0</v>
      </c>
      <c r="E1047">
        <v>0</v>
      </c>
      <c r="F1047">
        <v>0</v>
      </c>
      <c r="G1047">
        <v>0</v>
      </c>
      <c r="H1047">
        <v>1</v>
      </c>
    </row>
    <row r="1048" spans="1:8" hidden="1" x14ac:dyDescent="0.3">
      <c r="A1048">
        <v>7301</v>
      </c>
      <c r="B1048">
        <v>2</v>
      </c>
      <c r="C1048">
        <v>0</v>
      </c>
      <c r="D1048">
        <v>0</v>
      </c>
      <c r="E1048">
        <v>0</v>
      </c>
      <c r="F1048">
        <v>0</v>
      </c>
      <c r="G1048">
        <v>0</v>
      </c>
      <c r="H1048">
        <v>1</v>
      </c>
    </row>
    <row r="1049" spans="1:8" hidden="1" x14ac:dyDescent="0.3">
      <c r="A1049">
        <v>3710</v>
      </c>
      <c r="B1049">
        <v>2</v>
      </c>
      <c r="C1049">
        <v>0</v>
      </c>
      <c r="D1049">
        <v>0</v>
      </c>
      <c r="E1049">
        <v>0</v>
      </c>
      <c r="F1049">
        <v>0</v>
      </c>
      <c r="G1049">
        <v>0</v>
      </c>
      <c r="H1049">
        <v>1</v>
      </c>
    </row>
    <row r="1050" spans="1:8" hidden="1" x14ac:dyDescent="0.3">
      <c r="A1050">
        <v>5585</v>
      </c>
      <c r="B1050">
        <v>2</v>
      </c>
      <c r="C1050">
        <v>0</v>
      </c>
      <c r="D1050">
        <v>0</v>
      </c>
      <c r="E1050">
        <v>0</v>
      </c>
      <c r="F1050">
        <v>0</v>
      </c>
      <c r="G1050">
        <v>0</v>
      </c>
      <c r="H1050">
        <v>1</v>
      </c>
    </row>
    <row r="1051" spans="1:8" hidden="1" x14ac:dyDescent="0.3">
      <c r="A1051">
        <v>1048</v>
      </c>
      <c r="B1051">
        <v>2</v>
      </c>
      <c r="C1051">
        <v>0</v>
      </c>
      <c r="D1051">
        <v>0</v>
      </c>
      <c r="E1051">
        <v>0</v>
      </c>
      <c r="F1051">
        <v>0</v>
      </c>
      <c r="G1051">
        <v>0</v>
      </c>
      <c r="H1051">
        <v>1</v>
      </c>
    </row>
    <row r="1052" spans="1:8" hidden="1" x14ac:dyDescent="0.3">
      <c r="A1052">
        <v>3547</v>
      </c>
      <c r="B1052">
        <v>2</v>
      </c>
      <c r="C1052">
        <v>0</v>
      </c>
      <c r="D1052">
        <v>0</v>
      </c>
      <c r="E1052">
        <v>0</v>
      </c>
      <c r="F1052">
        <v>0</v>
      </c>
      <c r="G1052">
        <v>0</v>
      </c>
      <c r="H1052">
        <v>1</v>
      </c>
    </row>
    <row r="1053" spans="1:8" hidden="1" x14ac:dyDescent="0.3">
      <c r="A1053">
        <v>5740</v>
      </c>
      <c r="B1053">
        <v>2</v>
      </c>
      <c r="C1053">
        <v>0</v>
      </c>
      <c r="D1053">
        <v>0</v>
      </c>
      <c r="E1053">
        <v>0</v>
      </c>
      <c r="F1053">
        <v>0</v>
      </c>
      <c r="G1053">
        <v>0</v>
      </c>
      <c r="H1053">
        <v>1</v>
      </c>
    </row>
    <row r="1054" spans="1:8" hidden="1" x14ac:dyDescent="0.3">
      <c r="A1054">
        <v>1162</v>
      </c>
      <c r="B1054">
        <v>2</v>
      </c>
      <c r="C1054">
        <v>0</v>
      </c>
      <c r="D1054">
        <v>0</v>
      </c>
      <c r="E1054">
        <v>0</v>
      </c>
      <c r="F1054">
        <v>0</v>
      </c>
      <c r="G1054">
        <v>0</v>
      </c>
      <c r="H1054">
        <v>1</v>
      </c>
    </row>
    <row r="1055" spans="1:8" hidden="1" x14ac:dyDescent="0.3">
      <c r="A1055">
        <v>9094</v>
      </c>
      <c r="B1055">
        <v>2</v>
      </c>
      <c r="C1055">
        <v>0</v>
      </c>
      <c r="D1055">
        <v>0</v>
      </c>
      <c r="E1055">
        <v>0</v>
      </c>
      <c r="F1055">
        <v>0</v>
      </c>
      <c r="G1055">
        <v>0</v>
      </c>
      <c r="H1055">
        <v>1</v>
      </c>
    </row>
    <row r="1056" spans="1:8" hidden="1" x14ac:dyDescent="0.3">
      <c r="A1056">
        <v>1857</v>
      </c>
      <c r="B1056">
        <v>2</v>
      </c>
      <c r="C1056">
        <v>0</v>
      </c>
      <c r="D1056">
        <v>0</v>
      </c>
      <c r="E1056">
        <v>0</v>
      </c>
      <c r="F1056">
        <v>0</v>
      </c>
      <c r="G1056">
        <v>0</v>
      </c>
      <c r="H1056">
        <v>1</v>
      </c>
    </row>
    <row r="1057" spans="1:8" hidden="1" x14ac:dyDescent="0.3">
      <c r="A1057">
        <v>2525</v>
      </c>
      <c r="B1057">
        <v>2</v>
      </c>
      <c r="C1057">
        <v>0</v>
      </c>
      <c r="D1057">
        <v>0</v>
      </c>
      <c r="E1057">
        <v>0</v>
      </c>
      <c r="F1057">
        <v>0</v>
      </c>
      <c r="G1057">
        <v>0</v>
      </c>
      <c r="H1057">
        <v>1</v>
      </c>
    </row>
    <row r="1058" spans="1:8" hidden="1" x14ac:dyDescent="0.3">
      <c r="A1058">
        <v>3887</v>
      </c>
      <c r="B1058">
        <v>2</v>
      </c>
      <c r="C1058">
        <v>0</v>
      </c>
      <c r="D1058">
        <v>0</v>
      </c>
      <c r="E1058">
        <v>0</v>
      </c>
      <c r="F1058">
        <v>0</v>
      </c>
      <c r="G1058">
        <v>0</v>
      </c>
      <c r="H1058">
        <v>1</v>
      </c>
    </row>
    <row r="1059" spans="1:8" hidden="1" x14ac:dyDescent="0.3">
      <c r="A1059">
        <v>6215</v>
      </c>
      <c r="B1059">
        <v>2</v>
      </c>
      <c r="C1059">
        <v>0</v>
      </c>
      <c r="D1059">
        <v>0</v>
      </c>
      <c r="E1059">
        <v>0</v>
      </c>
      <c r="F1059">
        <v>0</v>
      </c>
      <c r="G1059">
        <v>0</v>
      </c>
      <c r="H1059">
        <v>1</v>
      </c>
    </row>
    <row r="1060" spans="1:8" hidden="1" x14ac:dyDescent="0.3">
      <c r="A1060">
        <v>3524</v>
      </c>
      <c r="B1060">
        <v>2</v>
      </c>
      <c r="C1060">
        <v>0</v>
      </c>
      <c r="D1060">
        <v>0</v>
      </c>
      <c r="E1060">
        <v>0</v>
      </c>
      <c r="F1060">
        <v>0</v>
      </c>
      <c r="G1060">
        <v>0</v>
      </c>
      <c r="H1060">
        <v>1</v>
      </c>
    </row>
    <row r="1061" spans="1:8" hidden="1" x14ac:dyDescent="0.3">
      <c r="A1061">
        <v>10676</v>
      </c>
      <c r="B1061">
        <v>2</v>
      </c>
      <c r="C1061">
        <v>0</v>
      </c>
      <c r="D1061">
        <v>0</v>
      </c>
      <c r="E1061">
        <v>0</v>
      </c>
      <c r="F1061">
        <v>0</v>
      </c>
      <c r="G1061">
        <v>0</v>
      </c>
      <c r="H1061">
        <v>1</v>
      </c>
    </row>
    <row r="1062" spans="1:8" hidden="1" x14ac:dyDescent="0.3">
      <c r="A1062">
        <v>3507</v>
      </c>
      <c r="B1062">
        <v>2</v>
      </c>
      <c r="C1062">
        <v>0</v>
      </c>
      <c r="D1062">
        <v>0</v>
      </c>
      <c r="E1062">
        <v>0</v>
      </c>
      <c r="F1062">
        <v>0</v>
      </c>
      <c r="G1062">
        <v>0</v>
      </c>
      <c r="H1062">
        <v>1</v>
      </c>
    </row>
    <row r="1063" spans="1:8" hidden="1" x14ac:dyDescent="0.3">
      <c r="A1063">
        <v>10643</v>
      </c>
      <c r="B1063">
        <v>2</v>
      </c>
      <c r="C1063">
        <v>0</v>
      </c>
      <c r="D1063">
        <v>0</v>
      </c>
      <c r="E1063">
        <v>0</v>
      </c>
      <c r="F1063">
        <v>0</v>
      </c>
      <c r="G1063">
        <v>0</v>
      </c>
      <c r="H1063">
        <v>1</v>
      </c>
    </row>
    <row r="1064" spans="1:8" hidden="1" x14ac:dyDescent="0.3">
      <c r="A1064">
        <v>10281</v>
      </c>
      <c r="B1064">
        <v>2</v>
      </c>
      <c r="C1064">
        <v>0</v>
      </c>
      <c r="D1064">
        <v>0</v>
      </c>
      <c r="E1064">
        <v>0</v>
      </c>
      <c r="F1064">
        <v>0</v>
      </c>
      <c r="G1064">
        <v>0</v>
      </c>
      <c r="H1064">
        <v>1</v>
      </c>
    </row>
    <row r="1065" spans="1:8" hidden="1" x14ac:dyDescent="0.3">
      <c r="A1065">
        <v>1241</v>
      </c>
      <c r="B1065">
        <v>2</v>
      </c>
      <c r="C1065">
        <v>0</v>
      </c>
      <c r="D1065">
        <v>0</v>
      </c>
      <c r="E1065">
        <v>0</v>
      </c>
      <c r="F1065">
        <v>0</v>
      </c>
      <c r="G1065">
        <v>0</v>
      </c>
      <c r="H1065">
        <v>1</v>
      </c>
    </row>
    <row r="1066" spans="1:8" hidden="1" x14ac:dyDescent="0.3">
      <c r="A1066">
        <v>2174</v>
      </c>
      <c r="B1066">
        <v>2</v>
      </c>
      <c r="C1066">
        <v>0</v>
      </c>
      <c r="D1066">
        <v>0</v>
      </c>
      <c r="E1066">
        <v>0</v>
      </c>
      <c r="F1066">
        <v>0</v>
      </c>
      <c r="G1066">
        <v>0</v>
      </c>
      <c r="H1066">
        <v>0</v>
      </c>
    </row>
    <row r="1067" spans="1:8" hidden="1" x14ac:dyDescent="0.3">
      <c r="A1067">
        <v>6182</v>
      </c>
      <c r="B1067">
        <v>2</v>
      </c>
      <c r="C1067">
        <v>0</v>
      </c>
      <c r="D1067">
        <v>0</v>
      </c>
      <c r="E1067">
        <v>0</v>
      </c>
      <c r="F1067">
        <v>0</v>
      </c>
      <c r="G1067">
        <v>0</v>
      </c>
      <c r="H1067">
        <v>0</v>
      </c>
    </row>
    <row r="1068" spans="1:8" hidden="1" x14ac:dyDescent="0.3">
      <c r="A1068">
        <v>7446</v>
      </c>
      <c r="B1068">
        <v>2</v>
      </c>
      <c r="C1068">
        <v>0</v>
      </c>
      <c r="D1068">
        <v>0</v>
      </c>
      <c r="E1068">
        <v>0</v>
      </c>
      <c r="F1068">
        <v>0</v>
      </c>
      <c r="G1068">
        <v>0</v>
      </c>
      <c r="H1068">
        <v>0</v>
      </c>
    </row>
    <row r="1069" spans="1:8" hidden="1" x14ac:dyDescent="0.3">
      <c r="A1069">
        <v>6177</v>
      </c>
      <c r="B1069">
        <v>2</v>
      </c>
      <c r="C1069">
        <v>0</v>
      </c>
      <c r="D1069">
        <v>0</v>
      </c>
      <c r="E1069">
        <v>0</v>
      </c>
      <c r="F1069">
        <v>0</v>
      </c>
      <c r="G1069">
        <v>0</v>
      </c>
      <c r="H1069">
        <v>0</v>
      </c>
    </row>
    <row r="1070" spans="1:8" hidden="1" x14ac:dyDescent="0.3">
      <c r="A1070">
        <v>4939</v>
      </c>
      <c r="B1070">
        <v>2</v>
      </c>
      <c r="C1070">
        <v>0</v>
      </c>
      <c r="D1070">
        <v>0</v>
      </c>
      <c r="E1070">
        <v>0</v>
      </c>
      <c r="F1070">
        <v>0</v>
      </c>
      <c r="G1070">
        <v>0</v>
      </c>
      <c r="H1070">
        <v>0</v>
      </c>
    </row>
    <row r="1071" spans="1:8" hidden="1" x14ac:dyDescent="0.3">
      <c r="A1071">
        <v>2278</v>
      </c>
      <c r="B1071">
        <v>2</v>
      </c>
      <c r="C1071">
        <v>0</v>
      </c>
      <c r="D1071">
        <v>0</v>
      </c>
      <c r="E1071">
        <v>0</v>
      </c>
      <c r="F1071">
        <v>0</v>
      </c>
      <c r="G1071">
        <v>0</v>
      </c>
      <c r="H1071">
        <v>0</v>
      </c>
    </row>
    <row r="1072" spans="1:8" hidden="1" x14ac:dyDescent="0.3">
      <c r="A1072">
        <v>7892</v>
      </c>
      <c r="B1072">
        <v>2</v>
      </c>
      <c r="C1072">
        <v>0</v>
      </c>
      <c r="D1072">
        <v>0</v>
      </c>
      <c r="E1072">
        <v>0</v>
      </c>
      <c r="F1072">
        <v>0</v>
      </c>
      <c r="G1072">
        <v>0</v>
      </c>
      <c r="H1072">
        <v>0</v>
      </c>
    </row>
    <row r="1073" spans="1:8" hidden="1" x14ac:dyDescent="0.3">
      <c r="A1073">
        <v>9422</v>
      </c>
      <c r="B1073">
        <v>2</v>
      </c>
      <c r="C1073">
        <v>0</v>
      </c>
      <c r="D1073">
        <v>0</v>
      </c>
      <c r="E1073">
        <v>0</v>
      </c>
      <c r="F1073">
        <v>0</v>
      </c>
      <c r="G1073">
        <v>0</v>
      </c>
      <c r="H1073">
        <v>0</v>
      </c>
    </row>
    <row r="1074" spans="1:8" hidden="1" x14ac:dyDescent="0.3">
      <c r="A1074">
        <v>6864</v>
      </c>
      <c r="B1074">
        <v>2</v>
      </c>
      <c r="C1074">
        <v>0</v>
      </c>
      <c r="D1074">
        <v>0</v>
      </c>
      <c r="E1074">
        <v>0</v>
      </c>
      <c r="F1074">
        <v>0</v>
      </c>
      <c r="G1074">
        <v>0</v>
      </c>
      <c r="H1074">
        <v>0</v>
      </c>
    </row>
    <row r="1075" spans="1:8" hidden="1" x14ac:dyDescent="0.3">
      <c r="A1075">
        <v>8595</v>
      </c>
      <c r="B1075">
        <v>2</v>
      </c>
      <c r="C1075">
        <v>0</v>
      </c>
      <c r="D1075">
        <v>0</v>
      </c>
      <c r="E1075">
        <v>0</v>
      </c>
      <c r="F1075">
        <v>0</v>
      </c>
      <c r="G1075">
        <v>0</v>
      </c>
      <c r="H1075">
        <v>0</v>
      </c>
    </row>
    <row r="1076" spans="1:8" hidden="1" x14ac:dyDescent="0.3">
      <c r="A1076">
        <v>8601</v>
      </c>
      <c r="B1076">
        <v>2</v>
      </c>
      <c r="C1076">
        <v>0</v>
      </c>
      <c r="D1076">
        <v>0</v>
      </c>
      <c r="E1076">
        <v>0</v>
      </c>
      <c r="F1076">
        <v>0</v>
      </c>
      <c r="G1076">
        <v>0</v>
      </c>
      <c r="H1076">
        <v>0</v>
      </c>
    </row>
    <row r="1077" spans="1:8" hidden="1" x14ac:dyDescent="0.3">
      <c r="A1077">
        <v>503</v>
      </c>
      <c r="B1077">
        <v>2</v>
      </c>
      <c r="C1077">
        <v>0</v>
      </c>
      <c r="D1077">
        <v>0</v>
      </c>
      <c r="E1077">
        <v>0</v>
      </c>
      <c r="F1077">
        <v>0</v>
      </c>
      <c r="G1077">
        <v>0</v>
      </c>
      <c r="H1077">
        <v>0</v>
      </c>
    </row>
    <row r="1078" spans="1:8" hidden="1" x14ac:dyDescent="0.3">
      <c r="A1078">
        <v>1331</v>
      </c>
      <c r="B1078">
        <v>2</v>
      </c>
      <c r="C1078">
        <v>0</v>
      </c>
      <c r="D1078">
        <v>0</v>
      </c>
      <c r="E1078">
        <v>0</v>
      </c>
      <c r="F1078">
        <v>0</v>
      </c>
      <c r="G1078">
        <v>0</v>
      </c>
      <c r="H1078">
        <v>0</v>
      </c>
    </row>
    <row r="1079" spans="1:8" hidden="1" x14ac:dyDescent="0.3">
      <c r="A1079">
        <v>8557</v>
      </c>
      <c r="B1079">
        <v>2</v>
      </c>
      <c r="C1079">
        <v>0</v>
      </c>
      <c r="D1079">
        <v>0</v>
      </c>
      <c r="E1079">
        <v>0</v>
      </c>
      <c r="F1079">
        <v>0</v>
      </c>
      <c r="G1079">
        <v>0</v>
      </c>
      <c r="H1079">
        <v>0</v>
      </c>
    </row>
    <row r="1080" spans="1:8" hidden="1" x14ac:dyDescent="0.3">
      <c r="A1080">
        <v>5268</v>
      </c>
      <c r="B1080">
        <v>2</v>
      </c>
      <c r="C1080">
        <v>0</v>
      </c>
      <c r="D1080">
        <v>0</v>
      </c>
      <c r="E1080">
        <v>0</v>
      </c>
      <c r="F1080">
        <v>0</v>
      </c>
      <c r="G1080">
        <v>0</v>
      </c>
      <c r="H1080">
        <v>0</v>
      </c>
    </row>
    <row r="1081" spans="1:8" hidden="1" x14ac:dyDescent="0.3">
      <c r="A1081">
        <v>11100</v>
      </c>
      <c r="B1081">
        <v>2</v>
      </c>
      <c r="C1081">
        <v>0</v>
      </c>
      <c r="D1081">
        <v>0</v>
      </c>
      <c r="E1081">
        <v>0</v>
      </c>
      <c r="F1081">
        <v>0</v>
      </c>
      <c r="G1081">
        <v>0</v>
      </c>
      <c r="H1081">
        <v>0</v>
      </c>
    </row>
    <row r="1082" spans="1:8" hidden="1" x14ac:dyDescent="0.3">
      <c r="A1082">
        <v>3037</v>
      </c>
      <c r="B1082">
        <v>2</v>
      </c>
      <c r="C1082">
        <v>0</v>
      </c>
      <c r="D1082">
        <v>0</v>
      </c>
      <c r="E1082">
        <v>0</v>
      </c>
      <c r="F1082">
        <v>0</v>
      </c>
      <c r="G1082">
        <v>0</v>
      </c>
      <c r="H1082">
        <v>0</v>
      </c>
    </row>
    <row r="1083" spans="1:8" hidden="1" x14ac:dyDescent="0.3">
      <c r="A1083">
        <v>1473</v>
      </c>
      <c r="B1083">
        <v>2</v>
      </c>
      <c r="C1083">
        <v>0</v>
      </c>
      <c r="D1083">
        <v>0</v>
      </c>
      <c r="E1083">
        <v>0</v>
      </c>
      <c r="F1083">
        <v>0</v>
      </c>
      <c r="G1083">
        <v>0</v>
      </c>
      <c r="H1083">
        <v>0</v>
      </c>
    </row>
    <row r="1084" spans="1:8" hidden="1" x14ac:dyDescent="0.3">
      <c r="A1084">
        <v>1016</v>
      </c>
      <c r="B1084">
        <v>2</v>
      </c>
      <c r="C1084">
        <v>0</v>
      </c>
      <c r="D1084">
        <v>0</v>
      </c>
      <c r="E1084">
        <v>0</v>
      </c>
      <c r="F1084">
        <v>0</v>
      </c>
      <c r="G1084">
        <v>0</v>
      </c>
      <c r="H1084">
        <v>0</v>
      </c>
    </row>
    <row r="1085" spans="1:8" hidden="1" x14ac:dyDescent="0.3">
      <c r="A1085">
        <v>4518</v>
      </c>
      <c r="B1085">
        <v>2</v>
      </c>
      <c r="C1085">
        <v>0</v>
      </c>
      <c r="D1085">
        <v>0</v>
      </c>
      <c r="E1085">
        <v>0</v>
      </c>
      <c r="F1085">
        <v>0</v>
      </c>
      <c r="G1085">
        <v>0</v>
      </c>
      <c r="H1085">
        <v>0</v>
      </c>
    </row>
    <row r="1086" spans="1:8" hidden="1" x14ac:dyDescent="0.3">
      <c r="A1086">
        <v>3629</v>
      </c>
      <c r="B1086">
        <v>2</v>
      </c>
      <c r="C1086">
        <v>0</v>
      </c>
      <c r="D1086">
        <v>0</v>
      </c>
      <c r="E1086">
        <v>0</v>
      </c>
      <c r="F1086">
        <v>0</v>
      </c>
      <c r="G1086">
        <v>0</v>
      </c>
      <c r="H1086">
        <v>0</v>
      </c>
    </row>
    <row r="1087" spans="1:8" hidden="1" x14ac:dyDescent="0.3">
      <c r="A1087">
        <v>2286</v>
      </c>
      <c r="B1087">
        <v>2</v>
      </c>
      <c r="C1087">
        <v>0</v>
      </c>
      <c r="D1087">
        <v>0</v>
      </c>
      <c r="E1087">
        <v>0</v>
      </c>
      <c r="F1087">
        <v>0</v>
      </c>
      <c r="G1087">
        <v>0</v>
      </c>
      <c r="H1087">
        <v>0</v>
      </c>
    </row>
    <row r="1088" spans="1:8" hidden="1" x14ac:dyDescent="0.3">
      <c r="A1088">
        <v>5234</v>
      </c>
      <c r="B1088">
        <v>2</v>
      </c>
      <c r="C1088">
        <v>0</v>
      </c>
      <c r="D1088">
        <v>0</v>
      </c>
      <c r="E1088">
        <v>0</v>
      </c>
      <c r="F1088">
        <v>0</v>
      </c>
      <c r="G1088">
        <v>0</v>
      </c>
      <c r="H1088">
        <v>0</v>
      </c>
    </row>
    <row r="1089" spans="1:8" hidden="1" x14ac:dyDescent="0.3">
      <c r="A1089">
        <v>9862</v>
      </c>
      <c r="B1089">
        <v>2</v>
      </c>
      <c r="C1089">
        <v>0</v>
      </c>
      <c r="D1089">
        <v>0</v>
      </c>
      <c r="E1089">
        <v>0</v>
      </c>
      <c r="F1089">
        <v>0</v>
      </c>
      <c r="G1089">
        <v>0</v>
      </c>
      <c r="H1089">
        <v>0</v>
      </c>
    </row>
    <row r="1090" spans="1:8" hidden="1" x14ac:dyDescent="0.3">
      <c r="A1090">
        <v>8442</v>
      </c>
      <c r="B1090">
        <v>2</v>
      </c>
      <c r="C1090">
        <v>0</v>
      </c>
      <c r="D1090">
        <v>0</v>
      </c>
      <c r="E1090">
        <v>0</v>
      </c>
      <c r="F1090">
        <v>0</v>
      </c>
      <c r="G1090">
        <v>0</v>
      </c>
      <c r="H1090">
        <v>0</v>
      </c>
    </row>
    <row r="1091" spans="1:8" hidden="1" x14ac:dyDescent="0.3">
      <c r="A1091">
        <v>1491</v>
      </c>
      <c r="B1091">
        <v>2</v>
      </c>
      <c r="C1091">
        <v>0</v>
      </c>
      <c r="D1091">
        <v>0</v>
      </c>
      <c r="E1091">
        <v>0</v>
      </c>
      <c r="F1091">
        <v>0</v>
      </c>
      <c r="G1091">
        <v>0</v>
      </c>
      <c r="H1091">
        <v>0</v>
      </c>
    </row>
    <row r="1092" spans="1:8" hidden="1" x14ac:dyDescent="0.3">
      <c r="A1092">
        <v>3381</v>
      </c>
      <c r="B1092">
        <v>2</v>
      </c>
      <c r="C1092">
        <v>0</v>
      </c>
      <c r="D1092">
        <v>0</v>
      </c>
      <c r="E1092">
        <v>0</v>
      </c>
      <c r="F1092">
        <v>0</v>
      </c>
      <c r="G1092">
        <v>0</v>
      </c>
      <c r="H1092">
        <v>0</v>
      </c>
    </row>
    <row r="1093" spans="1:8" hidden="1" x14ac:dyDescent="0.3">
      <c r="A1093">
        <v>5342</v>
      </c>
      <c r="B1093">
        <v>2</v>
      </c>
      <c r="C1093">
        <v>0</v>
      </c>
      <c r="D1093">
        <v>0</v>
      </c>
      <c r="E1093">
        <v>0</v>
      </c>
      <c r="F1093">
        <v>0</v>
      </c>
      <c r="G1093">
        <v>0</v>
      </c>
      <c r="H1093">
        <v>0</v>
      </c>
    </row>
    <row r="1094" spans="1:8" hidden="1" x14ac:dyDescent="0.3">
      <c r="A1094">
        <v>1461</v>
      </c>
      <c r="B1094">
        <v>2</v>
      </c>
      <c r="C1094">
        <v>0</v>
      </c>
      <c r="D1094">
        <v>0</v>
      </c>
      <c r="E1094">
        <v>0</v>
      </c>
      <c r="F1094">
        <v>0</v>
      </c>
      <c r="G1094">
        <v>0</v>
      </c>
      <c r="H1094">
        <v>0</v>
      </c>
    </row>
    <row r="1095" spans="1:8" hidden="1" x14ac:dyDescent="0.3">
      <c r="A1095">
        <v>7055</v>
      </c>
      <c r="B1095">
        <v>2</v>
      </c>
      <c r="C1095">
        <v>0</v>
      </c>
      <c r="D1095">
        <v>0</v>
      </c>
      <c r="E1095">
        <v>0</v>
      </c>
      <c r="F1095">
        <v>0</v>
      </c>
      <c r="G1095">
        <v>0</v>
      </c>
      <c r="H1095">
        <v>0</v>
      </c>
    </row>
    <row r="1096" spans="1:8" hidden="1" x14ac:dyDescent="0.3">
      <c r="A1096">
        <v>9260</v>
      </c>
      <c r="B1096">
        <v>2</v>
      </c>
      <c r="C1096">
        <v>0</v>
      </c>
      <c r="D1096">
        <v>0</v>
      </c>
      <c r="E1096">
        <v>0</v>
      </c>
      <c r="F1096">
        <v>0</v>
      </c>
      <c r="G1096">
        <v>0</v>
      </c>
      <c r="H1096">
        <v>0</v>
      </c>
    </row>
    <row r="1097" spans="1:8" hidden="1" x14ac:dyDescent="0.3">
      <c r="A1097">
        <v>5610</v>
      </c>
      <c r="B1097">
        <v>2</v>
      </c>
      <c r="C1097">
        <v>0</v>
      </c>
      <c r="D1097">
        <v>0</v>
      </c>
      <c r="E1097">
        <v>0</v>
      </c>
      <c r="F1097">
        <v>0</v>
      </c>
      <c r="G1097">
        <v>0</v>
      </c>
      <c r="H1097">
        <v>0</v>
      </c>
    </row>
    <row r="1098" spans="1:8" hidden="1" x14ac:dyDescent="0.3">
      <c r="A1098">
        <v>6460</v>
      </c>
      <c r="B1098">
        <v>2</v>
      </c>
      <c r="C1098">
        <v>0</v>
      </c>
      <c r="D1098">
        <v>0</v>
      </c>
      <c r="E1098">
        <v>0</v>
      </c>
      <c r="F1098">
        <v>0</v>
      </c>
      <c r="G1098">
        <v>0</v>
      </c>
      <c r="H1098">
        <v>0</v>
      </c>
    </row>
    <row r="1099" spans="1:8" hidden="1" x14ac:dyDescent="0.3">
      <c r="A1099">
        <v>1880</v>
      </c>
      <c r="B1099">
        <v>2</v>
      </c>
      <c r="C1099">
        <v>0</v>
      </c>
      <c r="D1099">
        <v>0</v>
      </c>
      <c r="E1099">
        <v>0</v>
      </c>
      <c r="F1099">
        <v>0</v>
      </c>
      <c r="G1099">
        <v>0</v>
      </c>
      <c r="H1099">
        <v>0</v>
      </c>
    </row>
    <row r="1100" spans="1:8" hidden="1" x14ac:dyDescent="0.3">
      <c r="A1100">
        <v>10854</v>
      </c>
      <c r="B1100">
        <v>2</v>
      </c>
      <c r="C1100">
        <v>0</v>
      </c>
      <c r="D1100">
        <v>0</v>
      </c>
      <c r="E1100">
        <v>0</v>
      </c>
      <c r="F1100">
        <v>0</v>
      </c>
      <c r="G1100">
        <v>0</v>
      </c>
      <c r="H1100">
        <v>0</v>
      </c>
    </row>
    <row r="1101" spans="1:8" hidden="1" x14ac:dyDescent="0.3">
      <c r="A1101">
        <v>5823</v>
      </c>
      <c r="B1101">
        <v>2</v>
      </c>
      <c r="C1101">
        <v>0</v>
      </c>
      <c r="D1101">
        <v>0</v>
      </c>
      <c r="E1101">
        <v>0</v>
      </c>
      <c r="F1101">
        <v>0</v>
      </c>
      <c r="G1101">
        <v>0</v>
      </c>
      <c r="H1101">
        <v>0</v>
      </c>
    </row>
    <row r="1102" spans="1:8" hidden="1" x14ac:dyDescent="0.3">
      <c r="A1102">
        <v>3934</v>
      </c>
      <c r="B1102">
        <v>2</v>
      </c>
      <c r="C1102">
        <v>0</v>
      </c>
      <c r="D1102">
        <v>0</v>
      </c>
      <c r="E1102">
        <v>0</v>
      </c>
      <c r="F1102">
        <v>0</v>
      </c>
      <c r="G1102">
        <v>0</v>
      </c>
      <c r="H1102">
        <v>0</v>
      </c>
    </row>
    <row r="1103" spans="1:8" hidden="1" x14ac:dyDescent="0.3">
      <c r="A1103">
        <v>6431</v>
      </c>
      <c r="B1103">
        <v>2</v>
      </c>
      <c r="C1103">
        <v>0</v>
      </c>
      <c r="D1103">
        <v>0</v>
      </c>
      <c r="E1103">
        <v>0</v>
      </c>
      <c r="F1103">
        <v>0</v>
      </c>
      <c r="G1103">
        <v>0</v>
      </c>
      <c r="H1103">
        <v>0</v>
      </c>
    </row>
    <row r="1104" spans="1:8" hidden="1" x14ac:dyDescent="0.3">
      <c r="A1104">
        <v>1324</v>
      </c>
      <c r="B1104">
        <v>2</v>
      </c>
      <c r="C1104">
        <v>0</v>
      </c>
      <c r="D1104">
        <v>0</v>
      </c>
      <c r="E1104">
        <v>0</v>
      </c>
      <c r="F1104">
        <v>0</v>
      </c>
      <c r="G1104">
        <v>0</v>
      </c>
      <c r="H1104">
        <v>0</v>
      </c>
    </row>
    <row r="1105" spans="1:8" hidden="1" x14ac:dyDescent="0.3">
      <c r="A1105">
        <v>7224</v>
      </c>
      <c r="B1105">
        <v>2</v>
      </c>
      <c r="C1105">
        <v>0</v>
      </c>
      <c r="D1105">
        <v>0</v>
      </c>
      <c r="E1105">
        <v>0</v>
      </c>
      <c r="F1105">
        <v>0</v>
      </c>
      <c r="G1105">
        <v>0</v>
      </c>
      <c r="H1105">
        <v>0</v>
      </c>
    </row>
    <row r="1106" spans="1:8" hidden="1" x14ac:dyDescent="0.3">
      <c r="A1106">
        <v>1030</v>
      </c>
      <c r="B1106">
        <v>2</v>
      </c>
      <c r="C1106">
        <v>0</v>
      </c>
      <c r="D1106">
        <v>0</v>
      </c>
      <c r="E1106">
        <v>0</v>
      </c>
      <c r="F1106">
        <v>0</v>
      </c>
      <c r="G1106">
        <v>0</v>
      </c>
      <c r="H1106">
        <v>0</v>
      </c>
    </row>
    <row r="1107" spans="1:8" hidden="1" x14ac:dyDescent="0.3">
      <c r="A1107">
        <v>1377</v>
      </c>
      <c r="B1107">
        <v>2</v>
      </c>
      <c r="C1107">
        <v>0</v>
      </c>
      <c r="D1107">
        <v>0</v>
      </c>
      <c r="E1107">
        <v>0</v>
      </c>
      <c r="F1107">
        <v>0</v>
      </c>
      <c r="G1107">
        <v>0</v>
      </c>
      <c r="H1107">
        <v>0</v>
      </c>
    </row>
    <row r="1108" spans="1:8" hidden="1" x14ac:dyDescent="0.3">
      <c r="A1108">
        <v>454</v>
      </c>
      <c r="B1108">
        <v>2</v>
      </c>
      <c r="C1108">
        <v>0</v>
      </c>
      <c r="D1108">
        <v>0</v>
      </c>
      <c r="E1108">
        <v>0</v>
      </c>
      <c r="F1108">
        <v>0</v>
      </c>
      <c r="G1108">
        <v>0</v>
      </c>
      <c r="H1108">
        <v>0</v>
      </c>
    </row>
    <row r="1109" spans="1:8" hidden="1" x14ac:dyDescent="0.3">
      <c r="A1109">
        <v>4785</v>
      </c>
      <c r="B1109">
        <v>2</v>
      </c>
      <c r="C1109">
        <v>0</v>
      </c>
      <c r="D1109">
        <v>0</v>
      </c>
      <c r="E1109">
        <v>0</v>
      </c>
      <c r="F1109">
        <v>0</v>
      </c>
      <c r="G1109">
        <v>0</v>
      </c>
      <c r="H1109">
        <v>0</v>
      </c>
    </row>
    <row r="1110" spans="1:8" hidden="1" x14ac:dyDescent="0.3">
      <c r="A1110">
        <v>7375</v>
      </c>
      <c r="B1110">
        <v>2</v>
      </c>
      <c r="C1110">
        <v>0</v>
      </c>
      <c r="D1110">
        <v>0</v>
      </c>
      <c r="E1110">
        <v>0</v>
      </c>
      <c r="F1110">
        <v>0</v>
      </c>
      <c r="G1110">
        <v>0</v>
      </c>
      <c r="H1110">
        <v>0</v>
      </c>
    </row>
    <row r="1111" spans="1:8" hidden="1" x14ac:dyDescent="0.3">
      <c r="A1111">
        <v>89</v>
      </c>
      <c r="B1111">
        <v>2</v>
      </c>
      <c r="C1111">
        <v>0</v>
      </c>
      <c r="D1111">
        <v>0</v>
      </c>
      <c r="E1111">
        <v>0</v>
      </c>
      <c r="F1111">
        <v>0</v>
      </c>
      <c r="G1111">
        <v>0</v>
      </c>
      <c r="H1111">
        <v>0</v>
      </c>
    </row>
    <row r="1112" spans="1:8" hidden="1" x14ac:dyDescent="0.3">
      <c r="A1112">
        <v>9940</v>
      </c>
      <c r="B1112">
        <v>2</v>
      </c>
      <c r="C1112">
        <v>0</v>
      </c>
      <c r="D1112">
        <v>0</v>
      </c>
      <c r="E1112">
        <v>0</v>
      </c>
      <c r="F1112">
        <v>0</v>
      </c>
      <c r="G1112">
        <v>0</v>
      </c>
      <c r="H1112">
        <v>0</v>
      </c>
    </row>
    <row r="1113" spans="1:8" hidden="1" x14ac:dyDescent="0.3">
      <c r="A1113">
        <v>7411</v>
      </c>
      <c r="B1113">
        <v>2</v>
      </c>
      <c r="C1113">
        <v>0</v>
      </c>
      <c r="D1113">
        <v>0</v>
      </c>
      <c r="E1113">
        <v>0</v>
      </c>
      <c r="F1113">
        <v>0</v>
      </c>
      <c r="G1113">
        <v>0</v>
      </c>
      <c r="H1113">
        <v>0</v>
      </c>
    </row>
    <row r="1114" spans="1:8" hidden="1" x14ac:dyDescent="0.3">
      <c r="A1114">
        <v>9265</v>
      </c>
      <c r="B1114">
        <v>2</v>
      </c>
      <c r="C1114">
        <v>0</v>
      </c>
      <c r="D1114">
        <v>0</v>
      </c>
      <c r="E1114">
        <v>0</v>
      </c>
      <c r="F1114">
        <v>0</v>
      </c>
      <c r="G1114">
        <v>0</v>
      </c>
      <c r="H1114">
        <v>0</v>
      </c>
    </row>
    <row r="1115" spans="1:8" hidden="1" x14ac:dyDescent="0.3">
      <c r="A1115">
        <v>10236</v>
      </c>
      <c r="B1115">
        <v>2</v>
      </c>
      <c r="C1115">
        <v>0</v>
      </c>
      <c r="D1115">
        <v>0</v>
      </c>
      <c r="E1115">
        <v>0</v>
      </c>
      <c r="F1115">
        <v>0</v>
      </c>
      <c r="G1115">
        <v>0</v>
      </c>
      <c r="H1115">
        <v>0</v>
      </c>
    </row>
    <row r="1116" spans="1:8" hidden="1" x14ac:dyDescent="0.3">
      <c r="A1116">
        <v>6340</v>
      </c>
      <c r="B1116">
        <v>2</v>
      </c>
      <c r="C1116">
        <v>0</v>
      </c>
      <c r="D1116">
        <v>0</v>
      </c>
      <c r="E1116">
        <v>0</v>
      </c>
      <c r="F1116">
        <v>0</v>
      </c>
      <c r="G1116">
        <v>0</v>
      </c>
      <c r="H1116">
        <v>0</v>
      </c>
    </row>
    <row r="1117" spans="1:8" hidden="1" x14ac:dyDescent="0.3">
      <c r="A1117">
        <v>2227</v>
      </c>
      <c r="B1117">
        <v>2</v>
      </c>
      <c r="C1117">
        <v>0</v>
      </c>
      <c r="D1117">
        <v>0</v>
      </c>
      <c r="E1117">
        <v>0</v>
      </c>
      <c r="F1117">
        <v>0</v>
      </c>
      <c r="G1117">
        <v>0</v>
      </c>
      <c r="H1117">
        <v>0</v>
      </c>
    </row>
    <row r="1118" spans="1:8" hidden="1" x14ac:dyDescent="0.3">
      <c r="A1118">
        <v>5304</v>
      </c>
      <c r="B1118">
        <v>2</v>
      </c>
      <c r="C1118">
        <v>0</v>
      </c>
      <c r="D1118">
        <v>0</v>
      </c>
      <c r="E1118">
        <v>0</v>
      </c>
      <c r="F1118">
        <v>0</v>
      </c>
      <c r="G1118">
        <v>0</v>
      </c>
      <c r="H1118">
        <v>0</v>
      </c>
    </row>
    <row r="1119" spans="1:8" hidden="1" x14ac:dyDescent="0.3">
      <c r="A1119">
        <v>4557</v>
      </c>
      <c r="B1119">
        <v>2</v>
      </c>
      <c r="C1119">
        <v>0</v>
      </c>
      <c r="D1119">
        <v>0</v>
      </c>
      <c r="E1119">
        <v>0</v>
      </c>
      <c r="F1119">
        <v>0</v>
      </c>
      <c r="G1119">
        <v>0</v>
      </c>
      <c r="H1119">
        <v>0</v>
      </c>
    </row>
    <row r="1120" spans="1:8" hidden="1" x14ac:dyDescent="0.3">
      <c r="A1120">
        <v>3066</v>
      </c>
      <c r="B1120">
        <v>2</v>
      </c>
      <c r="C1120">
        <v>0</v>
      </c>
      <c r="D1120">
        <v>0</v>
      </c>
      <c r="E1120">
        <v>0</v>
      </c>
      <c r="F1120">
        <v>0</v>
      </c>
      <c r="G1120">
        <v>0</v>
      </c>
      <c r="H1120">
        <v>0</v>
      </c>
    </row>
    <row r="1121" spans="1:8" hidden="1" x14ac:dyDescent="0.3">
      <c r="A1121">
        <v>2304</v>
      </c>
      <c r="B1121">
        <v>2</v>
      </c>
      <c r="C1121">
        <v>0</v>
      </c>
      <c r="D1121">
        <v>0</v>
      </c>
      <c r="E1121">
        <v>0</v>
      </c>
      <c r="F1121">
        <v>0</v>
      </c>
      <c r="G1121">
        <v>0</v>
      </c>
      <c r="H1121">
        <v>0</v>
      </c>
    </row>
    <row r="1122" spans="1:8" hidden="1" x14ac:dyDescent="0.3">
      <c r="A1122">
        <v>10144</v>
      </c>
      <c r="B1122">
        <v>2</v>
      </c>
      <c r="C1122">
        <v>0</v>
      </c>
      <c r="D1122">
        <v>0</v>
      </c>
      <c r="E1122">
        <v>0</v>
      </c>
      <c r="F1122">
        <v>0</v>
      </c>
      <c r="G1122">
        <v>0</v>
      </c>
      <c r="H1122">
        <v>0</v>
      </c>
    </row>
    <row r="1123" spans="1:8" hidden="1" x14ac:dyDescent="0.3">
      <c r="A1123">
        <v>8652</v>
      </c>
      <c r="B1123">
        <v>2</v>
      </c>
      <c r="C1123">
        <v>0</v>
      </c>
      <c r="D1123">
        <v>0</v>
      </c>
      <c r="E1123">
        <v>0</v>
      </c>
      <c r="F1123">
        <v>0</v>
      </c>
      <c r="G1123">
        <v>0</v>
      </c>
      <c r="H1123">
        <v>0</v>
      </c>
    </row>
    <row r="1124" spans="1:8" hidden="1" x14ac:dyDescent="0.3">
      <c r="A1124">
        <v>8962</v>
      </c>
      <c r="B1124">
        <v>2</v>
      </c>
      <c r="C1124">
        <v>0</v>
      </c>
      <c r="D1124">
        <v>0</v>
      </c>
      <c r="E1124">
        <v>0</v>
      </c>
      <c r="F1124">
        <v>0</v>
      </c>
      <c r="G1124">
        <v>0</v>
      </c>
      <c r="H1124">
        <v>0</v>
      </c>
    </row>
    <row r="1125" spans="1:8" hidden="1" x14ac:dyDescent="0.3">
      <c r="A1125">
        <v>2826</v>
      </c>
      <c r="B1125">
        <v>2</v>
      </c>
      <c r="C1125">
        <v>0</v>
      </c>
      <c r="D1125">
        <v>0</v>
      </c>
      <c r="E1125">
        <v>0</v>
      </c>
      <c r="F1125">
        <v>0</v>
      </c>
      <c r="G1125">
        <v>0</v>
      </c>
      <c r="H1125">
        <v>0</v>
      </c>
    </row>
    <row r="1126" spans="1:8" hidden="1" x14ac:dyDescent="0.3">
      <c r="A1126">
        <v>231</v>
      </c>
      <c r="B1126">
        <v>2</v>
      </c>
      <c r="C1126">
        <v>0</v>
      </c>
      <c r="D1126">
        <v>0</v>
      </c>
      <c r="E1126">
        <v>0</v>
      </c>
      <c r="F1126">
        <v>0</v>
      </c>
      <c r="G1126">
        <v>0</v>
      </c>
      <c r="H1126">
        <v>0</v>
      </c>
    </row>
    <row r="1127" spans="1:8" hidden="1" x14ac:dyDescent="0.3">
      <c r="A1127">
        <v>2392</v>
      </c>
      <c r="B1127">
        <v>2</v>
      </c>
      <c r="C1127">
        <v>0</v>
      </c>
      <c r="D1127">
        <v>0</v>
      </c>
      <c r="E1127">
        <v>0</v>
      </c>
      <c r="F1127">
        <v>0</v>
      </c>
      <c r="G1127">
        <v>0</v>
      </c>
      <c r="H1127">
        <v>0</v>
      </c>
    </row>
    <row r="1128" spans="1:8" hidden="1" x14ac:dyDescent="0.3">
      <c r="A1128">
        <v>9478</v>
      </c>
      <c r="B1128">
        <v>2</v>
      </c>
      <c r="C1128">
        <v>0</v>
      </c>
      <c r="D1128">
        <v>0</v>
      </c>
      <c r="E1128">
        <v>0</v>
      </c>
      <c r="F1128">
        <v>0</v>
      </c>
      <c r="G1128">
        <v>0</v>
      </c>
      <c r="H1128">
        <v>0</v>
      </c>
    </row>
    <row r="1129" spans="1:8" hidden="1" x14ac:dyDescent="0.3">
      <c r="A1129">
        <v>113</v>
      </c>
      <c r="B1129">
        <v>2</v>
      </c>
      <c r="C1129">
        <v>0</v>
      </c>
      <c r="D1129">
        <v>0</v>
      </c>
      <c r="E1129">
        <v>0</v>
      </c>
      <c r="F1129">
        <v>0</v>
      </c>
      <c r="G1129">
        <v>0</v>
      </c>
      <c r="H1129">
        <v>0</v>
      </c>
    </row>
    <row r="1130" spans="1:8" hidden="1" x14ac:dyDescent="0.3">
      <c r="A1130">
        <v>9592</v>
      </c>
      <c r="B1130">
        <v>2</v>
      </c>
      <c r="C1130">
        <v>0</v>
      </c>
      <c r="D1130">
        <v>0</v>
      </c>
      <c r="E1130">
        <v>0</v>
      </c>
      <c r="F1130">
        <v>0</v>
      </c>
      <c r="G1130">
        <v>0</v>
      </c>
      <c r="H1130">
        <v>0</v>
      </c>
    </row>
    <row r="1131" spans="1:8" hidden="1" x14ac:dyDescent="0.3">
      <c r="A1131">
        <v>6245</v>
      </c>
      <c r="B1131">
        <v>2</v>
      </c>
      <c r="C1131">
        <v>0</v>
      </c>
      <c r="D1131">
        <v>0</v>
      </c>
      <c r="E1131">
        <v>0</v>
      </c>
      <c r="F1131">
        <v>0</v>
      </c>
      <c r="G1131">
        <v>0</v>
      </c>
      <c r="H1131">
        <v>0</v>
      </c>
    </row>
    <row r="1132" spans="1:8" hidden="1" x14ac:dyDescent="0.3">
      <c r="A1132">
        <v>8553</v>
      </c>
      <c r="B1132">
        <v>2</v>
      </c>
      <c r="C1132">
        <v>0</v>
      </c>
      <c r="D1132">
        <v>0</v>
      </c>
      <c r="E1132">
        <v>0</v>
      </c>
      <c r="F1132">
        <v>0</v>
      </c>
      <c r="G1132">
        <v>0</v>
      </c>
      <c r="H1132">
        <v>0</v>
      </c>
    </row>
    <row r="1133" spans="1:8" hidden="1" x14ac:dyDescent="0.3">
      <c r="A1133">
        <v>6201</v>
      </c>
      <c r="B1133">
        <v>2</v>
      </c>
      <c r="C1133">
        <v>0</v>
      </c>
      <c r="D1133">
        <v>0</v>
      </c>
      <c r="E1133">
        <v>0</v>
      </c>
      <c r="F1133">
        <v>0</v>
      </c>
      <c r="G1133">
        <v>0</v>
      </c>
      <c r="H1133">
        <v>0</v>
      </c>
    </row>
    <row r="1134" spans="1:8" hidden="1" x14ac:dyDescent="0.3">
      <c r="A1134">
        <v>4107</v>
      </c>
      <c r="B1134">
        <v>2</v>
      </c>
      <c r="C1134">
        <v>0</v>
      </c>
      <c r="D1134">
        <v>0</v>
      </c>
      <c r="E1134">
        <v>0</v>
      </c>
      <c r="F1134">
        <v>0</v>
      </c>
      <c r="G1134">
        <v>0</v>
      </c>
      <c r="H1134">
        <v>0</v>
      </c>
    </row>
    <row r="1135" spans="1:8" hidden="1" x14ac:dyDescent="0.3">
      <c r="A1135">
        <v>10704</v>
      </c>
      <c r="B1135">
        <v>2</v>
      </c>
      <c r="C1135">
        <v>0</v>
      </c>
      <c r="D1135">
        <v>0</v>
      </c>
      <c r="E1135">
        <v>0</v>
      </c>
      <c r="F1135">
        <v>0</v>
      </c>
      <c r="G1135">
        <v>0</v>
      </c>
      <c r="H1135">
        <v>0</v>
      </c>
    </row>
    <row r="1136" spans="1:8" hidden="1" x14ac:dyDescent="0.3">
      <c r="A1136">
        <v>4432</v>
      </c>
      <c r="B1136">
        <v>2</v>
      </c>
      <c r="C1136">
        <v>0</v>
      </c>
      <c r="D1136">
        <v>0</v>
      </c>
      <c r="E1136">
        <v>0</v>
      </c>
      <c r="F1136">
        <v>0</v>
      </c>
      <c r="G1136">
        <v>0</v>
      </c>
      <c r="H1136">
        <v>0</v>
      </c>
    </row>
    <row r="1137" spans="1:8" hidden="1" x14ac:dyDescent="0.3">
      <c r="A1137">
        <v>2928</v>
      </c>
      <c r="B1137">
        <v>2</v>
      </c>
      <c r="C1137">
        <v>0</v>
      </c>
      <c r="D1137">
        <v>0</v>
      </c>
      <c r="E1137">
        <v>0</v>
      </c>
      <c r="F1137">
        <v>0</v>
      </c>
      <c r="G1137">
        <v>0</v>
      </c>
      <c r="H1137">
        <v>0</v>
      </c>
    </row>
    <row r="1138" spans="1:8" hidden="1" x14ac:dyDescent="0.3">
      <c r="A1138">
        <v>1729</v>
      </c>
      <c r="B1138">
        <v>2</v>
      </c>
      <c r="C1138">
        <v>0</v>
      </c>
      <c r="D1138">
        <v>0</v>
      </c>
      <c r="E1138">
        <v>0</v>
      </c>
      <c r="F1138">
        <v>0</v>
      </c>
      <c r="G1138">
        <v>0</v>
      </c>
      <c r="H1138">
        <v>0</v>
      </c>
    </row>
    <row r="1139" spans="1:8" hidden="1" x14ac:dyDescent="0.3">
      <c r="A1139">
        <v>5642</v>
      </c>
      <c r="B1139">
        <v>2</v>
      </c>
      <c r="C1139">
        <v>0</v>
      </c>
      <c r="D1139">
        <v>0</v>
      </c>
      <c r="E1139">
        <v>0</v>
      </c>
      <c r="F1139">
        <v>0</v>
      </c>
      <c r="G1139">
        <v>0</v>
      </c>
      <c r="H1139">
        <v>0</v>
      </c>
    </row>
    <row r="1140" spans="1:8" hidden="1" x14ac:dyDescent="0.3">
      <c r="A1140">
        <v>3523</v>
      </c>
      <c r="B1140">
        <v>2</v>
      </c>
      <c r="C1140">
        <v>0</v>
      </c>
      <c r="D1140">
        <v>0</v>
      </c>
      <c r="E1140">
        <v>0</v>
      </c>
      <c r="F1140">
        <v>0</v>
      </c>
      <c r="G1140">
        <v>0</v>
      </c>
      <c r="H1140">
        <v>0</v>
      </c>
    </row>
    <row r="1141" spans="1:8" hidden="1" x14ac:dyDescent="0.3">
      <c r="A1141">
        <v>5929</v>
      </c>
      <c r="B1141">
        <v>2</v>
      </c>
      <c r="C1141">
        <v>0</v>
      </c>
      <c r="D1141">
        <v>0</v>
      </c>
      <c r="E1141">
        <v>0</v>
      </c>
      <c r="F1141">
        <v>0</v>
      </c>
      <c r="G1141">
        <v>0</v>
      </c>
      <c r="H1141">
        <v>0</v>
      </c>
    </row>
    <row r="1142" spans="1:8" hidden="1" x14ac:dyDescent="0.3">
      <c r="A1142">
        <v>5987</v>
      </c>
      <c r="B1142">
        <v>2</v>
      </c>
      <c r="C1142">
        <v>0</v>
      </c>
      <c r="D1142">
        <v>0</v>
      </c>
      <c r="E1142">
        <v>0</v>
      </c>
      <c r="F1142">
        <v>0</v>
      </c>
      <c r="G1142">
        <v>0</v>
      </c>
      <c r="H1142">
        <v>0</v>
      </c>
    </row>
    <row r="1143" spans="1:8" hidden="1" x14ac:dyDescent="0.3">
      <c r="A1143">
        <v>3767</v>
      </c>
      <c r="B1143">
        <v>2</v>
      </c>
      <c r="C1143">
        <v>0</v>
      </c>
      <c r="D1143">
        <v>0</v>
      </c>
      <c r="E1143">
        <v>0</v>
      </c>
      <c r="F1143">
        <v>0</v>
      </c>
      <c r="G1143">
        <v>0</v>
      </c>
      <c r="H1143">
        <v>0</v>
      </c>
    </row>
    <row r="1144" spans="1:8" hidden="1" x14ac:dyDescent="0.3">
      <c r="A1144">
        <v>498</v>
      </c>
      <c r="B1144">
        <v>2</v>
      </c>
      <c r="C1144">
        <v>0</v>
      </c>
      <c r="D1144">
        <v>0</v>
      </c>
      <c r="E1144">
        <v>0</v>
      </c>
      <c r="F1144">
        <v>0</v>
      </c>
      <c r="G1144">
        <v>0</v>
      </c>
      <c r="H1144">
        <v>0</v>
      </c>
    </row>
    <row r="1145" spans="1:8" hidden="1" x14ac:dyDescent="0.3">
      <c r="A1145">
        <v>10664</v>
      </c>
      <c r="B1145">
        <v>2</v>
      </c>
      <c r="C1145">
        <v>0</v>
      </c>
      <c r="D1145">
        <v>0</v>
      </c>
      <c r="E1145">
        <v>0</v>
      </c>
      <c r="F1145">
        <v>0</v>
      </c>
      <c r="G1145">
        <v>0</v>
      </c>
      <c r="H1145">
        <v>0</v>
      </c>
    </row>
    <row r="1146" spans="1:8" hidden="1" x14ac:dyDescent="0.3">
      <c r="A1146">
        <v>456</v>
      </c>
      <c r="B1146">
        <v>2</v>
      </c>
      <c r="C1146">
        <v>0</v>
      </c>
      <c r="D1146">
        <v>0</v>
      </c>
      <c r="E1146">
        <v>0</v>
      </c>
      <c r="F1146">
        <v>0</v>
      </c>
      <c r="G1146">
        <v>0</v>
      </c>
      <c r="H1146">
        <v>0</v>
      </c>
    </row>
    <row r="1147" spans="1:8" hidden="1" x14ac:dyDescent="0.3">
      <c r="A1147">
        <v>7495</v>
      </c>
      <c r="B1147">
        <v>2</v>
      </c>
      <c r="C1147">
        <v>0</v>
      </c>
      <c r="D1147">
        <v>0</v>
      </c>
      <c r="E1147">
        <v>0</v>
      </c>
      <c r="F1147">
        <v>0</v>
      </c>
      <c r="G1147">
        <v>0</v>
      </c>
      <c r="H1147">
        <v>0</v>
      </c>
    </row>
    <row r="1148" spans="1:8" hidden="1" x14ac:dyDescent="0.3">
      <c r="A1148">
        <v>5954</v>
      </c>
      <c r="B1148">
        <v>2</v>
      </c>
      <c r="C1148">
        <v>0</v>
      </c>
      <c r="D1148">
        <v>0</v>
      </c>
      <c r="E1148">
        <v>0</v>
      </c>
      <c r="F1148">
        <v>0</v>
      </c>
      <c r="G1148">
        <v>0</v>
      </c>
      <c r="H1148">
        <v>0</v>
      </c>
    </row>
    <row r="1149" spans="1:8" hidden="1" x14ac:dyDescent="0.3">
      <c r="A1149">
        <v>2541</v>
      </c>
      <c r="B1149">
        <v>2</v>
      </c>
      <c r="C1149">
        <v>0</v>
      </c>
      <c r="D1149">
        <v>0</v>
      </c>
      <c r="E1149">
        <v>0</v>
      </c>
      <c r="F1149">
        <v>0</v>
      </c>
      <c r="G1149">
        <v>0</v>
      </c>
      <c r="H1149">
        <v>0</v>
      </c>
    </row>
    <row r="1150" spans="1:8" hidden="1" x14ac:dyDescent="0.3">
      <c r="A1150">
        <v>1142</v>
      </c>
      <c r="B1150">
        <v>2</v>
      </c>
      <c r="C1150">
        <v>0</v>
      </c>
      <c r="D1150">
        <v>0</v>
      </c>
      <c r="E1150">
        <v>0</v>
      </c>
      <c r="F1150">
        <v>0</v>
      </c>
      <c r="G1150">
        <v>0</v>
      </c>
      <c r="H1150">
        <v>0</v>
      </c>
    </row>
    <row r="1151" spans="1:8" hidden="1" x14ac:dyDescent="0.3">
      <c r="A1151">
        <v>6131</v>
      </c>
      <c r="B1151">
        <v>2</v>
      </c>
      <c r="C1151">
        <v>0</v>
      </c>
      <c r="D1151">
        <v>0</v>
      </c>
      <c r="E1151">
        <v>0</v>
      </c>
      <c r="F1151">
        <v>0</v>
      </c>
      <c r="G1151">
        <v>0</v>
      </c>
      <c r="H1151">
        <v>0</v>
      </c>
    </row>
    <row r="1152" spans="1:8" hidden="1" x14ac:dyDescent="0.3">
      <c r="A1152">
        <v>7540</v>
      </c>
      <c r="B1152">
        <v>2</v>
      </c>
      <c r="C1152">
        <v>0</v>
      </c>
      <c r="D1152">
        <v>0</v>
      </c>
      <c r="E1152">
        <v>0</v>
      </c>
      <c r="F1152">
        <v>0</v>
      </c>
      <c r="G1152">
        <v>0</v>
      </c>
      <c r="H1152">
        <v>0</v>
      </c>
    </row>
    <row r="1153" spans="1:8" hidden="1" x14ac:dyDescent="0.3">
      <c r="A1153">
        <v>8594</v>
      </c>
      <c r="B1153">
        <v>2</v>
      </c>
      <c r="C1153">
        <v>0</v>
      </c>
      <c r="D1153">
        <v>0</v>
      </c>
      <c r="E1153">
        <v>0</v>
      </c>
      <c r="F1153">
        <v>0</v>
      </c>
      <c r="G1153">
        <v>0</v>
      </c>
      <c r="H1153">
        <v>0</v>
      </c>
    </row>
    <row r="1154" spans="1:8" hidden="1" x14ac:dyDescent="0.3">
      <c r="A1154">
        <v>2815</v>
      </c>
      <c r="B1154">
        <v>2</v>
      </c>
      <c r="C1154">
        <v>0</v>
      </c>
      <c r="D1154">
        <v>0</v>
      </c>
      <c r="E1154">
        <v>0</v>
      </c>
      <c r="F1154">
        <v>0</v>
      </c>
      <c r="G1154">
        <v>0</v>
      </c>
      <c r="H1154">
        <v>0</v>
      </c>
    </row>
    <row r="1155" spans="1:8" hidden="1" x14ac:dyDescent="0.3">
      <c r="A1155">
        <v>6619</v>
      </c>
      <c r="B1155">
        <v>2</v>
      </c>
      <c r="C1155">
        <v>0</v>
      </c>
      <c r="D1155">
        <v>0</v>
      </c>
      <c r="E1155">
        <v>0</v>
      </c>
      <c r="F1155">
        <v>0</v>
      </c>
      <c r="G1155">
        <v>0</v>
      </c>
      <c r="H1155">
        <v>0</v>
      </c>
    </row>
    <row r="1156" spans="1:8" hidden="1" x14ac:dyDescent="0.3">
      <c r="A1156">
        <v>916</v>
      </c>
      <c r="B1156">
        <v>2</v>
      </c>
      <c r="C1156">
        <v>0</v>
      </c>
      <c r="D1156">
        <v>0</v>
      </c>
      <c r="E1156">
        <v>0</v>
      </c>
      <c r="F1156">
        <v>0</v>
      </c>
      <c r="G1156">
        <v>0</v>
      </c>
      <c r="H1156">
        <v>0</v>
      </c>
    </row>
    <row r="1157" spans="1:8" hidden="1" x14ac:dyDescent="0.3">
      <c r="A1157">
        <v>5172</v>
      </c>
      <c r="B1157">
        <v>2</v>
      </c>
      <c r="C1157">
        <v>0</v>
      </c>
      <c r="D1157">
        <v>0</v>
      </c>
      <c r="E1157">
        <v>0</v>
      </c>
      <c r="F1157">
        <v>0</v>
      </c>
      <c r="G1157">
        <v>0</v>
      </c>
      <c r="H1157">
        <v>0</v>
      </c>
    </row>
    <row r="1158" spans="1:8" hidden="1" x14ac:dyDescent="0.3">
      <c r="A1158">
        <v>5562</v>
      </c>
      <c r="B1158">
        <v>2</v>
      </c>
      <c r="C1158">
        <v>0</v>
      </c>
      <c r="D1158">
        <v>0</v>
      </c>
      <c r="E1158">
        <v>0</v>
      </c>
      <c r="F1158">
        <v>0</v>
      </c>
      <c r="G1158">
        <v>0</v>
      </c>
      <c r="H1158">
        <v>0</v>
      </c>
    </row>
    <row r="1159" spans="1:8" hidden="1" x14ac:dyDescent="0.3">
      <c r="A1159">
        <v>3403</v>
      </c>
      <c r="B1159">
        <v>2</v>
      </c>
      <c r="C1159">
        <v>0</v>
      </c>
      <c r="D1159">
        <v>0</v>
      </c>
      <c r="E1159">
        <v>0</v>
      </c>
      <c r="F1159">
        <v>0</v>
      </c>
      <c r="G1159">
        <v>0</v>
      </c>
      <c r="H1159">
        <v>0</v>
      </c>
    </row>
    <row r="1160" spans="1:8" hidden="1" x14ac:dyDescent="0.3">
      <c r="A1160">
        <v>22</v>
      </c>
      <c r="B1160">
        <v>2</v>
      </c>
      <c r="C1160">
        <v>0</v>
      </c>
      <c r="D1160">
        <v>0</v>
      </c>
      <c r="E1160">
        <v>0</v>
      </c>
      <c r="F1160">
        <v>0</v>
      </c>
      <c r="G1160">
        <v>0</v>
      </c>
      <c r="H1160">
        <v>0</v>
      </c>
    </row>
    <row r="1161" spans="1:8" hidden="1" x14ac:dyDescent="0.3">
      <c r="A1161">
        <v>9135</v>
      </c>
      <c r="B1161">
        <v>2</v>
      </c>
      <c r="C1161">
        <v>0</v>
      </c>
      <c r="D1161">
        <v>0</v>
      </c>
      <c r="E1161">
        <v>0</v>
      </c>
      <c r="F1161">
        <v>0</v>
      </c>
      <c r="G1161">
        <v>0</v>
      </c>
      <c r="H1161">
        <v>0</v>
      </c>
    </row>
    <row r="1162" spans="1:8" hidden="1" x14ac:dyDescent="0.3">
      <c r="A1162">
        <v>5140</v>
      </c>
      <c r="B1162">
        <v>2</v>
      </c>
      <c r="C1162">
        <v>0</v>
      </c>
      <c r="D1162">
        <v>0</v>
      </c>
      <c r="E1162">
        <v>0</v>
      </c>
      <c r="F1162">
        <v>0</v>
      </c>
      <c r="G1162">
        <v>0</v>
      </c>
      <c r="H1162">
        <v>0</v>
      </c>
    </row>
    <row r="1163" spans="1:8" hidden="1" x14ac:dyDescent="0.3">
      <c r="A1163">
        <v>4945</v>
      </c>
      <c r="B1163">
        <v>2</v>
      </c>
      <c r="C1163">
        <v>0</v>
      </c>
      <c r="D1163">
        <v>0</v>
      </c>
      <c r="E1163">
        <v>0</v>
      </c>
      <c r="F1163">
        <v>0</v>
      </c>
      <c r="G1163">
        <v>0</v>
      </c>
      <c r="H1163">
        <v>0</v>
      </c>
    </row>
    <row r="1164" spans="1:8" hidden="1" x14ac:dyDescent="0.3">
      <c r="A1164">
        <v>3696</v>
      </c>
      <c r="B1164">
        <v>2</v>
      </c>
      <c r="C1164">
        <v>0</v>
      </c>
      <c r="D1164">
        <v>0</v>
      </c>
      <c r="E1164">
        <v>0</v>
      </c>
      <c r="F1164">
        <v>0</v>
      </c>
      <c r="G1164">
        <v>0</v>
      </c>
      <c r="H1164">
        <v>0</v>
      </c>
    </row>
    <row r="1165" spans="1:8" hidden="1" x14ac:dyDescent="0.3">
      <c r="A1165">
        <v>4437</v>
      </c>
      <c r="B1165">
        <v>2</v>
      </c>
      <c r="C1165">
        <v>0</v>
      </c>
      <c r="D1165">
        <v>0</v>
      </c>
      <c r="E1165">
        <v>0</v>
      </c>
      <c r="F1165">
        <v>0</v>
      </c>
      <c r="G1165">
        <v>0</v>
      </c>
      <c r="H1165">
        <v>0</v>
      </c>
    </row>
    <row r="1166" spans="1:8" hidden="1" x14ac:dyDescent="0.3">
      <c r="A1166">
        <v>8724</v>
      </c>
      <c r="B1166">
        <v>2</v>
      </c>
      <c r="C1166">
        <v>0</v>
      </c>
      <c r="D1166">
        <v>0</v>
      </c>
      <c r="E1166">
        <v>0</v>
      </c>
      <c r="F1166">
        <v>0</v>
      </c>
      <c r="G1166">
        <v>0</v>
      </c>
      <c r="H1166">
        <v>0</v>
      </c>
    </row>
    <row r="1167" spans="1:8" hidden="1" x14ac:dyDescent="0.3">
      <c r="A1167">
        <v>11096</v>
      </c>
      <c r="B1167">
        <v>2</v>
      </c>
      <c r="C1167">
        <v>0</v>
      </c>
      <c r="D1167">
        <v>0</v>
      </c>
      <c r="E1167">
        <v>0</v>
      </c>
      <c r="F1167">
        <v>0</v>
      </c>
      <c r="G1167">
        <v>0</v>
      </c>
      <c r="H1167">
        <v>0</v>
      </c>
    </row>
    <row r="1168" spans="1:8" hidden="1" x14ac:dyDescent="0.3">
      <c r="A1168">
        <v>10591</v>
      </c>
      <c r="B1168">
        <v>2</v>
      </c>
      <c r="C1168">
        <v>0</v>
      </c>
      <c r="D1168">
        <v>0</v>
      </c>
      <c r="E1168">
        <v>0</v>
      </c>
      <c r="F1168">
        <v>0</v>
      </c>
      <c r="G1168">
        <v>0</v>
      </c>
      <c r="H1168">
        <v>0</v>
      </c>
    </row>
    <row r="1169" spans="1:8" hidden="1" x14ac:dyDescent="0.3">
      <c r="A1169">
        <v>5036</v>
      </c>
      <c r="B1169">
        <v>2</v>
      </c>
      <c r="C1169">
        <v>0</v>
      </c>
      <c r="D1169">
        <v>0</v>
      </c>
      <c r="E1169">
        <v>0</v>
      </c>
      <c r="F1169">
        <v>0</v>
      </c>
      <c r="G1169">
        <v>0</v>
      </c>
      <c r="H1169">
        <v>0</v>
      </c>
    </row>
    <row r="1170" spans="1:8" hidden="1" x14ac:dyDescent="0.3">
      <c r="A1170">
        <v>7822</v>
      </c>
      <c r="B1170">
        <v>2</v>
      </c>
      <c r="C1170">
        <v>0</v>
      </c>
      <c r="D1170">
        <v>0</v>
      </c>
      <c r="E1170">
        <v>0</v>
      </c>
      <c r="F1170">
        <v>0</v>
      </c>
      <c r="G1170">
        <v>0</v>
      </c>
      <c r="H1170">
        <v>0</v>
      </c>
    </row>
    <row r="1171" spans="1:8" hidden="1" x14ac:dyDescent="0.3">
      <c r="A1171">
        <v>8541</v>
      </c>
      <c r="B1171">
        <v>2</v>
      </c>
      <c r="C1171">
        <v>0</v>
      </c>
      <c r="D1171">
        <v>0</v>
      </c>
      <c r="E1171">
        <v>0</v>
      </c>
      <c r="F1171">
        <v>0</v>
      </c>
      <c r="G1171">
        <v>0</v>
      </c>
      <c r="H1171">
        <v>0</v>
      </c>
    </row>
    <row r="1172" spans="1:8" hidden="1" x14ac:dyDescent="0.3">
      <c r="A1172">
        <v>2256</v>
      </c>
      <c r="B1172">
        <v>2</v>
      </c>
      <c r="C1172">
        <v>0</v>
      </c>
      <c r="D1172">
        <v>0</v>
      </c>
      <c r="E1172">
        <v>0</v>
      </c>
      <c r="F1172">
        <v>0</v>
      </c>
      <c r="G1172">
        <v>0</v>
      </c>
      <c r="H1172">
        <v>0</v>
      </c>
    </row>
    <row r="1173" spans="1:8" hidden="1" x14ac:dyDescent="0.3">
      <c r="A1173">
        <v>4279</v>
      </c>
      <c r="B1173">
        <v>2</v>
      </c>
      <c r="C1173">
        <v>0</v>
      </c>
      <c r="D1173">
        <v>0</v>
      </c>
      <c r="E1173">
        <v>0</v>
      </c>
      <c r="F1173">
        <v>0</v>
      </c>
      <c r="G1173">
        <v>0</v>
      </c>
      <c r="H1173">
        <v>0</v>
      </c>
    </row>
    <row r="1174" spans="1:8" hidden="1" x14ac:dyDescent="0.3">
      <c r="A1174">
        <v>9240</v>
      </c>
      <c r="B1174">
        <v>2</v>
      </c>
      <c r="C1174">
        <v>0</v>
      </c>
      <c r="D1174">
        <v>0</v>
      </c>
      <c r="E1174">
        <v>0</v>
      </c>
      <c r="F1174">
        <v>0</v>
      </c>
      <c r="G1174">
        <v>0</v>
      </c>
      <c r="H1174">
        <v>0</v>
      </c>
    </row>
    <row r="1175" spans="1:8" hidden="1" x14ac:dyDescent="0.3">
      <c r="A1175">
        <v>448</v>
      </c>
      <c r="B1175">
        <v>2</v>
      </c>
      <c r="C1175">
        <v>0</v>
      </c>
      <c r="D1175">
        <v>0</v>
      </c>
      <c r="E1175">
        <v>0</v>
      </c>
      <c r="F1175">
        <v>0</v>
      </c>
      <c r="G1175">
        <v>0</v>
      </c>
      <c r="H1175">
        <v>0</v>
      </c>
    </row>
    <row r="1176" spans="1:8" hidden="1" x14ac:dyDescent="0.3">
      <c r="A1176">
        <v>8420</v>
      </c>
      <c r="B1176">
        <v>2</v>
      </c>
      <c r="C1176">
        <v>0</v>
      </c>
      <c r="D1176">
        <v>0</v>
      </c>
      <c r="E1176">
        <v>0</v>
      </c>
      <c r="F1176">
        <v>0</v>
      </c>
      <c r="G1176">
        <v>0</v>
      </c>
      <c r="H1176">
        <v>0</v>
      </c>
    </row>
    <row r="1177" spans="1:8" hidden="1" x14ac:dyDescent="0.3">
      <c r="A1177">
        <v>9780</v>
      </c>
      <c r="B1177">
        <v>2</v>
      </c>
      <c r="C1177">
        <v>0</v>
      </c>
      <c r="D1177">
        <v>0</v>
      </c>
      <c r="E1177">
        <v>0</v>
      </c>
      <c r="F1177">
        <v>0</v>
      </c>
      <c r="G1177">
        <v>0</v>
      </c>
      <c r="H1177">
        <v>0</v>
      </c>
    </row>
    <row r="1178" spans="1:8" hidden="1" x14ac:dyDescent="0.3">
      <c r="A1178">
        <v>4184</v>
      </c>
      <c r="B1178">
        <v>2</v>
      </c>
      <c r="C1178">
        <v>0</v>
      </c>
      <c r="D1178">
        <v>0</v>
      </c>
      <c r="E1178">
        <v>0</v>
      </c>
      <c r="F1178">
        <v>0</v>
      </c>
      <c r="G1178">
        <v>0</v>
      </c>
      <c r="H1178">
        <v>0</v>
      </c>
    </row>
    <row r="1179" spans="1:8" hidden="1" x14ac:dyDescent="0.3">
      <c r="A1179">
        <v>3526</v>
      </c>
      <c r="B1179">
        <v>2</v>
      </c>
      <c r="C1179">
        <v>0</v>
      </c>
      <c r="D1179">
        <v>0</v>
      </c>
      <c r="E1179">
        <v>0</v>
      </c>
      <c r="F1179">
        <v>0</v>
      </c>
      <c r="G1179">
        <v>0</v>
      </c>
      <c r="H1179">
        <v>0</v>
      </c>
    </row>
    <row r="1180" spans="1:8" hidden="1" x14ac:dyDescent="0.3">
      <c r="A1180">
        <v>7369</v>
      </c>
      <c r="B1180">
        <v>2</v>
      </c>
      <c r="C1180">
        <v>0</v>
      </c>
      <c r="D1180">
        <v>0</v>
      </c>
      <c r="E1180">
        <v>0</v>
      </c>
      <c r="F1180">
        <v>0</v>
      </c>
      <c r="G1180">
        <v>0</v>
      </c>
      <c r="H1180">
        <v>0</v>
      </c>
    </row>
    <row r="1181" spans="1:8" hidden="1" x14ac:dyDescent="0.3">
      <c r="A1181">
        <v>10242</v>
      </c>
      <c r="B1181">
        <v>2</v>
      </c>
      <c r="C1181">
        <v>0</v>
      </c>
      <c r="D1181">
        <v>0</v>
      </c>
      <c r="E1181">
        <v>0</v>
      </c>
      <c r="F1181">
        <v>0</v>
      </c>
      <c r="G1181">
        <v>0</v>
      </c>
      <c r="H1181">
        <v>0</v>
      </c>
    </row>
    <row r="1182" spans="1:8" hidden="1" x14ac:dyDescent="0.3">
      <c r="A1182">
        <v>5756</v>
      </c>
      <c r="B1182">
        <v>2</v>
      </c>
      <c r="C1182">
        <v>0</v>
      </c>
      <c r="D1182">
        <v>0</v>
      </c>
      <c r="E1182">
        <v>0</v>
      </c>
      <c r="F1182">
        <v>0</v>
      </c>
      <c r="G1182">
        <v>0</v>
      </c>
      <c r="H1182">
        <v>0</v>
      </c>
    </row>
    <row r="1183" spans="1:8" hidden="1" x14ac:dyDescent="0.3">
      <c r="A1183">
        <v>5057</v>
      </c>
      <c r="B1183">
        <v>2</v>
      </c>
      <c r="C1183">
        <v>0</v>
      </c>
      <c r="D1183">
        <v>0</v>
      </c>
      <c r="E1183">
        <v>0</v>
      </c>
      <c r="F1183">
        <v>0</v>
      </c>
      <c r="G1183">
        <v>0</v>
      </c>
      <c r="H1183">
        <v>0</v>
      </c>
    </row>
    <row r="1184" spans="1:8" hidden="1" x14ac:dyDescent="0.3">
      <c r="A1184">
        <v>7444</v>
      </c>
      <c r="B1184">
        <v>2</v>
      </c>
      <c r="C1184">
        <v>0</v>
      </c>
      <c r="D1184">
        <v>0</v>
      </c>
      <c r="E1184">
        <v>0</v>
      </c>
      <c r="F1184">
        <v>0</v>
      </c>
      <c r="G1184">
        <v>0</v>
      </c>
      <c r="H1184">
        <v>0</v>
      </c>
    </row>
    <row r="1185" spans="1:8" hidden="1" x14ac:dyDescent="0.3">
      <c r="A1185">
        <v>7232</v>
      </c>
      <c r="B1185">
        <v>2</v>
      </c>
      <c r="C1185">
        <v>0</v>
      </c>
      <c r="D1185">
        <v>0</v>
      </c>
      <c r="E1185">
        <v>0</v>
      </c>
      <c r="F1185">
        <v>0</v>
      </c>
      <c r="G1185">
        <v>0</v>
      </c>
      <c r="H1185">
        <v>0</v>
      </c>
    </row>
    <row r="1186" spans="1:8" hidden="1" x14ac:dyDescent="0.3">
      <c r="A1186">
        <v>2457</v>
      </c>
      <c r="B1186">
        <v>2</v>
      </c>
      <c r="C1186">
        <v>0</v>
      </c>
      <c r="D1186">
        <v>0</v>
      </c>
      <c r="E1186">
        <v>0</v>
      </c>
      <c r="F1186">
        <v>0</v>
      </c>
      <c r="G1186">
        <v>0</v>
      </c>
      <c r="H1186">
        <v>0</v>
      </c>
    </row>
    <row r="1187" spans="1:8" hidden="1" x14ac:dyDescent="0.3">
      <c r="A1187">
        <v>7930</v>
      </c>
      <c r="B1187">
        <v>2</v>
      </c>
      <c r="C1187">
        <v>0</v>
      </c>
      <c r="D1187">
        <v>0</v>
      </c>
      <c r="E1187">
        <v>0</v>
      </c>
      <c r="F1187">
        <v>0</v>
      </c>
      <c r="G1187">
        <v>0</v>
      </c>
      <c r="H1187">
        <v>0</v>
      </c>
    </row>
    <row r="1188" spans="1:8" hidden="1" x14ac:dyDescent="0.3">
      <c r="A1188">
        <v>6222</v>
      </c>
      <c r="B1188">
        <v>2</v>
      </c>
      <c r="C1188">
        <v>0</v>
      </c>
      <c r="D1188">
        <v>0</v>
      </c>
      <c r="E1188">
        <v>0</v>
      </c>
      <c r="F1188">
        <v>0</v>
      </c>
      <c r="G1188">
        <v>0</v>
      </c>
      <c r="H1188">
        <v>0</v>
      </c>
    </row>
    <row r="1189" spans="1:8" hidden="1" x14ac:dyDescent="0.3">
      <c r="A1189">
        <v>8953</v>
      </c>
      <c r="B1189">
        <v>2</v>
      </c>
      <c r="C1189">
        <v>0</v>
      </c>
      <c r="D1189">
        <v>0</v>
      </c>
      <c r="E1189">
        <v>0</v>
      </c>
      <c r="F1189">
        <v>0</v>
      </c>
      <c r="G1189">
        <v>0</v>
      </c>
      <c r="H1189">
        <v>0</v>
      </c>
    </row>
    <row r="1190" spans="1:8" hidden="1" x14ac:dyDescent="0.3">
      <c r="A1190">
        <v>3641</v>
      </c>
      <c r="B1190">
        <v>2</v>
      </c>
      <c r="C1190">
        <v>0</v>
      </c>
      <c r="D1190">
        <v>0</v>
      </c>
      <c r="E1190">
        <v>0</v>
      </c>
      <c r="F1190">
        <v>0</v>
      </c>
      <c r="G1190">
        <v>0</v>
      </c>
      <c r="H1190">
        <v>0</v>
      </c>
    </row>
    <row r="1191" spans="1:8" hidden="1" x14ac:dyDescent="0.3">
      <c r="A1191">
        <v>10727</v>
      </c>
      <c r="B1191">
        <v>2</v>
      </c>
      <c r="C1191">
        <v>0</v>
      </c>
      <c r="D1191">
        <v>0</v>
      </c>
      <c r="E1191">
        <v>0</v>
      </c>
      <c r="F1191">
        <v>0</v>
      </c>
      <c r="G1191">
        <v>0</v>
      </c>
      <c r="H1191">
        <v>0</v>
      </c>
    </row>
    <row r="1192" spans="1:8" hidden="1" x14ac:dyDescent="0.3">
      <c r="A1192">
        <v>10928</v>
      </c>
      <c r="B1192">
        <v>2</v>
      </c>
      <c r="C1192">
        <v>0</v>
      </c>
      <c r="D1192">
        <v>0</v>
      </c>
      <c r="E1192">
        <v>0</v>
      </c>
      <c r="F1192">
        <v>0</v>
      </c>
      <c r="G1192">
        <v>0</v>
      </c>
      <c r="H1192">
        <v>0</v>
      </c>
    </row>
    <row r="1193" spans="1:8" hidden="1" x14ac:dyDescent="0.3">
      <c r="A1193">
        <v>6728</v>
      </c>
      <c r="B1193">
        <v>2</v>
      </c>
      <c r="C1193">
        <v>0</v>
      </c>
      <c r="D1193">
        <v>0</v>
      </c>
      <c r="E1193">
        <v>0</v>
      </c>
      <c r="F1193">
        <v>0</v>
      </c>
      <c r="G1193">
        <v>0</v>
      </c>
      <c r="H1193">
        <v>0</v>
      </c>
    </row>
    <row r="1194" spans="1:8" hidden="1" x14ac:dyDescent="0.3">
      <c r="A1194">
        <v>3277</v>
      </c>
      <c r="B1194">
        <v>2</v>
      </c>
      <c r="C1194">
        <v>0</v>
      </c>
      <c r="D1194">
        <v>0</v>
      </c>
      <c r="E1194">
        <v>0</v>
      </c>
      <c r="F1194">
        <v>0</v>
      </c>
      <c r="G1194">
        <v>0</v>
      </c>
      <c r="H1194">
        <v>0</v>
      </c>
    </row>
    <row r="1195" spans="1:8" hidden="1" x14ac:dyDescent="0.3">
      <c r="A1195">
        <v>2564</v>
      </c>
      <c r="B1195">
        <v>2</v>
      </c>
      <c r="C1195">
        <v>0</v>
      </c>
      <c r="D1195">
        <v>0</v>
      </c>
      <c r="E1195">
        <v>0</v>
      </c>
      <c r="F1195">
        <v>0</v>
      </c>
      <c r="G1195">
        <v>0</v>
      </c>
      <c r="H1195">
        <v>0</v>
      </c>
    </row>
    <row r="1196" spans="1:8" hidden="1" x14ac:dyDescent="0.3">
      <c r="A1196">
        <v>946</v>
      </c>
      <c r="B1196">
        <v>2</v>
      </c>
      <c r="C1196">
        <v>0</v>
      </c>
      <c r="D1196">
        <v>0</v>
      </c>
      <c r="E1196">
        <v>0</v>
      </c>
      <c r="F1196">
        <v>0</v>
      </c>
      <c r="G1196">
        <v>0</v>
      </c>
      <c r="H1196">
        <v>0</v>
      </c>
    </row>
    <row r="1197" spans="1:8" hidden="1" x14ac:dyDescent="0.3">
      <c r="A1197">
        <v>1987</v>
      </c>
      <c r="B1197">
        <v>2</v>
      </c>
      <c r="C1197">
        <v>0</v>
      </c>
      <c r="D1197">
        <v>0</v>
      </c>
      <c r="E1197">
        <v>0</v>
      </c>
      <c r="F1197">
        <v>0</v>
      </c>
      <c r="G1197">
        <v>0</v>
      </c>
      <c r="H1197">
        <v>0</v>
      </c>
    </row>
    <row r="1198" spans="1:8" hidden="1" x14ac:dyDescent="0.3">
      <c r="A1198">
        <v>3197</v>
      </c>
      <c r="B1198">
        <v>2</v>
      </c>
      <c r="C1198">
        <v>0</v>
      </c>
      <c r="D1198">
        <v>0</v>
      </c>
      <c r="E1198">
        <v>0</v>
      </c>
      <c r="F1198">
        <v>0</v>
      </c>
      <c r="G1198">
        <v>0</v>
      </c>
      <c r="H1198">
        <v>0</v>
      </c>
    </row>
    <row r="1199" spans="1:8" hidden="1" x14ac:dyDescent="0.3">
      <c r="A1199">
        <v>2920</v>
      </c>
      <c r="B1199">
        <v>2</v>
      </c>
      <c r="C1199">
        <v>0</v>
      </c>
      <c r="D1199">
        <v>0</v>
      </c>
      <c r="E1199">
        <v>0</v>
      </c>
      <c r="F1199">
        <v>0</v>
      </c>
      <c r="G1199">
        <v>0</v>
      </c>
      <c r="H1199">
        <v>0</v>
      </c>
    </row>
    <row r="1200" spans="1:8" hidden="1" x14ac:dyDescent="0.3">
      <c r="A1200">
        <v>2891</v>
      </c>
      <c r="B1200">
        <v>2</v>
      </c>
      <c r="C1200">
        <v>0</v>
      </c>
      <c r="D1200">
        <v>0</v>
      </c>
      <c r="E1200">
        <v>0</v>
      </c>
      <c r="F1200">
        <v>0</v>
      </c>
      <c r="G1200">
        <v>0</v>
      </c>
      <c r="H1200">
        <v>0</v>
      </c>
    </row>
    <row r="1201" spans="1:8" hidden="1" x14ac:dyDescent="0.3">
      <c r="A1201">
        <v>10120</v>
      </c>
      <c r="B1201">
        <v>2</v>
      </c>
      <c r="C1201">
        <v>0</v>
      </c>
      <c r="D1201">
        <v>0</v>
      </c>
      <c r="E1201">
        <v>0</v>
      </c>
      <c r="F1201">
        <v>0</v>
      </c>
      <c r="G1201">
        <v>0</v>
      </c>
      <c r="H1201">
        <v>0</v>
      </c>
    </row>
    <row r="1202" spans="1:8" hidden="1" x14ac:dyDescent="0.3">
      <c r="A1202">
        <v>10142</v>
      </c>
      <c r="B1202">
        <v>2</v>
      </c>
      <c r="C1202">
        <v>0</v>
      </c>
      <c r="D1202">
        <v>0</v>
      </c>
      <c r="E1202">
        <v>0</v>
      </c>
      <c r="F1202">
        <v>0</v>
      </c>
      <c r="G1202">
        <v>0</v>
      </c>
      <c r="H1202">
        <v>0</v>
      </c>
    </row>
    <row r="1203" spans="1:8" hidden="1" x14ac:dyDescent="0.3">
      <c r="A1203">
        <v>10888</v>
      </c>
      <c r="B1203">
        <v>2</v>
      </c>
      <c r="C1203">
        <v>0</v>
      </c>
      <c r="D1203">
        <v>0</v>
      </c>
      <c r="E1203">
        <v>0</v>
      </c>
      <c r="F1203">
        <v>0</v>
      </c>
      <c r="G1203">
        <v>0</v>
      </c>
      <c r="H1203">
        <v>0</v>
      </c>
    </row>
    <row r="1204" spans="1:8" hidden="1" x14ac:dyDescent="0.3">
      <c r="A1204">
        <v>10196</v>
      </c>
      <c r="B1204">
        <v>2</v>
      </c>
      <c r="C1204">
        <v>0</v>
      </c>
      <c r="D1204">
        <v>0</v>
      </c>
      <c r="E1204">
        <v>0</v>
      </c>
      <c r="F1204">
        <v>0</v>
      </c>
      <c r="G1204">
        <v>0</v>
      </c>
      <c r="H1204">
        <v>0</v>
      </c>
    </row>
    <row r="1205" spans="1:8" hidden="1" x14ac:dyDescent="0.3">
      <c r="A1205">
        <v>6991</v>
      </c>
      <c r="B1205">
        <v>2</v>
      </c>
      <c r="C1205">
        <v>0</v>
      </c>
      <c r="D1205">
        <v>0</v>
      </c>
      <c r="E1205">
        <v>0</v>
      </c>
      <c r="F1205">
        <v>0</v>
      </c>
      <c r="G1205">
        <v>0</v>
      </c>
      <c r="H1205">
        <v>0</v>
      </c>
    </row>
    <row r="1206" spans="1:8" hidden="1" x14ac:dyDescent="0.3">
      <c r="A1206">
        <v>1388</v>
      </c>
      <c r="B1206">
        <v>2</v>
      </c>
      <c r="C1206">
        <v>0</v>
      </c>
      <c r="D1206">
        <v>0</v>
      </c>
      <c r="E1206">
        <v>0</v>
      </c>
      <c r="F1206">
        <v>0</v>
      </c>
      <c r="G1206">
        <v>0</v>
      </c>
      <c r="H1206">
        <v>0</v>
      </c>
    </row>
    <row r="1207" spans="1:8" hidden="1" x14ac:dyDescent="0.3">
      <c r="A1207">
        <v>1715</v>
      </c>
      <c r="B1207">
        <v>2</v>
      </c>
      <c r="C1207">
        <v>0</v>
      </c>
      <c r="D1207">
        <v>0</v>
      </c>
      <c r="E1207">
        <v>0</v>
      </c>
      <c r="F1207">
        <v>0</v>
      </c>
      <c r="G1207">
        <v>0</v>
      </c>
      <c r="H1207">
        <v>0</v>
      </c>
    </row>
    <row r="1208" spans="1:8" hidden="1" x14ac:dyDescent="0.3">
      <c r="A1208">
        <v>5114</v>
      </c>
      <c r="B1208">
        <v>2</v>
      </c>
      <c r="C1208">
        <v>0</v>
      </c>
      <c r="D1208">
        <v>0</v>
      </c>
      <c r="E1208">
        <v>0</v>
      </c>
      <c r="F1208">
        <v>0</v>
      </c>
      <c r="G1208">
        <v>0</v>
      </c>
      <c r="H1208">
        <v>0</v>
      </c>
    </row>
    <row r="1209" spans="1:8" hidden="1" x14ac:dyDescent="0.3">
      <c r="A1209">
        <v>4329</v>
      </c>
      <c r="B1209">
        <v>2</v>
      </c>
      <c r="C1209">
        <v>0</v>
      </c>
      <c r="D1209">
        <v>0</v>
      </c>
      <c r="E1209">
        <v>0</v>
      </c>
      <c r="F1209">
        <v>0</v>
      </c>
      <c r="G1209">
        <v>0</v>
      </c>
      <c r="H1209">
        <v>0</v>
      </c>
    </row>
    <row r="1210" spans="1:8" hidden="1" x14ac:dyDescent="0.3">
      <c r="A1210">
        <v>7072</v>
      </c>
      <c r="B1210">
        <v>2</v>
      </c>
      <c r="C1210">
        <v>0</v>
      </c>
      <c r="D1210">
        <v>0</v>
      </c>
      <c r="E1210">
        <v>0</v>
      </c>
      <c r="F1210">
        <v>0</v>
      </c>
      <c r="G1210">
        <v>0</v>
      </c>
      <c r="H1210">
        <v>0</v>
      </c>
    </row>
    <row r="1211" spans="1:8" hidden="1" x14ac:dyDescent="0.3">
      <c r="A1211">
        <v>5564</v>
      </c>
      <c r="B1211">
        <v>2</v>
      </c>
      <c r="C1211">
        <v>0</v>
      </c>
      <c r="D1211">
        <v>0</v>
      </c>
      <c r="E1211">
        <v>0</v>
      </c>
      <c r="F1211">
        <v>0</v>
      </c>
      <c r="G1211">
        <v>0</v>
      </c>
      <c r="H1211">
        <v>0</v>
      </c>
    </row>
    <row r="1212" spans="1:8" hidden="1" x14ac:dyDescent="0.3">
      <c r="A1212">
        <v>7458</v>
      </c>
      <c r="B1212">
        <v>2</v>
      </c>
      <c r="C1212">
        <v>0</v>
      </c>
      <c r="D1212">
        <v>0</v>
      </c>
      <c r="E1212">
        <v>0</v>
      </c>
      <c r="F1212">
        <v>0</v>
      </c>
      <c r="G1212">
        <v>0</v>
      </c>
      <c r="H1212">
        <v>0</v>
      </c>
    </row>
    <row r="1213" spans="1:8" hidden="1" x14ac:dyDescent="0.3">
      <c r="A1213">
        <v>7761</v>
      </c>
      <c r="B1213">
        <v>2</v>
      </c>
      <c r="C1213">
        <v>0</v>
      </c>
      <c r="D1213">
        <v>0</v>
      </c>
      <c r="E1213">
        <v>0</v>
      </c>
      <c r="F1213">
        <v>0</v>
      </c>
      <c r="G1213">
        <v>0</v>
      </c>
      <c r="H1213">
        <v>0</v>
      </c>
    </row>
    <row r="1214" spans="1:8" hidden="1" x14ac:dyDescent="0.3">
      <c r="A1214">
        <v>7938</v>
      </c>
      <c r="B1214">
        <v>2</v>
      </c>
      <c r="C1214">
        <v>0</v>
      </c>
      <c r="D1214">
        <v>0</v>
      </c>
      <c r="E1214">
        <v>0</v>
      </c>
      <c r="F1214">
        <v>0</v>
      </c>
      <c r="G1214">
        <v>0</v>
      </c>
      <c r="H1214">
        <v>0</v>
      </c>
    </row>
    <row r="1215" spans="1:8" hidden="1" x14ac:dyDescent="0.3">
      <c r="A1215">
        <v>10470</v>
      </c>
      <c r="B1215">
        <v>2</v>
      </c>
      <c r="C1215">
        <v>0</v>
      </c>
      <c r="D1215">
        <v>0</v>
      </c>
      <c r="E1215">
        <v>0</v>
      </c>
      <c r="F1215">
        <v>0</v>
      </c>
      <c r="G1215">
        <v>0</v>
      </c>
      <c r="H1215">
        <v>0</v>
      </c>
    </row>
    <row r="1216" spans="1:8" hidden="1" x14ac:dyDescent="0.3">
      <c r="A1216">
        <v>10270</v>
      </c>
      <c r="B1216">
        <v>2</v>
      </c>
      <c r="C1216">
        <v>0</v>
      </c>
      <c r="D1216">
        <v>0</v>
      </c>
      <c r="E1216">
        <v>0</v>
      </c>
      <c r="F1216">
        <v>0</v>
      </c>
      <c r="G1216">
        <v>0</v>
      </c>
      <c r="H1216">
        <v>0</v>
      </c>
    </row>
    <row r="1217" spans="1:8" hidden="1" x14ac:dyDescent="0.3">
      <c r="A1217">
        <v>6887</v>
      </c>
      <c r="B1217">
        <v>2</v>
      </c>
      <c r="C1217">
        <v>0</v>
      </c>
      <c r="D1217">
        <v>0</v>
      </c>
      <c r="E1217">
        <v>0</v>
      </c>
      <c r="F1217">
        <v>0</v>
      </c>
      <c r="G1217">
        <v>0</v>
      </c>
      <c r="H1217">
        <v>0</v>
      </c>
    </row>
    <row r="1218" spans="1:8" hidden="1" x14ac:dyDescent="0.3">
      <c r="A1218">
        <v>10582</v>
      </c>
      <c r="B1218">
        <v>2</v>
      </c>
      <c r="C1218">
        <v>0</v>
      </c>
      <c r="D1218">
        <v>0</v>
      </c>
      <c r="E1218">
        <v>0</v>
      </c>
      <c r="F1218">
        <v>0</v>
      </c>
      <c r="G1218">
        <v>0</v>
      </c>
      <c r="H1218">
        <v>0</v>
      </c>
    </row>
    <row r="1219" spans="1:8" hidden="1" x14ac:dyDescent="0.3">
      <c r="A1219">
        <v>1072</v>
      </c>
      <c r="B1219">
        <v>2</v>
      </c>
      <c r="C1219">
        <v>0</v>
      </c>
      <c r="D1219">
        <v>0</v>
      </c>
      <c r="E1219">
        <v>0</v>
      </c>
      <c r="F1219">
        <v>0</v>
      </c>
      <c r="G1219">
        <v>0</v>
      </c>
      <c r="H1219">
        <v>0</v>
      </c>
    </row>
    <row r="1220" spans="1:8" hidden="1" x14ac:dyDescent="0.3">
      <c r="A1220">
        <v>2461</v>
      </c>
      <c r="B1220">
        <v>2</v>
      </c>
      <c r="C1220">
        <v>0</v>
      </c>
      <c r="D1220">
        <v>0</v>
      </c>
      <c r="E1220">
        <v>0</v>
      </c>
      <c r="F1220">
        <v>0</v>
      </c>
      <c r="G1220">
        <v>0</v>
      </c>
      <c r="H1220">
        <v>0</v>
      </c>
    </row>
    <row r="1221" spans="1:8" hidden="1" x14ac:dyDescent="0.3">
      <c r="A1221">
        <v>10736</v>
      </c>
      <c r="B1221">
        <v>2</v>
      </c>
      <c r="C1221">
        <v>0</v>
      </c>
      <c r="D1221">
        <v>0</v>
      </c>
      <c r="E1221">
        <v>0</v>
      </c>
      <c r="F1221">
        <v>0</v>
      </c>
      <c r="G1221">
        <v>0</v>
      </c>
      <c r="H1221">
        <v>0</v>
      </c>
    </row>
    <row r="1222" spans="1:8" hidden="1" x14ac:dyDescent="0.3">
      <c r="A1222">
        <v>10839</v>
      </c>
      <c r="B1222">
        <v>2</v>
      </c>
      <c r="C1222">
        <v>0</v>
      </c>
      <c r="D1222">
        <v>0</v>
      </c>
      <c r="E1222">
        <v>0</v>
      </c>
      <c r="F1222">
        <v>0</v>
      </c>
      <c r="G1222">
        <v>0</v>
      </c>
      <c r="H1222">
        <v>0</v>
      </c>
    </row>
    <row r="1223" spans="1:8" hidden="1" x14ac:dyDescent="0.3">
      <c r="A1223">
        <v>4211</v>
      </c>
      <c r="B1223">
        <v>2</v>
      </c>
      <c r="C1223">
        <v>0</v>
      </c>
      <c r="D1223">
        <v>0</v>
      </c>
      <c r="E1223">
        <v>0</v>
      </c>
      <c r="F1223">
        <v>0</v>
      </c>
      <c r="G1223">
        <v>0</v>
      </c>
      <c r="H1223">
        <v>0</v>
      </c>
    </row>
    <row r="1224" spans="1:8" hidden="1" x14ac:dyDescent="0.3">
      <c r="A1224">
        <v>4442</v>
      </c>
      <c r="B1224">
        <v>2</v>
      </c>
      <c r="C1224">
        <v>0</v>
      </c>
      <c r="D1224">
        <v>0</v>
      </c>
      <c r="E1224">
        <v>0</v>
      </c>
      <c r="F1224">
        <v>0</v>
      </c>
      <c r="G1224">
        <v>0</v>
      </c>
      <c r="H1224">
        <v>0</v>
      </c>
    </row>
    <row r="1225" spans="1:8" hidden="1" x14ac:dyDescent="0.3">
      <c r="A1225">
        <v>9145</v>
      </c>
      <c r="B1225">
        <v>2</v>
      </c>
      <c r="C1225">
        <v>0</v>
      </c>
      <c r="D1225">
        <v>0</v>
      </c>
      <c r="E1225">
        <v>0</v>
      </c>
      <c r="F1225">
        <v>0</v>
      </c>
      <c r="G1225">
        <v>0</v>
      </c>
      <c r="H1225">
        <v>0</v>
      </c>
    </row>
    <row r="1226" spans="1:8" hidden="1" x14ac:dyDescent="0.3">
      <c r="A1226">
        <v>11176</v>
      </c>
      <c r="B1226">
        <v>2</v>
      </c>
      <c r="C1226">
        <v>0</v>
      </c>
      <c r="D1226">
        <v>0</v>
      </c>
      <c r="E1226">
        <v>0</v>
      </c>
      <c r="F1226">
        <v>0</v>
      </c>
      <c r="G1226">
        <v>0</v>
      </c>
      <c r="H1226">
        <v>0</v>
      </c>
    </row>
    <row r="1227" spans="1:8" hidden="1" x14ac:dyDescent="0.3">
      <c r="A1227">
        <v>7034</v>
      </c>
      <c r="B1227">
        <v>2</v>
      </c>
      <c r="C1227">
        <v>0</v>
      </c>
      <c r="D1227">
        <v>0</v>
      </c>
      <c r="E1227">
        <v>0</v>
      </c>
      <c r="F1227">
        <v>0</v>
      </c>
      <c r="G1227">
        <v>0</v>
      </c>
      <c r="H1227">
        <v>0</v>
      </c>
    </row>
    <row r="1228" spans="1:8" hidden="1" x14ac:dyDescent="0.3">
      <c r="A1228">
        <v>1143</v>
      </c>
      <c r="B1228">
        <v>2</v>
      </c>
      <c r="C1228">
        <v>0</v>
      </c>
      <c r="D1228">
        <v>0</v>
      </c>
      <c r="E1228">
        <v>0</v>
      </c>
      <c r="F1228">
        <v>0</v>
      </c>
      <c r="G1228">
        <v>0</v>
      </c>
      <c r="H1228">
        <v>0</v>
      </c>
    </row>
    <row r="1229" spans="1:8" hidden="1" x14ac:dyDescent="0.3">
      <c r="A1229">
        <v>6768</v>
      </c>
      <c r="B1229">
        <v>2</v>
      </c>
      <c r="C1229">
        <v>0</v>
      </c>
      <c r="D1229">
        <v>0</v>
      </c>
      <c r="E1229">
        <v>0</v>
      </c>
      <c r="F1229">
        <v>0</v>
      </c>
      <c r="G1229">
        <v>0</v>
      </c>
      <c r="H1229">
        <v>0</v>
      </c>
    </row>
    <row r="1230" spans="1:8" hidden="1" x14ac:dyDescent="0.3">
      <c r="A1230">
        <v>11003</v>
      </c>
      <c r="B1230">
        <v>2</v>
      </c>
      <c r="C1230">
        <v>0</v>
      </c>
      <c r="D1230">
        <v>0</v>
      </c>
      <c r="E1230">
        <v>0</v>
      </c>
      <c r="F1230">
        <v>0</v>
      </c>
      <c r="G1230">
        <v>0</v>
      </c>
      <c r="H1230">
        <v>0</v>
      </c>
    </row>
    <row r="1231" spans="1:8" hidden="1" x14ac:dyDescent="0.3">
      <c r="A1231">
        <v>10402</v>
      </c>
      <c r="B1231">
        <v>2</v>
      </c>
      <c r="C1231">
        <v>0</v>
      </c>
      <c r="D1231">
        <v>0</v>
      </c>
      <c r="E1231">
        <v>0</v>
      </c>
      <c r="F1231">
        <v>0</v>
      </c>
      <c r="G1231">
        <v>0</v>
      </c>
      <c r="H1231">
        <v>0</v>
      </c>
    </row>
    <row r="1232" spans="1:8" hidden="1" x14ac:dyDescent="0.3">
      <c r="A1232">
        <v>6141</v>
      </c>
      <c r="B1232">
        <v>2</v>
      </c>
      <c r="C1232">
        <v>0</v>
      </c>
      <c r="D1232">
        <v>0</v>
      </c>
      <c r="E1232">
        <v>0</v>
      </c>
      <c r="F1232">
        <v>0</v>
      </c>
      <c r="G1232">
        <v>0</v>
      </c>
      <c r="H1232">
        <v>0</v>
      </c>
    </row>
    <row r="1233" spans="1:8" hidden="1" x14ac:dyDescent="0.3">
      <c r="A1233">
        <v>10343</v>
      </c>
      <c r="B1233">
        <v>2</v>
      </c>
      <c r="C1233">
        <v>0</v>
      </c>
      <c r="D1233">
        <v>0</v>
      </c>
      <c r="E1233">
        <v>0</v>
      </c>
      <c r="F1233">
        <v>0</v>
      </c>
      <c r="G1233">
        <v>0</v>
      </c>
      <c r="H1233">
        <v>0</v>
      </c>
    </row>
    <row r="1234" spans="1:8" hidden="1" x14ac:dyDescent="0.3">
      <c r="A1234">
        <v>2895</v>
      </c>
      <c r="B1234">
        <v>2</v>
      </c>
      <c r="C1234">
        <v>0</v>
      </c>
      <c r="D1234">
        <v>0</v>
      </c>
      <c r="E1234">
        <v>0</v>
      </c>
      <c r="F1234">
        <v>0</v>
      </c>
      <c r="G1234">
        <v>0</v>
      </c>
      <c r="H1234">
        <v>0</v>
      </c>
    </row>
    <row r="1235" spans="1:8" hidden="1" x14ac:dyDescent="0.3">
      <c r="A1235">
        <v>7848</v>
      </c>
      <c r="B1235">
        <v>2</v>
      </c>
      <c r="C1235">
        <v>0</v>
      </c>
      <c r="D1235">
        <v>0</v>
      </c>
      <c r="E1235">
        <v>0</v>
      </c>
      <c r="F1235">
        <v>0</v>
      </c>
      <c r="G1235">
        <v>0</v>
      </c>
      <c r="H1235">
        <v>0</v>
      </c>
    </row>
    <row r="1236" spans="1:8" hidden="1" x14ac:dyDescent="0.3">
      <c r="A1236">
        <v>3007</v>
      </c>
      <c r="B1236">
        <v>2</v>
      </c>
      <c r="C1236">
        <v>0</v>
      </c>
      <c r="D1236">
        <v>0</v>
      </c>
      <c r="E1236">
        <v>0</v>
      </c>
      <c r="F1236">
        <v>0</v>
      </c>
      <c r="G1236">
        <v>0</v>
      </c>
      <c r="H1236">
        <v>0</v>
      </c>
    </row>
    <row r="1237" spans="1:8" hidden="1" x14ac:dyDescent="0.3">
      <c r="A1237">
        <v>4297</v>
      </c>
      <c r="B1237">
        <v>2</v>
      </c>
      <c r="C1237">
        <v>0</v>
      </c>
      <c r="D1237">
        <v>0</v>
      </c>
      <c r="E1237">
        <v>0</v>
      </c>
      <c r="F1237">
        <v>0</v>
      </c>
      <c r="G1237">
        <v>0</v>
      </c>
      <c r="H1237">
        <v>0</v>
      </c>
    </row>
    <row r="1238" spans="1:8" hidden="1" x14ac:dyDescent="0.3">
      <c r="A1238">
        <v>4120</v>
      </c>
      <c r="B1238">
        <v>2</v>
      </c>
      <c r="C1238">
        <v>0</v>
      </c>
      <c r="D1238">
        <v>0</v>
      </c>
      <c r="E1238">
        <v>0</v>
      </c>
      <c r="F1238">
        <v>0</v>
      </c>
      <c r="G1238">
        <v>0</v>
      </c>
      <c r="H1238">
        <v>0</v>
      </c>
    </row>
    <row r="1239" spans="1:8" hidden="1" x14ac:dyDescent="0.3">
      <c r="A1239">
        <v>2447</v>
      </c>
      <c r="B1239">
        <v>2</v>
      </c>
      <c r="C1239">
        <v>0</v>
      </c>
      <c r="D1239">
        <v>0</v>
      </c>
      <c r="E1239">
        <v>0</v>
      </c>
      <c r="F1239">
        <v>0</v>
      </c>
      <c r="G1239">
        <v>0</v>
      </c>
      <c r="H1239">
        <v>0</v>
      </c>
    </row>
    <row r="1240" spans="1:8" hidden="1" x14ac:dyDescent="0.3">
      <c r="A1240">
        <v>10602</v>
      </c>
      <c r="B1240">
        <v>2</v>
      </c>
      <c r="C1240">
        <v>0</v>
      </c>
      <c r="D1240">
        <v>0</v>
      </c>
      <c r="E1240">
        <v>0</v>
      </c>
      <c r="F1240">
        <v>0</v>
      </c>
      <c r="G1240">
        <v>0</v>
      </c>
      <c r="H1240">
        <v>0</v>
      </c>
    </row>
    <row r="1241" spans="1:8" hidden="1" x14ac:dyDescent="0.3">
      <c r="A1241">
        <v>9653</v>
      </c>
      <c r="B1241">
        <v>2</v>
      </c>
      <c r="C1241">
        <v>0</v>
      </c>
      <c r="D1241">
        <v>0</v>
      </c>
      <c r="E1241">
        <v>0</v>
      </c>
      <c r="F1241">
        <v>0</v>
      </c>
      <c r="G1241">
        <v>0</v>
      </c>
      <c r="H1241">
        <v>0</v>
      </c>
    </row>
    <row r="1242" spans="1:8" hidden="1" x14ac:dyDescent="0.3">
      <c r="A1242">
        <v>8017</v>
      </c>
      <c r="B1242">
        <v>2</v>
      </c>
      <c r="C1242">
        <v>0</v>
      </c>
      <c r="D1242">
        <v>0</v>
      </c>
      <c r="E1242">
        <v>0</v>
      </c>
      <c r="F1242">
        <v>0</v>
      </c>
      <c r="G1242">
        <v>0</v>
      </c>
      <c r="H1242">
        <v>0</v>
      </c>
    </row>
    <row r="1243" spans="1:8" hidden="1" x14ac:dyDescent="0.3">
      <c r="A1243">
        <v>8086</v>
      </c>
      <c r="B1243">
        <v>2</v>
      </c>
      <c r="C1243">
        <v>0</v>
      </c>
      <c r="D1243">
        <v>0</v>
      </c>
      <c r="E1243">
        <v>0</v>
      </c>
      <c r="F1243">
        <v>0</v>
      </c>
      <c r="G1243">
        <v>0</v>
      </c>
      <c r="H1243">
        <v>0</v>
      </c>
    </row>
    <row r="1244" spans="1:8" hidden="1" x14ac:dyDescent="0.3">
      <c r="A1244">
        <v>2930</v>
      </c>
      <c r="B1244">
        <v>2</v>
      </c>
      <c r="C1244">
        <v>0</v>
      </c>
      <c r="D1244">
        <v>0</v>
      </c>
      <c r="E1244">
        <v>0</v>
      </c>
      <c r="F1244">
        <v>0</v>
      </c>
      <c r="G1244">
        <v>0</v>
      </c>
      <c r="H1244">
        <v>0</v>
      </c>
    </row>
    <row r="1245" spans="1:8" hidden="1" x14ac:dyDescent="0.3">
      <c r="A1245">
        <v>9224</v>
      </c>
      <c r="B1245">
        <v>2</v>
      </c>
      <c r="C1245">
        <v>0</v>
      </c>
      <c r="D1245">
        <v>0</v>
      </c>
      <c r="E1245">
        <v>0</v>
      </c>
      <c r="F1245">
        <v>0</v>
      </c>
      <c r="G1245">
        <v>0</v>
      </c>
      <c r="H1245">
        <v>0</v>
      </c>
    </row>
    <row r="1246" spans="1:8" hidden="1" x14ac:dyDescent="0.3">
      <c r="A1246">
        <v>5046</v>
      </c>
      <c r="B1246">
        <v>2</v>
      </c>
      <c r="C1246">
        <v>0</v>
      </c>
      <c r="D1246">
        <v>0</v>
      </c>
      <c r="E1246">
        <v>0</v>
      </c>
      <c r="F1246">
        <v>0</v>
      </c>
      <c r="G1246">
        <v>0</v>
      </c>
      <c r="H1246">
        <v>0</v>
      </c>
    </row>
    <row r="1247" spans="1:8" hidden="1" x14ac:dyDescent="0.3">
      <c r="A1247">
        <v>8945</v>
      </c>
      <c r="B1247">
        <v>2</v>
      </c>
      <c r="C1247">
        <v>0</v>
      </c>
      <c r="D1247">
        <v>0</v>
      </c>
      <c r="E1247">
        <v>0</v>
      </c>
      <c r="F1247">
        <v>0</v>
      </c>
      <c r="G1247">
        <v>0</v>
      </c>
      <c r="H1247">
        <v>0</v>
      </c>
    </row>
    <row r="1248" spans="1:8" hidden="1" x14ac:dyDescent="0.3">
      <c r="A1248">
        <v>2625</v>
      </c>
      <c r="B1248">
        <v>2</v>
      </c>
      <c r="C1248">
        <v>0</v>
      </c>
      <c r="D1248">
        <v>0</v>
      </c>
      <c r="E1248">
        <v>0</v>
      </c>
      <c r="F1248">
        <v>0</v>
      </c>
      <c r="G1248">
        <v>0</v>
      </c>
      <c r="H1248">
        <v>0</v>
      </c>
    </row>
    <row r="1249" spans="1:8" hidden="1" x14ac:dyDescent="0.3">
      <c r="A1249">
        <v>6383</v>
      </c>
      <c r="B1249">
        <v>2</v>
      </c>
      <c r="C1249">
        <v>0</v>
      </c>
      <c r="D1249">
        <v>0</v>
      </c>
      <c r="E1249">
        <v>0</v>
      </c>
      <c r="F1249">
        <v>0</v>
      </c>
      <c r="G1249">
        <v>0</v>
      </c>
      <c r="H1249">
        <v>0</v>
      </c>
    </row>
    <row r="1250" spans="1:8" hidden="1" x14ac:dyDescent="0.3">
      <c r="A1250">
        <v>760</v>
      </c>
      <c r="B1250">
        <v>2</v>
      </c>
      <c r="C1250">
        <v>0</v>
      </c>
      <c r="D1250">
        <v>0</v>
      </c>
      <c r="E1250">
        <v>0</v>
      </c>
      <c r="F1250">
        <v>0</v>
      </c>
      <c r="G1250">
        <v>0</v>
      </c>
      <c r="H1250">
        <v>0</v>
      </c>
    </row>
    <row r="1251" spans="1:8" hidden="1" x14ac:dyDescent="0.3">
      <c r="A1251">
        <v>4128</v>
      </c>
      <c r="B1251">
        <v>2</v>
      </c>
      <c r="C1251">
        <v>0</v>
      </c>
      <c r="D1251">
        <v>0</v>
      </c>
      <c r="E1251">
        <v>0</v>
      </c>
      <c r="F1251">
        <v>0</v>
      </c>
      <c r="G1251">
        <v>0</v>
      </c>
      <c r="H1251">
        <v>0</v>
      </c>
    </row>
    <row r="1252" spans="1:8" hidden="1" x14ac:dyDescent="0.3">
      <c r="A1252">
        <v>8405</v>
      </c>
      <c r="B1252">
        <v>2</v>
      </c>
      <c r="C1252">
        <v>0</v>
      </c>
      <c r="D1252">
        <v>0</v>
      </c>
      <c r="E1252">
        <v>0</v>
      </c>
      <c r="F1252">
        <v>0</v>
      </c>
      <c r="G1252">
        <v>0</v>
      </c>
      <c r="H1252">
        <v>0</v>
      </c>
    </row>
    <row r="1253" spans="1:8" hidden="1" x14ac:dyDescent="0.3">
      <c r="A1253">
        <v>2882</v>
      </c>
      <c r="B1253">
        <v>2</v>
      </c>
      <c r="C1253">
        <v>0</v>
      </c>
      <c r="D1253">
        <v>0</v>
      </c>
      <c r="E1253">
        <v>0</v>
      </c>
      <c r="F1253">
        <v>0</v>
      </c>
      <c r="G1253">
        <v>0</v>
      </c>
      <c r="H1253">
        <v>0</v>
      </c>
    </row>
    <row r="1254" spans="1:8" hidden="1" x14ac:dyDescent="0.3">
      <c r="A1254">
        <v>1523</v>
      </c>
      <c r="B1254">
        <v>2</v>
      </c>
      <c r="C1254">
        <v>0</v>
      </c>
      <c r="D1254">
        <v>0</v>
      </c>
      <c r="E1254">
        <v>0</v>
      </c>
      <c r="F1254">
        <v>0</v>
      </c>
      <c r="G1254">
        <v>0</v>
      </c>
      <c r="H1254">
        <v>0</v>
      </c>
    </row>
    <row r="1255" spans="1:8" hidden="1" x14ac:dyDescent="0.3">
      <c r="A1255">
        <v>4640</v>
      </c>
      <c r="B1255">
        <v>2</v>
      </c>
      <c r="C1255">
        <v>0</v>
      </c>
      <c r="D1255">
        <v>0</v>
      </c>
      <c r="E1255">
        <v>0</v>
      </c>
      <c r="F1255">
        <v>0</v>
      </c>
      <c r="G1255">
        <v>0</v>
      </c>
      <c r="H1255">
        <v>0</v>
      </c>
    </row>
    <row r="1256" spans="1:8" hidden="1" x14ac:dyDescent="0.3">
      <c r="A1256">
        <v>6872</v>
      </c>
      <c r="B1256">
        <v>2</v>
      </c>
      <c r="C1256">
        <v>0</v>
      </c>
      <c r="D1256">
        <v>0</v>
      </c>
      <c r="E1256">
        <v>0</v>
      </c>
      <c r="F1256">
        <v>0</v>
      </c>
      <c r="G1256">
        <v>0</v>
      </c>
      <c r="H1256">
        <v>0</v>
      </c>
    </row>
    <row r="1257" spans="1:8" hidden="1" x14ac:dyDescent="0.3">
      <c r="A1257">
        <v>453</v>
      </c>
      <c r="B1257">
        <v>2</v>
      </c>
      <c r="C1257">
        <v>0</v>
      </c>
      <c r="D1257">
        <v>0</v>
      </c>
      <c r="E1257">
        <v>0</v>
      </c>
      <c r="F1257">
        <v>0</v>
      </c>
      <c r="G1257">
        <v>0</v>
      </c>
      <c r="H1257">
        <v>0</v>
      </c>
    </row>
    <row r="1258" spans="1:8" hidden="1" x14ac:dyDescent="0.3">
      <c r="A1258">
        <v>1640</v>
      </c>
      <c r="B1258">
        <v>2</v>
      </c>
      <c r="C1258">
        <v>0</v>
      </c>
      <c r="D1258">
        <v>0</v>
      </c>
      <c r="E1258">
        <v>0</v>
      </c>
      <c r="F1258">
        <v>0</v>
      </c>
      <c r="G1258">
        <v>0</v>
      </c>
      <c r="H1258">
        <v>0</v>
      </c>
    </row>
    <row r="1259" spans="1:8" hidden="1" x14ac:dyDescent="0.3">
      <c r="A1259">
        <v>5527</v>
      </c>
      <c r="B1259">
        <v>2</v>
      </c>
      <c r="C1259">
        <v>0</v>
      </c>
      <c r="D1259">
        <v>0</v>
      </c>
      <c r="E1259">
        <v>0</v>
      </c>
      <c r="F1259">
        <v>0</v>
      </c>
      <c r="G1259">
        <v>0</v>
      </c>
      <c r="H1259">
        <v>0</v>
      </c>
    </row>
    <row r="1260" spans="1:8" hidden="1" x14ac:dyDescent="0.3">
      <c r="A1260">
        <v>8952</v>
      </c>
      <c r="B1260">
        <v>2</v>
      </c>
      <c r="C1260">
        <v>0</v>
      </c>
      <c r="D1260">
        <v>0</v>
      </c>
      <c r="E1260">
        <v>0</v>
      </c>
      <c r="F1260">
        <v>0</v>
      </c>
      <c r="G1260">
        <v>0</v>
      </c>
      <c r="H1260">
        <v>0</v>
      </c>
    </row>
    <row r="1261" spans="1:8" hidden="1" x14ac:dyDescent="0.3">
      <c r="A1261">
        <v>4240</v>
      </c>
      <c r="B1261">
        <v>2</v>
      </c>
      <c r="C1261">
        <v>0</v>
      </c>
      <c r="D1261">
        <v>0</v>
      </c>
      <c r="E1261">
        <v>0</v>
      </c>
      <c r="F1261">
        <v>0</v>
      </c>
      <c r="G1261">
        <v>0</v>
      </c>
      <c r="H1261">
        <v>0</v>
      </c>
    </row>
    <row r="1262" spans="1:8" hidden="1" x14ac:dyDescent="0.3">
      <c r="A1262">
        <v>3628</v>
      </c>
      <c r="B1262">
        <v>2</v>
      </c>
      <c r="C1262">
        <v>0</v>
      </c>
      <c r="D1262">
        <v>0</v>
      </c>
      <c r="E1262">
        <v>0</v>
      </c>
      <c r="F1262">
        <v>0</v>
      </c>
      <c r="G1262">
        <v>0</v>
      </c>
      <c r="H1262">
        <v>0</v>
      </c>
    </row>
    <row r="1263" spans="1:8" hidden="1" x14ac:dyDescent="0.3">
      <c r="A1263">
        <v>9503</v>
      </c>
      <c r="B1263">
        <v>2</v>
      </c>
      <c r="C1263">
        <v>0</v>
      </c>
      <c r="D1263">
        <v>0</v>
      </c>
      <c r="E1263">
        <v>0</v>
      </c>
      <c r="F1263">
        <v>0</v>
      </c>
      <c r="G1263">
        <v>0</v>
      </c>
      <c r="H1263">
        <v>0</v>
      </c>
    </row>
    <row r="1264" spans="1:8" hidden="1" x14ac:dyDescent="0.3">
      <c r="A1264">
        <v>10536</v>
      </c>
      <c r="B1264">
        <v>2</v>
      </c>
      <c r="C1264">
        <v>0</v>
      </c>
      <c r="D1264">
        <v>0</v>
      </c>
      <c r="E1264">
        <v>0</v>
      </c>
      <c r="F1264">
        <v>0</v>
      </c>
      <c r="G1264">
        <v>0</v>
      </c>
      <c r="H1264">
        <v>0</v>
      </c>
    </row>
    <row r="1265" spans="1:8" hidden="1" x14ac:dyDescent="0.3">
      <c r="A1265">
        <v>9197</v>
      </c>
      <c r="B1265">
        <v>2</v>
      </c>
      <c r="C1265">
        <v>0</v>
      </c>
      <c r="D1265">
        <v>0</v>
      </c>
      <c r="E1265">
        <v>0</v>
      </c>
      <c r="F1265">
        <v>0</v>
      </c>
      <c r="G1265">
        <v>0</v>
      </c>
      <c r="H1265">
        <v>0</v>
      </c>
    </row>
    <row r="1266" spans="1:8" hidden="1" x14ac:dyDescent="0.3">
      <c r="A1266">
        <v>577</v>
      </c>
      <c r="B1266">
        <v>2</v>
      </c>
      <c r="C1266">
        <v>0</v>
      </c>
      <c r="D1266">
        <v>0</v>
      </c>
      <c r="E1266">
        <v>0</v>
      </c>
      <c r="F1266">
        <v>0</v>
      </c>
      <c r="G1266">
        <v>0</v>
      </c>
      <c r="H1266">
        <v>0</v>
      </c>
    </row>
    <row r="1267" spans="1:8" hidden="1" x14ac:dyDescent="0.3">
      <c r="A1267">
        <v>10855</v>
      </c>
      <c r="B1267">
        <v>2</v>
      </c>
      <c r="C1267">
        <v>0</v>
      </c>
      <c r="D1267">
        <v>0</v>
      </c>
      <c r="E1267">
        <v>0</v>
      </c>
      <c r="F1267">
        <v>0</v>
      </c>
      <c r="G1267">
        <v>0</v>
      </c>
      <c r="H1267">
        <v>0</v>
      </c>
    </row>
    <row r="1268" spans="1:8" hidden="1" x14ac:dyDescent="0.3">
      <c r="A1268">
        <v>10914</v>
      </c>
      <c r="B1268">
        <v>2</v>
      </c>
      <c r="C1268">
        <v>0</v>
      </c>
      <c r="D1268">
        <v>0</v>
      </c>
      <c r="E1268">
        <v>0</v>
      </c>
      <c r="F1268">
        <v>0</v>
      </c>
      <c r="G1268">
        <v>0</v>
      </c>
      <c r="H1268">
        <v>0</v>
      </c>
    </row>
    <row r="1269" spans="1:8" hidden="1" x14ac:dyDescent="0.3">
      <c r="A1269">
        <v>1833</v>
      </c>
      <c r="B1269">
        <v>2</v>
      </c>
      <c r="C1269">
        <v>0</v>
      </c>
      <c r="D1269">
        <v>0</v>
      </c>
      <c r="E1269">
        <v>0</v>
      </c>
      <c r="F1269">
        <v>0</v>
      </c>
      <c r="G1269">
        <v>0</v>
      </c>
      <c r="H1269">
        <v>0</v>
      </c>
    </row>
    <row r="1270" spans="1:8" hidden="1" x14ac:dyDescent="0.3">
      <c r="A1270">
        <v>6001</v>
      </c>
      <c r="B1270">
        <v>2</v>
      </c>
      <c r="C1270">
        <v>0</v>
      </c>
      <c r="D1270">
        <v>0</v>
      </c>
      <c r="E1270">
        <v>0</v>
      </c>
      <c r="F1270">
        <v>0</v>
      </c>
      <c r="G1270">
        <v>0</v>
      </c>
      <c r="H1270">
        <v>0</v>
      </c>
    </row>
    <row r="1271" spans="1:8" hidden="1" x14ac:dyDescent="0.3">
      <c r="A1271">
        <v>10552</v>
      </c>
      <c r="B1271">
        <v>2</v>
      </c>
      <c r="C1271">
        <v>0</v>
      </c>
      <c r="D1271">
        <v>0</v>
      </c>
      <c r="E1271">
        <v>0</v>
      </c>
      <c r="F1271">
        <v>0</v>
      </c>
      <c r="G1271">
        <v>0</v>
      </c>
      <c r="H1271">
        <v>0</v>
      </c>
    </row>
    <row r="1272" spans="1:8" hidden="1" x14ac:dyDescent="0.3">
      <c r="A1272">
        <v>7409</v>
      </c>
      <c r="B1272">
        <v>2</v>
      </c>
      <c r="C1272">
        <v>0</v>
      </c>
      <c r="D1272">
        <v>0</v>
      </c>
      <c r="E1272">
        <v>0</v>
      </c>
      <c r="F1272">
        <v>0</v>
      </c>
      <c r="G1272">
        <v>0</v>
      </c>
      <c r="H1272">
        <v>0</v>
      </c>
    </row>
    <row r="1273" spans="1:8" hidden="1" x14ac:dyDescent="0.3">
      <c r="A1273">
        <v>10065</v>
      </c>
      <c r="B1273">
        <v>2</v>
      </c>
      <c r="C1273">
        <v>0</v>
      </c>
      <c r="D1273">
        <v>0</v>
      </c>
      <c r="E1273">
        <v>0</v>
      </c>
      <c r="F1273">
        <v>0</v>
      </c>
      <c r="G1273">
        <v>0</v>
      </c>
      <c r="H1273">
        <v>0</v>
      </c>
    </row>
    <row r="1274" spans="1:8" hidden="1" x14ac:dyDescent="0.3">
      <c r="A1274">
        <v>850</v>
      </c>
      <c r="B1274">
        <v>2</v>
      </c>
      <c r="C1274">
        <v>0</v>
      </c>
      <c r="D1274">
        <v>0</v>
      </c>
      <c r="E1274">
        <v>0</v>
      </c>
      <c r="F1274">
        <v>0</v>
      </c>
      <c r="G1274">
        <v>0</v>
      </c>
      <c r="H1274">
        <v>0</v>
      </c>
    </row>
    <row r="1275" spans="1:8" hidden="1" x14ac:dyDescent="0.3">
      <c r="A1275">
        <v>4713</v>
      </c>
      <c r="B1275">
        <v>2</v>
      </c>
      <c r="C1275">
        <v>0</v>
      </c>
      <c r="D1275">
        <v>0</v>
      </c>
      <c r="E1275">
        <v>0</v>
      </c>
      <c r="F1275">
        <v>0</v>
      </c>
      <c r="G1275">
        <v>0</v>
      </c>
      <c r="H1275">
        <v>0</v>
      </c>
    </row>
    <row r="1276" spans="1:8" hidden="1" x14ac:dyDescent="0.3">
      <c r="A1276">
        <v>2308</v>
      </c>
      <c r="B1276">
        <v>2</v>
      </c>
      <c r="C1276">
        <v>0</v>
      </c>
      <c r="D1276">
        <v>0</v>
      </c>
      <c r="E1276">
        <v>0</v>
      </c>
      <c r="F1276">
        <v>0</v>
      </c>
      <c r="G1276">
        <v>0</v>
      </c>
      <c r="H1276">
        <v>0</v>
      </c>
    </row>
    <row r="1277" spans="1:8" hidden="1" x14ac:dyDescent="0.3">
      <c r="A1277">
        <v>1010</v>
      </c>
      <c r="B1277">
        <v>2</v>
      </c>
      <c r="C1277">
        <v>0</v>
      </c>
      <c r="D1277">
        <v>0</v>
      </c>
      <c r="E1277">
        <v>0</v>
      </c>
      <c r="F1277">
        <v>0</v>
      </c>
      <c r="G1277">
        <v>0</v>
      </c>
      <c r="H1277">
        <v>0</v>
      </c>
    </row>
    <row r="1278" spans="1:8" hidden="1" x14ac:dyDescent="0.3">
      <c r="A1278">
        <v>7613</v>
      </c>
      <c r="B1278">
        <v>2</v>
      </c>
      <c r="C1278">
        <v>0</v>
      </c>
      <c r="D1278">
        <v>0</v>
      </c>
      <c r="E1278">
        <v>0</v>
      </c>
      <c r="F1278">
        <v>0</v>
      </c>
      <c r="G1278">
        <v>0</v>
      </c>
      <c r="H1278">
        <v>0</v>
      </c>
    </row>
    <row r="1279" spans="1:8" hidden="1" x14ac:dyDescent="0.3">
      <c r="A1279">
        <v>10617</v>
      </c>
      <c r="B1279">
        <v>2</v>
      </c>
      <c r="C1279">
        <v>0</v>
      </c>
      <c r="D1279">
        <v>0</v>
      </c>
      <c r="E1279">
        <v>0</v>
      </c>
      <c r="F1279">
        <v>0</v>
      </c>
      <c r="G1279">
        <v>0</v>
      </c>
      <c r="H1279">
        <v>0</v>
      </c>
    </row>
    <row r="1280" spans="1:8" hidden="1" x14ac:dyDescent="0.3">
      <c r="A1280">
        <v>11166</v>
      </c>
      <c r="B1280">
        <v>2</v>
      </c>
      <c r="C1280">
        <v>0</v>
      </c>
      <c r="D1280">
        <v>0</v>
      </c>
      <c r="E1280">
        <v>0</v>
      </c>
      <c r="F1280">
        <v>0</v>
      </c>
      <c r="G1280">
        <v>0</v>
      </c>
      <c r="H1280">
        <v>0</v>
      </c>
    </row>
    <row r="1281" spans="1:8" hidden="1" x14ac:dyDescent="0.3">
      <c r="A1281">
        <v>4066</v>
      </c>
      <c r="B1281">
        <v>2</v>
      </c>
      <c r="C1281">
        <v>0</v>
      </c>
      <c r="D1281">
        <v>0</v>
      </c>
      <c r="E1281">
        <v>0</v>
      </c>
      <c r="F1281">
        <v>0</v>
      </c>
      <c r="G1281">
        <v>0</v>
      </c>
      <c r="H1281">
        <v>0</v>
      </c>
    </row>
    <row r="1282" spans="1:8" hidden="1" x14ac:dyDescent="0.3">
      <c r="A1282">
        <v>8414</v>
      </c>
      <c r="B1282">
        <v>2</v>
      </c>
      <c r="C1282">
        <v>0</v>
      </c>
      <c r="D1282">
        <v>0</v>
      </c>
      <c r="E1282">
        <v>0</v>
      </c>
      <c r="F1282">
        <v>0</v>
      </c>
      <c r="G1282">
        <v>0</v>
      </c>
      <c r="H1282">
        <v>0</v>
      </c>
    </row>
    <row r="1283" spans="1:8" hidden="1" x14ac:dyDescent="0.3">
      <c r="A1283">
        <v>7755</v>
      </c>
      <c r="B1283">
        <v>2</v>
      </c>
      <c r="C1283">
        <v>0</v>
      </c>
      <c r="D1283">
        <v>0</v>
      </c>
      <c r="E1283">
        <v>0</v>
      </c>
      <c r="F1283">
        <v>0</v>
      </c>
      <c r="G1283">
        <v>0</v>
      </c>
      <c r="H1283">
        <v>0</v>
      </c>
    </row>
    <row r="1284" spans="1:8" hidden="1" x14ac:dyDescent="0.3">
      <c r="A1284">
        <v>1453</v>
      </c>
      <c r="B1284">
        <v>2</v>
      </c>
      <c r="C1284">
        <v>0</v>
      </c>
      <c r="D1284">
        <v>0</v>
      </c>
      <c r="E1284">
        <v>0</v>
      </c>
      <c r="F1284">
        <v>0</v>
      </c>
      <c r="G1284">
        <v>0</v>
      </c>
      <c r="H1284">
        <v>0</v>
      </c>
    </row>
    <row r="1285" spans="1:8" hidden="1" x14ac:dyDescent="0.3">
      <c r="A1285">
        <v>2613</v>
      </c>
      <c r="B1285">
        <v>2</v>
      </c>
      <c r="C1285">
        <v>0</v>
      </c>
      <c r="D1285">
        <v>0</v>
      </c>
      <c r="E1285">
        <v>0</v>
      </c>
      <c r="F1285">
        <v>0</v>
      </c>
      <c r="G1285">
        <v>0</v>
      </c>
      <c r="H1285">
        <v>0</v>
      </c>
    </row>
    <row r="1286" spans="1:8" hidden="1" x14ac:dyDescent="0.3">
      <c r="A1286">
        <v>640</v>
      </c>
      <c r="B1286">
        <v>2</v>
      </c>
      <c r="C1286">
        <v>0</v>
      </c>
      <c r="D1286">
        <v>0</v>
      </c>
      <c r="E1286">
        <v>0</v>
      </c>
      <c r="F1286">
        <v>0</v>
      </c>
      <c r="G1286">
        <v>0</v>
      </c>
      <c r="H1286">
        <v>0</v>
      </c>
    </row>
    <row r="1287" spans="1:8" hidden="1" x14ac:dyDescent="0.3">
      <c r="A1287">
        <v>5922</v>
      </c>
      <c r="B1287">
        <v>2</v>
      </c>
      <c r="C1287">
        <v>0</v>
      </c>
      <c r="D1287">
        <v>0</v>
      </c>
      <c r="E1287">
        <v>0</v>
      </c>
      <c r="F1287">
        <v>0</v>
      </c>
      <c r="G1287">
        <v>0</v>
      </c>
      <c r="H1287">
        <v>0</v>
      </c>
    </row>
    <row r="1288" spans="1:8" hidden="1" x14ac:dyDescent="0.3">
      <c r="A1288">
        <v>8686</v>
      </c>
      <c r="B1288">
        <v>2</v>
      </c>
      <c r="C1288">
        <v>0</v>
      </c>
      <c r="D1288">
        <v>0</v>
      </c>
      <c r="E1288">
        <v>0</v>
      </c>
      <c r="F1288">
        <v>0</v>
      </c>
      <c r="G1288">
        <v>0</v>
      </c>
      <c r="H1288">
        <v>0</v>
      </c>
    </row>
    <row r="1289" spans="1:8" hidden="1" x14ac:dyDescent="0.3">
      <c r="A1289">
        <v>10669</v>
      </c>
      <c r="B1289">
        <v>2</v>
      </c>
      <c r="C1289">
        <v>0</v>
      </c>
      <c r="D1289">
        <v>0</v>
      </c>
      <c r="E1289">
        <v>0</v>
      </c>
      <c r="F1289">
        <v>0</v>
      </c>
      <c r="G1289">
        <v>0</v>
      </c>
      <c r="H1289">
        <v>0</v>
      </c>
    </row>
    <row r="1290" spans="1:8" hidden="1" x14ac:dyDescent="0.3">
      <c r="A1290">
        <v>10466</v>
      </c>
      <c r="B1290">
        <v>2</v>
      </c>
      <c r="C1290">
        <v>0</v>
      </c>
      <c r="D1290">
        <v>0</v>
      </c>
      <c r="E1290">
        <v>0</v>
      </c>
      <c r="F1290">
        <v>0</v>
      </c>
      <c r="G1290">
        <v>0</v>
      </c>
      <c r="H1290">
        <v>0</v>
      </c>
    </row>
    <row r="1291" spans="1:8" hidden="1" x14ac:dyDescent="0.3">
      <c r="A1291">
        <v>4088</v>
      </c>
      <c r="B1291">
        <v>2</v>
      </c>
      <c r="C1291">
        <v>0</v>
      </c>
      <c r="D1291">
        <v>0</v>
      </c>
      <c r="E1291">
        <v>0</v>
      </c>
      <c r="F1291">
        <v>0</v>
      </c>
      <c r="G1291">
        <v>0</v>
      </c>
      <c r="H1291">
        <v>0</v>
      </c>
    </row>
    <row r="1292" spans="1:8" hidden="1" x14ac:dyDescent="0.3">
      <c r="A1292">
        <v>3602</v>
      </c>
      <c r="B1292">
        <v>2</v>
      </c>
      <c r="C1292">
        <v>0</v>
      </c>
      <c r="D1292">
        <v>0</v>
      </c>
      <c r="E1292">
        <v>0</v>
      </c>
      <c r="F1292">
        <v>0</v>
      </c>
      <c r="G1292">
        <v>0</v>
      </c>
      <c r="H1292">
        <v>0</v>
      </c>
    </row>
    <row r="1293" spans="1:8" hidden="1" x14ac:dyDescent="0.3">
      <c r="A1293">
        <v>945</v>
      </c>
      <c r="B1293">
        <v>2</v>
      </c>
      <c r="C1293">
        <v>0</v>
      </c>
      <c r="D1293">
        <v>0</v>
      </c>
      <c r="E1293">
        <v>0</v>
      </c>
      <c r="F1293">
        <v>0</v>
      </c>
      <c r="G1293">
        <v>0</v>
      </c>
      <c r="H1293">
        <v>0</v>
      </c>
    </row>
    <row r="1294" spans="1:8" hidden="1" x14ac:dyDescent="0.3">
      <c r="A1294">
        <v>7192</v>
      </c>
      <c r="B1294">
        <v>2</v>
      </c>
      <c r="C1294">
        <v>0</v>
      </c>
      <c r="D1294">
        <v>0</v>
      </c>
      <c r="E1294">
        <v>0</v>
      </c>
      <c r="F1294">
        <v>0</v>
      </c>
      <c r="G1294">
        <v>0</v>
      </c>
      <c r="H1294">
        <v>0</v>
      </c>
    </row>
    <row r="1295" spans="1:8" hidden="1" x14ac:dyDescent="0.3">
      <c r="A1295">
        <v>9739</v>
      </c>
      <c r="B1295">
        <v>2</v>
      </c>
      <c r="C1295">
        <v>0</v>
      </c>
      <c r="D1295">
        <v>0</v>
      </c>
      <c r="E1295">
        <v>0</v>
      </c>
      <c r="F1295">
        <v>0</v>
      </c>
      <c r="G1295">
        <v>0</v>
      </c>
      <c r="H1295">
        <v>0</v>
      </c>
    </row>
    <row r="1296" spans="1:8" hidden="1" x14ac:dyDescent="0.3">
      <c r="A1296">
        <v>257</v>
      </c>
      <c r="B1296">
        <v>2</v>
      </c>
      <c r="C1296">
        <v>0</v>
      </c>
      <c r="D1296">
        <v>0</v>
      </c>
      <c r="E1296">
        <v>0</v>
      </c>
      <c r="F1296">
        <v>0</v>
      </c>
      <c r="G1296">
        <v>0</v>
      </c>
      <c r="H1296">
        <v>0</v>
      </c>
    </row>
    <row r="1297" spans="1:8" hidden="1" x14ac:dyDescent="0.3">
      <c r="A1297">
        <v>1502</v>
      </c>
      <c r="B1297">
        <v>2</v>
      </c>
      <c r="C1297">
        <v>0</v>
      </c>
      <c r="D1297">
        <v>0</v>
      </c>
      <c r="E1297">
        <v>0</v>
      </c>
      <c r="F1297">
        <v>0</v>
      </c>
      <c r="G1297">
        <v>0</v>
      </c>
      <c r="H1297">
        <v>0</v>
      </c>
    </row>
    <row r="1298" spans="1:8" hidden="1" x14ac:dyDescent="0.3">
      <c r="A1298">
        <v>1921</v>
      </c>
      <c r="B1298">
        <v>2</v>
      </c>
      <c r="C1298">
        <v>0</v>
      </c>
      <c r="D1298">
        <v>0</v>
      </c>
      <c r="E1298">
        <v>0</v>
      </c>
      <c r="F1298">
        <v>0</v>
      </c>
      <c r="G1298">
        <v>0</v>
      </c>
      <c r="H1298">
        <v>0</v>
      </c>
    </row>
    <row r="1299" spans="1:8" hidden="1" x14ac:dyDescent="0.3">
      <c r="A1299">
        <v>961</v>
      </c>
      <c r="B1299">
        <v>2</v>
      </c>
      <c r="C1299">
        <v>0</v>
      </c>
      <c r="D1299">
        <v>0</v>
      </c>
      <c r="E1299">
        <v>0</v>
      </c>
      <c r="F1299">
        <v>0</v>
      </c>
      <c r="G1299">
        <v>0</v>
      </c>
      <c r="H1299">
        <v>0</v>
      </c>
    </row>
    <row r="1300" spans="1:8" hidden="1" x14ac:dyDescent="0.3">
      <c r="A1300">
        <v>5011</v>
      </c>
      <c r="B1300">
        <v>2</v>
      </c>
      <c r="C1300">
        <v>0</v>
      </c>
      <c r="D1300">
        <v>0</v>
      </c>
      <c r="E1300">
        <v>0</v>
      </c>
      <c r="F1300">
        <v>0</v>
      </c>
      <c r="G1300">
        <v>0</v>
      </c>
      <c r="H1300">
        <v>0</v>
      </c>
    </row>
    <row r="1301" spans="1:8" hidden="1" x14ac:dyDescent="0.3">
      <c r="A1301">
        <v>810</v>
      </c>
      <c r="B1301">
        <v>2</v>
      </c>
      <c r="C1301">
        <v>0</v>
      </c>
      <c r="D1301">
        <v>0</v>
      </c>
      <c r="E1301">
        <v>0</v>
      </c>
      <c r="F1301">
        <v>0</v>
      </c>
      <c r="G1301">
        <v>0</v>
      </c>
      <c r="H1301">
        <v>0</v>
      </c>
    </row>
    <row r="1302" spans="1:8" hidden="1" x14ac:dyDescent="0.3">
      <c r="A1302">
        <v>10637</v>
      </c>
      <c r="B1302">
        <v>2</v>
      </c>
      <c r="C1302">
        <v>0</v>
      </c>
      <c r="D1302">
        <v>0</v>
      </c>
      <c r="E1302">
        <v>0</v>
      </c>
      <c r="F1302">
        <v>0</v>
      </c>
      <c r="G1302">
        <v>0</v>
      </c>
      <c r="H1302">
        <v>0</v>
      </c>
    </row>
    <row r="1303" spans="1:8" hidden="1" x14ac:dyDescent="0.3">
      <c r="A1303">
        <v>679</v>
      </c>
      <c r="B1303">
        <v>2</v>
      </c>
      <c r="C1303">
        <v>0</v>
      </c>
      <c r="D1303">
        <v>0</v>
      </c>
      <c r="E1303">
        <v>0</v>
      </c>
      <c r="F1303">
        <v>0</v>
      </c>
      <c r="G1303">
        <v>0</v>
      </c>
      <c r="H1303">
        <v>0</v>
      </c>
    </row>
    <row r="1304" spans="1:8" hidden="1" x14ac:dyDescent="0.3">
      <c r="A1304">
        <v>7384</v>
      </c>
      <c r="B1304">
        <v>2</v>
      </c>
      <c r="C1304">
        <v>0</v>
      </c>
      <c r="D1304">
        <v>0</v>
      </c>
      <c r="E1304">
        <v>0</v>
      </c>
      <c r="F1304">
        <v>0</v>
      </c>
      <c r="G1304">
        <v>0</v>
      </c>
      <c r="H1304">
        <v>0</v>
      </c>
    </row>
    <row r="1305" spans="1:8" hidden="1" x14ac:dyDescent="0.3">
      <c r="A1305">
        <v>5043</v>
      </c>
      <c r="B1305">
        <v>2</v>
      </c>
      <c r="C1305">
        <v>0</v>
      </c>
      <c r="D1305">
        <v>0</v>
      </c>
      <c r="E1305">
        <v>0</v>
      </c>
      <c r="F1305">
        <v>0</v>
      </c>
      <c r="G1305">
        <v>0</v>
      </c>
      <c r="H1305">
        <v>0</v>
      </c>
    </row>
    <row r="1306" spans="1:8" hidden="1" x14ac:dyDescent="0.3">
      <c r="A1306">
        <v>2516</v>
      </c>
      <c r="B1306">
        <v>2</v>
      </c>
      <c r="C1306">
        <v>0</v>
      </c>
      <c r="D1306">
        <v>0</v>
      </c>
      <c r="E1306">
        <v>0</v>
      </c>
      <c r="F1306">
        <v>0</v>
      </c>
      <c r="G1306">
        <v>0</v>
      </c>
      <c r="H1306">
        <v>0</v>
      </c>
    </row>
    <row r="1307" spans="1:8" hidden="1" x14ac:dyDescent="0.3">
      <c r="A1307">
        <v>378</v>
      </c>
      <c r="B1307">
        <v>2</v>
      </c>
      <c r="C1307">
        <v>0</v>
      </c>
      <c r="D1307">
        <v>0</v>
      </c>
      <c r="E1307">
        <v>0</v>
      </c>
      <c r="F1307">
        <v>0</v>
      </c>
      <c r="G1307">
        <v>0</v>
      </c>
      <c r="H1307">
        <v>0</v>
      </c>
    </row>
    <row r="1308" spans="1:8" hidden="1" x14ac:dyDescent="0.3">
      <c r="A1308">
        <v>7628</v>
      </c>
      <c r="B1308">
        <v>2</v>
      </c>
      <c r="C1308">
        <v>0</v>
      </c>
      <c r="D1308">
        <v>0</v>
      </c>
      <c r="E1308">
        <v>0</v>
      </c>
      <c r="F1308">
        <v>0</v>
      </c>
      <c r="G1308">
        <v>0</v>
      </c>
      <c r="H1308">
        <v>0</v>
      </c>
    </row>
    <row r="1309" spans="1:8" hidden="1" x14ac:dyDescent="0.3">
      <c r="A1309">
        <v>2811</v>
      </c>
      <c r="B1309">
        <v>2</v>
      </c>
      <c r="C1309">
        <v>0</v>
      </c>
      <c r="D1309">
        <v>0</v>
      </c>
      <c r="E1309">
        <v>0</v>
      </c>
      <c r="F1309">
        <v>0</v>
      </c>
      <c r="G1309">
        <v>0</v>
      </c>
      <c r="H1309">
        <v>0</v>
      </c>
    </row>
    <row r="1310" spans="1:8" hidden="1" x14ac:dyDescent="0.3">
      <c r="A1310">
        <v>3551</v>
      </c>
      <c r="B1310">
        <v>2</v>
      </c>
      <c r="C1310">
        <v>0</v>
      </c>
      <c r="D1310">
        <v>0</v>
      </c>
      <c r="E1310">
        <v>0</v>
      </c>
      <c r="F1310">
        <v>0</v>
      </c>
      <c r="G1310">
        <v>0</v>
      </c>
      <c r="H1310">
        <v>0</v>
      </c>
    </row>
    <row r="1311" spans="1:8" hidden="1" x14ac:dyDescent="0.3">
      <c r="A1311">
        <v>4603</v>
      </c>
      <c r="B1311">
        <v>2</v>
      </c>
      <c r="C1311">
        <v>0</v>
      </c>
      <c r="D1311">
        <v>0</v>
      </c>
      <c r="E1311">
        <v>0</v>
      </c>
      <c r="F1311">
        <v>0</v>
      </c>
      <c r="G1311">
        <v>0</v>
      </c>
      <c r="H1311">
        <v>0</v>
      </c>
    </row>
    <row r="1312" spans="1:8" hidden="1" x14ac:dyDescent="0.3">
      <c r="A1312">
        <v>1920</v>
      </c>
      <c r="B1312">
        <v>2</v>
      </c>
      <c r="C1312">
        <v>0</v>
      </c>
      <c r="D1312">
        <v>0</v>
      </c>
      <c r="E1312">
        <v>0</v>
      </c>
      <c r="F1312">
        <v>0</v>
      </c>
      <c r="G1312">
        <v>0</v>
      </c>
      <c r="H1312">
        <v>0</v>
      </c>
    </row>
    <row r="1313" spans="1:8" hidden="1" x14ac:dyDescent="0.3">
      <c r="A1313">
        <v>6398</v>
      </c>
      <c r="B1313">
        <v>2</v>
      </c>
      <c r="C1313">
        <v>0</v>
      </c>
      <c r="D1313">
        <v>0</v>
      </c>
      <c r="E1313">
        <v>0</v>
      </c>
      <c r="F1313">
        <v>0</v>
      </c>
      <c r="G1313">
        <v>0</v>
      </c>
      <c r="H1313">
        <v>0</v>
      </c>
    </row>
    <row r="1314" spans="1:8" hidden="1" x14ac:dyDescent="0.3">
      <c r="A1314">
        <v>4832</v>
      </c>
      <c r="B1314">
        <v>2</v>
      </c>
      <c r="C1314">
        <v>0</v>
      </c>
      <c r="D1314">
        <v>0</v>
      </c>
      <c r="E1314">
        <v>0</v>
      </c>
      <c r="F1314">
        <v>0</v>
      </c>
      <c r="G1314">
        <v>0</v>
      </c>
      <c r="H1314">
        <v>0</v>
      </c>
    </row>
    <row r="1315" spans="1:8" hidden="1" x14ac:dyDescent="0.3">
      <c r="A1315">
        <v>11039</v>
      </c>
      <c r="B1315">
        <v>2</v>
      </c>
      <c r="C1315">
        <v>0</v>
      </c>
      <c r="D1315">
        <v>0</v>
      </c>
      <c r="E1315">
        <v>0</v>
      </c>
      <c r="F1315">
        <v>0</v>
      </c>
      <c r="G1315">
        <v>0</v>
      </c>
      <c r="H1315">
        <v>0</v>
      </c>
    </row>
    <row r="1316" spans="1:8" hidden="1" x14ac:dyDescent="0.3">
      <c r="A1316">
        <v>979</v>
      </c>
      <c r="B1316">
        <v>2</v>
      </c>
      <c r="C1316">
        <v>0</v>
      </c>
      <c r="D1316">
        <v>0</v>
      </c>
      <c r="E1316">
        <v>0</v>
      </c>
      <c r="F1316">
        <v>0</v>
      </c>
      <c r="G1316">
        <v>0</v>
      </c>
      <c r="H1316">
        <v>0</v>
      </c>
    </row>
    <row r="1317" spans="1:8" hidden="1" x14ac:dyDescent="0.3">
      <c r="A1317">
        <v>4698</v>
      </c>
      <c r="B1317">
        <v>2</v>
      </c>
      <c r="C1317">
        <v>0</v>
      </c>
      <c r="D1317">
        <v>0</v>
      </c>
      <c r="E1317">
        <v>0</v>
      </c>
      <c r="F1317">
        <v>0</v>
      </c>
      <c r="G1317">
        <v>0</v>
      </c>
      <c r="H1317">
        <v>0</v>
      </c>
    </row>
    <row r="1318" spans="1:8" hidden="1" x14ac:dyDescent="0.3">
      <c r="A1318">
        <v>3834</v>
      </c>
      <c r="B1318">
        <v>2</v>
      </c>
      <c r="C1318">
        <v>0</v>
      </c>
      <c r="D1318">
        <v>0</v>
      </c>
      <c r="E1318">
        <v>0</v>
      </c>
      <c r="F1318">
        <v>0</v>
      </c>
      <c r="G1318">
        <v>0</v>
      </c>
      <c r="H1318">
        <v>0</v>
      </c>
    </row>
    <row r="1319" spans="1:8" hidden="1" x14ac:dyDescent="0.3">
      <c r="A1319">
        <v>5948</v>
      </c>
      <c r="B1319">
        <v>2</v>
      </c>
      <c r="C1319">
        <v>0</v>
      </c>
      <c r="D1319">
        <v>0</v>
      </c>
      <c r="E1319">
        <v>0</v>
      </c>
      <c r="F1319">
        <v>0</v>
      </c>
      <c r="G1319">
        <v>0</v>
      </c>
      <c r="H1319">
        <v>0</v>
      </c>
    </row>
    <row r="1320" spans="1:8" hidden="1" x14ac:dyDescent="0.3">
      <c r="A1320">
        <v>9140</v>
      </c>
      <c r="B1320">
        <v>2</v>
      </c>
      <c r="C1320">
        <v>0</v>
      </c>
      <c r="D1320">
        <v>0</v>
      </c>
      <c r="E1320">
        <v>0</v>
      </c>
      <c r="F1320">
        <v>0</v>
      </c>
      <c r="G1320">
        <v>0</v>
      </c>
      <c r="H1320">
        <v>0</v>
      </c>
    </row>
    <row r="1321" spans="1:8" hidden="1" x14ac:dyDescent="0.3">
      <c r="A1321">
        <v>10258</v>
      </c>
      <c r="B1321">
        <v>2</v>
      </c>
      <c r="C1321">
        <v>0</v>
      </c>
      <c r="D1321">
        <v>0</v>
      </c>
      <c r="E1321">
        <v>0</v>
      </c>
      <c r="F1321">
        <v>0</v>
      </c>
      <c r="G1321">
        <v>0</v>
      </c>
      <c r="H1321">
        <v>0</v>
      </c>
    </row>
    <row r="1322" spans="1:8" hidden="1" x14ac:dyDescent="0.3">
      <c r="A1322">
        <v>10475</v>
      </c>
      <c r="B1322">
        <v>2</v>
      </c>
      <c r="C1322">
        <v>0</v>
      </c>
      <c r="D1322">
        <v>0</v>
      </c>
      <c r="E1322">
        <v>0</v>
      </c>
      <c r="F1322">
        <v>0</v>
      </c>
      <c r="G1322">
        <v>0</v>
      </c>
      <c r="H1322">
        <v>0</v>
      </c>
    </row>
    <row r="1323" spans="1:8" hidden="1" x14ac:dyDescent="0.3">
      <c r="A1323">
        <v>8702</v>
      </c>
      <c r="B1323">
        <v>2</v>
      </c>
      <c r="C1323">
        <v>0</v>
      </c>
      <c r="D1323">
        <v>0</v>
      </c>
      <c r="E1323">
        <v>0</v>
      </c>
      <c r="F1323">
        <v>0</v>
      </c>
      <c r="G1323">
        <v>0</v>
      </c>
      <c r="H1323">
        <v>0</v>
      </c>
    </row>
    <row r="1324" spans="1:8" hidden="1" x14ac:dyDescent="0.3">
      <c r="A1324">
        <v>5289</v>
      </c>
      <c r="B1324">
        <v>2</v>
      </c>
      <c r="C1324">
        <v>0</v>
      </c>
      <c r="D1324">
        <v>0</v>
      </c>
      <c r="E1324">
        <v>0</v>
      </c>
      <c r="F1324">
        <v>0</v>
      </c>
      <c r="G1324">
        <v>0</v>
      </c>
      <c r="H1324">
        <v>0</v>
      </c>
    </row>
    <row r="1325" spans="1:8" hidden="1" x14ac:dyDescent="0.3">
      <c r="A1325">
        <v>2587</v>
      </c>
      <c r="B1325">
        <v>2</v>
      </c>
      <c r="C1325">
        <v>0</v>
      </c>
      <c r="D1325">
        <v>0</v>
      </c>
      <c r="E1325">
        <v>0</v>
      </c>
      <c r="F1325">
        <v>0</v>
      </c>
      <c r="G1325">
        <v>0</v>
      </c>
      <c r="H1325">
        <v>0</v>
      </c>
    </row>
    <row r="1326" spans="1:8" hidden="1" x14ac:dyDescent="0.3">
      <c r="A1326">
        <v>4405</v>
      </c>
      <c r="B1326">
        <v>2</v>
      </c>
      <c r="C1326">
        <v>0</v>
      </c>
      <c r="D1326">
        <v>0</v>
      </c>
      <c r="E1326">
        <v>0</v>
      </c>
      <c r="F1326">
        <v>0</v>
      </c>
      <c r="G1326">
        <v>0</v>
      </c>
      <c r="H1326">
        <v>0</v>
      </c>
    </row>
    <row r="1327" spans="1:8" hidden="1" x14ac:dyDescent="0.3">
      <c r="A1327">
        <v>2589</v>
      </c>
      <c r="B1327">
        <v>2</v>
      </c>
      <c r="C1327">
        <v>0</v>
      </c>
      <c r="D1327">
        <v>0</v>
      </c>
      <c r="E1327">
        <v>0</v>
      </c>
      <c r="F1327">
        <v>0</v>
      </c>
      <c r="G1327">
        <v>0</v>
      </c>
      <c r="H1327">
        <v>0</v>
      </c>
    </row>
    <row r="1328" spans="1:8" hidden="1" x14ac:dyDescent="0.3">
      <c r="A1328">
        <v>10490</v>
      </c>
      <c r="B1328">
        <v>2</v>
      </c>
      <c r="C1328">
        <v>0</v>
      </c>
      <c r="D1328">
        <v>0</v>
      </c>
      <c r="E1328">
        <v>0</v>
      </c>
      <c r="F1328">
        <v>0</v>
      </c>
      <c r="G1328">
        <v>0</v>
      </c>
      <c r="H1328">
        <v>0</v>
      </c>
    </row>
    <row r="1329" spans="1:8" hidden="1" x14ac:dyDescent="0.3">
      <c r="A1329">
        <v>2534</v>
      </c>
      <c r="B1329">
        <v>2</v>
      </c>
      <c r="C1329">
        <v>0</v>
      </c>
      <c r="D1329">
        <v>0</v>
      </c>
      <c r="E1329">
        <v>0</v>
      </c>
      <c r="F1329">
        <v>0</v>
      </c>
      <c r="G1329">
        <v>0</v>
      </c>
      <c r="H1329">
        <v>0</v>
      </c>
    </row>
    <row r="1330" spans="1:8" hidden="1" x14ac:dyDescent="0.3">
      <c r="A1330">
        <v>8402</v>
      </c>
      <c r="B1330">
        <v>2</v>
      </c>
      <c r="C1330">
        <v>0</v>
      </c>
      <c r="D1330">
        <v>0</v>
      </c>
      <c r="E1330">
        <v>0</v>
      </c>
      <c r="F1330">
        <v>0</v>
      </c>
      <c r="G1330">
        <v>0</v>
      </c>
      <c r="H1330">
        <v>0</v>
      </c>
    </row>
    <row r="1331" spans="1:8" hidden="1" x14ac:dyDescent="0.3">
      <c r="A1331">
        <v>5654</v>
      </c>
      <c r="B1331">
        <v>2</v>
      </c>
      <c r="C1331">
        <v>0</v>
      </c>
      <c r="D1331">
        <v>0</v>
      </c>
      <c r="E1331">
        <v>0</v>
      </c>
      <c r="F1331">
        <v>0</v>
      </c>
      <c r="G1331">
        <v>0</v>
      </c>
      <c r="H1331">
        <v>0</v>
      </c>
    </row>
    <row r="1332" spans="1:8" hidden="1" x14ac:dyDescent="0.3">
      <c r="A1332">
        <v>8418</v>
      </c>
      <c r="B1332">
        <v>2</v>
      </c>
      <c r="C1332">
        <v>0</v>
      </c>
      <c r="D1332">
        <v>0</v>
      </c>
      <c r="E1332">
        <v>0</v>
      </c>
      <c r="F1332">
        <v>0</v>
      </c>
      <c r="G1332">
        <v>0</v>
      </c>
      <c r="H1332">
        <v>0</v>
      </c>
    </row>
    <row r="1333" spans="1:8" hidden="1" x14ac:dyDescent="0.3">
      <c r="A1333">
        <v>274</v>
      </c>
      <c r="B1333">
        <v>2</v>
      </c>
      <c r="C1333">
        <v>0</v>
      </c>
      <c r="D1333">
        <v>0</v>
      </c>
      <c r="E1333">
        <v>0</v>
      </c>
      <c r="F1333">
        <v>0</v>
      </c>
      <c r="G1333">
        <v>0</v>
      </c>
      <c r="H1333">
        <v>0</v>
      </c>
    </row>
    <row r="1334" spans="1:8" hidden="1" x14ac:dyDescent="0.3">
      <c r="A1334">
        <v>3220</v>
      </c>
      <c r="B1334">
        <v>2</v>
      </c>
      <c r="C1334">
        <v>0</v>
      </c>
      <c r="D1334">
        <v>0</v>
      </c>
      <c r="E1334">
        <v>0</v>
      </c>
      <c r="F1334">
        <v>0</v>
      </c>
      <c r="G1334">
        <v>0</v>
      </c>
      <c r="H1334">
        <v>0</v>
      </c>
    </row>
    <row r="1335" spans="1:8" hidden="1" x14ac:dyDescent="0.3">
      <c r="A1335">
        <v>6875</v>
      </c>
      <c r="B1335">
        <v>2</v>
      </c>
      <c r="C1335">
        <v>0</v>
      </c>
      <c r="D1335">
        <v>0</v>
      </c>
      <c r="E1335">
        <v>0</v>
      </c>
      <c r="F1335">
        <v>0</v>
      </c>
      <c r="G1335">
        <v>0</v>
      </c>
      <c r="H1335">
        <v>0</v>
      </c>
    </row>
    <row r="1336" spans="1:8" hidden="1" x14ac:dyDescent="0.3">
      <c r="A1336">
        <v>25</v>
      </c>
      <c r="B1336">
        <v>2</v>
      </c>
      <c r="C1336">
        <v>0</v>
      </c>
      <c r="D1336">
        <v>0</v>
      </c>
      <c r="E1336">
        <v>0</v>
      </c>
      <c r="F1336">
        <v>0</v>
      </c>
      <c r="G1336">
        <v>0</v>
      </c>
      <c r="H1336">
        <v>0</v>
      </c>
    </row>
    <row r="1337" spans="1:8" hidden="1" x14ac:dyDescent="0.3">
      <c r="A1337">
        <v>3697</v>
      </c>
      <c r="B1337">
        <v>2</v>
      </c>
      <c r="C1337">
        <v>0</v>
      </c>
      <c r="D1337">
        <v>0</v>
      </c>
      <c r="E1337">
        <v>0</v>
      </c>
      <c r="F1337">
        <v>0</v>
      </c>
      <c r="G1337">
        <v>0</v>
      </c>
      <c r="H1337">
        <v>0</v>
      </c>
    </row>
    <row r="1338" spans="1:8" hidden="1" x14ac:dyDescent="0.3">
      <c r="A1338">
        <v>5868</v>
      </c>
      <c r="B1338">
        <v>2</v>
      </c>
      <c r="C1338">
        <v>0</v>
      </c>
      <c r="D1338">
        <v>0</v>
      </c>
      <c r="E1338">
        <v>0</v>
      </c>
      <c r="F1338">
        <v>0</v>
      </c>
      <c r="G1338">
        <v>0</v>
      </c>
      <c r="H1338">
        <v>0</v>
      </c>
    </row>
    <row r="1339" spans="1:8" hidden="1" x14ac:dyDescent="0.3">
      <c r="A1339">
        <v>8370</v>
      </c>
      <c r="B1339">
        <v>2</v>
      </c>
      <c r="C1339">
        <v>0</v>
      </c>
      <c r="D1339">
        <v>0</v>
      </c>
      <c r="E1339">
        <v>0</v>
      </c>
      <c r="F1339">
        <v>0</v>
      </c>
      <c r="G1339">
        <v>0</v>
      </c>
      <c r="H1339">
        <v>0</v>
      </c>
    </row>
    <row r="1340" spans="1:8" hidden="1" x14ac:dyDescent="0.3">
      <c r="A1340">
        <v>2005</v>
      </c>
      <c r="B1340">
        <v>2</v>
      </c>
      <c r="C1340">
        <v>0</v>
      </c>
      <c r="D1340">
        <v>0</v>
      </c>
      <c r="E1340">
        <v>0</v>
      </c>
      <c r="F1340">
        <v>0</v>
      </c>
      <c r="G1340">
        <v>0</v>
      </c>
      <c r="H1340">
        <v>0</v>
      </c>
    </row>
    <row r="1341" spans="1:8" hidden="1" x14ac:dyDescent="0.3">
      <c r="A1341">
        <v>10770</v>
      </c>
      <c r="B1341">
        <v>2</v>
      </c>
      <c r="C1341">
        <v>0</v>
      </c>
      <c r="D1341">
        <v>0</v>
      </c>
      <c r="E1341">
        <v>0</v>
      </c>
      <c r="F1341">
        <v>0</v>
      </c>
      <c r="G1341">
        <v>0</v>
      </c>
      <c r="H1341">
        <v>0</v>
      </c>
    </row>
    <row r="1342" spans="1:8" hidden="1" x14ac:dyDescent="0.3">
      <c r="A1342">
        <v>2853</v>
      </c>
      <c r="B1342">
        <v>2</v>
      </c>
      <c r="C1342">
        <v>0</v>
      </c>
      <c r="D1342">
        <v>0</v>
      </c>
      <c r="E1342">
        <v>0</v>
      </c>
      <c r="F1342">
        <v>0</v>
      </c>
      <c r="G1342">
        <v>0</v>
      </c>
      <c r="H1342">
        <v>0</v>
      </c>
    </row>
    <row r="1343" spans="1:8" hidden="1" x14ac:dyDescent="0.3">
      <c r="A1343">
        <v>10795</v>
      </c>
      <c r="B1343">
        <v>2</v>
      </c>
      <c r="C1343">
        <v>0</v>
      </c>
      <c r="D1343">
        <v>0</v>
      </c>
      <c r="E1343">
        <v>0</v>
      </c>
      <c r="F1343">
        <v>0</v>
      </c>
      <c r="G1343">
        <v>0</v>
      </c>
      <c r="H1343">
        <v>0</v>
      </c>
    </row>
    <row r="1344" spans="1:8" hidden="1" x14ac:dyDescent="0.3">
      <c r="A1344">
        <v>3536</v>
      </c>
      <c r="B1344">
        <v>2</v>
      </c>
      <c r="C1344">
        <v>0</v>
      </c>
      <c r="D1344">
        <v>0</v>
      </c>
      <c r="E1344">
        <v>0</v>
      </c>
      <c r="F1344">
        <v>0</v>
      </c>
      <c r="G1344">
        <v>0</v>
      </c>
      <c r="H1344">
        <v>0</v>
      </c>
    </row>
    <row r="1345" spans="1:8" hidden="1" x14ac:dyDescent="0.3">
      <c r="A1345">
        <v>3745</v>
      </c>
      <c r="B1345">
        <v>2</v>
      </c>
      <c r="C1345">
        <v>0</v>
      </c>
      <c r="D1345">
        <v>0</v>
      </c>
      <c r="E1345">
        <v>0</v>
      </c>
      <c r="F1345">
        <v>0</v>
      </c>
      <c r="G1345">
        <v>0</v>
      </c>
      <c r="H1345">
        <v>0</v>
      </c>
    </row>
    <row r="1346" spans="1:8" hidden="1" x14ac:dyDescent="0.3">
      <c r="A1346">
        <v>6678</v>
      </c>
      <c r="B1346">
        <v>2</v>
      </c>
      <c r="C1346">
        <v>0</v>
      </c>
      <c r="D1346">
        <v>0</v>
      </c>
      <c r="E1346">
        <v>0</v>
      </c>
      <c r="F1346">
        <v>0</v>
      </c>
      <c r="G1346">
        <v>0</v>
      </c>
      <c r="H1346">
        <v>0</v>
      </c>
    </row>
    <row r="1347" spans="1:8" hidden="1" x14ac:dyDescent="0.3">
      <c r="A1347">
        <v>591</v>
      </c>
      <c r="B1347">
        <v>2</v>
      </c>
      <c r="C1347">
        <v>0</v>
      </c>
      <c r="D1347">
        <v>0</v>
      </c>
      <c r="E1347">
        <v>0</v>
      </c>
      <c r="F1347">
        <v>0</v>
      </c>
      <c r="G1347">
        <v>0</v>
      </c>
      <c r="H1347">
        <v>0</v>
      </c>
    </row>
    <row r="1348" spans="1:8" hidden="1" x14ac:dyDescent="0.3">
      <c r="A1348">
        <v>7791</v>
      </c>
      <c r="B1348">
        <v>2</v>
      </c>
      <c r="C1348">
        <v>0</v>
      </c>
      <c r="D1348">
        <v>0</v>
      </c>
      <c r="E1348">
        <v>0</v>
      </c>
      <c r="F1348">
        <v>0</v>
      </c>
      <c r="G1348">
        <v>0</v>
      </c>
      <c r="H1348">
        <v>0</v>
      </c>
    </row>
    <row r="1349" spans="1:8" hidden="1" x14ac:dyDescent="0.3">
      <c r="A1349">
        <v>5424</v>
      </c>
      <c r="B1349">
        <v>2</v>
      </c>
      <c r="C1349">
        <v>0</v>
      </c>
      <c r="D1349">
        <v>0</v>
      </c>
      <c r="E1349">
        <v>0</v>
      </c>
      <c r="F1349">
        <v>0</v>
      </c>
      <c r="G1349">
        <v>0</v>
      </c>
      <c r="H1349">
        <v>0</v>
      </c>
    </row>
    <row r="1350" spans="1:8" hidden="1" x14ac:dyDescent="0.3">
      <c r="A1350">
        <v>10699</v>
      </c>
      <c r="B1350">
        <v>2</v>
      </c>
      <c r="C1350">
        <v>0</v>
      </c>
      <c r="D1350">
        <v>0</v>
      </c>
      <c r="E1350">
        <v>0</v>
      </c>
      <c r="F1350">
        <v>0</v>
      </c>
      <c r="G1350">
        <v>0</v>
      </c>
      <c r="H1350">
        <v>0</v>
      </c>
    </row>
    <row r="1351" spans="1:8" hidden="1" x14ac:dyDescent="0.3">
      <c r="A1351">
        <v>1497</v>
      </c>
      <c r="B1351">
        <v>2</v>
      </c>
      <c r="C1351">
        <v>0</v>
      </c>
      <c r="D1351">
        <v>0</v>
      </c>
      <c r="E1351">
        <v>0</v>
      </c>
      <c r="F1351">
        <v>0</v>
      </c>
      <c r="G1351">
        <v>0</v>
      </c>
      <c r="H1351">
        <v>0</v>
      </c>
    </row>
    <row r="1352" spans="1:8" hidden="1" x14ac:dyDescent="0.3">
      <c r="A1352">
        <v>4390</v>
      </c>
      <c r="B1352">
        <v>2</v>
      </c>
      <c r="C1352">
        <v>0</v>
      </c>
      <c r="D1352">
        <v>0</v>
      </c>
      <c r="E1352">
        <v>0</v>
      </c>
      <c r="F1352">
        <v>0</v>
      </c>
      <c r="G1352">
        <v>0</v>
      </c>
      <c r="H1352">
        <v>0</v>
      </c>
    </row>
    <row r="1353" spans="1:8" hidden="1" x14ac:dyDescent="0.3">
      <c r="A1353">
        <v>5223</v>
      </c>
      <c r="B1353">
        <v>2</v>
      </c>
      <c r="C1353">
        <v>0</v>
      </c>
      <c r="D1353">
        <v>0</v>
      </c>
      <c r="E1353">
        <v>0</v>
      </c>
      <c r="F1353">
        <v>0</v>
      </c>
      <c r="G1353">
        <v>0</v>
      </c>
      <c r="H1353">
        <v>0</v>
      </c>
    </row>
    <row r="1354" spans="1:8" hidden="1" x14ac:dyDescent="0.3">
      <c r="A1354">
        <v>4971</v>
      </c>
      <c r="B1354">
        <v>2</v>
      </c>
      <c r="C1354">
        <v>0</v>
      </c>
      <c r="D1354">
        <v>0</v>
      </c>
      <c r="E1354">
        <v>0</v>
      </c>
      <c r="F1354">
        <v>0</v>
      </c>
      <c r="G1354">
        <v>0</v>
      </c>
      <c r="H1354">
        <v>0</v>
      </c>
    </row>
    <row r="1355" spans="1:8" hidden="1" x14ac:dyDescent="0.3">
      <c r="A1355">
        <v>800</v>
      </c>
      <c r="B1355">
        <v>2</v>
      </c>
      <c r="C1355">
        <v>0</v>
      </c>
      <c r="D1355">
        <v>0</v>
      </c>
      <c r="E1355">
        <v>0</v>
      </c>
      <c r="F1355">
        <v>0</v>
      </c>
      <c r="G1355">
        <v>0</v>
      </c>
      <c r="H1355">
        <v>0</v>
      </c>
    </row>
    <row r="1356" spans="1:8" hidden="1" x14ac:dyDescent="0.3">
      <c r="A1356">
        <v>11092</v>
      </c>
      <c r="B1356">
        <v>2</v>
      </c>
      <c r="C1356">
        <v>0</v>
      </c>
      <c r="D1356">
        <v>0</v>
      </c>
      <c r="E1356">
        <v>0</v>
      </c>
      <c r="F1356">
        <v>0</v>
      </c>
      <c r="G1356">
        <v>0</v>
      </c>
      <c r="H1356">
        <v>0</v>
      </c>
    </row>
    <row r="1357" spans="1:8" hidden="1" x14ac:dyDescent="0.3">
      <c r="A1357">
        <v>940</v>
      </c>
      <c r="B1357">
        <v>2</v>
      </c>
      <c r="C1357">
        <v>0</v>
      </c>
      <c r="D1357">
        <v>0</v>
      </c>
      <c r="E1357">
        <v>0</v>
      </c>
      <c r="F1357">
        <v>0</v>
      </c>
      <c r="G1357">
        <v>0</v>
      </c>
      <c r="H1357">
        <v>0</v>
      </c>
    </row>
    <row r="1358" spans="1:8" hidden="1" x14ac:dyDescent="0.3">
      <c r="A1358">
        <v>7408</v>
      </c>
      <c r="B1358">
        <v>2</v>
      </c>
      <c r="C1358">
        <v>0</v>
      </c>
      <c r="D1358">
        <v>0</v>
      </c>
      <c r="E1358">
        <v>0</v>
      </c>
      <c r="F1358">
        <v>0</v>
      </c>
      <c r="G1358">
        <v>0</v>
      </c>
      <c r="H1358">
        <v>0</v>
      </c>
    </row>
    <row r="1359" spans="1:8" hidden="1" x14ac:dyDescent="0.3">
      <c r="A1359">
        <v>3783</v>
      </c>
      <c r="B1359">
        <v>2</v>
      </c>
      <c r="C1359">
        <v>0</v>
      </c>
      <c r="D1359">
        <v>0</v>
      </c>
      <c r="E1359">
        <v>0</v>
      </c>
      <c r="F1359">
        <v>0</v>
      </c>
      <c r="G1359">
        <v>0</v>
      </c>
      <c r="H1359">
        <v>0</v>
      </c>
    </row>
    <row r="1360" spans="1:8" hidden="1" x14ac:dyDescent="0.3">
      <c r="A1360">
        <v>10906</v>
      </c>
      <c r="B1360">
        <v>2</v>
      </c>
      <c r="C1360">
        <v>0</v>
      </c>
      <c r="D1360">
        <v>0</v>
      </c>
      <c r="E1360">
        <v>0</v>
      </c>
      <c r="F1360">
        <v>0</v>
      </c>
      <c r="G1360">
        <v>0</v>
      </c>
      <c r="H1360">
        <v>0</v>
      </c>
    </row>
    <row r="1361" spans="1:8" hidden="1" x14ac:dyDescent="0.3">
      <c r="A1361">
        <v>5209</v>
      </c>
      <c r="B1361">
        <v>2</v>
      </c>
      <c r="C1361">
        <v>0</v>
      </c>
      <c r="D1361">
        <v>0</v>
      </c>
      <c r="E1361">
        <v>0</v>
      </c>
      <c r="F1361">
        <v>0</v>
      </c>
      <c r="G1361">
        <v>0</v>
      </c>
      <c r="H1361">
        <v>0</v>
      </c>
    </row>
    <row r="1362" spans="1:8" hidden="1" x14ac:dyDescent="0.3">
      <c r="A1362">
        <v>10785</v>
      </c>
      <c r="B1362">
        <v>2</v>
      </c>
      <c r="C1362">
        <v>0</v>
      </c>
      <c r="D1362">
        <v>0</v>
      </c>
      <c r="E1362">
        <v>0</v>
      </c>
      <c r="F1362">
        <v>0</v>
      </c>
      <c r="G1362">
        <v>0</v>
      </c>
      <c r="H1362">
        <v>0</v>
      </c>
    </row>
    <row r="1363" spans="1:8" hidden="1" x14ac:dyDescent="0.3">
      <c r="A1363">
        <v>5177</v>
      </c>
      <c r="B1363">
        <v>2</v>
      </c>
      <c r="C1363">
        <v>0</v>
      </c>
      <c r="D1363">
        <v>0</v>
      </c>
      <c r="E1363">
        <v>0</v>
      </c>
      <c r="F1363">
        <v>0</v>
      </c>
      <c r="G1363">
        <v>0</v>
      </c>
      <c r="H1363">
        <v>0</v>
      </c>
    </row>
    <row r="1364" spans="1:8" hidden="1" x14ac:dyDescent="0.3">
      <c r="A1364">
        <v>13</v>
      </c>
      <c r="B1364">
        <v>2</v>
      </c>
      <c r="C1364">
        <v>0</v>
      </c>
      <c r="D1364">
        <v>0</v>
      </c>
      <c r="E1364">
        <v>0</v>
      </c>
      <c r="F1364">
        <v>0</v>
      </c>
      <c r="G1364">
        <v>0</v>
      </c>
      <c r="H1364">
        <v>0</v>
      </c>
    </row>
    <row r="1365" spans="1:8" hidden="1" x14ac:dyDescent="0.3">
      <c r="A1365">
        <v>6457</v>
      </c>
      <c r="B1365">
        <v>2</v>
      </c>
      <c r="C1365">
        <v>0</v>
      </c>
      <c r="D1365">
        <v>0</v>
      </c>
      <c r="E1365">
        <v>0</v>
      </c>
      <c r="F1365">
        <v>0</v>
      </c>
      <c r="G1365">
        <v>0</v>
      </c>
      <c r="H1365">
        <v>0</v>
      </c>
    </row>
    <row r="1366" spans="1:8" hidden="1" x14ac:dyDescent="0.3">
      <c r="A1366">
        <v>5299</v>
      </c>
      <c r="B1366">
        <v>2</v>
      </c>
      <c r="C1366">
        <v>0</v>
      </c>
      <c r="D1366">
        <v>0</v>
      </c>
      <c r="E1366">
        <v>0</v>
      </c>
      <c r="F1366">
        <v>0</v>
      </c>
      <c r="G1366">
        <v>0</v>
      </c>
      <c r="H1366">
        <v>0</v>
      </c>
    </row>
    <row r="1367" spans="1:8" hidden="1" x14ac:dyDescent="0.3">
      <c r="A1367">
        <v>4065</v>
      </c>
      <c r="B1367">
        <v>2</v>
      </c>
      <c r="C1367">
        <v>0</v>
      </c>
      <c r="D1367">
        <v>0</v>
      </c>
      <c r="E1367">
        <v>0</v>
      </c>
      <c r="F1367">
        <v>0</v>
      </c>
      <c r="G1367">
        <v>0</v>
      </c>
      <c r="H1367">
        <v>0</v>
      </c>
    </row>
    <row r="1368" spans="1:8" hidden="1" x14ac:dyDescent="0.3">
      <c r="A1368">
        <v>10323</v>
      </c>
      <c r="B1368">
        <v>2</v>
      </c>
      <c r="C1368">
        <v>0</v>
      </c>
      <c r="D1368">
        <v>0</v>
      </c>
      <c r="E1368">
        <v>0</v>
      </c>
      <c r="F1368">
        <v>0</v>
      </c>
      <c r="G1368">
        <v>0</v>
      </c>
      <c r="H1368">
        <v>0</v>
      </c>
    </row>
    <row r="1369" spans="1:8" hidden="1" x14ac:dyDescent="0.3">
      <c r="A1369">
        <v>550</v>
      </c>
      <c r="B1369">
        <v>2</v>
      </c>
      <c r="C1369">
        <v>0</v>
      </c>
      <c r="D1369">
        <v>0</v>
      </c>
      <c r="E1369">
        <v>0</v>
      </c>
      <c r="F1369">
        <v>0</v>
      </c>
      <c r="G1369">
        <v>0</v>
      </c>
      <c r="H1369">
        <v>0</v>
      </c>
    </row>
    <row r="1370" spans="1:8" hidden="1" x14ac:dyDescent="0.3">
      <c r="A1370">
        <v>4676</v>
      </c>
      <c r="B1370">
        <v>2</v>
      </c>
      <c r="C1370">
        <v>0</v>
      </c>
      <c r="D1370">
        <v>0</v>
      </c>
      <c r="E1370">
        <v>0</v>
      </c>
      <c r="F1370">
        <v>0</v>
      </c>
      <c r="G1370">
        <v>0</v>
      </c>
      <c r="H1370">
        <v>0</v>
      </c>
    </row>
    <row r="1371" spans="1:8" hidden="1" x14ac:dyDescent="0.3">
      <c r="A1371">
        <v>1045</v>
      </c>
      <c r="B1371">
        <v>2</v>
      </c>
      <c r="C1371">
        <v>0</v>
      </c>
      <c r="D1371">
        <v>0</v>
      </c>
      <c r="E1371">
        <v>0</v>
      </c>
      <c r="F1371">
        <v>0</v>
      </c>
      <c r="G1371">
        <v>0</v>
      </c>
      <c r="H1371">
        <v>0</v>
      </c>
    </row>
    <row r="1372" spans="1:8" hidden="1" x14ac:dyDescent="0.3">
      <c r="A1372">
        <v>4055</v>
      </c>
      <c r="B1372">
        <v>2</v>
      </c>
      <c r="C1372">
        <v>0</v>
      </c>
      <c r="D1372">
        <v>0</v>
      </c>
      <c r="E1372">
        <v>0</v>
      </c>
      <c r="F1372">
        <v>0</v>
      </c>
      <c r="G1372">
        <v>0</v>
      </c>
      <c r="H1372">
        <v>0</v>
      </c>
    </row>
    <row r="1373" spans="1:8" hidden="1" x14ac:dyDescent="0.3">
      <c r="A1373">
        <v>10091</v>
      </c>
      <c r="B1373">
        <v>2</v>
      </c>
      <c r="C1373">
        <v>0</v>
      </c>
      <c r="D1373">
        <v>0</v>
      </c>
      <c r="E1373">
        <v>0</v>
      </c>
      <c r="F1373">
        <v>0</v>
      </c>
      <c r="G1373">
        <v>0</v>
      </c>
      <c r="H1373">
        <v>0</v>
      </c>
    </row>
    <row r="1374" spans="1:8" hidden="1" x14ac:dyDescent="0.3">
      <c r="A1374">
        <v>7629</v>
      </c>
      <c r="B1374">
        <v>2</v>
      </c>
      <c r="C1374">
        <v>0</v>
      </c>
      <c r="D1374">
        <v>0</v>
      </c>
      <c r="E1374">
        <v>0</v>
      </c>
      <c r="F1374">
        <v>0</v>
      </c>
      <c r="G1374">
        <v>0</v>
      </c>
      <c r="H1374">
        <v>0</v>
      </c>
    </row>
    <row r="1375" spans="1:8" hidden="1" x14ac:dyDescent="0.3">
      <c r="A1375">
        <v>3828</v>
      </c>
      <c r="B1375">
        <v>2</v>
      </c>
      <c r="C1375">
        <v>0</v>
      </c>
      <c r="D1375">
        <v>0</v>
      </c>
      <c r="E1375">
        <v>0</v>
      </c>
      <c r="F1375">
        <v>0</v>
      </c>
      <c r="G1375">
        <v>0</v>
      </c>
      <c r="H1375">
        <v>0</v>
      </c>
    </row>
    <row r="1376" spans="1:8" hidden="1" x14ac:dyDescent="0.3">
      <c r="A1376">
        <v>8605</v>
      </c>
      <c r="B1376">
        <v>2</v>
      </c>
      <c r="C1376">
        <v>0</v>
      </c>
      <c r="D1376">
        <v>0</v>
      </c>
      <c r="E1376">
        <v>0</v>
      </c>
      <c r="F1376">
        <v>0</v>
      </c>
      <c r="G1376">
        <v>0</v>
      </c>
      <c r="H1376">
        <v>0</v>
      </c>
    </row>
    <row r="1377" spans="1:8" hidden="1" x14ac:dyDescent="0.3">
      <c r="A1377">
        <v>7500</v>
      </c>
      <c r="B1377">
        <v>2</v>
      </c>
      <c r="C1377">
        <v>0</v>
      </c>
      <c r="D1377">
        <v>0</v>
      </c>
      <c r="E1377">
        <v>0</v>
      </c>
      <c r="F1377">
        <v>0</v>
      </c>
      <c r="G1377">
        <v>0</v>
      </c>
      <c r="H1377">
        <v>0</v>
      </c>
    </row>
    <row r="1378" spans="1:8" hidden="1" x14ac:dyDescent="0.3">
      <c r="A1378">
        <v>9710</v>
      </c>
      <c r="B1378">
        <v>2</v>
      </c>
      <c r="C1378">
        <v>0</v>
      </c>
      <c r="D1378">
        <v>0</v>
      </c>
      <c r="E1378">
        <v>0</v>
      </c>
      <c r="F1378">
        <v>0</v>
      </c>
      <c r="G1378">
        <v>0</v>
      </c>
      <c r="H1378">
        <v>0</v>
      </c>
    </row>
    <row r="1379" spans="1:8" hidden="1" x14ac:dyDescent="0.3">
      <c r="A1379">
        <v>5247</v>
      </c>
      <c r="B1379">
        <v>2</v>
      </c>
      <c r="C1379">
        <v>0</v>
      </c>
      <c r="D1379">
        <v>0</v>
      </c>
      <c r="E1379">
        <v>0</v>
      </c>
      <c r="F1379">
        <v>0</v>
      </c>
      <c r="G1379">
        <v>0</v>
      </c>
      <c r="H1379">
        <v>0</v>
      </c>
    </row>
    <row r="1380" spans="1:8" hidden="1" x14ac:dyDescent="0.3">
      <c r="A1380">
        <v>8812</v>
      </c>
      <c r="B1380">
        <v>2</v>
      </c>
      <c r="C1380">
        <v>0</v>
      </c>
      <c r="D1380">
        <v>0</v>
      </c>
      <c r="E1380">
        <v>0</v>
      </c>
      <c r="F1380">
        <v>0</v>
      </c>
      <c r="G1380">
        <v>0</v>
      </c>
      <c r="H1380">
        <v>0</v>
      </c>
    </row>
    <row r="1381" spans="1:8" hidden="1" x14ac:dyDescent="0.3">
      <c r="A1381">
        <v>6616</v>
      </c>
      <c r="B1381">
        <v>2</v>
      </c>
      <c r="C1381">
        <v>0</v>
      </c>
      <c r="D1381">
        <v>0</v>
      </c>
      <c r="E1381">
        <v>0</v>
      </c>
      <c r="F1381">
        <v>0</v>
      </c>
      <c r="G1381">
        <v>0</v>
      </c>
      <c r="H1381">
        <v>0</v>
      </c>
    </row>
    <row r="1382" spans="1:8" hidden="1" x14ac:dyDescent="0.3">
      <c r="A1382">
        <v>4328</v>
      </c>
      <c r="B1382">
        <v>2</v>
      </c>
      <c r="C1382">
        <v>0</v>
      </c>
      <c r="D1382">
        <v>0</v>
      </c>
      <c r="E1382">
        <v>0</v>
      </c>
      <c r="F1382">
        <v>0</v>
      </c>
      <c r="G1382">
        <v>0</v>
      </c>
      <c r="H1382">
        <v>0</v>
      </c>
    </row>
    <row r="1383" spans="1:8" hidden="1" x14ac:dyDescent="0.3">
      <c r="A1383">
        <v>164</v>
      </c>
      <c r="B1383">
        <v>2</v>
      </c>
      <c r="C1383">
        <v>0</v>
      </c>
      <c r="D1383">
        <v>0</v>
      </c>
      <c r="E1383">
        <v>0</v>
      </c>
      <c r="F1383">
        <v>0</v>
      </c>
      <c r="G1383">
        <v>0</v>
      </c>
      <c r="H1383">
        <v>0</v>
      </c>
    </row>
    <row r="1384" spans="1:8" hidden="1" x14ac:dyDescent="0.3">
      <c r="A1384">
        <v>5150</v>
      </c>
      <c r="B1384">
        <v>2</v>
      </c>
      <c r="C1384">
        <v>0</v>
      </c>
      <c r="D1384">
        <v>0</v>
      </c>
      <c r="E1384">
        <v>0</v>
      </c>
      <c r="F1384">
        <v>0</v>
      </c>
      <c r="G1384">
        <v>0</v>
      </c>
      <c r="H1384">
        <v>0</v>
      </c>
    </row>
    <row r="1385" spans="1:8" hidden="1" x14ac:dyDescent="0.3">
      <c r="A1385">
        <v>10678</v>
      </c>
      <c r="B1385">
        <v>2</v>
      </c>
      <c r="C1385">
        <v>0</v>
      </c>
      <c r="D1385">
        <v>0</v>
      </c>
      <c r="E1385">
        <v>0</v>
      </c>
      <c r="F1385">
        <v>0</v>
      </c>
      <c r="G1385">
        <v>0</v>
      </c>
      <c r="H1385">
        <v>0</v>
      </c>
    </row>
    <row r="1386" spans="1:8" hidden="1" x14ac:dyDescent="0.3">
      <c r="A1386">
        <v>9150</v>
      </c>
      <c r="B1386">
        <v>2</v>
      </c>
      <c r="C1386">
        <v>0</v>
      </c>
      <c r="D1386">
        <v>0</v>
      </c>
      <c r="E1386">
        <v>0</v>
      </c>
      <c r="F1386">
        <v>0</v>
      </c>
      <c r="G1386">
        <v>0</v>
      </c>
      <c r="H1386">
        <v>0</v>
      </c>
    </row>
    <row r="1387" spans="1:8" hidden="1" x14ac:dyDescent="0.3">
      <c r="A1387">
        <v>2952</v>
      </c>
      <c r="B1387">
        <v>2</v>
      </c>
      <c r="C1387">
        <v>0</v>
      </c>
      <c r="D1387">
        <v>0</v>
      </c>
      <c r="E1387">
        <v>0</v>
      </c>
      <c r="F1387">
        <v>0</v>
      </c>
      <c r="G1387">
        <v>0</v>
      </c>
      <c r="H1387">
        <v>0</v>
      </c>
    </row>
    <row r="1388" spans="1:8" hidden="1" x14ac:dyDescent="0.3">
      <c r="A1388">
        <v>2831</v>
      </c>
      <c r="B1388">
        <v>2</v>
      </c>
      <c r="C1388">
        <v>0</v>
      </c>
      <c r="D1388">
        <v>0</v>
      </c>
      <c r="E1388">
        <v>0</v>
      </c>
      <c r="F1388">
        <v>0</v>
      </c>
      <c r="G1388">
        <v>0</v>
      </c>
      <c r="H1388">
        <v>0</v>
      </c>
    </row>
    <row r="1389" spans="1:8" hidden="1" x14ac:dyDescent="0.3">
      <c r="A1389">
        <v>6289</v>
      </c>
      <c r="B1389">
        <v>2</v>
      </c>
      <c r="C1389">
        <v>0</v>
      </c>
      <c r="D1389">
        <v>0</v>
      </c>
      <c r="E1389">
        <v>0</v>
      </c>
      <c r="F1389">
        <v>0</v>
      </c>
      <c r="G1389">
        <v>0</v>
      </c>
      <c r="H1389">
        <v>0</v>
      </c>
    </row>
    <row r="1390" spans="1:8" hidden="1" x14ac:dyDescent="0.3">
      <c r="A1390">
        <v>5513</v>
      </c>
      <c r="B1390">
        <v>2</v>
      </c>
      <c r="C1390">
        <v>0</v>
      </c>
      <c r="D1390">
        <v>0</v>
      </c>
      <c r="E1390">
        <v>0</v>
      </c>
      <c r="F1390">
        <v>0</v>
      </c>
      <c r="G1390">
        <v>0</v>
      </c>
      <c r="H1390">
        <v>0</v>
      </c>
    </row>
    <row r="1391" spans="1:8" hidden="1" x14ac:dyDescent="0.3">
      <c r="A1391">
        <v>5684</v>
      </c>
      <c r="B1391">
        <v>2</v>
      </c>
      <c r="C1391">
        <v>0</v>
      </c>
      <c r="D1391">
        <v>0</v>
      </c>
      <c r="E1391">
        <v>0</v>
      </c>
      <c r="F1391">
        <v>0</v>
      </c>
      <c r="G1391">
        <v>0</v>
      </c>
      <c r="H1391">
        <v>0</v>
      </c>
    </row>
    <row r="1392" spans="1:8" hidden="1" x14ac:dyDescent="0.3">
      <c r="A1392">
        <v>1440</v>
      </c>
      <c r="B1392">
        <v>2</v>
      </c>
      <c r="C1392">
        <v>0</v>
      </c>
      <c r="D1392">
        <v>0</v>
      </c>
      <c r="E1392">
        <v>0</v>
      </c>
      <c r="F1392">
        <v>0</v>
      </c>
      <c r="G1392">
        <v>0</v>
      </c>
      <c r="H1392">
        <v>0</v>
      </c>
    </row>
    <row r="1393" spans="1:8" hidden="1" x14ac:dyDescent="0.3">
      <c r="A1393">
        <v>5441</v>
      </c>
      <c r="B1393">
        <v>2</v>
      </c>
      <c r="C1393">
        <v>0</v>
      </c>
      <c r="D1393">
        <v>0</v>
      </c>
      <c r="E1393">
        <v>0</v>
      </c>
      <c r="F1393">
        <v>0</v>
      </c>
      <c r="G1393">
        <v>0</v>
      </c>
      <c r="H1393">
        <v>0</v>
      </c>
    </row>
    <row r="1394" spans="1:8" hidden="1" x14ac:dyDescent="0.3">
      <c r="A1394">
        <v>6859</v>
      </c>
      <c r="B1394">
        <v>2</v>
      </c>
      <c r="C1394">
        <v>0</v>
      </c>
      <c r="D1394">
        <v>0</v>
      </c>
      <c r="E1394">
        <v>0</v>
      </c>
      <c r="F1394">
        <v>0</v>
      </c>
      <c r="G1394">
        <v>0</v>
      </c>
      <c r="H1394">
        <v>0</v>
      </c>
    </row>
    <row r="1395" spans="1:8" hidden="1" x14ac:dyDescent="0.3">
      <c r="A1395">
        <v>9847</v>
      </c>
      <c r="B1395">
        <v>2</v>
      </c>
      <c r="C1395">
        <v>0</v>
      </c>
      <c r="D1395">
        <v>0</v>
      </c>
      <c r="E1395">
        <v>0</v>
      </c>
      <c r="F1395">
        <v>0</v>
      </c>
      <c r="G1395">
        <v>0</v>
      </c>
      <c r="H1395">
        <v>0</v>
      </c>
    </row>
    <row r="1396" spans="1:8" hidden="1" x14ac:dyDescent="0.3">
      <c r="A1396">
        <v>7419</v>
      </c>
      <c r="B1396">
        <v>2</v>
      </c>
      <c r="C1396">
        <v>0</v>
      </c>
      <c r="D1396">
        <v>0</v>
      </c>
      <c r="E1396">
        <v>0</v>
      </c>
      <c r="F1396">
        <v>0</v>
      </c>
      <c r="G1396">
        <v>0</v>
      </c>
      <c r="H1396">
        <v>0</v>
      </c>
    </row>
    <row r="1397" spans="1:8" hidden="1" x14ac:dyDescent="0.3">
      <c r="A1397">
        <v>5010</v>
      </c>
      <c r="B1397">
        <v>2</v>
      </c>
      <c r="C1397">
        <v>0</v>
      </c>
      <c r="D1397">
        <v>0</v>
      </c>
      <c r="E1397">
        <v>0</v>
      </c>
      <c r="F1397">
        <v>0</v>
      </c>
      <c r="G1397">
        <v>0</v>
      </c>
      <c r="H1397">
        <v>0</v>
      </c>
    </row>
    <row r="1398" spans="1:8" hidden="1" x14ac:dyDescent="0.3">
      <c r="A1398">
        <v>521</v>
      </c>
      <c r="B1398">
        <v>2</v>
      </c>
      <c r="C1398">
        <v>0</v>
      </c>
      <c r="D1398">
        <v>0</v>
      </c>
      <c r="E1398">
        <v>0</v>
      </c>
      <c r="F1398">
        <v>0</v>
      </c>
      <c r="G1398">
        <v>0</v>
      </c>
      <c r="H1398">
        <v>0</v>
      </c>
    </row>
    <row r="1399" spans="1:8" hidden="1" x14ac:dyDescent="0.3">
      <c r="A1399">
        <v>3286</v>
      </c>
      <c r="B1399">
        <v>2</v>
      </c>
      <c r="C1399">
        <v>0</v>
      </c>
      <c r="D1399">
        <v>0</v>
      </c>
      <c r="E1399">
        <v>0</v>
      </c>
      <c r="F1399">
        <v>0</v>
      </c>
      <c r="G1399">
        <v>0</v>
      </c>
      <c r="H1399">
        <v>0</v>
      </c>
    </row>
    <row r="1400" spans="1:8" hidden="1" x14ac:dyDescent="0.3">
      <c r="A1400">
        <v>8602</v>
      </c>
      <c r="B1400">
        <v>2</v>
      </c>
      <c r="C1400">
        <v>0</v>
      </c>
      <c r="D1400">
        <v>0</v>
      </c>
      <c r="E1400">
        <v>0</v>
      </c>
      <c r="F1400">
        <v>0</v>
      </c>
      <c r="G1400">
        <v>0</v>
      </c>
      <c r="H1400">
        <v>0</v>
      </c>
    </row>
    <row r="1401" spans="1:8" hidden="1" x14ac:dyDescent="0.3">
      <c r="A1401">
        <v>3722</v>
      </c>
      <c r="B1401">
        <v>2</v>
      </c>
      <c r="C1401">
        <v>0</v>
      </c>
      <c r="D1401">
        <v>0</v>
      </c>
      <c r="E1401">
        <v>0</v>
      </c>
      <c r="F1401">
        <v>0</v>
      </c>
      <c r="G1401">
        <v>0</v>
      </c>
      <c r="H1401">
        <v>0</v>
      </c>
    </row>
    <row r="1402" spans="1:8" hidden="1" x14ac:dyDescent="0.3">
      <c r="A1402">
        <v>1570</v>
      </c>
      <c r="B1402">
        <v>2</v>
      </c>
      <c r="C1402">
        <v>0</v>
      </c>
      <c r="D1402">
        <v>0</v>
      </c>
      <c r="E1402">
        <v>0</v>
      </c>
      <c r="F1402">
        <v>0</v>
      </c>
      <c r="G1402">
        <v>0</v>
      </c>
      <c r="H1402">
        <v>0</v>
      </c>
    </row>
    <row r="1403" spans="1:8" hidden="1" x14ac:dyDescent="0.3">
      <c r="A1403">
        <v>5180</v>
      </c>
      <c r="B1403">
        <v>2</v>
      </c>
      <c r="C1403">
        <v>0</v>
      </c>
      <c r="D1403">
        <v>0</v>
      </c>
      <c r="E1403">
        <v>0</v>
      </c>
      <c r="F1403">
        <v>0</v>
      </c>
      <c r="G1403">
        <v>0</v>
      </c>
      <c r="H1403">
        <v>0</v>
      </c>
    </row>
    <row r="1404" spans="1:8" hidden="1" x14ac:dyDescent="0.3">
      <c r="A1404">
        <v>10702</v>
      </c>
      <c r="B1404">
        <v>2</v>
      </c>
      <c r="C1404">
        <v>0</v>
      </c>
      <c r="D1404">
        <v>0</v>
      </c>
      <c r="E1404">
        <v>0</v>
      </c>
      <c r="F1404">
        <v>0</v>
      </c>
      <c r="G1404">
        <v>0</v>
      </c>
      <c r="H1404">
        <v>0</v>
      </c>
    </row>
    <row r="1405" spans="1:8" hidden="1" x14ac:dyDescent="0.3">
      <c r="A1405">
        <v>5790</v>
      </c>
      <c r="B1405">
        <v>2</v>
      </c>
      <c r="C1405">
        <v>0</v>
      </c>
      <c r="D1405">
        <v>0</v>
      </c>
      <c r="E1405">
        <v>0</v>
      </c>
      <c r="F1405">
        <v>0</v>
      </c>
      <c r="G1405">
        <v>0</v>
      </c>
      <c r="H1405">
        <v>0</v>
      </c>
    </row>
    <row r="1406" spans="1:8" hidden="1" x14ac:dyDescent="0.3">
      <c r="A1406">
        <v>3578</v>
      </c>
      <c r="B1406">
        <v>2</v>
      </c>
      <c r="C1406">
        <v>0</v>
      </c>
      <c r="D1406">
        <v>0</v>
      </c>
      <c r="E1406">
        <v>0</v>
      </c>
      <c r="F1406">
        <v>0</v>
      </c>
      <c r="G1406">
        <v>0</v>
      </c>
      <c r="H1406">
        <v>0</v>
      </c>
    </row>
    <row r="1407" spans="1:8" hidden="1" x14ac:dyDescent="0.3">
      <c r="A1407">
        <v>8780</v>
      </c>
      <c r="B1407">
        <v>2</v>
      </c>
      <c r="C1407">
        <v>0</v>
      </c>
      <c r="D1407">
        <v>0</v>
      </c>
      <c r="E1407">
        <v>0</v>
      </c>
      <c r="F1407">
        <v>0</v>
      </c>
      <c r="G1407">
        <v>0</v>
      </c>
      <c r="H1407">
        <v>0</v>
      </c>
    </row>
    <row r="1408" spans="1:8" hidden="1" x14ac:dyDescent="0.3">
      <c r="A1408">
        <v>10789</v>
      </c>
      <c r="B1408">
        <v>2</v>
      </c>
      <c r="C1408">
        <v>0</v>
      </c>
      <c r="D1408">
        <v>0</v>
      </c>
      <c r="E1408">
        <v>0</v>
      </c>
      <c r="F1408">
        <v>0</v>
      </c>
      <c r="G1408">
        <v>0</v>
      </c>
      <c r="H1408">
        <v>0</v>
      </c>
    </row>
    <row r="1409" spans="1:8" hidden="1" x14ac:dyDescent="0.3">
      <c r="A1409">
        <v>4385</v>
      </c>
      <c r="B1409">
        <v>2</v>
      </c>
      <c r="C1409">
        <v>0</v>
      </c>
      <c r="D1409">
        <v>0</v>
      </c>
      <c r="E1409">
        <v>0</v>
      </c>
      <c r="F1409">
        <v>0</v>
      </c>
      <c r="G1409">
        <v>0</v>
      </c>
      <c r="H1409">
        <v>0</v>
      </c>
    </row>
    <row r="1410" spans="1:8" hidden="1" x14ac:dyDescent="0.3">
      <c r="A1410">
        <v>3283</v>
      </c>
      <c r="B1410">
        <v>2</v>
      </c>
      <c r="C1410">
        <v>0</v>
      </c>
      <c r="D1410">
        <v>0</v>
      </c>
      <c r="E1410">
        <v>0</v>
      </c>
      <c r="F1410">
        <v>0</v>
      </c>
      <c r="G1410">
        <v>0</v>
      </c>
      <c r="H1410">
        <v>0</v>
      </c>
    </row>
    <row r="1411" spans="1:8" hidden="1" x14ac:dyDescent="0.3">
      <c r="A1411">
        <v>2878</v>
      </c>
      <c r="B1411">
        <v>2</v>
      </c>
      <c r="C1411">
        <v>0</v>
      </c>
      <c r="D1411">
        <v>0</v>
      </c>
      <c r="E1411">
        <v>0</v>
      </c>
      <c r="F1411">
        <v>0</v>
      </c>
      <c r="G1411">
        <v>0</v>
      </c>
      <c r="H1411">
        <v>0</v>
      </c>
    </row>
    <row r="1412" spans="1:8" hidden="1" x14ac:dyDescent="0.3">
      <c r="A1412">
        <v>7007</v>
      </c>
      <c r="B1412">
        <v>2</v>
      </c>
      <c r="C1412">
        <v>0</v>
      </c>
      <c r="D1412">
        <v>0</v>
      </c>
      <c r="E1412">
        <v>0</v>
      </c>
      <c r="F1412">
        <v>0</v>
      </c>
      <c r="G1412">
        <v>0</v>
      </c>
      <c r="H1412">
        <v>0</v>
      </c>
    </row>
    <row r="1413" spans="1:8" hidden="1" x14ac:dyDescent="0.3">
      <c r="A1413">
        <v>6200</v>
      </c>
      <c r="B1413">
        <v>2</v>
      </c>
      <c r="C1413">
        <v>0</v>
      </c>
      <c r="D1413">
        <v>0</v>
      </c>
      <c r="E1413">
        <v>0</v>
      </c>
      <c r="F1413">
        <v>0</v>
      </c>
      <c r="G1413">
        <v>0</v>
      </c>
      <c r="H1413">
        <v>0</v>
      </c>
    </row>
    <row r="1414" spans="1:8" hidden="1" x14ac:dyDescent="0.3">
      <c r="A1414">
        <v>1403</v>
      </c>
      <c r="B1414">
        <v>2</v>
      </c>
      <c r="C1414">
        <v>0</v>
      </c>
      <c r="D1414">
        <v>0</v>
      </c>
      <c r="E1414">
        <v>0</v>
      </c>
      <c r="F1414">
        <v>0</v>
      </c>
      <c r="G1414">
        <v>0</v>
      </c>
      <c r="H1414">
        <v>0</v>
      </c>
    </row>
    <row r="1415" spans="1:8" hidden="1" x14ac:dyDescent="0.3">
      <c r="A1415">
        <v>5015</v>
      </c>
      <c r="B1415">
        <v>2</v>
      </c>
      <c r="C1415">
        <v>0</v>
      </c>
      <c r="D1415">
        <v>0</v>
      </c>
      <c r="E1415">
        <v>0</v>
      </c>
      <c r="F1415">
        <v>0</v>
      </c>
      <c r="G1415">
        <v>0</v>
      </c>
      <c r="H1415">
        <v>0</v>
      </c>
    </row>
    <row r="1416" spans="1:8" hidden="1" x14ac:dyDescent="0.3">
      <c r="A1416">
        <v>10868</v>
      </c>
      <c r="B1416">
        <v>2</v>
      </c>
      <c r="C1416">
        <v>0</v>
      </c>
      <c r="D1416">
        <v>0</v>
      </c>
      <c r="E1416">
        <v>0</v>
      </c>
      <c r="F1416">
        <v>0</v>
      </c>
      <c r="G1416">
        <v>0</v>
      </c>
      <c r="H1416">
        <v>0</v>
      </c>
    </row>
    <row r="1417" spans="1:8" hidden="1" x14ac:dyDescent="0.3">
      <c r="A1417">
        <v>9955</v>
      </c>
      <c r="B1417">
        <v>2</v>
      </c>
      <c r="C1417">
        <v>0</v>
      </c>
      <c r="D1417">
        <v>0</v>
      </c>
      <c r="E1417">
        <v>0</v>
      </c>
      <c r="F1417">
        <v>0</v>
      </c>
      <c r="G1417">
        <v>0</v>
      </c>
      <c r="H1417">
        <v>0</v>
      </c>
    </row>
    <row r="1418" spans="1:8" hidden="1" x14ac:dyDescent="0.3">
      <c r="A1418">
        <v>2162</v>
      </c>
      <c r="B1418">
        <v>2</v>
      </c>
      <c r="C1418">
        <v>0</v>
      </c>
      <c r="D1418">
        <v>0</v>
      </c>
      <c r="E1418">
        <v>0</v>
      </c>
      <c r="F1418">
        <v>0</v>
      </c>
      <c r="G1418">
        <v>0</v>
      </c>
      <c r="H1418">
        <v>0</v>
      </c>
    </row>
    <row r="1419" spans="1:8" hidden="1" x14ac:dyDescent="0.3">
      <c r="A1419">
        <v>7165</v>
      </c>
      <c r="B1419">
        <v>2</v>
      </c>
      <c r="C1419">
        <v>0</v>
      </c>
      <c r="D1419">
        <v>0</v>
      </c>
      <c r="E1419">
        <v>0</v>
      </c>
      <c r="F1419">
        <v>0</v>
      </c>
      <c r="G1419">
        <v>0</v>
      </c>
      <c r="H1419">
        <v>0</v>
      </c>
    </row>
    <row r="1420" spans="1:8" hidden="1" x14ac:dyDescent="0.3">
      <c r="A1420">
        <v>3595</v>
      </c>
      <c r="B1420">
        <v>2</v>
      </c>
      <c r="C1420">
        <v>0</v>
      </c>
      <c r="D1420">
        <v>0</v>
      </c>
      <c r="E1420">
        <v>0</v>
      </c>
      <c r="F1420">
        <v>0</v>
      </c>
      <c r="G1420">
        <v>0</v>
      </c>
      <c r="H1420">
        <v>0</v>
      </c>
    </row>
    <row r="1421" spans="1:8" hidden="1" x14ac:dyDescent="0.3">
      <c r="A1421">
        <v>9507</v>
      </c>
      <c r="B1421">
        <v>2</v>
      </c>
      <c r="C1421">
        <v>0</v>
      </c>
      <c r="D1421">
        <v>0</v>
      </c>
      <c r="E1421">
        <v>0</v>
      </c>
      <c r="F1421">
        <v>0</v>
      </c>
      <c r="G1421">
        <v>0</v>
      </c>
      <c r="H1421">
        <v>0</v>
      </c>
    </row>
    <row r="1422" spans="1:8" hidden="1" x14ac:dyDescent="0.3">
      <c r="A1422">
        <v>5117</v>
      </c>
      <c r="B1422">
        <v>2</v>
      </c>
      <c r="C1422">
        <v>0</v>
      </c>
      <c r="D1422">
        <v>0</v>
      </c>
      <c r="E1422">
        <v>0</v>
      </c>
      <c r="F1422">
        <v>0</v>
      </c>
      <c r="G1422">
        <v>0</v>
      </c>
      <c r="H1422">
        <v>0</v>
      </c>
    </row>
    <row r="1423" spans="1:8" hidden="1" x14ac:dyDescent="0.3">
      <c r="A1423">
        <v>9797</v>
      </c>
      <c r="B1423">
        <v>2</v>
      </c>
      <c r="C1423">
        <v>0</v>
      </c>
      <c r="D1423">
        <v>0</v>
      </c>
      <c r="E1423">
        <v>0</v>
      </c>
      <c r="F1423">
        <v>0</v>
      </c>
      <c r="G1423">
        <v>0</v>
      </c>
      <c r="H1423">
        <v>0</v>
      </c>
    </row>
    <row r="1424" spans="1:8" hidden="1" x14ac:dyDescent="0.3">
      <c r="A1424">
        <v>8212</v>
      </c>
      <c r="B1424">
        <v>2</v>
      </c>
      <c r="C1424">
        <v>0</v>
      </c>
      <c r="D1424">
        <v>0</v>
      </c>
      <c r="E1424">
        <v>0</v>
      </c>
      <c r="F1424">
        <v>0</v>
      </c>
      <c r="G1424">
        <v>0</v>
      </c>
      <c r="H1424">
        <v>0</v>
      </c>
    </row>
    <row r="1425" spans="1:8" hidden="1" x14ac:dyDescent="0.3">
      <c r="A1425">
        <v>4547</v>
      </c>
      <c r="B1425">
        <v>2</v>
      </c>
      <c r="C1425">
        <v>0</v>
      </c>
      <c r="D1425">
        <v>0</v>
      </c>
      <c r="E1425">
        <v>0</v>
      </c>
      <c r="F1425">
        <v>0</v>
      </c>
      <c r="G1425">
        <v>0</v>
      </c>
      <c r="H1425">
        <v>0</v>
      </c>
    </row>
    <row r="1426" spans="1:8" hidden="1" x14ac:dyDescent="0.3">
      <c r="A1426">
        <v>7181</v>
      </c>
      <c r="B1426">
        <v>2</v>
      </c>
      <c r="C1426">
        <v>0</v>
      </c>
      <c r="D1426">
        <v>0</v>
      </c>
      <c r="E1426">
        <v>0</v>
      </c>
      <c r="F1426">
        <v>0</v>
      </c>
      <c r="G1426">
        <v>0</v>
      </c>
      <c r="H1426">
        <v>0</v>
      </c>
    </row>
    <row r="1427" spans="1:8" hidden="1" x14ac:dyDescent="0.3">
      <c r="A1427">
        <v>255</v>
      </c>
      <c r="B1427">
        <v>2</v>
      </c>
      <c r="C1427">
        <v>0</v>
      </c>
      <c r="D1427">
        <v>0</v>
      </c>
      <c r="E1427">
        <v>0</v>
      </c>
      <c r="F1427">
        <v>0</v>
      </c>
      <c r="G1427">
        <v>0</v>
      </c>
      <c r="H1427">
        <v>0</v>
      </c>
    </row>
    <row r="1428" spans="1:8" hidden="1" x14ac:dyDescent="0.3">
      <c r="A1428">
        <v>7861</v>
      </c>
      <c r="B1428">
        <v>2</v>
      </c>
      <c r="C1428">
        <v>0</v>
      </c>
      <c r="D1428">
        <v>0</v>
      </c>
      <c r="E1428">
        <v>0</v>
      </c>
      <c r="F1428">
        <v>0</v>
      </c>
      <c r="G1428">
        <v>0</v>
      </c>
      <c r="H1428">
        <v>0</v>
      </c>
    </row>
    <row r="1429" spans="1:8" hidden="1" x14ac:dyDescent="0.3">
      <c r="A1429">
        <v>4837</v>
      </c>
      <c r="B1429">
        <v>2</v>
      </c>
      <c r="C1429">
        <v>0</v>
      </c>
      <c r="D1429">
        <v>0</v>
      </c>
      <c r="E1429">
        <v>0</v>
      </c>
      <c r="F1429">
        <v>0</v>
      </c>
      <c r="G1429">
        <v>0</v>
      </c>
      <c r="H1429">
        <v>0</v>
      </c>
    </row>
    <row r="1430" spans="1:8" hidden="1" x14ac:dyDescent="0.3">
      <c r="A1430">
        <v>9423</v>
      </c>
      <c r="B1430">
        <v>2</v>
      </c>
      <c r="C1430">
        <v>0</v>
      </c>
      <c r="D1430">
        <v>0</v>
      </c>
      <c r="E1430">
        <v>0</v>
      </c>
      <c r="F1430">
        <v>0</v>
      </c>
      <c r="G1430">
        <v>0</v>
      </c>
      <c r="H1430">
        <v>0</v>
      </c>
    </row>
    <row r="1431" spans="1:8" hidden="1" x14ac:dyDescent="0.3">
      <c r="A1431">
        <v>9119</v>
      </c>
      <c r="B1431">
        <v>2</v>
      </c>
      <c r="C1431">
        <v>0</v>
      </c>
      <c r="D1431">
        <v>0</v>
      </c>
      <c r="E1431">
        <v>0</v>
      </c>
      <c r="F1431">
        <v>0</v>
      </c>
      <c r="G1431">
        <v>0</v>
      </c>
      <c r="H1431">
        <v>0</v>
      </c>
    </row>
    <row r="1432" spans="1:8" hidden="1" x14ac:dyDescent="0.3">
      <c r="A1432">
        <v>8416</v>
      </c>
      <c r="B1432">
        <v>2</v>
      </c>
      <c r="C1432">
        <v>0</v>
      </c>
      <c r="D1432">
        <v>0</v>
      </c>
      <c r="E1432">
        <v>0</v>
      </c>
      <c r="F1432">
        <v>0</v>
      </c>
      <c r="G1432">
        <v>0</v>
      </c>
      <c r="H1432">
        <v>0</v>
      </c>
    </row>
    <row r="1433" spans="1:8" hidden="1" x14ac:dyDescent="0.3">
      <c r="A1433">
        <v>2591</v>
      </c>
      <c r="B1433">
        <v>2</v>
      </c>
      <c r="C1433">
        <v>0</v>
      </c>
      <c r="D1433">
        <v>0</v>
      </c>
      <c r="E1433">
        <v>0</v>
      </c>
      <c r="F1433">
        <v>0</v>
      </c>
      <c r="G1433">
        <v>0</v>
      </c>
      <c r="H1433">
        <v>0</v>
      </c>
    </row>
    <row r="1434" spans="1:8" hidden="1" x14ac:dyDescent="0.3">
      <c r="A1434">
        <v>10509</v>
      </c>
      <c r="B1434">
        <v>2</v>
      </c>
      <c r="C1434">
        <v>0</v>
      </c>
      <c r="D1434">
        <v>0</v>
      </c>
      <c r="E1434">
        <v>0</v>
      </c>
      <c r="F1434">
        <v>0</v>
      </c>
      <c r="G1434">
        <v>0</v>
      </c>
      <c r="H1434">
        <v>0</v>
      </c>
    </row>
    <row r="1435" spans="1:8" hidden="1" x14ac:dyDescent="0.3">
      <c r="A1435">
        <v>10061</v>
      </c>
      <c r="B1435">
        <v>2</v>
      </c>
      <c r="C1435">
        <v>0</v>
      </c>
      <c r="D1435">
        <v>0</v>
      </c>
      <c r="E1435">
        <v>0</v>
      </c>
      <c r="F1435">
        <v>0</v>
      </c>
      <c r="G1435">
        <v>0</v>
      </c>
      <c r="H1435">
        <v>0</v>
      </c>
    </row>
    <row r="1436" spans="1:8" hidden="1" x14ac:dyDescent="0.3">
      <c r="A1436">
        <v>1612</v>
      </c>
      <c r="B1436">
        <v>2</v>
      </c>
      <c r="C1436">
        <v>0</v>
      </c>
      <c r="D1436">
        <v>0</v>
      </c>
      <c r="E1436">
        <v>0</v>
      </c>
      <c r="F1436">
        <v>0</v>
      </c>
      <c r="G1436">
        <v>0</v>
      </c>
      <c r="H1436">
        <v>0</v>
      </c>
    </row>
    <row r="1437" spans="1:8" hidden="1" x14ac:dyDescent="0.3">
      <c r="A1437">
        <v>322</v>
      </c>
      <c r="B1437">
        <v>2</v>
      </c>
      <c r="C1437">
        <v>0</v>
      </c>
      <c r="D1437">
        <v>0</v>
      </c>
      <c r="E1437">
        <v>0</v>
      </c>
      <c r="F1437">
        <v>0</v>
      </c>
      <c r="G1437">
        <v>0</v>
      </c>
      <c r="H1437">
        <v>0</v>
      </c>
    </row>
    <row r="1438" spans="1:8" hidden="1" x14ac:dyDescent="0.3">
      <c r="A1438">
        <v>123</v>
      </c>
      <c r="B1438">
        <v>2</v>
      </c>
      <c r="C1438">
        <v>0</v>
      </c>
      <c r="D1438">
        <v>0</v>
      </c>
      <c r="E1438">
        <v>0</v>
      </c>
      <c r="F1438">
        <v>0</v>
      </c>
      <c r="G1438">
        <v>0</v>
      </c>
      <c r="H1438">
        <v>0</v>
      </c>
    </row>
    <row r="1439" spans="1:8" hidden="1" x14ac:dyDescent="0.3">
      <c r="A1439">
        <v>7899</v>
      </c>
      <c r="B1439">
        <v>2</v>
      </c>
      <c r="C1439">
        <v>0</v>
      </c>
      <c r="D1439">
        <v>0</v>
      </c>
      <c r="E1439">
        <v>0</v>
      </c>
      <c r="F1439">
        <v>0</v>
      </c>
      <c r="G1439">
        <v>0</v>
      </c>
      <c r="H1439">
        <v>0</v>
      </c>
    </row>
    <row r="1440" spans="1:8" hidden="1" x14ac:dyDescent="0.3">
      <c r="A1440">
        <v>10500</v>
      </c>
      <c r="B1440">
        <v>2</v>
      </c>
      <c r="C1440">
        <v>0</v>
      </c>
      <c r="D1440">
        <v>0</v>
      </c>
      <c r="E1440">
        <v>0</v>
      </c>
      <c r="F1440">
        <v>0</v>
      </c>
      <c r="G1440">
        <v>0</v>
      </c>
      <c r="H1440">
        <v>0</v>
      </c>
    </row>
    <row r="1441" spans="1:8" hidden="1" x14ac:dyDescent="0.3">
      <c r="A1441">
        <v>10339</v>
      </c>
      <c r="B1441">
        <v>2</v>
      </c>
      <c r="C1441">
        <v>0</v>
      </c>
      <c r="D1441">
        <v>0</v>
      </c>
      <c r="E1441">
        <v>0</v>
      </c>
      <c r="F1441">
        <v>0</v>
      </c>
      <c r="G1441">
        <v>0</v>
      </c>
      <c r="H1441">
        <v>0</v>
      </c>
    </row>
    <row r="1442" spans="1:8" hidden="1" x14ac:dyDescent="0.3">
      <c r="A1442">
        <v>4643</v>
      </c>
      <c r="B1442">
        <v>2</v>
      </c>
      <c r="C1442">
        <v>0</v>
      </c>
      <c r="D1442">
        <v>0</v>
      </c>
      <c r="E1442">
        <v>0</v>
      </c>
      <c r="F1442">
        <v>0</v>
      </c>
      <c r="G1442">
        <v>0</v>
      </c>
      <c r="H1442">
        <v>0</v>
      </c>
    </row>
    <row r="1443" spans="1:8" hidden="1" x14ac:dyDescent="0.3">
      <c r="A1443">
        <v>6507</v>
      </c>
      <c r="B1443">
        <v>2</v>
      </c>
      <c r="C1443">
        <v>0</v>
      </c>
      <c r="D1443">
        <v>0</v>
      </c>
      <c r="E1443">
        <v>0</v>
      </c>
      <c r="F1443">
        <v>0</v>
      </c>
      <c r="G1443">
        <v>0</v>
      </c>
      <c r="H1443">
        <v>0</v>
      </c>
    </row>
    <row r="1444" spans="1:8" hidden="1" x14ac:dyDescent="0.3">
      <c r="A1444">
        <v>1407</v>
      </c>
      <c r="B1444">
        <v>2</v>
      </c>
      <c r="C1444">
        <v>0</v>
      </c>
      <c r="D1444">
        <v>0</v>
      </c>
      <c r="E1444">
        <v>0</v>
      </c>
      <c r="F1444">
        <v>0</v>
      </c>
      <c r="G1444">
        <v>0</v>
      </c>
      <c r="H1444">
        <v>0</v>
      </c>
    </row>
    <row r="1445" spans="1:8" hidden="1" x14ac:dyDescent="0.3">
      <c r="A1445">
        <v>11091</v>
      </c>
      <c r="B1445">
        <v>2</v>
      </c>
      <c r="C1445">
        <v>0</v>
      </c>
      <c r="D1445">
        <v>0</v>
      </c>
      <c r="E1445">
        <v>0</v>
      </c>
      <c r="F1445">
        <v>0</v>
      </c>
      <c r="G1445">
        <v>0</v>
      </c>
      <c r="H1445">
        <v>0</v>
      </c>
    </row>
    <row r="1446" spans="1:8" hidden="1" x14ac:dyDescent="0.3">
      <c r="A1446">
        <v>9907</v>
      </c>
      <c r="B1446">
        <v>2</v>
      </c>
      <c r="C1446">
        <v>0</v>
      </c>
      <c r="D1446">
        <v>0</v>
      </c>
      <c r="E1446">
        <v>0</v>
      </c>
      <c r="F1446">
        <v>0</v>
      </c>
      <c r="G1446">
        <v>0</v>
      </c>
      <c r="H1446">
        <v>0</v>
      </c>
    </row>
    <row r="1447" spans="1:8" hidden="1" x14ac:dyDescent="0.3">
      <c r="A1447">
        <v>87</v>
      </c>
      <c r="B1447">
        <v>2</v>
      </c>
      <c r="C1447">
        <v>0</v>
      </c>
      <c r="D1447">
        <v>0</v>
      </c>
      <c r="E1447">
        <v>0</v>
      </c>
      <c r="F1447">
        <v>0</v>
      </c>
      <c r="G1447">
        <v>0</v>
      </c>
      <c r="H1447">
        <v>0</v>
      </c>
    </row>
    <row r="1448" spans="1:8" hidden="1" x14ac:dyDescent="0.3">
      <c r="A1448">
        <v>8659</v>
      </c>
      <c r="B1448">
        <v>2</v>
      </c>
      <c r="C1448">
        <v>0</v>
      </c>
      <c r="D1448">
        <v>0</v>
      </c>
      <c r="E1448">
        <v>0</v>
      </c>
      <c r="F1448">
        <v>0</v>
      </c>
      <c r="G1448">
        <v>0</v>
      </c>
      <c r="H1448">
        <v>0</v>
      </c>
    </row>
    <row r="1449" spans="1:8" hidden="1" x14ac:dyDescent="0.3">
      <c r="A1449">
        <v>8832</v>
      </c>
      <c r="B1449">
        <v>2</v>
      </c>
      <c r="C1449">
        <v>0</v>
      </c>
      <c r="D1449">
        <v>0</v>
      </c>
      <c r="E1449">
        <v>0</v>
      </c>
      <c r="F1449">
        <v>0</v>
      </c>
      <c r="G1449">
        <v>0</v>
      </c>
      <c r="H1449">
        <v>0</v>
      </c>
    </row>
    <row r="1450" spans="1:8" hidden="1" x14ac:dyDescent="0.3">
      <c r="A1450">
        <v>2493</v>
      </c>
      <c r="B1450">
        <v>2</v>
      </c>
      <c r="C1450">
        <v>0</v>
      </c>
      <c r="D1450">
        <v>0</v>
      </c>
      <c r="E1450">
        <v>0</v>
      </c>
      <c r="F1450">
        <v>0</v>
      </c>
      <c r="G1450">
        <v>0</v>
      </c>
      <c r="H1450">
        <v>0</v>
      </c>
    </row>
    <row r="1451" spans="1:8" hidden="1" x14ac:dyDescent="0.3">
      <c r="A1451">
        <v>9216</v>
      </c>
      <c r="B1451">
        <v>2</v>
      </c>
      <c r="C1451">
        <v>0</v>
      </c>
      <c r="D1451">
        <v>0</v>
      </c>
      <c r="E1451">
        <v>0</v>
      </c>
      <c r="F1451">
        <v>0</v>
      </c>
      <c r="G1451">
        <v>0</v>
      </c>
      <c r="H1451">
        <v>0</v>
      </c>
    </row>
    <row r="1452" spans="1:8" hidden="1" x14ac:dyDescent="0.3">
      <c r="A1452">
        <v>10609</v>
      </c>
      <c r="B1452">
        <v>2</v>
      </c>
      <c r="C1452">
        <v>0</v>
      </c>
      <c r="D1452">
        <v>0</v>
      </c>
      <c r="E1452">
        <v>0</v>
      </c>
      <c r="F1452">
        <v>0</v>
      </c>
      <c r="G1452">
        <v>0</v>
      </c>
      <c r="H1452">
        <v>0</v>
      </c>
    </row>
    <row r="1453" spans="1:8" hidden="1" x14ac:dyDescent="0.3">
      <c r="A1453">
        <v>6950</v>
      </c>
      <c r="B1453">
        <v>2</v>
      </c>
      <c r="C1453">
        <v>0</v>
      </c>
      <c r="D1453">
        <v>0</v>
      </c>
      <c r="E1453">
        <v>0</v>
      </c>
      <c r="F1453">
        <v>0</v>
      </c>
      <c r="G1453">
        <v>0</v>
      </c>
      <c r="H1453">
        <v>0</v>
      </c>
    </row>
    <row r="1454" spans="1:8" hidden="1" x14ac:dyDescent="0.3">
      <c r="A1454">
        <v>8933</v>
      </c>
      <c r="B1454">
        <v>2</v>
      </c>
      <c r="C1454">
        <v>0</v>
      </c>
      <c r="D1454">
        <v>0</v>
      </c>
      <c r="E1454">
        <v>0</v>
      </c>
      <c r="F1454">
        <v>0</v>
      </c>
      <c r="G1454">
        <v>0</v>
      </c>
      <c r="H1454">
        <v>0</v>
      </c>
    </row>
    <row r="1455" spans="1:8" hidden="1" x14ac:dyDescent="0.3">
      <c r="A1455">
        <v>7600</v>
      </c>
      <c r="B1455">
        <v>2</v>
      </c>
      <c r="C1455">
        <v>0</v>
      </c>
      <c r="D1455">
        <v>0</v>
      </c>
      <c r="E1455">
        <v>0</v>
      </c>
      <c r="F1455">
        <v>0</v>
      </c>
      <c r="G1455">
        <v>0</v>
      </c>
      <c r="H1455">
        <v>0</v>
      </c>
    </row>
    <row r="1456" spans="1:8" hidden="1" x14ac:dyDescent="0.3">
      <c r="A1456">
        <v>9706</v>
      </c>
      <c r="B1456">
        <v>2</v>
      </c>
      <c r="C1456">
        <v>0</v>
      </c>
      <c r="D1456">
        <v>0</v>
      </c>
      <c r="E1456">
        <v>0</v>
      </c>
      <c r="F1456">
        <v>0</v>
      </c>
      <c r="G1456">
        <v>0</v>
      </c>
      <c r="H1456">
        <v>0</v>
      </c>
    </row>
    <row r="1457" spans="1:8" hidden="1" x14ac:dyDescent="0.3">
      <c r="A1457">
        <v>4084</v>
      </c>
      <c r="B1457">
        <v>2</v>
      </c>
      <c r="C1457">
        <v>0</v>
      </c>
      <c r="D1457">
        <v>0</v>
      </c>
      <c r="E1457">
        <v>0</v>
      </c>
      <c r="F1457">
        <v>0</v>
      </c>
      <c r="G1457">
        <v>0</v>
      </c>
      <c r="H1457">
        <v>0</v>
      </c>
    </row>
    <row r="1458" spans="1:8" hidden="1" x14ac:dyDescent="0.3">
      <c r="A1458">
        <v>4541</v>
      </c>
      <c r="B1458">
        <v>2</v>
      </c>
      <c r="C1458">
        <v>0</v>
      </c>
      <c r="D1458">
        <v>0</v>
      </c>
      <c r="E1458">
        <v>0</v>
      </c>
      <c r="F1458">
        <v>0</v>
      </c>
      <c r="G1458">
        <v>0</v>
      </c>
      <c r="H1458">
        <v>0</v>
      </c>
    </row>
    <row r="1459" spans="1:8" hidden="1" x14ac:dyDescent="0.3">
      <c r="A1459">
        <v>1646</v>
      </c>
      <c r="B1459">
        <v>2</v>
      </c>
      <c r="C1459">
        <v>0</v>
      </c>
      <c r="D1459">
        <v>0</v>
      </c>
      <c r="E1459">
        <v>0</v>
      </c>
      <c r="F1459">
        <v>0</v>
      </c>
      <c r="G1459">
        <v>0</v>
      </c>
      <c r="H1459">
        <v>0</v>
      </c>
    </row>
    <row r="1460" spans="1:8" hidden="1" x14ac:dyDescent="0.3">
      <c r="A1460">
        <v>7620</v>
      </c>
      <c r="B1460">
        <v>2</v>
      </c>
      <c r="C1460">
        <v>0</v>
      </c>
      <c r="D1460">
        <v>0</v>
      </c>
      <c r="E1460">
        <v>0</v>
      </c>
      <c r="F1460">
        <v>0</v>
      </c>
      <c r="G1460">
        <v>0</v>
      </c>
      <c r="H1460">
        <v>0</v>
      </c>
    </row>
    <row r="1461" spans="1:8" hidden="1" x14ac:dyDescent="0.3">
      <c r="A1461">
        <v>2736</v>
      </c>
      <c r="B1461">
        <v>2</v>
      </c>
      <c r="C1461">
        <v>0</v>
      </c>
      <c r="D1461">
        <v>0</v>
      </c>
      <c r="E1461">
        <v>0</v>
      </c>
      <c r="F1461">
        <v>0</v>
      </c>
      <c r="G1461">
        <v>0</v>
      </c>
      <c r="H1461">
        <v>0</v>
      </c>
    </row>
    <row r="1462" spans="1:8" hidden="1" x14ac:dyDescent="0.3">
      <c r="A1462">
        <v>6168</v>
      </c>
      <c r="B1462">
        <v>2</v>
      </c>
      <c r="C1462">
        <v>0</v>
      </c>
      <c r="D1462">
        <v>0</v>
      </c>
      <c r="E1462">
        <v>0</v>
      </c>
      <c r="F1462">
        <v>0</v>
      </c>
      <c r="G1462">
        <v>0</v>
      </c>
      <c r="H1462">
        <v>0</v>
      </c>
    </row>
    <row r="1463" spans="1:8" hidden="1" x14ac:dyDescent="0.3">
      <c r="A1463">
        <v>6983</v>
      </c>
      <c r="B1463">
        <v>2</v>
      </c>
      <c r="C1463">
        <v>0</v>
      </c>
      <c r="D1463">
        <v>0</v>
      </c>
      <c r="E1463">
        <v>0</v>
      </c>
      <c r="F1463">
        <v>0</v>
      </c>
      <c r="G1463">
        <v>0</v>
      </c>
      <c r="H1463">
        <v>0</v>
      </c>
    </row>
    <row r="1464" spans="1:8" hidden="1" x14ac:dyDescent="0.3">
      <c r="A1464">
        <v>736</v>
      </c>
      <c r="B1464">
        <v>2</v>
      </c>
      <c r="C1464">
        <v>0</v>
      </c>
      <c r="D1464">
        <v>0</v>
      </c>
      <c r="E1464">
        <v>0</v>
      </c>
      <c r="F1464">
        <v>0</v>
      </c>
      <c r="G1464">
        <v>0</v>
      </c>
      <c r="H1464">
        <v>0</v>
      </c>
    </row>
    <row r="1465" spans="1:8" hidden="1" x14ac:dyDescent="0.3">
      <c r="A1465">
        <v>10084</v>
      </c>
      <c r="B1465">
        <v>2</v>
      </c>
      <c r="C1465">
        <v>0</v>
      </c>
      <c r="D1465">
        <v>0</v>
      </c>
      <c r="E1465">
        <v>0</v>
      </c>
      <c r="F1465">
        <v>0</v>
      </c>
      <c r="G1465">
        <v>0</v>
      </c>
      <c r="H1465">
        <v>0</v>
      </c>
    </row>
    <row r="1466" spans="1:8" hidden="1" x14ac:dyDescent="0.3">
      <c r="A1466">
        <v>9817</v>
      </c>
      <c r="B1466">
        <v>2</v>
      </c>
      <c r="C1466">
        <v>0</v>
      </c>
      <c r="D1466">
        <v>0</v>
      </c>
      <c r="E1466">
        <v>0</v>
      </c>
      <c r="F1466">
        <v>0</v>
      </c>
      <c r="G1466">
        <v>0</v>
      </c>
      <c r="H1466">
        <v>0</v>
      </c>
    </row>
    <row r="1467" spans="1:8" hidden="1" x14ac:dyDescent="0.3">
      <c r="A1467">
        <v>10870</v>
      </c>
      <c r="B1467">
        <v>2</v>
      </c>
      <c r="C1467">
        <v>0</v>
      </c>
      <c r="D1467">
        <v>0</v>
      </c>
      <c r="E1467">
        <v>0</v>
      </c>
      <c r="F1467">
        <v>0</v>
      </c>
      <c r="G1467">
        <v>0</v>
      </c>
      <c r="H1467">
        <v>0</v>
      </c>
    </row>
    <row r="1468" spans="1:8" hidden="1" x14ac:dyDescent="0.3">
      <c r="A1468">
        <v>8235</v>
      </c>
      <c r="B1468">
        <v>2</v>
      </c>
      <c r="C1468">
        <v>0</v>
      </c>
      <c r="D1468">
        <v>0</v>
      </c>
      <c r="E1468">
        <v>0</v>
      </c>
      <c r="F1468">
        <v>0</v>
      </c>
      <c r="G1468">
        <v>0</v>
      </c>
      <c r="H1468">
        <v>0</v>
      </c>
    </row>
    <row r="1469" spans="1:8" hidden="1" x14ac:dyDescent="0.3">
      <c r="A1469">
        <v>8180</v>
      </c>
      <c r="B1469">
        <v>3</v>
      </c>
      <c r="C1469">
        <v>0</v>
      </c>
      <c r="D1469">
        <v>0</v>
      </c>
      <c r="E1469">
        <v>0</v>
      </c>
      <c r="F1469">
        <v>0</v>
      </c>
      <c r="G1469">
        <v>0</v>
      </c>
      <c r="H1469">
        <v>0</v>
      </c>
    </row>
    <row r="1470" spans="1:8" hidden="1" x14ac:dyDescent="0.3">
      <c r="A1470">
        <v>9736</v>
      </c>
      <c r="B1470">
        <v>3</v>
      </c>
      <c r="C1470">
        <v>0</v>
      </c>
      <c r="D1470">
        <v>0</v>
      </c>
      <c r="E1470">
        <v>0</v>
      </c>
      <c r="F1470">
        <v>0</v>
      </c>
      <c r="G1470">
        <v>0</v>
      </c>
      <c r="H1470">
        <v>0</v>
      </c>
    </row>
    <row r="1471" spans="1:8" hidden="1" x14ac:dyDescent="0.3">
      <c r="A1471">
        <v>4047</v>
      </c>
      <c r="B1471">
        <v>3</v>
      </c>
      <c r="C1471">
        <v>0</v>
      </c>
      <c r="D1471">
        <v>0</v>
      </c>
      <c r="E1471">
        <v>0</v>
      </c>
      <c r="F1471">
        <v>0</v>
      </c>
      <c r="G1471">
        <v>0</v>
      </c>
      <c r="H1471">
        <v>0</v>
      </c>
    </row>
    <row r="1472" spans="1:8" hidden="1" x14ac:dyDescent="0.3">
      <c r="A1472">
        <v>10755</v>
      </c>
      <c r="B1472">
        <v>3</v>
      </c>
      <c r="C1472">
        <v>0</v>
      </c>
      <c r="D1472">
        <v>0</v>
      </c>
      <c r="E1472">
        <v>0</v>
      </c>
      <c r="F1472">
        <v>0</v>
      </c>
      <c r="G1472">
        <v>0</v>
      </c>
      <c r="H1472">
        <v>0</v>
      </c>
    </row>
    <row r="1473" spans="1:8" hidden="1" x14ac:dyDescent="0.3">
      <c r="A1473">
        <v>2139</v>
      </c>
      <c r="B1473">
        <v>3</v>
      </c>
      <c r="C1473">
        <v>0</v>
      </c>
      <c r="D1473">
        <v>0</v>
      </c>
      <c r="E1473">
        <v>0</v>
      </c>
      <c r="F1473">
        <v>0</v>
      </c>
      <c r="G1473">
        <v>0</v>
      </c>
      <c r="H1473">
        <v>0</v>
      </c>
    </row>
    <row r="1474" spans="1:8" hidden="1" x14ac:dyDescent="0.3">
      <c r="A1474">
        <v>7244</v>
      </c>
      <c r="B1474">
        <v>3</v>
      </c>
      <c r="C1474">
        <v>0</v>
      </c>
      <c r="D1474">
        <v>0</v>
      </c>
      <c r="E1474">
        <v>0</v>
      </c>
      <c r="F1474">
        <v>0</v>
      </c>
      <c r="G1474">
        <v>0</v>
      </c>
      <c r="H1474">
        <v>0</v>
      </c>
    </row>
    <row r="1475" spans="1:8" hidden="1" x14ac:dyDescent="0.3">
      <c r="A1475">
        <v>8375</v>
      </c>
      <c r="B1475">
        <v>3</v>
      </c>
      <c r="C1475">
        <v>0</v>
      </c>
      <c r="D1475">
        <v>0</v>
      </c>
      <c r="E1475">
        <v>0</v>
      </c>
      <c r="F1475">
        <v>0</v>
      </c>
      <c r="G1475">
        <v>0</v>
      </c>
      <c r="H1475">
        <v>0</v>
      </c>
    </row>
    <row r="1476" spans="1:8" hidden="1" x14ac:dyDescent="0.3">
      <c r="A1476">
        <v>1402</v>
      </c>
      <c r="B1476">
        <v>3</v>
      </c>
      <c r="C1476">
        <v>0</v>
      </c>
      <c r="D1476">
        <v>0</v>
      </c>
      <c r="E1476">
        <v>0</v>
      </c>
      <c r="F1476">
        <v>0</v>
      </c>
      <c r="G1476">
        <v>0</v>
      </c>
      <c r="H1476">
        <v>0</v>
      </c>
    </row>
    <row r="1477" spans="1:8" hidden="1" x14ac:dyDescent="0.3">
      <c r="A1477">
        <v>10629</v>
      </c>
      <c r="B1477">
        <v>3</v>
      </c>
      <c r="C1477">
        <v>0</v>
      </c>
      <c r="D1477">
        <v>0</v>
      </c>
      <c r="E1477">
        <v>0</v>
      </c>
      <c r="F1477">
        <v>0</v>
      </c>
      <c r="G1477">
        <v>0</v>
      </c>
      <c r="H1477">
        <v>0</v>
      </c>
    </row>
    <row r="1478" spans="1:8" hidden="1" x14ac:dyDescent="0.3">
      <c r="A1478">
        <v>5346</v>
      </c>
      <c r="B1478">
        <v>3</v>
      </c>
      <c r="C1478">
        <v>0</v>
      </c>
      <c r="D1478">
        <v>0</v>
      </c>
      <c r="E1478">
        <v>0</v>
      </c>
      <c r="F1478">
        <v>0</v>
      </c>
      <c r="G1478">
        <v>0</v>
      </c>
      <c r="H1478">
        <v>0</v>
      </c>
    </row>
    <row r="1479" spans="1:8" hidden="1" x14ac:dyDescent="0.3">
      <c r="A1479">
        <v>2230</v>
      </c>
      <c r="B1479">
        <v>3</v>
      </c>
      <c r="C1479">
        <v>0</v>
      </c>
      <c r="D1479">
        <v>0</v>
      </c>
      <c r="E1479">
        <v>0</v>
      </c>
      <c r="F1479">
        <v>0</v>
      </c>
      <c r="G1479">
        <v>0</v>
      </c>
      <c r="H1479">
        <v>0</v>
      </c>
    </row>
    <row r="1480" spans="1:8" hidden="1" x14ac:dyDescent="0.3">
      <c r="A1480">
        <v>8268</v>
      </c>
      <c r="B1480">
        <v>3</v>
      </c>
      <c r="C1480">
        <v>0</v>
      </c>
      <c r="D1480">
        <v>0</v>
      </c>
      <c r="E1480">
        <v>0</v>
      </c>
      <c r="F1480">
        <v>0</v>
      </c>
      <c r="G1480">
        <v>0</v>
      </c>
      <c r="H1480">
        <v>0</v>
      </c>
    </row>
    <row r="1481" spans="1:8" hidden="1" x14ac:dyDescent="0.3">
      <c r="A1481">
        <v>9579</v>
      </c>
      <c r="B1481">
        <v>3</v>
      </c>
      <c r="C1481">
        <v>0</v>
      </c>
      <c r="D1481">
        <v>0</v>
      </c>
      <c r="E1481">
        <v>0</v>
      </c>
      <c r="F1481">
        <v>0</v>
      </c>
      <c r="G1481">
        <v>0</v>
      </c>
      <c r="H1481">
        <v>0</v>
      </c>
    </row>
    <row r="1482" spans="1:8" hidden="1" x14ac:dyDescent="0.3">
      <c r="A1482">
        <v>2937</v>
      </c>
      <c r="B1482">
        <v>3</v>
      </c>
      <c r="C1482">
        <v>0</v>
      </c>
      <c r="D1482">
        <v>0</v>
      </c>
      <c r="E1482">
        <v>0</v>
      </c>
      <c r="F1482">
        <v>0</v>
      </c>
      <c r="G1482">
        <v>0</v>
      </c>
      <c r="H1482">
        <v>0</v>
      </c>
    </row>
    <row r="1483" spans="1:8" hidden="1" x14ac:dyDescent="0.3">
      <c r="A1483">
        <v>9701</v>
      </c>
      <c r="B1483">
        <v>3</v>
      </c>
      <c r="C1483">
        <v>0</v>
      </c>
      <c r="D1483">
        <v>0</v>
      </c>
      <c r="E1483">
        <v>0</v>
      </c>
      <c r="F1483">
        <v>0</v>
      </c>
      <c r="G1483">
        <v>0</v>
      </c>
      <c r="H1483">
        <v>0</v>
      </c>
    </row>
    <row r="1484" spans="1:8" hidden="1" x14ac:dyDescent="0.3">
      <c r="A1484">
        <v>9949</v>
      </c>
      <c r="B1484">
        <v>3</v>
      </c>
      <c r="C1484">
        <v>0</v>
      </c>
      <c r="D1484">
        <v>0</v>
      </c>
      <c r="E1484">
        <v>0</v>
      </c>
      <c r="F1484">
        <v>0</v>
      </c>
      <c r="G1484">
        <v>0</v>
      </c>
      <c r="H1484">
        <v>0</v>
      </c>
    </row>
    <row r="1485" spans="1:8" hidden="1" x14ac:dyDescent="0.3">
      <c r="A1485">
        <v>3025</v>
      </c>
      <c r="B1485">
        <v>3</v>
      </c>
      <c r="C1485">
        <v>0</v>
      </c>
      <c r="D1485">
        <v>0</v>
      </c>
      <c r="E1485">
        <v>0</v>
      </c>
      <c r="F1485">
        <v>0</v>
      </c>
      <c r="G1485">
        <v>0</v>
      </c>
      <c r="H1485">
        <v>0</v>
      </c>
    </row>
    <row r="1486" spans="1:8" hidden="1" x14ac:dyDescent="0.3">
      <c r="A1486">
        <v>4370</v>
      </c>
      <c r="B1486">
        <v>3</v>
      </c>
      <c r="C1486">
        <v>0</v>
      </c>
      <c r="D1486">
        <v>0</v>
      </c>
      <c r="E1486">
        <v>0</v>
      </c>
      <c r="F1486">
        <v>0</v>
      </c>
      <c r="G1486">
        <v>0</v>
      </c>
      <c r="H1486">
        <v>0</v>
      </c>
    </row>
    <row r="1487" spans="1:8" hidden="1" x14ac:dyDescent="0.3">
      <c r="A1487">
        <v>3152</v>
      </c>
      <c r="B1487">
        <v>3</v>
      </c>
      <c r="C1487">
        <v>0</v>
      </c>
      <c r="D1487">
        <v>0</v>
      </c>
      <c r="E1487">
        <v>0</v>
      </c>
      <c r="F1487">
        <v>0</v>
      </c>
      <c r="G1487">
        <v>0</v>
      </c>
      <c r="H1487">
        <v>0</v>
      </c>
    </row>
    <row r="1488" spans="1:8" hidden="1" x14ac:dyDescent="0.3">
      <c r="A1488">
        <v>3559</v>
      </c>
      <c r="B1488">
        <v>3</v>
      </c>
      <c r="C1488">
        <v>0</v>
      </c>
      <c r="D1488">
        <v>0</v>
      </c>
      <c r="E1488">
        <v>0</v>
      </c>
      <c r="F1488">
        <v>0</v>
      </c>
      <c r="G1488">
        <v>0</v>
      </c>
      <c r="H1488">
        <v>0</v>
      </c>
    </row>
    <row r="1489" spans="1:8" hidden="1" x14ac:dyDescent="0.3">
      <c r="A1489">
        <v>8727</v>
      </c>
      <c r="B1489">
        <v>3</v>
      </c>
      <c r="C1489">
        <v>0</v>
      </c>
      <c r="D1489">
        <v>0</v>
      </c>
      <c r="E1489">
        <v>0</v>
      </c>
      <c r="F1489">
        <v>0</v>
      </c>
      <c r="G1489">
        <v>0</v>
      </c>
      <c r="H1489">
        <v>0</v>
      </c>
    </row>
    <row r="1490" spans="1:8" hidden="1" x14ac:dyDescent="0.3">
      <c r="A1490">
        <v>709</v>
      </c>
      <c r="B1490">
        <v>3</v>
      </c>
      <c r="C1490">
        <v>0</v>
      </c>
      <c r="D1490">
        <v>0</v>
      </c>
      <c r="E1490">
        <v>0</v>
      </c>
      <c r="F1490">
        <v>0</v>
      </c>
      <c r="G1490">
        <v>0</v>
      </c>
      <c r="H1490">
        <v>0</v>
      </c>
    </row>
    <row r="1491" spans="1:8" hidden="1" x14ac:dyDescent="0.3">
      <c r="A1491">
        <v>3233</v>
      </c>
      <c r="B1491">
        <v>3</v>
      </c>
      <c r="C1491">
        <v>0</v>
      </c>
      <c r="D1491">
        <v>0</v>
      </c>
      <c r="E1491">
        <v>0</v>
      </c>
      <c r="F1491">
        <v>0</v>
      </c>
      <c r="G1491">
        <v>0</v>
      </c>
      <c r="H1491">
        <v>0</v>
      </c>
    </row>
    <row r="1492" spans="1:8" hidden="1" x14ac:dyDescent="0.3">
      <c r="A1492">
        <v>1184</v>
      </c>
      <c r="B1492">
        <v>3</v>
      </c>
      <c r="C1492">
        <v>0</v>
      </c>
      <c r="D1492">
        <v>0</v>
      </c>
      <c r="E1492">
        <v>0</v>
      </c>
      <c r="F1492">
        <v>0</v>
      </c>
      <c r="G1492">
        <v>0</v>
      </c>
      <c r="H1492">
        <v>0</v>
      </c>
    </row>
    <row r="1493" spans="1:8" hidden="1" x14ac:dyDescent="0.3">
      <c r="A1493">
        <v>5726</v>
      </c>
      <c r="B1493">
        <v>3</v>
      </c>
      <c r="C1493">
        <v>0</v>
      </c>
      <c r="D1493">
        <v>0</v>
      </c>
      <c r="E1493">
        <v>0</v>
      </c>
      <c r="F1493">
        <v>0</v>
      </c>
      <c r="G1493">
        <v>0</v>
      </c>
      <c r="H1493">
        <v>0</v>
      </c>
    </row>
    <row r="1494" spans="1:8" hidden="1" x14ac:dyDescent="0.3">
      <c r="A1494">
        <v>10967</v>
      </c>
      <c r="B1494">
        <v>3</v>
      </c>
      <c r="C1494">
        <v>0</v>
      </c>
      <c r="D1494">
        <v>0</v>
      </c>
      <c r="E1494">
        <v>0</v>
      </c>
      <c r="F1494">
        <v>0</v>
      </c>
      <c r="G1494">
        <v>0</v>
      </c>
      <c r="H1494">
        <v>0</v>
      </c>
    </row>
    <row r="1495" spans="1:8" hidden="1" x14ac:dyDescent="0.3">
      <c r="A1495">
        <v>4669</v>
      </c>
      <c r="B1495">
        <v>3</v>
      </c>
      <c r="C1495">
        <v>0</v>
      </c>
      <c r="D1495">
        <v>0</v>
      </c>
      <c r="E1495">
        <v>0</v>
      </c>
      <c r="F1495">
        <v>0</v>
      </c>
      <c r="G1495">
        <v>0</v>
      </c>
      <c r="H1495">
        <v>0</v>
      </c>
    </row>
    <row r="1496" spans="1:8" hidden="1" x14ac:dyDescent="0.3">
      <c r="A1496">
        <v>4697</v>
      </c>
      <c r="B1496">
        <v>3</v>
      </c>
      <c r="C1496">
        <v>0</v>
      </c>
      <c r="D1496">
        <v>0</v>
      </c>
      <c r="E1496">
        <v>0</v>
      </c>
      <c r="F1496">
        <v>0</v>
      </c>
      <c r="G1496">
        <v>0</v>
      </c>
      <c r="H1496">
        <v>0</v>
      </c>
    </row>
    <row r="1497" spans="1:8" hidden="1" x14ac:dyDescent="0.3">
      <c r="A1497">
        <v>7254</v>
      </c>
      <c r="B1497">
        <v>3</v>
      </c>
      <c r="C1497">
        <v>0</v>
      </c>
      <c r="D1497">
        <v>0</v>
      </c>
      <c r="E1497">
        <v>0</v>
      </c>
      <c r="F1497">
        <v>0</v>
      </c>
      <c r="G1497">
        <v>0</v>
      </c>
      <c r="H1497">
        <v>0</v>
      </c>
    </row>
    <row r="1498" spans="1:8" hidden="1" x14ac:dyDescent="0.3">
      <c r="A1498">
        <v>4927</v>
      </c>
      <c r="B1498">
        <v>3</v>
      </c>
      <c r="C1498">
        <v>0</v>
      </c>
      <c r="D1498">
        <v>0</v>
      </c>
      <c r="E1498">
        <v>0</v>
      </c>
      <c r="F1498">
        <v>0</v>
      </c>
      <c r="G1498">
        <v>0</v>
      </c>
      <c r="H1498">
        <v>0</v>
      </c>
    </row>
    <row r="1499" spans="1:8" hidden="1" x14ac:dyDescent="0.3">
      <c r="A1499">
        <v>1717</v>
      </c>
      <c r="B1499">
        <v>3</v>
      </c>
      <c r="C1499">
        <v>0</v>
      </c>
      <c r="D1499">
        <v>0</v>
      </c>
      <c r="E1499">
        <v>0</v>
      </c>
      <c r="F1499">
        <v>0</v>
      </c>
      <c r="G1499">
        <v>0</v>
      </c>
      <c r="H1499">
        <v>0</v>
      </c>
    </row>
    <row r="1500" spans="1:8" hidden="1" x14ac:dyDescent="0.3">
      <c r="A1500">
        <v>9491</v>
      </c>
      <c r="B1500">
        <v>3</v>
      </c>
      <c r="C1500">
        <v>0</v>
      </c>
      <c r="D1500">
        <v>0</v>
      </c>
      <c r="E1500">
        <v>0</v>
      </c>
      <c r="F1500">
        <v>0</v>
      </c>
      <c r="G1500">
        <v>0</v>
      </c>
      <c r="H1500">
        <v>0</v>
      </c>
    </row>
    <row r="1501" spans="1:8" hidden="1" x14ac:dyDescent="0.3">
      <c r="A1501">
        <v>1802</v>
      </c>
      <c r="B1501">
        <v>3</v>
      </c>
      <c r="C1501">
        <v>0</v>
      </c>
      <c r="D1501">
        <v>0</v>
      </c>
      <c r="E1501">
        <v>0</v>
      </c>
      <c r="F1501">
        <v>0</v>
      </c>
      <c r="G1501">
        <v>0</v>
      </c>
      <c r="H1501">
        <v>0</v>
      </c>
    </row>
    <row r="1502" spans="1:8" hidden="1" x14ac:dyDescent="0.3">
      <c r="A1502">
        <v>5835</v>
      </c>
      <c r="B1502">
        <v>3</v>
      </c>
      <c r="C1502">
        <v>0</v>
      </c>
      <c r="D1502">
        <v>0</v>
      </c>
      <c r="E1502">
        <v>0</v>
      </c>
      <c r="F1502">
        <v>0</v>
      </c>
      <c r="G1502">
        <v>0</v>
      </c>
      <c r="H1502">
        <v>0</v>
      </c>
    </row>
    <row r="1503" spans="1:8" hidden="1" x14ac:dyDescent="0.3">
      <c r="A1503">
        <v>8842</v>
      </c>
      <c r="B1503">
        <v>3</v>
      </c>
      <c r="C1503">
        <v>0</v>
      </c>
      <c r="D1503">
        <v>0</v>
      </c>
      <c r="E1503">
        <v>0</v>
      </c>
      <c r="F1503">
        <v>0</v>
      </c>
      <c r="G1503">
        <v>0</v>
      </c>
      <c r="H1503">
        <v>0</v>
      </c>
    </row>
    <row r="1504" spans="1:8" hidden="1" x14ac:dyDescent="0.3">
      <c r="A1504">
        <v>9336</v>
      </c>
      <c r="B1504">
        <v>3</v>
      </c>
      <c r="C1504">
        <v>0</v>
      </c>
      <c r="D1504">
        <v>0</v>
      </c>
      <c r="E1504">
        <v>0</v>
      </c>
      <c r="F1504">
        <v>0</v>
      </c>
      <c r="G1504">
        <v>0</v>
      </c>
      <c r="H1504">
        <v>0</v>
      </c>
    </row>
    <row r="1505" spans="1:8" hidden="1" x14ac:dyDescent="0.3">
      <c r="A1505">
        <v>2958</v>
      </c>
      <c r="B1505">
        <v>3</v>
      </c>
      <c r="C1505">
        <v>0</v>
      </c>
      <c r="D1505">
        <v>0</v>
      </c>
      <c r="E1505">
        <v>0</v>
      </c>
      <c r="F1505">
        <v>0</v>
      </c>
      <c r="G1505">
        <v>0</v>
      </c>
      <c r="H1505">
        <v>0</v>
      </c>
    </row>
    <row r="1506" spans="1:8" hidden="1" x14ac:dyDescent="0.3">
      <c r="A1506">
        <v>6878</v>
      </c>
      <c r="B1506">
        <v>3</v>
      </c>
      <c r="C1506">
        <v>0</v>
      </c>
      <c r="D1506">
        <v>0</v>
      </c>
      <c r="E1506">
        <v>0</v>
      </c>
      <c r="F1506">
        <v>0</v>
      </c>
      <c r="G1506">
        <v>0</v>
      </c>
      <c r="H1506">
        <v>0</v>
      </c>
    </row>
    <row r="1507" spans="1:8" hidden="1" x14ac:dyDescent="0.3">
      <c r="A1507">
        <v>948</v>
      </c>
      <c r="B1507">
        <v>3</v>
      </c>
      <c r="C1507">
        <v>0</v>
      </c>
      <c r="D1507">
        <v>0</v>
      </c>
      <c r="E1507">
        <v>0</v>
      </c>
      <c r="F1507">
        <v>0</v>
      </c>
      <c r="G1507">
        <v>0</v>
      </c>
      <c r="H1507">
        <v>0</v>
      </c>
    </row>
    <row r="1508" spans="1:8" hidden="1" x14ac:dyDescent="0.3">
      <c r="A1508">
        <v>9799</v>
      </c>
      <c r="B1508">
        <v>3</v>
      </c>
      <c r="C1508">
        <v>0</v>
      </c>
      <c r="D1508">
        <v>0</v>
      </c>
      <c r="E1508">
        <v>0</v>
      </c>
      <c r="F1508">
        <v>0</v>
      </c>
      <c r="G1508">
        <v>0</v>
      </c>
      <c r="H1508">
        <v>0</v>
      </c>
    </row>
    <row r="1509" spans="1:8" hidden="1" x14ac:dyDescent="0.3">
      <c r="A1509">
        <v>7683</v>
      </c>
      <c r="B1509">
        <v>3</v>
      </c>
      <c r="C1509">
        <v>0</v>
      </c>
      <c r="D1509">
        <v>0</v>
      </c>
      <c r="E1509">
        <v>0</v>
      </c>
      <c r="F1509">
        <v>0</v>
      </c>
      <c r="G1509">
        <v>0</v>
      </c>
      <c r="H1509">
        <v>0</v>
      </c>
    </row>
    <row r="1510" spans="1:8" hidden="1" x14ac:dyDescent="0.3">
      <c r="A1510">
        <v>8890</v>
      </c>
      <c r="B1510">
        <v>3</v>
      </c>
      <c r="C1510">
        <v>0</v>
      </c>
      <c r="D1510">
        <v>0</v>
      </c>
      <c r="E1510">
        <v>0</v>
      </c>
      <c r="F1510">
        <v>0</v>
      </c>
      <c r="G1510">
        <v>0</v>
      </c>
      <c r="H1510">
        <v>0</v>
      </c>
    </row>
    <row r="1511" spans="1:8" hidden="1" x14ac:dyDescent="0.3">
      <c r="A1511">
        <v>9973</v>
      </c>
      <c r="B1511">
        <v>3</v>
      </c>
      <c r="C1511">
        <v>0</v>
      </c>
      <c r="D1511">
        <v>0</v>
      </c>
      <c r="E1511">
        <v>0</v>
      </c>
      <c r="F1511">
        <v>0</v>
      </c>
      <c r="G1511">
        <v>0</v>
      </c>
      <c r="H1511">
        <v>0</v>
      </c>
    </row>
    <row r="1512" spans="1:8" hidden="1" x14ac:dyDescent="0.3">
      <c r="A1512">
        <v>7422</v>
      </c>
      <c r="B1512">
        <v>3</v>
      </c>
      <c r="C1512">
        <v>0</v>
      </c>
      <c r="D1512">
        <v>0</v>
      </c>
      <c r="E1512">
        <v>0</v>
      </c>
      <c r="F1512">
        <v>0</v>
      </c>
      <c r="G1512">
        <v>0</v>
      </c>
      <c r="H1512">
        <v>0</v>
      </c>
    </row>
    <row r="1513" spans="1:8" hidden="1" x14ac:dyDescent="0.3">
      <c r="A1513">
        <v>9699</v>
      </c>
      <c r="B1513">
        <v>3</v>
      </c>
      <c r="C1513">
        <v>0</v>
      </c>
      <c r="D1513">
        <v>0</v>
      </c>
      <c r="E1513">
        <v>0</v>
      </c>
      <c r="F1513">
        <v>0</v>
      </c>
      <c r="G1513">
        <v>0</v>
      </c>
      <c r="H1513">
        <v>0</v>
      </c>
    </row>
    <row r="1514" spans="1:8" hidden="1" x14ac:dyDescent="0.3">
      <c r="A1514">
        <v>5455</v>
      </c>
      <c r="B1514">
        <v>3</v>
      </c>
      <c r="C1514">
        <v>0</v>
      </c>
      <c r="D1514">
        <v>0</v>
      </c>
      <c r="E1514">
        <v>0</v>
      </c>
      <c r="F1514">
        <v>0</v>
      </c>
      <c r="G1514">
        <v>0</v>
      </c>
      <c r="H1514">
        <v>0</v>
      </c>
    </row>
    <row r="1515" spans="1:8" hidden="1" x14ac:dyDescent="0.3">
      <c r="A1515">
        <v>2807</v>
      </c>
      <c r="B1515">
        <v>3</v>
      </c>
      <c r="C1515">
        <v>0</v>
      </c>
      <c r="D1515">
        <v>0</v>
      </c>
      <c r="E1515">
        <v>0</v>
      </c>
      <c r="F1515">
        <v>0</v>
      </c>
      <c r="G1515">
        <v>0</v>
      </c>
      <c r="H1515">
        <v>0</v>
      </c>
    </row>
    <row r="1516" spans="1:8" hidden="1" x14ac:dyDescent="0.3">
      <c r="A1516">
        <v>6233</v>
      </c>
      <c r="B1516">
        <v>3</v>
      </c>
      <c r="C1516">
        <v>0</v>
      </c>
      <c r="D1516">
        <v>0</v>
      </c>
      <c r="E1516">
        <v>0</v>
      </c>
      <c r="F1516">
        <v>0</v>
      </c>
      <c r="G1516">
        <v>0</v>
      </c>
      <c r="H1516">
        <v>0</v>
      </c>
    </row>
    <row r="1517" spans="1:8" hidden="1" x14ac:dyDescent="0.3">
      <c r="A1517">
        <v>9697</v>
      </c>
      <c r="B1517">
        <v>3</v>
      </c>
      <c r="C1517">
        <v>0</v>
      </c>
      <c r="D1517">
        <v>0</v>
      </c>
      <c r="E1517">
        <v>0</v>
      </c>
      <c r="F1517">
        <v>0</v>
      </c>
      <c r="G1517">
        <v>0</v>
      </c>
      <c r="H1517">
        <v>0</v>
      </c>
    </row>
    <row r="1518" spans="1:8" hidden="1" x14ac:dyDescent="0.3">
      <c r="A1518">
        <v>3916</v>
      </c>
      <c r="B1518">
        <v>3</v>
      </c>
      <c r="C1518">
        <v>0</v>
      </c>
      <c r="D1518">
        <v>0</v>
      </c>
      <c r="E1518">
        <v>0</v>
      </c>
      <c r="F1518">
        <v>0</v>
      </c>
      <c r="G1518">
        <v>0</v>
      </c>
      <c r="H1518">
        <v>0</v>
      </c>
    </row>
    <row r="1519" spans="1:8" hidden="1" x14ac:dyDescent="0.3">
      <c r="A1519">
        <v>3136</v>
      </c>
      <c r="B1519">
        <v>3</v>
      </c>
      <c r="C1519">
        <v>0</v>
      </c>
      <c r="D1519">
        <v>0</v>
      </c>
      <c r="E1519">
        <v>0</v>
      </c>
      <c r="F1519">
        <v>0</v>
      </c>
      <c r="G1519">
        <v>0</v>
      </c>
      <c r="H1519">
        <v>0</v>
      </c>
    </row>
    <row r="1520" spans="1:8" hidden="1" x14ac:dyDescent="0.3">
      <c r="A1520">
        <v>716</v>
      </c>
      <c r="B1520">
        <v>3</v>
      </c>
      <c r="C1520">
        <v>0</v>
      </c>
      <c r="D1520">
        <v>0</v>
      </c>
      <c r="E1520">
        <v>0</v>
      </c>
      <c r="F1520">
        <v>0</v>
      </c>
      <c r="G1520">
        <v>0</v>
      </c>
      <c r="H1520">
        <v>0</v>
      </c>
    </row>
    <row r="1521" spans="1:8" hidden="1" x14ac:dyDescent="0.3">
      <c r="A1521">
        <v>304</v>
      </c>
      <c r="B1521">
        <v>3</v>
      </c>
      <c r="C1521">
        <v>0</v>
      </c>
      <c r="D1521">
        <v>0</v>
      </c>
      <c r="E1521">
        <v>0</v>
      </c>
      <c r="F1521">
        <v>0</v>
      </c>
      <c r="G1521">
        <v>0</v>
      </c>
      <c r="H1521">
        <v>0</v>
      </c>
    </row>
    <row r="1522" spans="1:8" hidden="1" x14ac:dyDescent="0.3">
      <c r="A1522">
        <v>3665</v>
      </c>
      <c r="B1522">
        <v>3</v>
      </c>
      <c r="C1522">
        <v>0</v>
      </c>
      <c r="D1522">
        <v>0</v>
      </c>
      <c r="E1522">
        <v>0</v>
      </c>
      <c r="F1522">
        <v>0</v>
      </c>
      <c r="G1522">
        <v>0</v>
      </c>
      <c r="H1522">
        <v>0</v>
      </c>
    </row>
    <row r="1523" spans="1:8" hidden="1" x14ac:dyDescent="0.3">
      <c r="A1523">
        <v>10232</v>
      </c>
      <c r="B1523">
        <v>3</v>
      </c>
      <c r="C1523">
        <v>0</v>
      </c>
      <c r="D1523">
        <v>0</v>
      </c>
      <c r="E1523">
        <v>0</v>
      </c>
      <c r="F1523">
        <v>0</v>
      </c>
      <c r="G1523">
        <v>0</v>
      </c>
      <c r="H1523">
        <v>0</v>
      </c>
    </row>
    <row r="1524" spans="1:8" hidden="1" x14ac:dyDescent="0.3">
      <c r="A1524">
        <v>8181</v>
      </c>
      <c r="B1524">
        <v>3</v>
      </c>
      <c r="C1524">
        <v>0</v>
      </c>
      <c r="D1524">
        <v>0</v>
      </c>
      <c r="E1524">
        <v>0</v>
      </c>
      <c r="F1524">
        <v>0</v>
      </c>
      <c r="G1524">
        <v>0</v>
      </c>
      <c r="H1524">
        <v>0</v>
      </c>
    </row>
    <row r="1525" spans="1:8" hidden="1" x14ac:dyDescent="0.3">
      <c r="A1525">
        <v>8159</v>
      </c>
      <c r="B1525">
        <v>3</v>
      </c>
      <c r="C1525">
        <v>0</v>
      </c>
      <c r="D1525">
        <v>0</v>
      </c>
      <c r="E1525">
        <v>0</v>
      </c>
      <c r="F1525">
        <v>0</v>
      </c>
      <c r="G1525">
        <v>0</v>
      </c>
      <c r="H1525">
        <v>0</v>
      </c>
    </row>
    <row r="1526" spans="1:8" hidden="1" x14ac:dyDescent="0.3">
      <c r="A1526">
        <v>6919</v>
      </c>
      <c r="B1526">
        <v>3</v>
      </c>
      <c r="C1526">
        <v>0</v>
      </c>
      <c r="D1526">
        <v>0</v>
      </c>
      <c r="E1526">
        <v>0</v>
      </c>
      <c r="F1526">
        <v>0</v>
      </c>
      <c r="G1526">
        <v>0</v>
      </c>
      <c r="H1526">
        <v>0</v>
      </c>
    </row>
    <row r="1527" spans="1:8" hidden="1" x14ac:dyDescent="0.3">
      <c r="A1527">
        <v>3537</v>
      </c>
      <c r="B1527">
        <v>3</v>
      </c>
      <c r="C1527">
        <v>0</v>
      </c>
      <c r="D1527">
        <v>0</v>
      </c>
      <c r="E1527">
        <v>0</v>
      </c>
      <c r="F1527">
        <v>0</v>
      </c>
      <c r="G1527">
        <v>0</v>
      </c>
      <c r="H1527">
        <v>0</v>
      </c>
    </row>
    <row r="1528" spans="1:8" hidden="1" x14ac:dyDescent="0.3">
      <c r="A1528">
        <v>2453</v>
      </c>
      <c r="B1528">
        <v>3</v>
      </c>
      <c r="C1528">
        <v>0</v>
      </c>
      <c r="D1528">
        <v>0</v>
      </c>
      <c r="E1528">
        <v>0</v>
      </c>
      <c r="F1528">
        <v>0</v>
      </c>
      <c r="G1528">
        <v>0</v>
      </c>
      <c r="H1528">
        <v>0</v>
      </c>
    </row>
    <row r="1529" spans="1:8" hidden="1" x14ac:dyDescent="0.3">
      <c r="A1529">
        <v>895</v>
      </c>
      <c r="B1529">
        <v>3</v>
      </c>
      <c r="C1529">
        <v>0</v>
      </c>
      <c r="D1529">
        <v>0</v>
      </c>
      <c r="E1529">
        <v>0</v>
      </c>
      <c r="F1529">
        <v>0</v>
      </c>
      <c r="G1529">
        <v>0</v>
      </c>
      <c r="H1529">
        <v>0</v>
      </c>
    </row>
    <row r="1530" spans="1:8" hidden="1" x14ac:dyDescent="0.3">
      <c r="A1530">
        <v>2782</v>
      </c>
      <c r="B1530">
        <v>3</v>
      </c>
      <c r="C1530">
        <v>0</v>
      </c>
      <c r="D1530">
        <v>0</v>
      </c>
      <c r="E1530">
        <v>0</v>
      </c>
      <c r="F1530">
        <v>0</v>
      </c>
      <c r="G1530">
        <v>0</v>
      </c>
      <c r="H1530">
        <v>0</v>
      </c>
    </row>
    <row r="1531" spans="1:8" hidden="1" x14ac:dyDescent="0.3">
      <c r="A1531">
        <v>3469</v>
      </c>
      <c r="B1531">
        <v>3</v>
      </c>
      <c r="C1531">
        <v>0</v>
      </c>
      <c r="D1531">
        <v>0</v>
      </c>
      <c r="E1531">
        <v>0</v>
      </c>
      <c r="F1531">
        <v>0</v>
      </c>
      <c r="G1531">
        <v>0</v>
      </c>
      <c r="H1531">
        <v>0</v>
      </c>
    </row>
    <row r="1532" spans="1:8" hidden="1" x14ac:dyDescent="0.3">
      <c r="A1532">
        <v>5063</v>
      </c>
      <c r="B1532">
        <v>3</v>
      </c>
      <c r="C1532">
        <v>0</v>
      </c>
      <c r="D1532">
        <v>0</v>
      </c>
      <c r="E1532">
        <v>0</v>
      </c>
      <c r="F1532">
        <v>0</v>
      </c>
      <c r="G1532">
        <v>0</v>
      </c>
      <c r="H1532">
        <v>0</v>
      </c>
    </row>
    <row r="1533" spans="1:8" hidden="1" x14ac:dyDescent="0.3">
      <c r="A1533">
        <v>4679</v>
      </c>
      <c r="B1533">
        <v>3</v>
      </c>
      <c r="C1533">
        <v>0</v>
      </c>
      <c r="D1533">
        <v>0</v>
      </c>
      <c r="E1533">
        <v>0</v>
      </c>
      <c r="F1533">
        <v>0</v>
      </c>
      <c r="G1533">
        <v>0</v>
      </c>
      <c r="H1533">
        <v>0</v>
      </c>
    </row>
    <row r="1534" spans="1:8" hidden="1" x14ac:dyDescent="0.3">
      <c r="A1534">
        <v>7426</v>
      </c>
      <c r="B1534">
        <v>3</v>
      </c>
      <c r="C1534">
        <v>0</v>
      </c>
      <c r="D1534">
        <v>0</v>
      </c>
      <c r="E1534">
        <v>0</v>
      </c>
      <c r="F1534">
        <v>0</v>
      </c>
      <c r="G1534">
        <v>0</v>
      </c>
      <c r="H1534">
        <v>0</v>
      </c>
    </row>
    <row r="1535" spans="1:8" hidden="1" x14ac:dyDescent="0.3">
      <c r="A1535">
        <v>9153</v>
      </c>
      <c r="B1535">
        <v>3</v>
      </c>
      <c r="C1535">
        <v>0</v>
      </c>
      <c r="D1535">
        <v>0</v>
      </c>
      <c r="E1535">
        <v>0</v>
      </c>
      <c r="F1535">
        <v>0</v>
      </c>
      <c r="G1535">
        <v>0</v>
      </c>
      <c r="H1535">
        <v>0</v>
      </c>
    </row>
    <row r="1536" spans="1:8" hidden="1" x14ac:dyDescent="0.3">
      <c r="A1536">
        <v>450</v>
      </c>
      <c r="B1536">
        <v>3</v>
      </c>
      <c r="C1536">
        <v>0</v>
      </c>
      <c r="D1536">
        <v>0</v>
      </c>
      <c r="E1536">
        <v>0</v>
      </c>
      <c r="F1536">
        <v>0</v>
      </c>
      <c r="G1536">
        <v>0</v>
      </c>
      <c r="H1536">
        <v>0</v>
      </c>
    </row>
    <row r="1537" spans="1:8" hidden="1" x14ac:dyDescent="0.3">
      <c r="A1537">
        <v>9977</v>
      </c>
      <c r="B1537">
        <v>3</v>
      </c>
      <c r="C1537">
        <v>0</v>
      </c>
      <c r="D1537">
        <v>0</v>
      </c>
      <c r="E1537">
        <v>0</v>
      </c>
      <c r="F1537">
        <v>0</v>
      </c>
      <c r="G1537">
        <v>0</v>
      </c>
      <c r="H1537">
        <v>0</v>
      </c>
    </row>
    <row r="1538" spans="1:8" hidden="1" x14ac:dyDescent="0.3">
      <c r="A1538">
        <v>968</v>
      </c>
      <c r="B1538">
        <v>3</v>
      </c>
      <c r="C1538">
        <v>0</v>
      </c>
      <c r="D1538">
        <v>0</v>
      </c>
      <c r="E1538">
        <v>0</v>
      </c>
      <c r="F1538">
        <v>0</v>
      </c>
      <c r="G1538">
        <v>0</v>
      </c>
      <c r="H1538">
        <v>0</v>
      </c>
    </row>
    <row r="1539" spans="1:8" hidden="1" x14ac:dyDescent="0.3">
      <c r="A1539">
        <v>1044</v>
      </c>
      <c r="B1539">
        <v>3</v>
      </c>
      <c r="C1539">
        <v>0</v>
      </c>
      <c r="D1539">
        <v>0</v>
      </c>
      <c r="E1539">
        <v>0</v>
      </c>
      <c r="F1539">
        <v>0</v>
      </c>
      <c r="G1539">
        <v>0</v>
      </c>
      <c r="H1539">
        <v>0</v>
      </c>
    </row>
    <row r="1540" spans="1:8" hidden="1" x14ac:dyDescent="0.3">
      <c r="A1540">
        <v>6969</v>
      </c>
      <c r="B1540">
        <v>3</v>
      </c>
      <c r="C1540">
        <v>0</v>
      </c>
      <c r="D1540">
        <v>0</v>
      </c>
      <c r="E1540">
        <v>0</v>
      </c>
      <c r="F1540">
        <v>0</v>
      </c>
      <c r="G1540">
        <v>0</v>
      </c>
      <c r="H1540">
        <v>0</v>
      </c>
    </row>
    <row r="1541" spans="1:8" hidden="1" x14ac:dyDescent="0.3">
      <c r="A1541">
        <v>5237</v>
      </c>
      <c r="B1541">
        <v>3</v>
      </c>
      <c r="C1541">
        <v>0</v>
      </c>
      <c r="D1541">
        <v>0</v>
      </c>
      <c r="E1541">
        <v>0</v>
      </c>
      <c r="F1541">
        <v>0</v>
      </c>
      <c r="G1541">
        <v>0</v>
      </c>
      <c r="H1541">
        <v>0</v>
      </c>
    </row>
    <row r="1542" spans="1:8" hidden="1" x14ac:dyDescent="0.3">
      <c r="A1542">
        <v>7235</v>
      </c>
      <c r="B1542">
        <v>3</v>
      </c>
      <c r="C1542">
        <v>0</v>
      </c>
      <c r="D1542">
        <v>0</v>
      </c>
      <c r="E1542">
        <v>0</v>
      </c>
      <c r="F1542">
        <v>0</v>
      </c>
      <c r="G1542">
        <v>0</v>
      </c>
      <c r="H1542">
        <v>0</v>
      </c>
    </row>
    <row r="1543" spans="1:8" hidden="1" x14ac:dyDescent="0.3">
      <c r="A1543">
        <v>221</v>
      </c>
      <c r="B1543">
        <v>3</v>
      </c>
      <c r="C1543">
        <v>0</v>
      </c>
      <c r="D1543">
        <v>0</v>
      </c>
      <c r="E1543">
        <v>0</v>
      </c>
      <c r="F1543">
        <v>0</v>
      </c>
      <c r="G1543">
        <v>0</v>
      </c>
      <c r="H1543">
        <v>0</v>
      </c>
    </row>
    <row r="1544" spans="1:8" hidden="1" x14ac:dyDescent="0.3">
      <c r="A1544">
        <v>2371</v>
      </c>
      <c r="B1544">
        <v>3</v>
      </c>
      <c r="C1544">
        <v>0</v>
      </c>
      <c r="D1544">
        <v>0</v>
      </c>
      <c r="E1544">
        <v>0</v>
      </c>
      <c r="F1544">
        <v>0</v>
      </c>
      <c r="G1544">
        <v>0</v>
      </c>
      <c r="H1544">
        <v>0</v>
      </c>
    </row>
    <row r="1545" spans="1:8" hidden="1" x14ac:dyDescent="0.3">
      <c r="A1545">
        <v>6722</v>
      </c>
      <c r="B1545">
        <v>3</v>
      </c>
      <c r="C1545">
        <v>0</v>
      </c>
      <c r="D1545">
        <v>0</v>
      </c>
      <c r="E1545">
        <v>0</v>
      </c>
      <c r="F1545">
        <v>0</v>
      </c>
      <c r="G1545">
        <v>0</v>
      </c>
      <c r="H1545">
        <v>0</v>
      </c>
    </row>
    <row r="1546" spans="1:8" hidden="1" x14ac:dyDescent="0.3">
      <c r="A1546">
        <v>796</v>
      </c>
      <c r="B1546">
        <v>3</v>
      </c>
      <c r="C1546">
        <v>0</v>
      </c>
      <c r="D1546">
        <v>0</v>
      </c>
      <c r="E1546">
        <v>0</v>
      </c>
      <c r="F1546">
        <v>0</v>
      </c>
      <c r="G1546">
        <v>0</v>
      </c>
      <c r="H1546">
        <v>0</v>
      </c>
    </row>
    <row r="1547" spans="1:8" hidden="1" x14ac:dyDescent="0.3">
      <c r="A1547">
        <v>8523</v>
      </c>
      <c r="B1547">
        <v>3</v>
      </c>
      <c r="C1547">
        <v>0</v>
      </c>
      <c r="D1547">
        <v>0</v>
      </c>
      <c r="E1547">
        <v>0</v>
      </c>
      <c r="F1547">
        <v>0</v>
      </c>
      <c r="G1547">
        <v>0</v>
      </c>
      <c r="H1547">
        <v>0</v>
      </c>
    </row>
    <row r="1548" spans="1:8" hidden="1" x14ac:dyDescent="0.3">
      <c r="A1548">
        <v>236</v>
      </c>
      <c r="B1548">
        <v>3</v>
      </c>
      <c r="C1548">
        <v>0</v>
      </c>
      <c r="D1548">
        <v>0</v>
      </c>
      <c r="E1548">
        <v>0</v>
      </c>
      <c r="F1548">
        <v>0</v>
      </c>
      <c r="G1548">
        <v>0</v>
      </c>
      <c r="H1548">
        <v>0</v>
      </c>
    </row>
    <row r="1549" spans="1:8" hidden="1" x14ac:dyDescent="0.3">
      <c r="A1549">
        <v>7462</v>
      </c>
      <c r="B1549">
        <v>3</v>
      </c>
      <c r="C1549">
        <v>0</v>
      </c>
      <c r="D1549">
        <v>0</v>
      </c>
      <c r="E1549">
        <v>0</v>
      </c>
      <c r="F1549">
        <v>0</v>
      </c>
      <c r="G1549">
        <v>0</v>
      </c>
      <c r="H1549">
        <v>0</v>
      </c>
    </row>
    <row r="1550" spans="1:8" hidden="1" x14ac:dyDescent="0.3">
      <c r="A1550">
        <v>3321</v>
      </c>
      <c r="B1550">
        <v>3</v>
      </c>
      <c r="C1550">
        <v>0</v>
      </c>
      <c r="D1550">
        <v>0</v>
      </c>
      <c r="E1550">
        <v>0</v>
      </c>
      <c r="F1550">
        <v>0</v>
      </c>
      <c r="G1550">
        <v>0</v>
      </c>
      <c r="H1550">
        <v>0</v>
      </c>
    </row>
    <row r="1551" spans="1:8" hidden="1" x14ac:dyDescent="0.3">
      <c r="A1551">
        <v>4186</v>
      </c>
      <c r="B1551">
        <v>3</v>
      </c>
      <c r="C1551">
        <v>0</v>
      </c>
      <c r="D1551">
        <v>0</v>
      </c>
      <c r="E1551">
        <v>0</v>
      </c>
      <c r="F1551">
        <v>0</v>
      </c>
      <c r="G1551">
        <v>0</v>
      </c>
      <c r="H1551">
        <v>0</v>
      </c>
    </row>
    <row r="1552" spans="1:8" hidden="1" x14ac:dyDescent="0.3">
      <c r="A1552">
        <v>368</v>
      </c>
      <c r="B1552">
        <v>3</v>
      </c>
      <c r="C1552">
        <v>0</v>
      </c>
      <c r="D1552">
        <v>0</v>
      </c>
      <c r="E1552">
        <v>0</v>
      </c>
      <c r="F1552">
        <v>0</v>
      </c>
      <c r="G1552">
        <v>0</v>
      </c>
      <c r="H1552">
        <v>0</v>
      </c>
    </row>
    <row r="1553" spans="1:8" hidden="1" x14ac:dyDescent="0.3">
      <c r="A1553">
        <v>5935</v>
      </c>
      <c r="B1553">
        <v>3</v>
      </c>
      <c r="C1553">
        <v>0</v>
      </c>
      <c r="D1553">
        <v>0</v>
      </c>
      <c r="E1553">
        <v>0</v>
      </c>
      <c r="F1553">
        <v>0</v>
      </c>
      <c r="G1553">
        <v>0</v>
      </c>
      <c r="H1553">
        <v>0</v>
      </c>
    </row>
    <row r="1554" spans="1:8" hidden="1" x14ac:dyDescent="0.3">
      <c r="A1554">
        <v>9477</v>
      </c>
      <c r="B1554">
        <v>3</v>
      </c>
      <c r="C1554">
        <v>0</v>
      </c>
      <c r="D1554">
        <v>0</v>
      </c>
      <c r="E1554">
        <v>0</v>
      </c>
      <c r="F1554">
        <v>0</v>
      </c>
      <c r="G1554">
        <v>0</v>
      </c>
      <c r="H1554">
        <v>0</v>
      </c>
    </row>
    <row r="1555" spans="1:8" hidden="1" x14ac:dyDescent="0.3">
      <c r="A1555">
        <v>425</v>
      </c>
      <c r="B1555">
        <v>3</v>
      </c>
      <c r="C1555">
        <v>0</v>
      </c>
      <c r="D1555">
        <v>0</v>
      </c>
      <c r="E1555">
        <v>0</v>
      </c>
      <c r="F1555">
        <v>0</v>
      </c>
      <c r="G1555">
        <v>0</v>
      </c>
      <c r="H1555">
        <v>0</v>
      </c>
    </row>
    <row r="1556" spans="1:8" hidden="1" x14ac:dyDescent="0.3">
      <c r="A1556">
        <v>2036</v>
      </c>
      <c r="B1556">
        <v>3</v>
      </c>
      <c r="C1556">
        <v>0</v>
      </c>
      <c r="D1556">
        <v>0</v>
      </c>
      <c r="E1556">
        <v>0</v>
      </c>
      <c r="F1556">
        <v>0</v>
      </c>
      <c r="G1556">
        <v>0</v>
      </c>
      <c r="H1556">
        <v>0</v>
      </c>
    </row>
    <row r="1557" spans="1:8" hidden="1" x14ac:dyDescent="0.3">
      <c r="A1557">
        <v>115</v>
      </c>
      <c r="B1557">
        <v>3</v>
      </c>
      <c r="C1557">
        <v>0</v>
      </c>
      <c r="D1557">
        <v>0</v>
      </c>
      <c r="E1557">
        <v>0</v>
      </c>
      <c r="F1557">
        <v>0</v>
      </c>
      <c r="G1557">
        <v>0</v>
      </c>
      <c r="H1557">
        <v>0</v>
      </c>
    </row>
    <row r="1558" spans="1:8" hidden="1" x14ac:dyDescent="0.3">
      <c r="A1558">
        <v>8687</v>
      </c>
      <c r="B1558">
        <v>3</v>
      </c>
      <c r="C1558">
        <v>0</v>
      </c>
      <c r="D1558">
        <v>0</v>
      </c>
      <c r="E1558">
        <v>0</v>
      </c>
      <c r="F1558">
        <v>0</v>
      </c>
      <c r="G1558">
        <v>0</v>
      </c>
      <c r="H1558">
        <v>0</v>
      </c>
    </row>
    <row r="1559" spans="1:8" hidden="1" x14ac:dyDescent="0.3">
      <c r="A1559">
        <v>3623</v>
      </c>
      <c r="B1559">
        <v>3</v>
      </c>
      <c r="C1559">
        <v>0</v>
      </c>
      <c r="D1559">
        <v>0</v>
      </c>
      <c r="E1559">
        <v>0</v>
      </c>
      <c r="F1559">
        <v>0</v>
      </c>
      <c r="G1559">
        <v>0</v>
      </c>
      <c r="H1559">
        <v>0</v>
      </c>
    </row>
    <row r="1560" spans="1:8" hidden="1" x14ac:dyDescent="0.3">
      <c r="A1560">
        <v>7037</v>
      </c>
      <c r="B1560">
        <v>3</v>
      </c>
      <c r="C1560">
        <v>0</v>
      </c>
      <c r="D1560">
        <v>0</v>
      </c>
      <c r="E1560">
        <v>0</v>
      </c>
      <c r="F1560">
        <v>0</v>
      </c>
      <c r="G1560">
        <v>0</v>
      </c>
      <c r="H1560">
        <v>0</v>
      </c>
    </row>
    <row r="1561" spans="1:8" hidden="1" x14ac:dyDescent="0.3">
      <c r="A1561">
        <v>4988</v>
      </c>
      <c r="B1561">
        <v>3</v>
      </c>
      <c r="C1561">
        <v>0</v>
      </c>
      <c r="D1561">
        <v>0</v>
      </c>
      <c r="E1561">
        <v>0</v>
      </c>
      <c r="F1561">
        <v>0</v>
      </c>
      <c r="G1561">
        <v>0</v>
      </c>
      <c r="H1561">
        <v>0</v>
      </c>
    </row>
    <row r="1562" spans="1:8" hidden="1" x14ac:dyDescent="0.3">
      <c r="A1562">
        <v>5871</v>
      </c>
      <c r="B1562">
        <v>3</v>
      </c>
      <c r="C1562">
        <v>0</v>
      </c>
      <c r="D1562">
        <v>0</v>
      </c>
      <c r="E1562">
        <v>0</v>
      </c>
      <c r="F1562">
        <v>0</v>
      </c>
      <c r="G1562">
        <v>0</v>
      </c>
      <c r="H1562">
        <v>0</v>
      </c>
    </row>
    <row r="1563" spans="1:8" hidden="1" x14ac:dyDescent="0.3">
      <c r="A1563">
        <v>3673</v>
      </c>
      <c r="B1563">
        <v>3</v>
      </c>
      <c r="C1563">
        <v>0</v>
      </c>
      <c r="D1563">
        <v>0</v>
      </c>
      <c r="E1563">
        <v>0</v>
      </c>
      <c r="F1563">
        <v>0</v>
      </c>
      <c r="G1563">
        <v>0</v>
      </c>
      <c r="H1563">
        <v>0</v>
      </c>
    </row>
    <row r="1564" spans="1:8" hidden="1" x14ac:dyDescent="0.3">
      <c r="A1564">
        <v>8700</v>
      </c>
      <c r="B1564">
        <v>3</v>
      </c>
      <c r="C1564">
        <v>0</v>
      </c>
      <c r="D1564">
        <v>0</v>
      </c>
      <c r="E1564">
        <v>0</v>
      </c>
      <c r="F1564">
        <v>0</v>
      </c>
      <c r="G1564">
        <v>0</v>
      </c>
      <c r="H1564">
        <v>0</v>
      </c>
    </row>
    <row r="1565" spans="1:8" hidden="1" x14ac:dyDescent="0.3">
      <c r="A1565">
        <v>1328</v>
      </c>
      <c r="B1565">
        <v>3</v>
      </c>
      <c r="C1565">
        <v>0</v>
      </c>
      <c r="D1565">
        <v>0</v>
      </c>
      <c r="E1565">
        <v>0</v>
      </c>
      <c r="F1565">
        <v>0</v>
      </c>
      <c r="G1565">
        <v>0</v>
      </c>
      <c r="H1565">
        <v>0</v>
      </c>
    </row>
    <row r="1566" spans="1:8" hidden="1" x14ac:dyDescent="0.3">
      <c r="A1566">
        <v>3635</v>
      </c>
      <c r="B1566">
        <v>3</v>
      </c>
      <c r="C1566">
        <v>0</v>
      </c>
      <c r="D1566">
        <v>0</v>
      </c>
      <c r="E1566">
        <v>0</v>
      </c>
      <c r="F1566">
        <v>0</v>
      </c>
      <c r="G1566">
        <v>0</v>
      </c>
      <c r="H1566">
        <v>0</v>
      </c>
    </row>
    <row r="1567" spans="1:8" hidden="1" x14ac:dyDescent="0.3">
      <c r="A1567">
        <v>7801</v>
      </c>
      <c r="B1567">
        <v>3</v>
      </c>
      <c r="C1567">
        <v>0</v>
      </c>
      <c r="D1567">
        <v>0</v>
      </c>
      <c r="E1567">
        <v>0</v>
      </c>
      <c r="F1567">
        <v>0</v>
      </c>
      <c r="G1567">
        <v>0</v>
      </c>
      <c r="H1567">
        <v>0</v>
      </c>
    </row>
    <row r="1568" spans="1:8" hidden="1" x14ac:dyDescent="0.3">
      <c r="A1568">
        <v>7011</v>
      </c>
      <c r="B1568">
        <v>3</v>
      </c>
      <c r="C1568">
        <v>0</v>
      </c>
      <c r="D1568">
        <v>0</v>
      </c>
      <c r="E1568">
        <v>0</v>
      </c>
      <c r="F1568">
        <v>0</v>
      </c>
      <c r="G1568">
        <v>0</v>
      </c>
      <c r="H1568">
        <v>0</v>
      </c>
    </row>
    <row r="1569" spans="1:8" hidden="1" x14ac:dyDescent="0.3">
      <c r="A1569">
        <v>10995</v>
      </c>
      <c r="B1569">
        <v>3</v>
      </c>
      <c r="C1569">
        <v>0</v>
      </c>
      <c r="D1569">
        <v>0</v>
      </c>
      <c r="E1569">
        <v>0</v>
      </c>
      <c r="F1569">
        <v>0</v>
      </c>
      <c r="G1569">
        <v>0</v>
      </c>
      <c r="H1569">
        <v>0</v>
      </c>
    </row>
    <row r="1570" spans="1:8" hidden="1" x14ac:dyDescent="0.3">
      <c r="A1570">
        <v>6357</v>
      </c>
      <c r="B1570">
        <v>3</v>
      </c>
      <c r="C1570">
        <v>0</v>
      </c>
      <c r="D1570">
        <v>0</v>
      </c>
      <c r="E1570">
        <v>0</v>
      </c>
      <c r="F1570">
        <v>0</v>
      </c>
      <c r="G1570">
        <v>0</v>
      </c>
      <c r="H1570">
        <v>0</v>
      </c>
    </row>
    <row r="1571" spans="1:8" hidden="1" x14ac:dyDescent="0.3">
      <c r="A1571">
        <v>3308</v>
      </c>
      <c r="B1571">
        <v>3</v>
      </c>
      <c r="C1571">
        <v>0</v>
      </c>
      <c r="D1571">
        <v>0</v>
      </c>
      <c r="E1571">
        <v>0</v>
      </c>
      <c r="F1571">
        <v>0</v>
      </c>
      <c r="G1571">
        <v>0</v>
      </c>
      <c r="H1571">
        <v>0</v>
      </c>
    </row>
    <row r="1572" spans="1:8" hidden="1" x14ac:dyDescent="0.3">
      <c r="A1572">
        <v>3056</v>
      </c>
      <c r="B1572">
        <v>3</v>
      </c>
      <c r="C1572">
        <v>0</v>
      </c>
      <c r="D1572">
        <v>0</v>
      </c>
      <c r="E1572">
        <v>0</v>
      </c>
      <c r="F1572">
        <v>0</v>
      </c>
      <c r="G1572">
        <v>0</v>
      </c>
      <c r="H1572">
        <v>0</v>
      </c>
    </row>
    <row r="1573" spans="1:8" hidden="1" x14ac:dyDescent="0.3">
      <c r="A1573">
        <v>11188</v>
      </c>
      <c r="B1573">
        <v>3</v>
      </c>
      <c r="C1573">
        <v>0</v>
      </c>
      <c r="D1573">
        <v>0</v>
      </c>
      <c r="E1573">
        <v>0</v>
      </c>
      <c r="F1573">
        <v>0</v>
      </c>
      <c r="G1573">
        <v>0</v>
      </c>
      <c r="H1573">
        <v>0</v>
      </c>
    </row>
    <row r="1574" spans="1:8" hidden="1" x14ac:dyDescent="0.3">
      <c r="A1574">
        <v>5313</v>
      </c>
      <c r="B1574">
        <v>3</v>
      </c>
      <c r="C1574">
        <v>0</v>
      </c>
      <c r="D1574">
        <v>0</v>
      </c>
      <c r="E1574">
        <v>0</v>
      </c>
      <c r="F1574">
        <v>0</v>
      </c>
      <c r="G1574">
        <v>0</v>
      </c>
      <c r="H1574">
        <v>0</v>
      </c>
    </row>
    <row r="1575" spans="1:8" hidden="1" x14ac:dyDescent="0.3">
      <c r="A1575">
        <v>5287</v>
      </c>
      <c r="B1575">
        <v>3</v>
      </c>
      <c r="C1575">
        <v>0</v>
      </c>
      <c r="D1575">
        <v>0</v>
      </c>
      <c r="E1575">
        <v>0</v>
      </c>
      <c r="F1575">
        <v>0</v>
      </c>
      <c r="G1575">
        <v>0</v>
      </c>
      <c r="H1575">
        <v>0</v>
      </c>
    </row>
    <row r="1576" spans="1:8" hidden="1" x14ac:dyDescent="0.3">
      <c r="A1576">
        <v>8911</v>
      </c>
      <c r="B1576">
        <v>3</v>
      </c>
      <c r="C1576">
        <v>0</v>
      </c>
      <c r="D1576">
        <v>0</v>
      </c>
      <c r="E1576">
        <v>0</v>
      </c>
      <c r="F1576">
        <v>0</v>
      </c>
      <c r="G1576">
        <v>0</v>
      </c>
      <c r="H1576">
        <v>0</v>
      </c>
    </row>
    <row r="1577" spans="1:8" hidden="1" x14ac:dyDescent="0.3">
      <c r="A1577">
        <v>67</v>
      </c>
      <c r="B1577">
        <v>3</v>
      </c>
      <c r="C1577">
        <v>0</v>
      </c>
      <c r="D1577">
        <v>0</v>
      </c>
      <c r="E1577">
        <v>0</v>
      </c>
      <c r="F1577">
        <v>0</v>
      </c>
      <c r="G1577">
        <v>0</v>
      </c>
      <c r="H1577">
        <v>0</v>
      </c>
    </row>
    <row r="1578" spans="1:8" hidden="1" x14ac:dyDescent="0.3">
      <c r="A1578">
        <v>6730</v>
      </c>
      <c r="B1578">
        <v>3</v>
      </c>
      <c r="C1578">
        <v>0</v>
      </c>
      <c r="D1578">
        <v>0</v>
      </c>
      <c r="E1578">
        <v>0</v>
      </c>
      <c r="F1578">
        <v>0</v>
      </c>
      <c r="G1578">
        <v>0</v>
      </c>
      <c r="H1578">
        <v>0</v>
      </c>
    </row>
    <row r="1579" spans="1:8" hidden="1" x14ac:dyDescent="0.3">
      <c r="A1579">
        <v>5985</v>
      </c>
      <c r="B1579">
        <v>3</v>
      </c>
      <c r="C1579">
        <v>0</v>
      </c>
      <c r="D1579">
        <v>0</v>
      </c>
      <c r="E1579">
        <v>0</v>
      </c>
      <c r="F1579">
        <v>0</v>
      </c>
      <c r="G1579">
        <v>0</v>
      </c>
      <c r="H1579">
        <v>0</v>
      </c>
    </row>
    <row r="1580" spans="1:8" hidden="1" x14ac:dyDescent="0.3">
      <c r="A1580">
        <v>4415</v>
      </c>
      <c r="B1580">
        <v>3</v>
      </c>
      <c r="C1580">
        <v>0</v>
      </c>
      <c r="D1580">
        <v>0</v>
      </c>
      <c r="E1580">
        <v>0</v>
      </c>
      <c r="F1580">
        <v>0</v>
      </c>
      <c r="G1580">
        <v>0</v>
      </c>
      <c r="H1580">
        <v>0</v>
      </c>
    </row>
    <row r="1581" spans="1:8" hidden="1" x14ac:dyDescent="0.3">
      <c r="A1581">
        <v>3807</v>
      </c>
      <c r="B1581">
        <v>3</v>
      </c>
      <c r="C1581">
        <v>0</v>
      </c>
      <c r="D1581">
        <v>0</v>
      </c>
      <c r="E1581">
        <v>0</v>
      </c>
      <c r="F1581">
        <v>0</v>
      </c>
      <c r="G1581">
        <v>0</v>
      </c>
      <c r="H1581">
        <v>0</v>
      </c>
    </row>
    <row r="1582" spans="1:8" hidden="1" x14ac:dyDescent="0.3">
      <c r="A1582">
        <v>9080</v>
      </c>
      <c r="B1582">
        <v>3</v>
      </c>
      <c r="C1582">
        <v>0</v>
      </c>
      <c r="D1582">
        <v>0</v>
      </c>
      <c r="E1582">
        <v>0</v>
      </c>
      <c r="F1582">
        <v>0</v>
      </c>
      <c r="G1582">
        <v>0</v>
      </c>
      <c r="H1582">
        <v>0</v>
      </c>
    </row>
    <row r="1583" spans="1:8" hidden="1" x14ac:dyDescent="0.3">
      <c r="A1583">
        <v>6466</v>
      </c>
      <c r="B1583">
        <v>3</v>
      </c>
      <c r="C1583">
        <v>0</v>
      </c>
      <c r="D1583">
        <v>0</v>
      </c>
      <c r="E1583">
        <v>0</v>
      </c>
      <c r="F1583">
        <v>0</v>
      </c>
      <c r="G1583">
        <v>0</v>
      </c>
      <c r="H1583">
        <v>0</v>
      </c>
    </row>
    <row r="1584" spans="1:8" hidden="1" x14ac:dyDescent="0.3">
      <c r="A1584">
        <v>11010</v>
      </c>
      <c r="B1584">
        <v>3</v>
      </c>
      <c r="C1584">
        <v>0</v>
      </c>
      <c r="D1584">
        <v>0</v>
      </c>
      <c r="E1584">
        <v>0</v>
      </c>
      <c r="F1584">
        <v>0</v>
      </c>
      <c r="G1584">
        <v>0</v>
      </c>
      <c r="H1584">
        <v>0</v>
      </c>
    </row>
    <row r="1585" spans="1:8" hidden="1" x14ac:dyDescent="0.3">
      <c r="A1585">
        <v>10542</v>
      </c>
      <c r="B1585">
        <v>3</v>
      </c>
      <c r="C1585">
        <v>0</v>
      </c>
      <c r="D1585">
        <v>0</v>
      </c>
      <c r="E1585">
        <v>0</v>
      </c>
      <c r="F1585">
        <v>0</v>
      </c>
      <c r="G1585">
        <v>0</v>
      </c>
      <c r="H1585">
        <v>0</v>
      </c>
    </row>
    <row r="1586" spans="1:8" hidden="1" x14ac:dyDescent="0.3">
      <c r="A1586">
        <v>8310</v>
      </c>
      <c r="B1586">
        <v>3</v>
      </c>
      <c r="C1586">
        <v>0</v>
      </c>
      <c r="D1586">
        <v>0</v>
      </c>
      <c r="E1586">
        <v>0</v>
      </c>
      <c r="F1586">
        <v>0</v>
      </c>
      <c r="G1586">
        <v>0</v>
      </c>
      <c r="H1586">
        <v>0</v>
      </c>
    </row>
    <row r="1587" spans="1:8" hidden="1" x14ac:dyDescent="0.3">
      <c r="A1587">
        <v>6263</v>
      </c>
      <c r="B1587">
        <v>3</v>
      </c>
      <c r="C1587">
        <v>0</v>
      </c>
      <c r="D1587">
        <v>0</v>
      </c>
      <c r="E1587">
        <v>0</v>
      </c>
      <c r="F1587">
        <v>0</v>
      </c>
      <c r="G1587">
        <v>0</v>
      </c>
      <c r="H1587">
        <v>0</v>
      </c>
    </row>
    <row r="1588" spans="1:8" hidden="1" x14ac:dyDescent="0.3">
      <c r="A1588">
        <v>1604</v>
      </c>
      <c r="B1588">
        <v>3</v>
      </c>
      <c r="C1588">
        <v>0</v>
      </c>
      <c r="D1588">
        <v>0</v>
      </c>
      <c r="E1588">
        <v>0</v>
      </c>
      <c r="F1588">
        <v>0</v>
      </c>
      <c r="G1588">
        <v>0</v>
      </c>
      <c r="H1588">
        <v>0</v>
      </c>
    </row>
    <row r="1589" spans="1:8" hidden="1" x14ac:dyDescent="0.3">
      <c r="A1589">
        <v>2918</v>
      </c>
      <c r="B1589">
        <v>3</v>
      </c>
      <c r="C1589">
        <v>0</v>
      </c>
      <c r="D1589">
        <v>0</v>
      </c>
      <c r="E1589">
        <v>0</v>
      </c>
      <c r="F1589">
        <v>0</v>
      </c>
      <c r="G1589">
        <v>0</v>
      </c>
      <c r="H1589">
        <v>0</v>
      </c>
    </row>
    <row r="1590" spans="1:8" hidden="1" x14ac:dyDescent="0.3">
      <c r="A1590">
        <v>359</v>
      </c>
      <c r="B1590">
        <v>3</v>
      </c>
      <c r="C1590">
        <v>0</v>
      </c>
      <c r="D1590">
        <v>0</v>
      </c>
      <c r="E1590">
        <v>0</v>
      </c>
      <c r="F1590">
        <v>0</v>
      </c>
      <c r="G1590">
        <v>0</v>
      </c>
      <c r="H1590">
        <v>0</v>
      </c>
    </row>
    <row r="1591" spans="1:8" hidden="1" x14ac:dyDescent="0.3">
      <c r="A1591">
        <v>2245</v>
      </c>
      <c r="B1591">
        <v>3</v>
      </c>
      <c r="C1591">
        <v>0</v>
      </c>
      <c r="D1591">
        <v>0</v>
      </c>
      <c r="E1591">
        <v>0</v>
      </c>
      <c r="F1591">
        <v>0</v>
      </c>
      <c r="G1591">
        <v>0</v>
      </c>
      <c r="H1591">
        <v>0</v>
      </c>
    </row>
    <row r="1592" spans="1:8" hidden="1" x14ac:dyDescent="0.3">
      <c r="A1592">
        <v>7342</v>
      </c>
      <c r="B1592">
        <v>3</v>
      </c>
      <c r="C1592">
        <v>0</v>
      </c>
      <c r="D1592">
        <v>0</v>
      </c>
      <c r="E1592">
        <v>0</v>
      </c>
      <c r="F1592">
        <v>0</v>
      </c>
      <c r="G1592">
        <v>0</v>
      </c>
      <c r="H1592">
        <v>0</v>
      </c>
    </row>
    <row r="1593" spans="1:8" hidden="1" x14ac:dyDescent="0.3">
      <c r="A1593">
        <v>9500</v>
      </c>
      <c r="B1593">
        <v>3</v>
      </c>
      <c r="C1593">
        <v>0</v>
      </c>
      <c r="D1593">
        <v>0</v>
      </c>
      <c r="E1593">
        <v>0</v>
      </c>
      <c r="F1593">
        <v>0</v>
      </c>
      <c r="G1593">
        <v>0</v>
      </c>
      <c r="H1593">
        <v>0</v>
      </c>
    </row>
    <row r="1594" spans="1:8" hidden="1" x14ac:dyDescent="0.3">
      <c r="A1594">
        <v>10395</v>
      </c>
      <c r="B1594">
        <v>3</v>
      </c>
      <c r="C1594">
        <v>0</v>
      </c>
      <c r="D1594">
        <v>0</v>
      </c>
      <c r="E1594">
        <v>0</v>
      </c>
      <c r="F1594">
        <v>0</v>
      </c>
      <c r="G1594">
        <v>0</v>
      </c>
      <c r="H1594">
        <v>0</v>
      </c>
    </row>
    <row r="1595" spans="1:8" hidden="1" x14ac:dyDescent="0.3">
      <c r="A1595">
        <v>833</v>
      </c>
      <c r="B1595">
        <v>3</v>
      </c>
      <c r="C1595">
        <v>0</v>
      </c>
      <c r="D1595">
        <v>0</v>
      </c>
      <c r="E1595">
        <v>0</v>
      </c>
      <c r="F1595">
        <v>0</v>
      </c>
      <c r="G1595">
        <v>0</v>
      </c>
      <c r="H1595">
        <v>0</v>
      </c>
    </row>
    <row r="1596" spans="1:8" hidden="1" x14ac:dyDescent="0.3">
      <c r="A1596">
        <v>1307</v>
      </c>
      <c r="B1596">
        <v>3</v>
      </c>
      <c r="C1596">
        <v>0</v>
      </c>
      <c r="D1596">
        <v>0</v>
      </c>
      <c r="E1596">
        <v>0</v>
      </c>
      <c r="F1596">
        <v>0</v>
      </c>
      <c r="G1596">
        <v>0</v>
      </c>
      <c r="H1596">
        <v>0</v>
      </c>
    </row>
    <row r="1597" spans="1:8" hidden="1" x14ac:dyDescent="0.3">
      <c r="A1597">
        <v>8147</v>
      </c>
      <c r="B1597">
        <v>3</v>
      </c>
      <c r="C1597">
        <v>0</v>
      </c>
      <c r="D1597">
        <v>0</v>
      </c>
      <c r="E1597">
        <v>0</v>
      </c>
      <c r="F1597">
        <v>0</v>
      </c>
      <c r="G1597">
        <v>0</v>
      </c>
      <c r="H1597">
        <v>0</v>
      </c>
    </row>
    <row r="1598" spans="1:8" hidden="1" x14ac:dyDescent="0.3">
      <c r="A1598">
        <v>11114</v>
      </c>
      <c r="B1598">
        <v>3</v>
      </c>
      <c r="C1598">
        <v>0</v>
      </c>
      <c r="D1598">
        <v>0</v>
      </c>
      <c r="E1598">
        <v>0</v>
      </c>
      <c r="F1598">
        <v>0</v>
      </c>
      <c r="G1598">
        <v>0</v>
      </c>
      <c r="H1598">
        <v>0</v>
      </c>
    </row>
    <row r="1599" spans="1:8" hidden="1" x14ac:dyDescent="0.3">
      <c r="A1599">
        <v>7488</v>
      </c>
      <c r="B1599">
        <v>3</v>
      </c>
      <c r="C1599">
        <v>0</v>
      </c>
      <c r="D1599">
        <v>0</v>
      </c>
      <c r="E1599">
        <v>0</v>
      </c>
      <c r="F1599">
        <v>0</v>
      </c>
      <c r="G1599">
        <v>0</v>
      </c>
      <c r="H1599">
        <v>0</v>
      </c>
    </row>
    <row r="1600" spans="1:8" hidden="1" x14ac:dyDescent="0.3">
      <c r="A1600">
        <v>7527</v>
      </c>
      <c r="B1600">
        <v>3</v>
      </c>
      <c r="C1600">
        <v>0</v>
      </c>
      <c r="D1600">
        <v>0</v>
      </c>
      <c r="E1600">
        <v>0</v>
      </c>
      <c r="F1600">
        <v>0</v>
      </c>
      <c r="G1600">
        <v>0</v>
      </c>
      <c r="H1600">
        <v>0</v>
      </c>
    </row>
    <row r="1601" spans="1:8" hidden="1" x14ac:dyDescent="0.3">
      <c r="A1601">
        <v>10260</v>
      </c>
      <c r="B1601">
        <v>3</v>
      </c>
      <c r="C1601">
        <v>0</v>
      </c>
      <c r="D1601">
        <v>0</v>
      </c>
      <c r="E1601">
        <v>0</v>
      </c>
      <c r="F1601">
        <v>0</v>
      </c>
      <c r="G1601">
        <v>0</v>
      </c>
      <c r="H1601">
        <v>0</v>
      </c>
    </row>
    <row r="1602" spans="1:8" hidden="1" x14ac:dyDescent="0.3">
      <c r="A1602">
        <v>8789</v>
      </c>
      <c r="B1602">
        <v>3</v>
      </c>
      <c r="C1602">
        <v>0</v>
      </c>
      <c r="D1602">
        <v>0</v>
      </c>
      <c r="E1602">
        <v>0</v>
      </c>
      <c r="F1602">
        <v>0</v>
      </c>
      <c r="G1602">
        <v>0</v>
      </c>
      <c r="H1602">
        <v>0</v>
      </c>
    </row>
    <row r="1603" spans="1:8" hidden="1" x14ac:dyDescent="0.3">
      <c r="A1603">
        <v>6197</v>
      </c>
      <c r="B1603">
        <v>3</v>
      </c>
      <c r="C1603">
        <v>0</v>
      </c>
      <c r="D1603">
        <v>0</v>
      </c>
      <c r="E1603">
        <v>0</v>
      </c>
      <c r="F1603">
        <v>0</v>
      </c>
      <c r="G1603">
        <v>0</v>
      </c>
      <c r="H1603">
        <v>0</v>
      </c>
    </row>
    <row r="1604" spans="1:8" hidden="1" x14ac:dyDescent="0.3">
      <c r="A1604">
        <v>10377</v>
      </c>
      <c r="B1604">
        <v>3</v>
      </c>
      <c r="C1604">
        <v>0</v>
      </c>
      <c r="D1604">
        <v>0</v>
      </c>
      <c r="E1604">
        <v>0</v>
      </c>
      <c r="F1604">
        <v>0</v>
      </c>
      <c r="G1604">
        <v>0</v>
      </c>
      <c r="H1604">
        <v>0</v>
      </c>
    </row>
    <row r="1605" spans="1:8" hidden="1" x14ac:dyDescent="0.3">
      <c r="A1605">
        <v>5510</v>
      </c>
      <c r="B1605">
        <v>3</v>
      </c>
      <c r="C1605">
        <v>0</v>
      </c>
      <c r="D1605">
        <v>0</v>
      </c>
      <c r="E1605">
        <v>0</v>
      </c>
      <c r="F1605">
        <v>0</v>
      </c>
      <c r="G1605">
        <v>0</v>
      </c>
      <c r="H1605">
        <v>0</v>
      </c>
    </row>
    <row r="1606" spans="1:8" hidden="1" x14ac:dyDescent="0.3">
      <c r="A1606">
        <v>7275</v>
      </c>
      <c r="B1606">
        <v>3</v>
      </c>
      <c r="C1606">
        <v>0</v>
      </c>
      <c r="D1606">
        <v>0</v>
      </c>
      <c r="E1606">
        <v>0</v>
      </c>
      <c r="F1606">
        <v>0</v>
      </c>
      <c r="G1606">
        <v>0</v>
      </c>
      <c r="H1606">
        <v>0</v>
      </c>
    </row>
    <row r="1607" spans="1:8" hidden="1" x14ac:dyDescent="0.3">
      <c r="A1607">
        <v>2698</v>
      </c>
      <c r="B1607">
        <v>3</v>
      </c>
      <c r="C1607">
        <v>0</v>
      </c>
      <c r="D1607">
        <v>0</v>
      </c>
      <c r="E1607">
        <v>0</v>
      </c>
      <c r="F1607">
        <v>0</v>
      </c>
      <c r="G1607">
        <v>0</v>
      </c>
      <c r="H1607">
        <v>0</v>
      </c>
    </row>
    <row r="1608" spans="1:8" hidden="1" x14ac:dyDescent="0.3">
      <c r="A1608">
        <v>4096</v>
      </c>
      <c r="B1608">
        <v>3</v>
      </c>
      <c r="C1608">
        <v>0</v>
      </c>
      <c r="D1608">
        <v>0</v>
      </c>
      <c r="E1608">
        <v>0</v>
      </c>
      <c r="F1608">
        <v>0</v>
      </c>
      <c r="G1608">
        <v>0</v>
      </c>
      <c r="H1608">
        <v>0</v>
      </c>
    </row>
    <row r="1609" spans="1:8" hidden="1" x14ac:dyDescent="0.3">
      <c r="A1609">
        <v>8140</v>
      </c>
      <c r="B1609">
        <v>3</v>
      </c>
      <c r="C1609">
        <v>0</v>
      </c>
      <c r="D1609">
        <v>0</v>
      </c>
      <c r="E1609">
        <v>0</v>
      </c>
      <c r="F1609">
        <v>0</v>
      </c>
      <c r="G1609">
        <v>0</v>
      </c>
      <c r="H1609">
        <v>0</v>
      </c>
    </row>
    <row r="1610" spans="1:8" hidden="1" x14ac:dyDescent="0.3">
      <c r="A1610">
        <v>8783</v>
      </c>
      <c r="B1610">
        <v>3</v>
      </c>
      <c r="C1610">
        <v>0</v>
      </c>
      <c r="D1610">
        <v>0</v>
      </c>
      <c r="E1610">
        <v>0</v>
      </c>
      <c r="F1610">
        <v>0</v>
      </c>
      <c r="G1610">
        <v>0</v>
      </c>
      <c r="H1610">
        <v>0</v>
      </c>
    </row>
    <row r="1611" spans="1:8" hidden="1" x14ac:dyDescent="0.3">
      <c r="A1611">
        <v>2678</v>
      </c>
      <c r="B1611">
        <v>3</v>
      </c>
      <c r="C1611">
        <v>0</v>
      </c>
      <c r="D1611">
        <v>0</v>
      </c>
      <c r="E1611">
        <v>0</v>
      </c>
      <c r="F1611">
        <v>0</v>
      </c>
      <c r="G1611">
        <v>0</v>
      </c>
      <c r="H1611">
        <v>0</v>
      </c>
    </row>
    <row r="1612" spans="1:8" hidden="1" x14ac:dyDescent="0.3">
      <c r="A1612">
        <v>4098</v>
      </c>
      <c r="B1612">
        <v>3</v>
      </c>
      <c r="C1612">
        <v>0</v>
      </c>
      <c r="D1612">
        <v>0</v>
      </c>
      <c r="E1612">
        <v>0</v>
      </c>
      <c r="F1612">
        <v>0</v>
      </c>
      <c r="G1612">
        <v>0</v>
      </c>
      <c r="H1612">
        <v>0</v>
      </c>
    </row>
    <row r="1613" spans="1:8" hidden="1" x14ac:dyDescent="0.3">
      <c r="A1613">
        <v>2428</v>
      </c>
      <c r="B1613">
        <v>3</v>
      </c>
      <c r="C1613">
        <v>0</v>
      </c>
      <c r="D1613">
        <v>0</v>
      </c>
      <c r="E1613">
        <v>0</v>
      </c>
      <c r="F1613">
        <v>0</v>
      </c>
      <c r="G1613">
        <v>0</v>
      </c>
      <c r="H1613">
        <v>0</v>
      </c>
    </row>
    <row r="1614" spans="1:8" hidden="1" x14ac:dyDescent="0.3">
      <c r="A1614">
        <v>5967</v>
      </c>
      <c r="B1614">
        <v>3</v>
      </c>
      <c r="C1614">
        <v>0</v>
      </c>
      <c r="D1614">
        <v>0</v>
      </c>
      <c r="E1614">
        <v>0</v>
      </c>
      <c r="F1614">
        <v>0</v>
      </c>
      <c r="G1614">
        <v>0</v>
      </c>
      <c r="H1614">
        <v>0</v>
      </c>
    </row>
    <row r="1615" spans="1:8" hidden="1" x14ac:dyDescent="0.3">
      <c r="A1615">
        <v>5788</v>
      </c>
      <c r="B1615">
        <v>3</v>
      </c>
      <c r="C1615">
        <v>0</v>
      </c>
      <c r="D1615">
        <v>0</v>
      </c>
      <c r="E1615">
        <v>0</v>
      </c>
      <c r="F1615">
        <v>0</v>
      </c>
      <c r="G1615">
        <v>0</v>
      </c>
      <c r="H1615">
        <v>0</v>
      </c>
    </row>
    <row r="1616" spans="1:8" hidden="1" x14ac:dyDescent="0.3">
      <c r="A1616">
        <v>10403</v>
      </c>
      <c r="B1616">
        <v>3</v>
      </c>
      <c r="C1616">
        <v>0</v>
      </c>
      <c r="D1616">
        <v>0</v>
      </c>
      <c r="E1616">
        <v>0</v>
      </c>
      <c r="F1616">
        <v>0</v>
      </c>
      <c r="G1616">
        <v>0</v>
      </c>
      <c r="H1616">
        <v>0</v>
      </c>
    </row>
    <row r="1617" spans="1:8" hidden="1" x14ac:dyDescent="0.3">
      <c r="A1617">
        <v>9672</v>
      </c>
      <c r="B1617">
        <v>3</v>
      </c>
      <c r="C1617">
        <v>0</v>
      </c>
      <c r="D1617">
        <v>0</v>
      </c>
      <c r="E1617">
        <v>0</v>
      </c>
      <c r="F1617">
        <v>0</v>
      </c>
      <c r="G1617">
        <v>0</v>
      </c>
      <c r="H1617">
        <v>0</v>
      </c>
    </row>
    <row r="1618" spans="1:8" hidden="1" x14ac:dyDescent="0.3">
      <c r="A1618">
        <v>7787</v>
      </c>
      <c r="B1618">
        <v>3</v>
      </c>
      <c r="C1618">
        <v>0</v>
      </c>
      <c r="D1618">
        <v>0</v>
      </c>
      <c r="E1618">
        <v>0</v>
      </c>
      <c r="F1618">
        <v>0</v>
      </c>
      <c r="G1618">
        <v>0</v>
      </c>
      <c r="H1618">
        <v>0</v>
      </c>
    </row>
    <row r="1619" spans="1:8" hidden="1" x14ac:dyDescent="0.3">
      <c r="A1619">
        <v>9988</v>
      </c>
      <c r="B1619">
        <v>3</v>
      </c>
      <c r="C1619">
        <v>0</v>
      </c>
      <c r="D1619">
        <v>0</v>
      </c>
      <c r="E1619">
        <v>0</v>
      </c>
      <c r="F1619">
        <v>0</v>
      </c>
      <c r="G1619">
        <v>0</v>
      </c>
      <c r="H1619">
        <v>0</v>
      </c>
    </row>
    <row r="1620" spans="1:8" hidden="1" x14ac:dyDescent="0.3">
      <c r="A1620">
        <v>9451</v>
      </c>
      <c r="B1620">
        <v>3</v>
      </c>
      <c r="C1620">
        <v>0</v>
      </c>
      <c r="D1620">
        <v>0</v>
      </c>
      <c r="E1620">
        <v>0</v>
      </c>
      <c r="F1620">
        <v>0</v>
      </c>
      <c r="G1620">
        <v>0</v>
      </c>
      <c r="H1620">
        <v>0</v>
      </c>
    </row>
    <row r="1621" spans="1:8" hidden="1" x14ac:dyDescent="0.3">
      <c r="A1621">
        <v>7998</v>
      </c>
      <c r="B1621">
        <v>3</v>
      </c>
      <c r="C1621">
        <v>0</v>
      </c>
      <c r="D1621">
        <v>0</v>
      </c>
      <c r="E1621">
        <v>0</v>
      </c>
      <c r="F1621">
        <v>0</v>
      </c>
      <c r="G1621">
        <v>0</v>
      </c>
      <c r="H1621">
        <v>0</v>
      </c>
    </row>
    <row r="1622" spans="1:8" hidden="1" x14ac:dyDescent="0.3">
      <c r="A1622">
        <v>8920</v>
      </c>
      <c r="B1622">
        <v>3</v>
      </c>
      <c r="C1622">
        <v>0</v>
      </c>
      <c r="D1622">
        <v>0</v>
      </c>
      <c r="E1622">
        <v>0</v>
      </c>
      <c r="F1622">
        <v>0</v>
      </c>
      <c r="G1622">
        <v>0</v>
      </c>
      <c r="H1622">
        <v>0</v>
      </c>
    </row>
    <row r="1623" spans="1:8" hidden="1" x14ac:dyDescent="0.3">
      <c r="A1623">
        <v>5589</v>
      </c>
      <c r="B1623">
        <v>3</v>
      </c>
      <c r="C1623">
        <v>0</v>
      </c>
      <c r="D1623">
        <v>0</v>
      </c>
      <c r="E1623">
        <v>0</v>
      </c>
      <c r="F1623">
        <v>0</v>
      </c>
      <c r="G1623">
        <v>0</v>
      </c>
      <c r="H1623">
        <v>0</v>
      </c>
    </row>
    <row r="1624" spans="1:8" hidden="1" x14ac:dyDescent="0.3">
      <c r="A1624">
        <v>2793</v>
      </c>
      <c r="B1624">
        <v>3</v>
      </c>
      <c r="C1624">
        <v>0</v>
      </c>
      <c r="D1624">
        <v>0</v>
      </c>
      <c r="E1624">
        <v>0</v>
      </c>
      <c r="F1624">
        <v>0</v>
      </c>
      <c r="G1624">
        <v>0</v>
      </c>
      <c r="H1624">
        <v>0</v>
      </c>
    </row>
    <row r="1625" spans="1:8" hidden="1" x14ac:dyDescent="0.3">
      <c r="A1625">
        <v>9916</v>
      </c>
      <c r="B1625">
        <v>3</v>
      </c>
      <c r="C1625">
        <v>0</v>
      </c>
      <c r="D1625">
        <v>0</v>
      </c>
      <c r="E1625">
        <v>0</v>
      </c>
      <c r="F1625">
        <v>0</v>
      </c>
      <c r="G1625">
        <v>0</v>
      </c>
      <c r="H1625">
        <v>0</v>
      </c>
    </row>
    <row r="1626" spans="1:8" hidden="1" x14ac:dyDescent="0.3">
      <c r="A1626">
        <v>2262</v>
      </c>
      <c r="B1626">
        <v>3</v>
      </c>
      <c r="C1626">
        <v>0</v>
      </c>
      <c r="D1626">
        <v>0</v>
      </c>
      <c r="E1626">
        <v>0</v>
      </c>
      <c r="F1626">
        <v>0</v>
      </c>
      <c r="G1626">
        <v>0</v>
      </c>
      <c r="H1626">
        <v>0</v>
      </c>
    </row>
    <row r="1627" spans="1:8" hidden="1" x14ac:dyDescent="0.3">
      <c r="A1627">
        <v>10099</v>
      </c>
      <c r="B1627">
        <v>3</v>
      </c>
      <c r="C1627">
        <v>0</v>
      </c>
      <c r="D1627">
        <v>0</v>
      </c>
      <c r="E1627">
        <v>0</v>
      </c>
      <c r="F1627">
        <v>0</v>
      </c>
      <c r="G1627">
        <v>0</v>
      </c>
      <c r="H1627">
        <v>0</v>
      </c>
    </row>
    <row r="1628" spans="1:8" hidden="1" x14ac:dyDescent="0.3">
      <c r="A1628">
        <v>9668</v>
      </c>
      <c r="B1628">
        <v>3</v>
      </c>
      <c r="C1628">
        <v>0</v>
      </c>
      <c r="D1628">
        <v>0</v>
      </c>
      <c r="E1628">
        <v>0</v>
      </c>
      <c r="F1628">
        <v>0</v>
      </c>
      <c r="G1628">
        <v>0</v>
      </c>
      <c r="H1628">
        <v>0</v>
      </c>
    </row>
    <row r="1629" spans="1:8" hidden="1" x14ac:dyDescent="0.3">
      <c r="A1629">
        <v>3570</v>
      </c>
      <c r="B1629">
        <v>3</v>
      </c>
      <c r="C1629">
        <v>0</v>
      </c>
      <c r="D1629">
        <v>0</v>
      </c>
      <c r="E1629">
        <v>0</v>
      </c>
      <c r="F1629">
        <v>0</v>
      </c>
      <c r="G1629">
        <v>0</v>
      </c>
      <c r="H1629">
        <v>0</v>
      </c>
    </row>
    <row r="1630" spans="1:8" hidden="1" x14ac:dyDescent="0.3">
      <c r="A1630">
        <v>7485</v>
      </c>
      <c r="B1630">
        <v>3</v>
      </c>
      <c r="C1630">
        <v>0</v>
      </c>
      <c r="D1630">
        <v>0</v>
      </c>
      <c r="E1630">
        <v>0</v>
      </c>
      <c r="F1630">
        <v>0</v>
      </c>
      <c r="G1630">
        <v>0</v>
      </c>
      <c r="H1630">
        <v>0</v>
      </c>
    </row>
    <row r="1631" spans="1:8" hidden="1" x14ac:dyDescent="0.3">
      <c r="A1631">
        <v>8079</v>
      </c>
      <c r="B1631">
        <v>3</v>
      </c>
      <c r="C1631">
        <v>0</v>
      </c>
      <c r="D1631">
        <v>0</v>
      </c>
      <c r="E1631">
        <v>0</v>
      </c>
      <c r="F1631">
        <v>0</v>
      </c>
      <c r="G1631">
        <v>0</v>
      </c>
      <c r="H1631">
        <v>0</v>
      </c>
    </row>
    <row r="1632" spans="1:8" hidden="1" x14ac:dyDescent="0.3">
      <c r="A1632">
        <v>2285</v>
      </c>
      <c r="B1632">
        <v>3</v>
      </c>
      <c r="C1632">
        <v>0</v>
      </c>
      <c r="D1632">
        <v>0</v>
      </c>
      <c r="E1632">
        <v>0</v>
      </c>
      <c r="F1632">
        <v>0</v>
      </c>
      <c r="G1632">
        <v>0</v>
      </c>
      <c r="H1632">
        <v>0</v>
      </c>
    </row>
    <row r="1633" spans="1:8" hidden="1" x14ac:dyDescent="0.3">
      <c r="A1633">
        <v>2639</v>
      </c>
      <c r="B1633">
        <v>3</v>
      </c>
      <c r="C1633">
        <v>0</v>
      </c>
      <c r="D1633">
        <v>0</v>
      </c>
      <c r="E1633">
        <v>0</v>
      </c>
      <c r="F1633">
        <v>0</v>
      </c>
      <c r="G1633">
        <v>0</v>
      </c>
      <c r="H1633">
        <v>0</v>
      </c>
    </row>
    <row r="1634" spans="1:8" hidden="1" x14ac:dyDescent="0.3">
      <c r="A1634">
        <v>7327</v>
      </c>
      <c r="B1634">
        <v>3</v>
      </c>
      <c r="C1634">
        <v>0</v>
      </c>
      <c r="D1634">
        <v>0</v>
      </c>
      <c r="E1634">
        <v>0</v>
      </c>
      <c r="F1634">
        <v>0</v>
      </c>
      <c r="G1634">
        <v>0</v>
      </c>
      <c r="H1634">
        <v>0</v>
      </c>
    </row>
    <row r="1635" spans="1:8" hidden="1" x14ac:dyDescent="0.3">
      <c r="A1635">
        <v>7397</v>
      </c>
      <c r="B1635">
        <v>3</v>
      </c>
      <c r="C1635">
        <v>0</v>
      </c>
      <c r="D1635">
        <v>0</v>
      </c>
      <c r="E1635">
        <v>0</v>
      </c>
      <c r="F1635">
        <v>0</v>
      </c>
      <c r="G1635">
        <v>0</v>
      </c>
      <c r="H1635">
        <v>0</v>
      </c>
    </row>
    <row r="1636" spans="1:8" hidden="1" x14ac:dyDescent="0.3">
      <c r="A1636">
        <v>3565</v>
      </c>
      <c r="B1636">
        <v>3</v>
      </c>
      <c r="C1636">
        <v>0</v>
      </c>
      <c r="D1636">
        <v>0</v>
      </c>
      <c r="E1636">
        <v>0</v>
      </c>
      <c r="F1636">
        <v>0</v>
      </c>
      <c r="G1636">
        <v>0</v>
      </c>
      <c r="H1636">
        <v>0</v>
      </c>
    </row>
    <row r="1637" spans="1:8" hidden="1" x14ac:dyDescent="0.3">
      <c r="A1637">
        <v>5294</v>
      </c>
      <c r="B1637">
        <v>3</v>
      </c>
      <c r="C1637">
        <v>0</v>
      </c>
      <c r="D1637">
        <v>0</v>
      </c>
      <c r="E1637">
        <v>0</v>
      </c>
      <c r="F1637">
        <v>0</v>
      </c>
      <c r="G1637">
        <v>0</v>
      </c>
      <c r="H1637">
        <v>0</v>
      </c>
    </row>
    <row r="1638" spans="1:8" hidden="1" x14ac:dyDescent="0.3">
      <c r="A1638">
        <v>8799</v>
      </c>
      <c r="B1638">
        <v>3</v>
      </c>
      <c r="C1638">
        <v>0</v>
      </c>
      <c r="D1638">
        <v>0</v>
      </c>
      <c r="E1638">
        <v>0</v>
      </c>
      <c r="F1638">
        <v>0</v>
      </c>
      <c r="G1638">
        <v>0</v>
      </c>
      <c r="H1638">
        <v>0</v>
      </c>
    </row>
    <row r="1639" spans="1:8" hidden="1" x14ac:dyDescent="0.3">
      <c r="A1639">
        <v>5847</v>
      </c>
      <c r="B1639">
        <v>3</v>
      </c>
      <c r="C1639">
        <v>0</v>
      </c>
      <c r="D1639">
        <v>0</v>
      </c>
      <c r="E1639">
        <v>0</v>
      </c>
      <c r="F1639">
        <v>0</v>
      </c>
      <c r="G1639">
        <v>0</v>
      </c>
      <c r="H1639">
        <v>0</v>
      </c>
    </row>
    <row r="1640" spans="1:8" hidden="1" x14ac:dyDescent="0.3">
      <c r="A1640">
        <v>2154</v>
      </c>
      <c r="B1640">
        <v>3</v>
      </c>
      <c r="C1640">
        <v>0</v>
      </c>
      <c r="D1640">
        <v>0</v>
      </c>
      <c r="E1640">
        <v>0</v>
      </c>
      <c r="F1640">
        <v>0</v>
      </c>
      <c r="G1640">
        <v>0</v>
      </c>
      <c r="H1640">
        <v>0</v>
      </c>
    </row>
    <row r="1641" spans="1:8" hidden="1" x14ac:dyDescent="0.3">
      <c r="A1641">
        <v>3798</v>
      </c>
      <c r="B1641">
        <v>3</v>
      </c>
      <c r="C1641">
        <v>0</v>
      </c>
      <c r="D1641">
        <v>0</v>
      </c>
      <c r="E1641">
        <v>0</v>
      </c>
      <c r="F1641">
        <v>0</v>
      </c>
      <c r="G1641">
        <v>0</v>
      </c>
      <c r="H1641">
        <v>0</v>
      </c>
    </row>
    <row r="1642" spans="1:8" hidden="1" x14ac:dyDescent="0.3">
      <c r="A1642">
        <v>5883</v>
      </c>
      <c r="B1642">
        <v>3</v>
      </c>
      <c r="C1642">
        <v>0</v>
      </c>
      <c r="D1642">
        <v>0</v>
      </c>
      <c r="E1642">
        <v>0</v>
      </c>
      <c r="F1642">
        <v>0</v>
      </c>
      <c r="G1642">
        <v>0</v>
      </c>
      <c r="H1642">
        <v>0</v>
      </c>
    </row>
    <row r="1643" spans="1:8" hidden="1" x14ac:dyDescent="0.3">
      <c r="A1643">
        <v>2118</v>
      </c>
      <c r="B1643">
        <v>3</v>
      </c>
      <c r="C1643">
        <v>0</v>
      </c>
      <c r="D1643">
        <v>0</v>
      </c>
      <c r="E1643">
        <v>0</v>
      </c>
      <c r="F1643">
        <v>0</v>
      </c>
      <c r="G1643">
        <v>0</v>
      </c>
      <c r="H1643">
        <v>0</v>
      </c>
    </row>
    <row r="1644" spans="1:8" hidden="1" x14ac:dyDescent="0.3">
      <c r="A1644">
        <v>9167</v>
      </c>
      <c r="B1644">
        <v>3</v>
      </c>
      <c r="C1644">
        <v>0</v>
      </c>
      <c r="D1644">
        <v>0</v>
      </c>
      <c r="E1644">
        <v>0</v>
      </c>
      <c r="F1644">
        <v>0</v>
      </c>
      <c r="G1644">
        <v>0</v>
      </c>
      <c r="H1644">
        <v>0</v>
      </c>
    </row>
    <row r="1645" spans="1:8" hidden="1" x14ac:dyDescent="0.3">
      <c r="A1645">
        <v>5283</v>
      </c>
      <c r="B1645">
        <v>3</v>
      </c>
      <c r="C1645">
        <v>0</v>
      </c>
      <c r="D1645">
        <v>0</v>
      </c>
      <c r="E1645">
        <v>0</v>
      </c>
      <c r="F1645">
        <v>0</v>
      </c>
      <c r="G1645">
        <v>0</v>
      </c>
      <c r="H1645">
        <v>0</v>
      </c>
    </row>
    <row r="1646" spans="1:8" hidden="1" x14ac:dyDescent="0.3">
      <c r="A1646">
        <v>1419</v>
      </c>
      <c r="B1646">
        <v>3</v>
      </c>
      <c r="C1646">
        <v>0</v>
      </c>
      <c r="D1646">
        <v>0</v>
      </c>
      <c r="E1646">
        <v>0</v>
      </c>
      <c r="F1646">
        <v>0</v>
      </c>
      <c r="G1646">
        <v>0</v>
      </c>
      <c r="H1646">
        <v>0</v>
      </c>
    </row>
    <row r="1647" spans="1:8" hidden="1" x14ac:dyDescent="0.3">
      <c r="A1647">
        <v>10177</v>
      </c>
      <c r="B1647">
        <v>3</v>
      </c>
      <c r="C1647">
        <v>0</v>
      </c>
      <c r="D1647">
        <v>0</v>
      </c>
      <c r="E1647">
        <v>0</v>
      </c>
      <c r="F1647">
        <v>0</v>
      </c>
      <c r="G1647">
        <v>0</v>
      </c>
      <c r="H1647">
        <v>0</v>
      </c>
    </row>
    <row r="1648" spans="1:8" hidden="1" x14ac:dyDescent="0.3">
      <c r="A1648">
        <v>10307</v>
      </c>
      <c r="B1648">
        <v>3</v>
      </c>
      <c r="C1648">
        <v>0</v>
      </c>
      <c r="D1648">
        <v>0</v>
      </c>
      <c r="E1648">
        <v>0</v>
      </c>
      <c r="F1648">
        <v>0</v>
      </c>
      <c r="G1648">
        <v>0</v>
      </c>
      <c r="H1648">
        <v>0</v>
      </c>
    </row>
    <row r="1649" spans="1:8" hidden="1" x14ac:dyDescent="0.3">
      <c r="A1649">
        <v>8334</v>
      </c>
      <c r="B1649">
        <v>3</v>
      </c>
      <c r="C1649">
        <v>0</v>
      </c>
      <c r="D1649">
        <v>0</v>
      </c>
      <c r="E1649">
        <v>0</v>
      </c>
      <c r="F1649">
        <v>0</v>
      </c>
      <c r="G1649">
        <v>0</v>
      </c>
      <c r="H1649">
        <v>0</v>
      </c>
    </row>
    <row r="1650" spans="1:8" hidden="1" x14ac:dyDescent="0.3">
      <c r="A1650">
        <v>9166</v>
      </c>
      <c r="B1650">
        <v>3</v>
      </c>
      <c r="C1650">
        <v>0</v>
      </c>
      <c r="D1650">
        <v>0</v>
      </c>
      <c r="E1650">
        <v>0</v>
      </c>
      <c r="F1650">
        <v>0</v>
      </c>
      <c r="G1650">
        <v>0</v>
      </c>
      <c r="H1650">
        <v>0</v>
      </c>
    </row>
    <row r="1651" spans="1:8" hidden="1" x14ac:dyDescent="0.3">
      <c r="A1651">
        <v>9860</v>
      </c>
      <c r="B1651">
        <v>3</v>
      </c>
      <c r="C1651">
        <v>0</v>
      </c>
      <c r="D1651">
        <v>0</v>
      </c>
      <c r="E1651">
        <v>0</v>
      </c>
      <c r="F1651">
        <v>0</v>
      </c>
      <c r="G1651">
        <v>0</v>
      </c>
      <c r="H1651">
        <v>0</v>
      </c>
    </row>
    <row r="1652" spans="1:8" hidden="1" x14ac:dyDescent="0.3">
      <c r="A1652">
        <v>5866</v>
      </c>
      <c r="B1652">
        <v>3</v>
      </c>
      <c r="C1652">
        <v>0</v>
      </c>
      <c r="D1652">
        <v>0</v>
      </c>
      <c r="E1652">
        <v>0</v>
      </c>
      <c r="F1652">
        <v>0</v>
      </c>
      <c r="G1652">
        <v>0</v>
      </c>
      <c r="H1652">
        <v>0</v>
      </c>
    </row>
    <row r="1653" spans="1:8" hidden="1" x14ac:dyDescent="0.3">
      <c r="A1653">
        <v>7393</v>
      </c>
      <c r="B1653">
        <v>3</v>
      </c>
      <c r="C1653">
        <v>0</v>
      </c>
      <c r="D1653">
        <v>0</v>
      </c>
      <c r="E1653">
        <v>0</v>
      </c>
      <c r="F1653">
        <v>0</v>
      </c>
      <c r="G1653">
        <v>0</v>
      </c>
      <c r="H1653">
        <v>0</v>
      </c>
    </row>
    <row r="1654" spans="1:8" hidden="1" x14ac:dyDescent="0.3">
      <c r="A1654">
        <v>9576</v>
      </c>
      <c r="B1654">
        <v>3</v>
      </c>
      <c r="C1654">
        <v>0</v>
      </c>
      <c r="D1654">
        <v>0</v>
      </c>
      <c r="E1654">
        <v>0</v>
      </c>
      <c r="F1654">
        <v>0</v>
      </c>
      <c r="G1654">
        <v>0</v>
      </c>
      <c r="H1654">
        <v>0</v>
      </c>
    </row>
    <row r="1655" spans="1:8" hidden="1" x14ac:dyDescent="0.3">
      <c r="A1655">
        <v>4609</v>
      </c>
      <c r="B1655">
        <v>3</v>
      </c>
      <c r="C1655">
        <v>0</v>
      </c>
      <c r="D1655">
        <v>0</v>
      </c>
      <c r="E1655">
        <v>0</v>
      </c>
      <c r="F1655">
        <v>0</v>
      </c>
      <c r="G1655">
        <v>0</v>
      </c>
      <c r="H1655">
        <v>0</v>
      </c>
    </row>
    <row r="1656" spans="1:8" hidden="1" x14ac:dyDescent="0.3">
      <c r="A1656">
        <v>4227</v>
      </c>
      <c r="B1656">
        <v>3</v>
      </c>
      <c r="C1656">
        <v>0</v>
      </c>
      <c r="D1656">
        <v>0</v>
      </c>
      <c r="E1656">
        <v>0</v>
      </c>
      <c r="F1656">
        <v>0</v>
      </c>
      <c r="G1656">
        <v>0</v>
      </c>
      <c r="H1656">
        <v>0</v>
      </c>
    </row>
    <row r="1657" spans="1:8" hidden="1" x14ac:dyDescent="0.3">
      <c r="A1657">
        <v>3426</v>
      </c>
      <c r="B1657">
        <v>3</v>
      </c>
      <c r="C1657">
        <v>0</v>
      </c>
      <c r="D1657">
        <v>0</v>
      </c>
      <c r="E1657">
        <v>0</v>
      </c>
      <c r="F1657">
        <v>0</v>
      </c>
      <c r="G1657">
        <v>0</v>
      </c>
      <c r="H1657">
        <v>0</v>
      </c>
    </row>
    <row r="1658" spans="1:8" hidden="1" x14ac:dyDescent="0.3">
      <c r="A1658">
        <v>2337</v>
      </c>
      <c r="B1658">
        <v>3</v>
      </c>
      <c r="C1658">
        <v>0</v>
      </c>
      <c r="D1658">
        <v>0</v>
      </c>
      <c r="E1658">
        <v>0</v>
      </c>
      <c r="F1658">
        <v>0</v>
      </c>
      <c r="G1658">
        <v>0</v>
      </c>
      <c r="H1658">
        <v>0</v>
      </c>
    </row>
    <row r="1659" spans="1:8" hidden="1" x14ac:dyDescent="0.3">
      <c r="A1659">
        <v>7966</v>
      </c>
      <c r="B1659">
        <v>3</v>
      </c>
      <c r="C1659">
        <v>0</v>
      </c>
      <c r="D1659">
        <v>0</v>
      </c>
      <c r="E1659">
        <v>0</v>
      </c>
      <c r="F1659">
        <v>0</v>
      </c>
      <c r="G1659">
        <v>0</v>
      </c>
      <c r="H1659">
        <v>0</v>
      </c>
    </row>
    <row r="1660" spans="1:8" hidden="1" x14ac:dyDescent="0.3">
      <c r="A1660">
        <v>1458</v>
      </c>
      <c r="B1660">
        <v>3</v>
      </c>
      <c r="C1660">
        <v>0</v>
      </c>
      <c r="D1660">
        <v>0</v>
      </c>
      <c r="E1660">
        <v>0</v>
      </c>
      <c r="F1660">
        <v>0</v>
      </c>
      <c r="G1660">
        <v>0</v>
      </c>
      <c r="H1660">
        <v>0</v>
      </c>
    </row>
    <row r="1661" spans="1:8" hidden="1" x14ac:dyDescent="0.3">
      <c r="A1661">
        <v>7842</v>
      </c>
      <c r="B1661">
        <v>3</v>
      </c>
      <c r="C1661">
        <v>0</v>
      </c>
      <c r="D1661">
        <v>0</v>
      </c>
      <c r="E1661">
        <v>0</v>
      </c>
      <c r="F1661">
        <v>0</v>
      </c>
      <c r="G1661">
        <v>0</v>
      </c>
      <c r="H1661">
        <v>0</v>
      </c>
    </row>
    <row r="1662" spans="1:8" hidden="1" x14ac:dyDescent="0.3">
      <c r="A1662">
        <v>7530</v>
      </c>
      <c r="B1662">
        <v>3</v>
      </c>
      <c r="C1662">
        <v>0</v>
      </c>
      <c r="D1662">
        <v>0</v>
      </c>
      <c r="E1662">
        <v>0</v>
      </c>
      <c r="F1662">
        <v>0</v>
      </c>
      <c r="G1662">
        <v>0</v>
      </c>
      <c r="H1662">
        <v>0</v>
      </c>
    </row>
    <row r="1663" spans="1:8" hidden="1" x14ac:dyDescent="0.3">
      <c r="A1663">
        <v>8925</v>
      </c>
      <c r="B1663">
        <v>3</v>
      </c>
      <c r="C1663">
        <v>0</v>
      </c>
      <c r="D1663">
        <v>0</v>
      </c>
      <c r="E1663">
        <v>0</v>
      </c>
      <c r="F1663">
        <v>0</v>
      </c>
      <c r="G1663">
        <v>0</v>
      </c>
      <c r="H1663">
        <v>0</v>
      </c>
    </row>
    <row r="1664" spans="1:8" hidden="1" x14ac:dyDescent="0.3">
      <c r="A1664">
        <v>6355</v>
      </c>
      <c r="B1664">
        <v>3</v>
      </c>
      <c r="C1664">
        <v>0</v>
      </c>
      <c r="D1664">
        <v>0</v>
      </c>
      <c r="E1664">
        <v>0</v>
      </c>
      <c r="F1664">
        <v>0</v>
      </c>
      <c r="G1664">
        <v>0</v>
      </c>
      <c r="H1664">
        <v>0</v>
      </c>
    </row>
    <row r="1665" spans="1:8" hidden="1" x14ac:dyDescent="0.3">
      <c r="A1665">
        <v>8360</v>
      </c>
      <c r="B1665">
        <v>3</v>
      </c>
      <c r="C1665">
        <v>0</v>
      </c>
      <c r="D1665">
        <v>0</v>
      </c>
      <c r="E1665">
        <v>0</v>
      </c>
      <c r="F1665">
        <v>0</v>
      </c>
      <c r="G1665">
        <v>0</v>
      </c>
      <c r="H1665">
        <v>0</v>
      </c>
    </row>
    <row r="1666" spans="1:8" hidden="1" x14ac:dyDescent="0.3">
      <c r="A1666">
        <v>3032</v>
      </c>
      <c r="B1666">
        <v>3</v>
      </c>
      <c r="C1666">
        <v>0</v>
      </c>
      <c r="D1666">
        <v>0</v>
      </c>
      <c r="E1666">
        <v>0</v>
      </c>
      <c r="F1666">
        <v>0</v>
      </c>
      <c r="G1666">
        <v>0</v>
      </c>
      <c r="H1666">
        <v>0</v>
      </c>
    </row>
    <row r="1667" spans="1:8" hidden="1" x14ac:dyDescent="0.3">
      <c r="A1667">
        <v>898</v>
      </c>
      <c r="B1667">
        <v>3</v>
      </c>
      <c r="C1667">
        <v>0</v>
      </c>
      <c r="D1667">
        <v>0</v>
      </c>
      <c r="E1667">
        <v>0</v>
      </c>
      <c r="F1667">
        <v>0</v>
      </c>
      <c r="G1667">
        <v>0</v>
      </c>
      <c r="H1667">
        <v>0</v>
      </c>
    </row>
    <row r="1668" spans="1:8" hidden="1" x14ac:dyDescent="0.3">
      <c r="A1668">
        <v>10841</v>
      </c>
      <c r="B1668">
        <v>3</v>
      </c>
      <c r="C1668">
        <v>0</v>
      </c>
      <c r="D1668">
        <v>0</v>
      </c>
      <c r="E1668">
        <v>0</v>
      </c>
      <c r="F1668">
        <v>0</v>
      </c>
      <c r="G1668">
        <v>0</v>
      </c>
      <c r="H1668">
        <v>0</v>
      </c>
    </row>
    <row r="1669" spans="1:8" hidden="1" x14ac:dyDescent="0.3">
      <c r="A1669">
        <v>9923</v>
      </c>
      <c r="B1669">
        <v>3</v>
      </c>
      <c r="C1669">
        <v>0</v>
      </c>
      <c r="D1669">
        <v>0</v>
      </c>
      <c r="E1669">
        <v>0</v>
      </c>
      <c r="F1669">
        <v>0</v>
      </c>
      <c r="G1669">
        <v>0</v>
      </c>
      <c r="H1669">
        <v>0</v>
      </c>
    </row>
    <row r="1670" spans="1:8" hidden="1" x14ac:dyDescent="0.3">
      <c r="A1670">
        <v>3599</v>
      </c>
      <c r="B1670">
        <v>3</v>
      </c>
      <c r="C1670">
        <v>0</v>
      </c>
      <c r="D1670">
        <v>0</v>
      </c>
      <c r="E1670">
        <v>0</v>
      </c>
      <c r="F1670">
        <v>0</v>
      </c>
      <c r="G1670">
        <v>0</v>
      </c>
      <c r="H1670">
        <v>0</v>
      </c>
    </row>
    <row r="1671" spans="1:8" hidden="1" x14ac:dyDescent="0.3">
      <c r="A1671">
        <v>832</v>
      </c>
      <c r="B1671">
        <v>3</v>
      </c>
      <c r="C1671">
        <v>0</v>
      </c>
      <c r="D1671">
        <v>0</v>
      </c>
      <c r="E1671">
        <v>0</v>
      </c>
      <c r="F1671">
        <v>0</v>
      </c>
      <c r="G1671">
        <v>0</v>
      </c>
      <c r="H1671">
        <v>0</v>
      </c>
    </row>
    <row r="1672" spans="1:8" hidden="1" x14ac:dyDescent="0.3">
      <c r="A1672">
        <v>3657</v>
      </c>
      <c r="B1672">
        <v>3</v>
      </c>
      <c r="C1672">
        <v>0</v>
      </c>
      <c r="D1672">
        <v>0</v>
      </c>
      <c r="E1672">
        <v>0</v>
      </c>
      <c r="F1672">
        <v>0</v>
      </c>
      <c r="G1672">
        <v>0</v>
      </c>
      <c r="H1672">
        <v>0</v>
      </c>
    </row>
    <row r="1673" spans="1:8" hidden="1" x14ac:dyDescent="0.3">
      <c r="A1673">
        <v>10598</v>
      </c>
      <c r="B1673">
        <v>3</v>
      </c>
      <c r="C1673">
        <v>0</v>
      </c>
      <c r="D1673">
        <v>0</v>
      </c>
      <c r="E1673">
        <v>0</v>
      </c>
      <c r="F1673">
        <v>0</v>
      </c>
      <c r="G1673">
        <v>0</v>
      </c>
      <c r="H1673">
        <v>0</v>
      </c>
    </row>
    <row r="1674" spans="1:8" hidden="1" x14ac:dyDescent="0.3">
      <c r="A1674">
        <v>9829</v>
      </c>
      <c r="B1674">
        <v>3</v>
      </c>
      <c r="C1674">
        <v>0</v>
      </c>
      <c r="D1674">
        <v>0</v>
      </c>
      <c r="E1674">
        <v>0</v>
      </c>
      <c r="F1674">
        <v>0</v>
      </c>
      <c r="G1674">
        <v>0</v>
      </c>
      <c r="H1674">
        <v>0</v>
      </c>
    </row>
    <row r="1675" spans="1:8" hidden="1" x14ac:dyDescent="0.3">
      <c r="A1675">
        <v>3799</v>
      </c>
      <c r="B1675">
        <v>3</v>
      </c>
      <c r="C1675">
        <v>0</v>
      </c>
      <c r="D1675">
        <v>0</v>
      </c>
      <c r="E1675">
        <v>0</v>
      </c>
      <c r="F1675">
        <v>0</v>
      </c>
      <c r="G1675">
        <v>0</v>
      </c>
      <c r="H1675">
        <v>0</v>
      </c>
    </row>
    <row r="1676" spans="1:8" hidden="1" x14ac:dyDescent="0.3">
      <c r="A1676">
        <v>8625</v>
      </c>
      <c r="B1676">
        <v>3</v>
      </c>
      <c r="C1676">
        <v>0</v>
      </c>
      <c r="D1676">
        <v>0</v>
      </c>
      <c r="E1676">
        <v>0</v>
      </c>
      <c r="F1676">
        <v>0</v>
      </c>
      <c r="G1676">
        <v>0</v>
      </c>
      <c r="H1676">
        <v>0</v>
      </c>
    </row>
    <row r="1677" spans="1:8" hidden="1" x14ac:dyDescent="0.3">
      <c r="A1677">
        <v>5474</v>
      </c>
      <c r="B1677">
        <v>3</v>
      </c>
      <c r="C1677">
        <v>0</v>
      </c>
      <c r="D1677">
        <v>0</v>
      </c>
      <c r="E1677">
        <v>0</v>
      </c>
      <c r="F1677">
        <v>0</v>
      </c>
      <c r="G1677">
        <v>0</v>
      </c>
      <c r="H1677">
        <v>0</v>
      </c>
    </row>
    <row r="1678" spans="1:8" hidden="1" x14ac:dyDescent="0.3">
      <c r="A1678">
        <v>7441</v>
      </c>
      <c r="B1678">
        <v>3</v>
      </c>
      <c r="C1678">
        <v>0</v>
      </c>
      <c r="D1678">
        <v>0</v>
      </c>
      <c r="E1678">
        <v>0</v>
      </c>
      <c r="F1678">
        <v>0</v>
      </c>
      <c r="G1678">
        <v>0</v>
      </c>
      <c r="H1678">
        <v>0</v>
      </c>
    </row>
    <row r="1679" spans="1:8" hidden="1" x14ac:dyDescent="0.3">
      <c r="A1679">
        <v>1071</v>
      </c>
      <c r="B1679">
        <v>3</v>
      </c>
      <c r="C1679">
        <v>0</v>
      </c>
      <c r="D1679">
        <v>0</v>
      </c>
      <c r="E1679">
        <v>0</v>
      </c>
      <c r="F1679">
        <v>0</v>
      </c>
      <c r="G1679">
        <v>0</v>
      </c>
      <c r="H1679">
        <v>0</v>
      </c>
    </row>
    <row r="1680" spans="1:8" hidden="1" x14ac:dyDescent="0.3">
      <c r="A1680">
        <v>8775</v>
      </c>
      <c r="B1680">
        <v>3</v>
      </c>
      <c r="C1680">
        <v>0</v>
      </c>
      <c r="D1680">
        <v>0</v>
      </c>
      <c r="E1680">
        <v>0</v>
      </c>
      <c r="F1680">
        <v>0</v>
      </c>
      <c r="G1680">
        <v>0</v>
      </c>
      <c r="H1680">
        <v>0</v>
      </c>
    </row>
    <row r="1681" spans="1:8" hidden="1" x14ac:dyDescent="0.3">
      <c r="A1681">
        <v>2406</v>
      </c>
      <c r="B1681">
        <v>3</v>
      </c>
      <c r="C1681">
        <v>0</v>
      </c>
      <c r="D1681">
        <v>0</v>
      </c>
      <c r="E1681">
        <v>0</v>
      </c>
      <c r="F1681">
        <v>0</v>
      </c>
      <c r="G1681">
        <v>0</v>
      </c>
      <c r="H1681">
        <v>0</v>
      </c>
    </row>
    <row r="1682" spans="1:8" hidden="1" x14ac:dyDescent="0.3">
      <c r="A1682">
        <v>3117</v>
      </c>
      <c r="B1682">
        <v>3</v>
      </c>
      <c r="C1682">
        <v>0</v>
      </c>
      <c r="D1682">
        <v>0</v>
      </c>
      <c r="E1682">
        <v>0</v>
      </c>
      <c r="F1682">
        <v>0</v>
      </c>
      <c r="G1682">
        <v>0</v>
      </c>
      <c r="H1682">
        <v>0</v>
      </c>
    </row>
    <row r="1683" spans="1:8" hidden="1" x14ac:dyDescent="0.3">
      <c r="A1683">
        <v>1052</v>
      </c>
      <c r="B1683">
        <v>3</v>
      </c>
      <c r="C1683">
        <v>0</v>
      </c>
      <c r="D1683">
        <v>0</v>
      </c>
      <c r="E1683">
        <v>0</v>
      </c>
      <c r="F1683">
        <v>0</v>
      </c>
      <c r="G1683">
        <v>0</v>
      </c>
      <c r="H1683">
        <v>0</v>
      </c>
    </row>
    <row r="1684" spans="1:8" hidden="1" x14ac:dyDescent="0.3">
      <c r="A1684">
        <v>6544</v>
      </c>
      <c r="B1684">
        <v>3</v>
      </c>
      <c r="C1684">
        <v>0</v>
      </c>
      <c r="D1684">
        <v>0</v>
      </c>
      <c r="E1684">
        <v>0</v>
      </c>
      <c r="F1684">
        <v>0</v>
      </c>
      <c r="G1684">
        <v>0</v>
      </c>
      <c r="H1684">
        <v>0</v>
      </c>
    </row>
    <row r="1685" spans="1:8" hidden="1" x14ac:dyDescent="0.3">
      <c r="A1685">
        <v>5991</v>
      </c>
      <c r="B1685">
        <v>3</v>
      </c>
      <c r="C1685">
        <v>0</v>
      </c>
      <c r="D1685">
        <v>0</v>
      </c>
      <c r="E1685">
        <v>0</v>
      </c>
      <c r="F1685">
        <v>0</v>
      </c>
      <c r="G1685">
        <v>0</v>
      </c>
      <c r="H1685">
        <v>0</v>
      </c>
    </row>
    <row r="1686" spans="1:8" hidden="1" x14ac:dyDescent="0.3">
      <c r="A1686">
        <v>7532</v>
      </c>
      <c r="B1686">
        <v>3</v>
      </c>
      <c r="C1686">
        <v>0</v>
      </c>
      <c r="D1686">
        <v>0</v>
      </c>
      <c r="E1686">
        <v>0</v>
      </c>
      <c r="F1686">
        <v>0</v>
      </c>
      <c r="G1686">
        <v>0</v>
      </c>
      <c r="H1686">
        <v>0</v>
      </c>
    </row>
    <row r="1687" spans="1:8" hidden="1" x14ac:dyDescent="0.3">
      <c r="A1687">
        <v>642</v>
      </c>
      <c r="B1687">
        <v>3</v>
      </c>
      <c r="C1687">
        <v>0</v>
      </c>
      <c r="D1687">
        <v>0</v>
      </c>
      <c r="E1687">
        <v>0</v>
      </c>
      <c r="F1687">
        <v>0</v>
      </c>
      <c r="G1687">
        <v>0</v>
      </c>
      <c r="H1687">
        <v>0</v>
      </c>
    </row>
    <row r="1688" spans="1:8" hidden="1" x14ac:dyDescent="0.3">
      <c r="A1688">
        <v>4369</v>
      </c>
      <c r="B1688">
        <v>3</v>
      </c>
      <c r="C1688">
        <v>0</v>
      </c>
      <c r="D1688">
        <v>0</v>
      </c>
      <c r="E1688">
        <v>0</v>
      </c>
      <c r="F1688">
        <v>0</v>
      </c>
      <c r="G1688">
        <v>0</v>
      </c>
      <c r="H1688">
        <v>0</v>
      </c>
    </row>
    <row r="1689" spans="1:8" hidden="1" x14ac:dyDescent="0.3">
      <c r="A1689">
        <v>2429</v>
      </c>
      <c r="B1689">
        <v>3</v>
      </c>
      <c r="C1689">
        <v>0</v>
      </c>
      <c r="D1689">
        <v>0</v>
      </c>
      <c r="E1689">
        <v>0</v>
      </c>
      <c r="F1689">
        <v>0</v>
      </c>
      <c r="G1689">
        <v>0</v>
      </c>
      <c r="H1689">
        <v>0</v>
      </c>
    </row>
    <row r="1690" spans="1:8" hidden="1" x14ac:dyDescent="0.3">
      <c r="A1690">
        <v>6721</v>
      </c>
      <c r="B1690">
        <v>3</v>
      </c>
      <c r="C1690">
        <v>0</v>
      </c>
      <c r="D1690">
        <v>0</v>
      </c>
      <c r="E1690">
        <v>0</v>
      </c>
      <c r="F1690">
        <v>0</v>
      </c>
      <c r="G1690">
        <v>0</v>
      </c>
      <c r="H1690">
        <v>0</v>
      </c>
    </row>
    <row r="1691" spans="1:8" hidden="1" x14ac:dyDescent="0.3">
      <c r="A1691">
        <v>1321</v>
      </c>
      <c r="B1691">
        <v>3</v>
      </c>
      <c r="C1691">
        <v>0</v>
      </c>
      <c r="D1691">
        <v>0</v>
      </c>
      <c r="E1691">
        <v>0</v>
      </c>
      <c r="F1691">
        <v>0</v>
      </c>
      <c r="G1691">
        <v>0</v>
      </c>
      <c r="H1691">
        <v>0</v>
      </c>
    </row>
    <row r="1692" spans="1:8" hidden="1" x14ac:dyDescent="0.3">
      <c r="A1692">
        <v>11187</v>
      </c>
      <c r="B1692">
        <v>3</v>
      </c>
      <c r="C1692">
        <v>0</v>
      </c>
      <c r="D1692">
        <v>0</v>
      </c>
      <c r="E1692">
        <v>0</v>
      </c>
      <c r="F1692">
        <v>0</v>
      </c>
      <c r="G1692">
        <v>0</v>
      </c>
      <c r="H1692">
        <v>0</v>
      </c>
    </row>
    <row r="1693" spans="1:8" hidden="1" x14ac:dyDescent="0.3">
      <c r="A1693">
        <v>10652</v>
      </c>
      <c r="B1693">
        <v>3</v>
      </c>
      <c r="C1693">
        <v>0</v>
      </c>
      <c r="D1693">
        <v>0</v>
      </c>
      <c r="E1693">
        <v>0</v>
      </c>
      <c r="F1693">
        <v>0</v>
      </c>
      <c r="G1693">
        <v>0</v>
      </c>
      <c r="H1693">
        <v>0</v>
      </c>
    </row>
    <row r="1694" spans="1:8" hidden="1" x14ac:dyDescent="0.3">
      <c r="A1694">
        <v>6261</v>
      </c>
      <c r="B1694">
        <v>3</v>
      </c>
      <c r="C1694">
        <v>0</v>
      </c>
      <c r="D1694">
        <v>0</v>
      </c>
      <c r="E1694">
        <v>0</v>
      </c>
      <c r="F1694">
        <v>0</v>
      </c>
      <c r="G1694">
        <v>0</v>
      </c>
      <c r="H1694">
        <v>0</v>
      </c>
    </row>
    <row r="1695" spans="1:8" hidden="1" x14ac:dyDescent="0.3">
      <c r="A1695">
        <v>1448</v>
      </c>
      <c r="B1695">
        <v>3</v>
      </c>
      <c r="C1695">
        <v>0</v>
      </c>
      <c r="D1695">
        <v>0</v>
      </c>
      <c r="E1695">
        <v>0</v>
      </c>
      <c r="F1695">
        <v>0</v>
      </c>
      <c r="G1695">
        <v>0</v>
      </c>
      <c r="H1695">
        <v>0</v>
      </c>
    </row>
    <row r="1696" spans="1:8" hidden="1" x14ac:dyDescent="0.3">
      <c r="A1696">
        <v>5524</v>
      </c>
      <c r="B1696">
        <v>3</v>
      </c>
      <c r="C1696">
        <v>0</v>
      </c>
      <c r="D1696">
        <v>0</v>
      </c>
      <c r="E1696">
        <v>0</v>
      </c>
      <c r="F1696">
        <v>0</v>
      </c>
      <c r="G1696">
        <v>0</v>
      </c>
      <c r="H1696">
        <v>1</v>
      </c>
    </row>
    <row r="1697" spans="1:8" hidden="1" x14ac:dyDescent="0.3">
      <c r="A1697">
        <v>9909</v>
      </c>
      <c r="B1697">
        <v>3</v>
      </c>
      <c r="C1697">
        <v>0</v>
      </c>
      <c r="D1697">
        <v>0</v>
      </c>
      <c r="E1697">
        <v>0</v>
      </c>
      <c r="F1697">
        <v>0</v>
      </c>
      <c r="G1697">
        <v>0</v>
      </c>
      <c r="H1697">
        <v>1</v>
      </c>
    </row>
    <row r="1698" spans="1:8" hidden="1" x14ac:dyDescent="0.3">
      <c r="A1698">
        <v>6205</v>
      </c>
      <c r="B1698">
        <v>3</v>
      </c>
      <c r="C1698">
        <v>0</v>
      </c>
      <c r="D1698">
        <v>0</v>
      </c>
      <c r="E1698">
        <v>0</v>
      </c>
      <c r="F1698">
        <v>0</v>
      </c>
      <c r="G1698">
        <v>0</v>
      </c>
      <c r="H1698">
        <v>1</v>
      </c>
    </row>
    <row r="1699" spans="1:8" hidden="1" x14ac:dyDescent="0.3">
      <c r="A1699">
        <v>9185</v>
      </c>
      <c r="B1699">
        <v>3</v>
      </c>
      <c r="C1699">
        <v>0</v>
      </c>
      <c r="D1699">
        <v>0</v>
      </c>
      <c r="E1699">
        <v>0</v>
      </c>
      <c r="F1699">
        <v>0</v>
      </c>
      <c r="G1699">
        <v>0</v>
      </c>
      <c r="H1699">
        <v>1</v>
      </c>
    </row>
    <row r="1700" spans="1:8" hidden="1" x14ac:dyDescent="0.3">
      <c r="A1700">
        <v>1519</v>
      </c>
      <c r="B1700">
        <v>3</v>
      </c>
      <c r="C1700">
        <v>0</v>
      </c>
      <c r="D1700">
        <v>0</v>
      </c>
      <c r="E1700">
        <v>0</v>
      </c>
      <c r="F1700">
        <v>0</v>
      </c>
      <c r="G1700">
        <v>0</v>
      </c>
      <c r="H1700">
        <v>1</v>
      </c>
    </row>
    <row r="1701" spans="1:8" hidden="1" x14ac:dyDescent="0.3">
      <c r="A1701">
        <v>3645</v>
      </c>
      <c r="B1701">
        <v>3</v>
      </c>
      <c r="C1701">
        <v>0</v>
      </c>
      <c r="D1701">
        <v>0</v>
      </c>
      <c r="E1701">
        <v>0</v>
      </c>
      <c r="F1701">
        <v>0</v>
      </c>
      <c r="G1701">
        <v>0</v>
      </c>
      <c r="H1701">
        <v>1</v>
      </c>
    </row>
    <row r="1702" spans="1:8" hidden="1" x14ac:dyDescent="0.3">
      <c r="A1702">
        <v>35</v>
      </c>
      <c r="B1702">
        <v>3</v>
      </c>
      <c r="C1702">
        <v>0</v>
      </c>
      <c r="D1702">
        <v>0</v>
      </c>
      <c r="E1702">
        <v>0</v>
      </c>
      <c r="F1702">
        <v>0</v>
      </c>
      <c r="G1702">
        <v>0</v>
      </c>
      <c r="H1702">
        <v>1</v>
      </c>
    </row>
    <row r="1703" spans="1:8" hidden="1" x14ac:dyDescent="0.3">
      <c r="A1703">
        <v>4992</v>
      </c>
      <c r="B1703">
        <v>3</v>
      </c>
      <c r="C1703">
        <v>0</v>
      </c>
      <c r="D1703">
        <v>0</v>
      </c>
      <c r="E1703">
        <v>0</v>
      </c>
      <c r="F1703">
        <v>0</v>
      </c>
      <c r="G1703">
        <v>0</v>
      </c>
      <c r="H1703">
        <v>1</v>
      </c>
    </row>
    <row r="1704" spans="1:8" hidden="1" x14ac:dyDescent="0.3">
      <c r="A1704">
        <v>10299</v>
      </c>
      <c r="B1704">
        <v>3</v>
      </c>
      <c r="C1704">
        <v>0</v>
      </c>
      <c r="D1704">
        <v>0</v>
      </c>
      <c r="E1704">
        <v>0</v>
      </c>
      <c r="F1704">
        <v>0</v>
      </c>
      <c r="G1704">
        <v>0</v>
      </c>
      <c r="H1704">
        <v>1</v>
      </c>
    </row>
    <row r="1705" spans="1:8" hidden="1" x14ac:dyDescent="0.3">
      <c r="A1705">
        <v>6379</v>
      </c>
      <c r="B1705">
        <v>3</v>
      </c>
      <c r="C1705">
        <v>0</v>
      </c>
      <c r="D1705">
        <v>0</v>
      </c>
      <c r="E1705">
        <v>0</v>
      </c>
      <c r="F1705">
        <v>0</v>
      </c>
      <c r="G1705">
        <v>0</v>
      </c>
      <c r="H1705">
        <v>1</v>
      </c>
    </row>
    <row r="1706" spans="1:8" hidden="1" x14ac:dyDescent="0.3">
      <c r="A1706">
        <v>2868</v>
      </c>
      <c r="B1706">
        <v>3</v>
      </c>
      <c r="C1706">
        <v>0</v>
      </c>
      <c r="D1706">
        <v>0</v>
      </c>
      <c r="E1706">
        <v>0</v>
      </c>
      <c r="F1706">
        <v>0</v>
      </c>
      <c r="G1706">
        <v>0</v>
      </c>
      <c r="H1706">
        <v>1</v>
      </c>
    </row>
    <row r="1707" spans="1:8" hidden="1" x14ac:dyDescent="0.3">
      <c r="A1707">
        <v>5748</v>
      </c>
      <c r="B1707">
        <v>3</v>
      </c>
      <c r="C1707">
        <v>0</v>
      </c>
      <c r="D1707">
        <v>0</v>
      </c>
      <c r="E1707">
        <v>0</v>
      </c>
      <c r="F1707">
        <v>0</v>
      </c>
      <c r="G1707">
        <v>0</v>
      </c>
      <c r="H1707">
        <v>1</v>
      </c>
    </row>
    <row r="1708" spans="1:8" hidden="1" x14ac:dyDescent="0.3">
      <c r="A1708">
        <v>942</v>
      </c>
      <c r="B1708">
        <v>3</v>
      </c>
      <c r="C1708">
        <v>0</v>
      </c>
      <c r="D1708">
        <v>0</v>
      </c>
      <c r="E1708">
        <v>0</v>
      </c>
      <c r="F1708">
        <v>0</v>
      </c>
      <c r="G1708">
        <v>0</v>
      </c>
      <c r="H1708">
        <v>1</v>
      </c>
    </row>
    <row r="1709" spans="1:8" hidden="1" x14ac:dyDescent="0.3">
      <c r="A1709">
        <v>4188</v>
      </c>
      <c r="B1709">
        <v>3</v>
      </c>
      <c r="C1709">
        <v>0</v>
      </c>
      <c r="D1709">
        <v>0</v>
      </c>
      <c r="E1709">
        <v>0</v>
      </c>
      <c r="F1709">
        <v>0</v>
      </c>
      <c r="G1709">
        <v>0</v>
      </c>
      <c r="H1709">
        <v>1</v>
      </c>
    </row>
    <row r="1710" spans="1:8" hidden="1" x14ac:dyDescent="0.3">
      <c r="A1710">
        <v>6856</v>
      </c>
      <c r="B1710">
        <v>3</v>
      </c>
      <c r="C1710">
        <v>0</v>
      </c>
      <c r="D1710">
        <v>0</v>
      </c>
      <c r="E1710">
        <v>0</v>
      </c>
      <c r="F1710">
        <v>0</v>
      </c>
      <c r="G1710">
        <v>0</v>
      </c>
      <c r="H1710">
        <v>1</v>
      </c>
    </row>
    <row r="1711" spans="1:8" hidden="1" x14ac:dyDescent="0.3">
      <c r="A1711">
        <v>4042</v>
      </c>
      <c r="B1711">
        <v>3</v>
      </c>
      <c r="C1711">
        <v>0</v>
      </c>
      <c r="D1711">
        <v>0</v>
      </c>
      <c r="E1711">
        <v>0</v>
      </c>
      <c r="F1711">
        <v>0</v>
      </c>
      <c r="G1711">
        <v>0</v>
      </c>
      <c r="H1711">
        <v>1</v>
      </c>
    </row>
    <row r="1712" spans="1:8" hidden="1" x14ac:dyDescent="0.3">
      <c r="A1712">
        <v>9986</v>
      </c>
      <c r="B1712">
        <v>3</v>
      </c>
      <c r="C1712">
        <v>0</v>
      </c>
      <c r="D1712">
        <v>0</v>
      </c>
      <c r="E1712">
        <v>0</v>
      </c>
      <c r="F1712">
        <v>0</v>
      </c>
      <c r="G1712">
        <v>0</v>
      </c>
      <c r="H1712">
        <v>1</v>
      </c>
    </row>
    <row r="1713" spans="1:8" hidden="1" x14ac:dyDescent="0.3">
      <c r="A1713">
        <v>10352</v>
      </c>
      <c r="B1713">
        <v>3</v>
      </c>
      <c r="C1713">
        <v>0</v>
      </c>
      <c r="D1713">
        <v>0</v>
      </c>
      <c r="E1713">
        <v>0</v>
      </c>
      <c r="F1713">
        <v>0</v>
      </c>
      <c r="G1713">
        <v>0</v>
      </c>
      <c r="H1713">
        <v>1</v>
      </c>
    </row>
    <row r="1714" spans="1:8" hidden="1" x14ac:dyDescent="0.3">
      <c r="A1714">
        <v>2634</v>
      </c>
      <c r="B1714">
        <v>3</v>
      </c>
      <c r="C1714">
        <v>0</v>
      </c>
      <c r="D1714">
        <v>0</v>
      </c>
      <c r="E1714">
        <v>0</v>
      </c>
      <c r="F1714">
        <v>0</v>
      </c>
      <c r="G1714">
        <v>0</v>
      </c>
      <c r="H1714">
        <v>1</v>
      </c>
    </row>
    <row r="1715" spans="1:8" hidden="1" x14ac:dyDescent="0.3">
      <c r="A1715">
        <v>5093</v>
      </c>
      <c r="B1715">
        <v>3</v>
      </c>
      <c r="C1715">
        <v>0</v>
      </c>
      <c r="D1715">
        <v>0</v>
      </c>
      <c r="E1715">
        <v>0</v>
      </c>
      <c r="F1715">
        <v>0</v>
      </c>
      <c r="G1715">
        <v>0</v>
      </c>
      <c r="H1715">
        <v>1</v>
      </c>
    </row>
    <row r="1716" spans="1:8" hidden="1" x14ac:dyDescent="0.3">
      <c r="A1716">
        <v>1087</v>
      </c>
      <c r="B1716">
        <v>3</v>
      </c>
      <c r="C1716">
        <v>0</v>
      </c>
      <c r="D1716">
        <v>0</v>
      </c>
      <c r="E1716">
        <v>0</v>
      </c>
      <c r="F1716">
        <v>0</v>
      </c>
      <c r="G1716">
        <v>0</v>
      </c>
      <c r="H1716">
        <v>1</v>
      </c>
    </row>
    <row r="1717" spans="1:8" hidden="1" x14ac:dyDescent="0.3">
      <c r="A1717">
        <v>3766</v>
      </c>
      <c r="B1717">
        <v>3</v>
      </c>
      <c r="C1717">
        <v>0</v>
      </c>
      <c r="D1717">
        <v>0</v>
      </c>
      <c r="E1717">
        <v>0</v>
      </c>
      <c r="F1717">
        <v>0</v>
      </c>
      <c r="G1717">
        <v>0</v>
      </c>
      <c r="H1717">
        <v>1</v>
      </c>
    </row>
    <row r="1718" spans="1:8" hidden="1" x14ac:dyDescent="0.3">
      <c r="A1718">
        <v>6250</v>
      </c>
      <c r="B1718">
        <v>3</v>
      </c>
      <c r="C1718">
        <v>0</v>
      </c>
      <c r="D1718">
        <v>0</v>
      </c>
      <c r="E1718">
        <v>0</v>
      </c>
      <c r="F1718">
        <v>0</v>
      </c>
      <c r="G1718">
        <v>0</v>
      </c>
      <c r="H1718">
        <v>1</v>
      </c>
    </row>
    <row r="1719" spans="1:8" hidden="1" x14ac:dyDescent="0.3">
      <c r="A1719">
        <v>3517</v>
      </c>
      <c r="B1719">
        <v>3</v>
      </c>
      <c r="C1719">
        <v>0</v>
      </c>
      <c r="D1719">
        <v>0</v>
      </c>
      <c r="E1719">
        <v>0</v>
      </c>
      <c r="F1719">
        <v>0</v>
      </c>
      <c r="G1719">
        <v>0</v>
      </c>
      <c r="H1719">
        <v>1</v>
      </c>
    </row>
    <row r="1720" spans="1:8" hidden="1" x14ac:dyDescent="0.3">
      <c r="A1720">
        <v>8524</v>
      </c>
      <c r="B1720">
        <v>3</v>
      </c>
      <c r="C1720">
        <v>0</v>
      </c>
      <c r="D1720">
        <v>0</v>
      </c>
      <c r="E1720">
        <v>0</v>
      </c>
      <c r="F1720">
        <v>0</v>
      </c>
      <c r="G1720">
        <v>0</v>
      </c>
      <c r="H1720">
        <v>1</v>
      </c>
    </row>
    <row r="1721" spans="1:8" hidden="1" x14ac:dyDescent="0.3">
      <c r="A1721">
        <v>4023</v>
      </c>
      <c r="B1721">
        <v>3</v>
      </c>
      <c r="C1721">
        <v>0</v>
      </c>
      <c r="D1721">
        <v>0</v>
      </c>
      <c r="E1721">
        <v>0</v>
      </c>
      <c r="F1721">
        <v>0</v>
      </c>
      <c r="G1721">
        <v>0</v>
      </c>
      <c r="H1721">
        <v>1</v>
      </c>
    </row>
    <row r="1722" spans="1:8" hidden="1" x14ac:dyDescent="0.3">
      <c r="A1722">
        <v>5667</v>
      </c>
      <c r="B1722">
        <v>3</v>
      </c>
      <c r="C1722">
        <v>0</v>
      </c>
      <c r="D1722">
        <v>0</v>
      </c>
      <c r="E1722">
        <v>0</v>
      </c>
      <c r="F1722">
        <v>0</v>
      </c>
      <c r="G1722">
        <v>0</v>
      </c>
      <c r="H1722">
        <v>1</v>
      </c>
    </row>
    <row r="1723" spans="1:8" hidden="1" x14ac:dyDescent="0.3">
      <c r="A1723">
        <v>9405</v>
      </c>
      <c r="B1723">
        <v>3</v>
      </c>
      <c r="C1723">
        <v>0</v>
      </c>
      <c r="D1723">
        <v>0</v>
      </c>
      <c r="E1723">
        <v>0</v>
      </c>
      <c r="F1723">
        <v>0</v>
      </c>
      <c r="G1723">
        <v>0</v>
      </c>
      <c r="H1723">
        <v>1</v>
      </c>
    </row>
    <row r="1724" spans="1:8" hidden="1" x14ac:dyDescent="0.3">
      <c r="A1724">
        <v>1993</v>
      </c>
      <c r="B1724">
        <v>3</v>
      </c>
      <c r="C1724">
        <v>0</v>
      </c>
      <c r="D1724">
        <v>0</v>
      </c>
      <c r="E1724">
        <v>0</v>
      </c>
      <c r="F1724">
        <v>1</v>
      </c>
      <c r="G1724">
        <v>0</v>
      </c>
      <c r="H1724">
        <v>0</v>
      </c>
    </row>
    <row r="1725" spans="1:8" hidden="1" x14ac:dyDescent="0.3">
      <c r="A1725">
        <v>3267</v>
      </c>
      <c r="B1725">
        <v>3</v>
      </c>
      <c r="C1725">
        <v>0</v>
      </c>
      <c r="D1725">
        <v>0</v>
      </c>
      <c r="E1725">
        <v>0</v>
      </c>
      <c r="F1725">
        <v>1</v>
      </c>
      <c r="G1725">
        <v>0</v>
      </c>
      <c r="H1725">
        <v>0</v>
      </c>
    </row>
    <row r="1726" spans="1:8" hidden="1" x14ac:dyDescent="0.3">
      <c r="A1726">
        <v>7300</v>
      </c>
      <c r="B1726">
        <v>3</v>
      </c>
      <c r="C1726">
        <v>0</v>
      </c>
      <c r="D1726">
        <v>0</v>
      </c>
      <c r="E1726">
        <v>0</v>
      </c>
      <c r="F1726">
        <v>1</v>
      </c>
      <c r="G1726">
        <v>0</v>
      </c>
      <c r="H1726">
        <v>0</v>
      </c>
    </row>
    <row r="1727" spans="1:8" hidden="1" x14ac:dyDescent="0.3">
      <c r="A1727">
        <v>309</v>
      </c>
      <c r="B1727">
        <v>3</v>
      </c>
      <c r="C1727">
        <v>0</v>
      </c>
      <c r="D1727">
        <v>0</v>
      </c>
      <c r="E1727">
        <v>0</v>
      </c>
      <c r="F1727">
        <v>1</v>
      </c>
      <c r="G1727">
        <v>0</v>
      </c>
      <c r="H1727">
        <v>0</v>
      </c>
    </row>
    <row r="1728" spans="1:8" hidden="1" x14ac:dyDescent="0.3">
      <c r="A1728">
        <v>6720</v>
      </c>
      <c r="B1728">
        <v>3</v>
      </c>
      <c r="C1728">
        <v>0</v>
      </c>
      <c r="D1728">
        <v>0</v>
      </c>
      <c r="E1728">
        <v>0</v>
      </c>
      <c r="F1728">
        <v>1</v>
      </c>
      <c r="G1728">
        <v>0</v>
      </c>
      <c r="H1728">
        <v>1</v>
      </c>
    </row>
    <row r="1729" spans="1:8" hidden="1" x14ac:dyDescent="0.3">
      <c r="A1729">
        <v>5389</v>
      </c>
      <c r="B1729">
        <v>3</v>
      </c>
      <c r="C1729">
        <v>0</v>
      </c>
      <c r="D1729">
        <v>0</v>
      </c>
      <c r="E1729">
        <v>0</v>
      </c>
      <c r="F1729">
        <v>1</v>
      </c>
      <c r="G1729">
        <v>0</v>
      </c>
      <c r="H1729">
        <v>0</v>
      </c>
    </row>
    <row r="1730" spans="1:8" hidden="1" x14ac:dyDescent="0.3">
      <c r="A1730">
        <v>254</v>
      </c>
      <c r="B1730">
        <v>3</v>
      </c>
      <c r="C1730">
        <v>0</v>
      </c>
      <c r="D1730">
        <v>0</v>
      </c>
      <c r="E1730">
        <v>0</v>
      </c>
      <c r="F1730">
        <v>1</v>
      </c>
      <c r="G1730">
        <v>0</v>
      </c>
      <c r="H1730">
        <v>0</v>
      </c>
    </row>
    <row r="1731" spans="1:8" hidden="1" x14ac:dyDescent="0.3">
      <c r="A1731">
        <v>10660</v>
      </c>
      <c r="B1731">
        <v>3</v>
      </c>
      <c r="C1731">
        <v>0</v>
      </c>
      <c r="D1731">
        <v>0</v>
      </c>
      <c r="E1731">
        <v>0</v>
      </c>
      <c r="F1731">
        <v>1</v>
      </c>
      <c r="G1731">
        <v>0</v>
      </c>
      <c r="H1731">
        <v>0</v>
      </c>
    </row>
    <row r="1732" spans="1:8" hidden="1" x14ac:dyDescent="0.3">
      <c r="A1732">
        <v>1829</v>
      </c>
      <c r="B1732">
        <v>3</v>
      </c>
      <c r="C1732">
        <v>0</v>
      </c>
      <c r="D1732">
        <v>0</v>
      </c>
      <c r="E1732">
        <v>0</v>
      </c>
      <c r="F1732">
        <v>1</v>
      </c>
      <c r="G1732">
        <v>0</v>
      </c>
      <c r="H1732">
        <v>1</v>
      </c>
    </row>
    <row r="1733" spans="1:8" hidden="1" x14ac:dyDescent="0.3">
      <c r="A1733">
        <v>10833</v>
      </c>
      <c r="B1733">
        <v>3</v>
      </c>
      <c r="C1733">
        <v>0</v>
      </c>
      <c r="D1733">
        <v>0</v>
      </c>
      <c r="E1733">
        <v>0</v>
      </c>
      <c r="F1733">
        <v>1</v>
      </c>
      <c r="G1733">
        <v>0</v>
      </c>
      <c r="H1733">
        <v>0</v>
      </c>
    </row>
    <row r="1734" spans="1:8" hidden="1" x14ac:dyDescent="0.3">
      <c r="A1734">
        <v>7793</v>
      </c>
      <c r="B1734">
        <v>3</v>
      </c>
      <c r="C1734">
        <v>0</v>
      </c>
      <c r="D1734">
        <v>0</v>
      </c>
      <c r="E1734">
        <v>0</v>
      </c>
      <c r="F1734">
        <v>1</v>
      </c>
      <c r="G1734">
        <v>0</v>
      </c>
      <c r="H1734">
        <v>0</v>
      </c>
    </row>
    <row r="1735" spans="1:8" hidden="1" x14ac:dyDescent="0.3">
      <c r="A1735">
        <v>8773</v>
      </c>
      <c r="B1735">
        <v>3</v>
      </c>
      <c r="C1735">
        <v>0</v>
      </c>
      <c r="D1735">
        <v>0</v>
      </c>
      <c r="E1735">
        <v>0</v>
      </c>
      <c r="F1735">
        <v>1</v>
      </c>
      <c r="G1735">
        <v>0</v>
      </c>
      <c r="H1735">
        <v>0</v>
      </c>
    </row>
    <row r="1736" spans="1:8" hidden="1" x14ac:dyDescent="0.3">
      <c r="A1736">
        <v>1079</v>
      </c>
      <c r="B1736">
        <v>3</v>
      </c>
      <c r="C1736">
        <v>0</v>
      </c>
      <c r="D1736">
        <v>0</v>
      </c>
      <c r="E1736">
        <v>0</v>
      </c>
      <c r="F1736">
        <v>1</v>
      </c>
      <c r="G1736">
        <v>0</v>
      </c>
      <c r="H1736">
        <v>0</v>
      </c>
    </row>
    <row r="1737" spans="1:8" hidden="1" x14ac:dyDescent="0.3">
      <c r="A1737">
        <v>3571</v>
      </c>
      <c r="B1737">
        <v>3</v>
      </c>
      <c r="C1737">
        <v>0</v>
      </c>
      <c r="D1737">
        <v>0</v>
      </c>
      <c r="E1737">
        <v>0</v>
      </c>
      <c r="F1737">
        <v>1</v>
      </c>
      <c r="G1737">
        <v>0</v>
      </c>
      <c r="H1737">
        <v>1</v>
      </c>
    </row>
    <row r="1738" spans="1:8" hidden="1" x14ac:dyDescent="0.3">
      <c r="A1738">
        <v>332</v>
      </c>
      <c r="B1738">
        <v>3</v>
      </c>
      <c r="C1738">
        <v>0</v>
      </c>
      <c r="D1738">
        <v>0</v>
      </c>
      <c r="E1738">
        <v>0</v>
      </c>
      <c r="F1738">
        <v>1</v>
      </c>
      <c r="G1738">
        <v>0</v>
      </c>
      <c r="H1738">
        <v>0</v>
      </c>
    </row>
    <row r="1739" spans="1:8" hidden="1" x14ac:dyDescent="0.3">
      <c r="A1739">
        <v>6504</v>
      </c>
      <c r="B1739">
        <v>3</v>
      </c>
      <c r="C1739">
        <v>0</v>
      </c>
      <c r="D1739">
        <v>0</v>
      </c>
      <c r="E1739">
        <v>1</v>
      </c>
      <c r="F1739">
        <v>0</v>
      </c>
      <c r="G1739">
        <v>0</v>
      </c>
      <c r="H1739">
        <v>0</v>
      </c>
    </row>
    <row r="1740" spans="1:8" hidden="1" x14ac:dyDescent="0.3">
      <c r="A1740">
        <v>9925</v>
      </c>
      <c r="B1740">
        <v>3</v>
      </c>
      <c r="C1740">
        <v>0</v>
      </c>
      <c r="D1740">
        <v>0</v>
      </c>
      <c r="E1740">
        <v>1</v>
      </c>
      <c r="F1740">
        <v>0</v>
      </c>
      <c r="G1740">
        <v>0</v>
      </c>
      <c r="H1740">
        <v>0</v>
      </c>
    </row>
    <row r="1741" spans="1:8" hidden="1" x14ac:dyDescent="0.3">
      <c r="A1741">
        <v>6384</v>
      </c>
      <c r="B1741">
        <v>3</v>
      </c>
      <c r="C1741">
        <v>0</v>
      </c>
      <c r="D1741">
        <v>0</v>
      </c>
      <c r="E1741">
        <v>1</v>
      </c>
      <c r="F1741">
        <v>0</v>
      </c>
      <c r="G1741">
        <v>0</v>
      </c>
      <c r="H1741">
        <v>0</v>
      </c>
    </row>
    <row r="1742" spans="1:8" hidden="1" x14ac:dyDescent="0.3">
      <c r="A1742">
        <v>3336</v>
      </c>
      <c r="B1742">
        <v>3</v>
      </c>
      <c r="C1742">
        <v>0</v>
      </c>
      <c r="D1742">
        <v>0</v>
      </c>
      <c r="E1742">
        <v>1</v>
      </c>
      <c r="F1742">
        <v>0</v>
      </c>
      <c r="G1742">
        <v>0</v>
      </c>
      <c r="H1742">
        <v>0</v>
      </c>
    </row>
    <row r="1743" spans="1:8" hidden="1" x14ac:dyDescent="0.3">
      <c r="A1743">
        <v>8443</v>
      </c>
      <c r="B1743">
        <v>3</v>
      </c>
      <c r="C1743">
        <v>0</v>
      </c>
      <c r="D1743">
        <v>0</v>
      </c>
      <c r="E1743">
        <v>1</v>
      </c>
      <c r="F1743">
        <v>0</v>
      </c>
      <c r="G1743">
        <v>0</v>
      </c>
      <c r="H1743">
        <v>1</v>
      </c>
    </row>
    <row r="1744" spans="1:8" hidden="1" x14ac:dyDescent="0.3">
      <c r="A1744">
        <v>6387</v>
      </c>
      <c r="B1744">
        <v>3</v>
      </c>
      <c r="C1744">
        <v>0</v>
      </c>
      <c r="D1744">
        <v>0</v>
      </c>
      <c r="E1744">
        <v>1</v>
      </c>
      <c r="F1744">
        <v>0</v>
      </c>
      <c r="G1744">
        <v>0</v>
      </c>
      <c r="H1744">
        <v>0</v>
      </c>
    </row>
    <row r="1745" spans="1:8" hidden="1" x14ac:dyDescent="0.3">
      <c r="A1745">
        <v>1212</v>
      </c>
      <c r="B1745">
        <v>3</v>
      </c>
      <c r="C1745">
        <v>0</v>
      </c>
      <c r="D1745">
        <v>0</v>
      </c>
      <c r="E1745">
        <v>1</v>
      </c>
      <c r="F1745">
        <v>0</v>
      </c>
      <c r="G1745">
        <v>0</v>
      </c>
      <c r="H1745">
        <v>0</v>
      </c>
    </row>
    <row r="1746" spans="1:8" hidden="1" x14ac:dyDescent="0.3">
      <c r="A1746">
        <v>1118</v>
      </c>
      <c r="B1746">
        <v>3</v>
      </c>
      <c r="C1746">
        <v>0</v>
      </c>
      <c r="D1746">
        <v>0</v>
      </c>
      <c r="E1746">
        <v>1</v>
      </c>
      <c r="F1746">
        <v>0</v>
      </c>
      <c r="G1746">
        <v>0</v>
      </c>
      <c r="H1746">
        <v>0</v>
      </c>
    </row>
    <row r="1747" spans="1:8" hidden="1" x14ac:dyDescent="0.3">
      <c r="A1747">
        <v>3409</v>
      </c>
      <c r="B1747">
        <v>3</v>
      </c>
      <c r="C1747">
        <v>0</v>
      </c>
      <c r="D1747">
        <v>0</v>
      </c>
      <c r="E1747">
        <v>1</v>
      </c>
      <c r="F1747">
        <v>0</v>
      </c>
      <c r="G1747">
        <v>0</v>
      </c>
      <c r="H1747">
        <v>0</v>
      </c>
    </row>
    <row r="1748" spans="1:8" hidden="1" x14ac:dyDescent="0.3">
      <c r="A1748">
        <v>4286</v>
      </c>
      <c r="B1748">
        <v>3</v>
      </c>
      <c r="C1748">
        <v>0</v>
      </c>
      <c r="D1748">
        <v>0</v>
      </c>
      <c r="E1748">
        <v>1</v>
      </c>
      <c r="F1748">
        <v>0</v>
      </c>
      <c r="G1748">
        <v>0</v>
      </c>
      <c r="H1748">
        <v>0</v>
      </c>
    </row>
    <row r="1749" spans="1:8" hidden="1" x14ac:dyDescent="0.3">
      <c r="A1749">
        <v>7004</v>
      </c>
      <c r="B1749">
        <v>3</v>
      </c>
      <c r="C1749">
        <v>0</v>
      </c>
      <c r="D1749">
        <v>0</v>
      </c>
      <c r="E1749">
        <v>1</v>
      </c>
      <c r="F1749">
        <v>0</v>
      </c>
      <c r="G1749">
        <v>0</v>
      </c>
      <c r="H1749">
        <v>0</v>
      </c>
    </row>
    <row r="1750" spans="1:8" hidden="1" x14ac:dyDescent="0.3">
      <c r="A1750">
        <v>7030</v>
      </c>
      <c r="B1750">
        <v>3</v>
      </c>
      <c r="C1750">
        <v>1</v>
      </c>
      <c r="D1750">
        <v>0</v>
      </c>
      <c r="E1750">
        <v>0</v>
      </c>
      <c r="F1750">
        <v>0</v>
      </c>
      <c r="G1750">
        <v>0</v>
      </c>
      <c r="H1750">
        <v>0</v>
      </c>
    </row>
    <row r="1751" spans="1:8" hidden="1" x14ac:dyDescent="0.3">
      <c r="A1751">
        <v>4673</v>
      </c>
      <c r="B1751">
        <v>3</v>
      </c>
      <c r="C1751">
        <v>1</v>
      </c>
      <c r="D1751">
        <v>0</v>
      </c>
      <c r="E1751">
        <v>0</v>
      </c>
      <c r="F1751">
        <v>0</v>
      </c>
      <c r="G1751">
        <v>0</v>
      </c>
      <c r="H1751">
        <v>1</v>
      </c>
    </row>
    <row r="1752" spans="1:8" hidden="1" x14ac:dyDescent="0.3">
      <c r="A1752">
        <v>5794</v>
      </c>
      <c r="B1752">
        <v>3</v>
      </c>
      <c r="C1752">
        <v>1</v>
      </c>
      <c r="D1752">
        <v>0</v>
      </c>
      <c r="E1752">
        <v>0</v>
      </c>
      <c r="F1752">
        <v>1</v>
      </c>
      <c r="G1752">
        <v>0</v>
      </c>
      <c r="H1752">
        <v>1</v>
      </c>
    </row>
    <row r="1753" spans="1:8" hidden="1" x14ac:dyDescent="0.3">
      <c r="A1753">
        <v>1204</v>
      </c>
      <c r="B1753">
        <v>3</v>
      </c>
      <c r="C1753">
        <v>1</v>
      </c>
      <c r="D1753">
        <v>0</v>
      </c>
      <c r="E1753">
        <v>0</v>
      </c>
      <c r="F1753">
        <v>0</v>
      </c>
      <c r="G1753">
        <v>0</v>
      </c>
      <c r="H1753">
        <v>0</v>
      </c>
    </row>
    <row r="1754" spans="1:8" hidden="1" x14ac:dyDescent="0.3">
      <c r="A1754">
        <v>1945</v>
      </c>
      <c r="B1754">
        <v>3</v>
      </c>
      <c r="C1754">
        <v>1</v>
      </c>
      <c r="D1754">
        <v>0</v>
      </c>
      <c r="E1754">
        <v>0</v>
      </c>
      <c r="F1754">
        <v>1</v>
      </c>
      <c r="G1754">
        <v>0</v>
      </c>
      <c r="H1754">
        <v>0</v>
      </c>
    </row>
    <row r="1755" spans="1:8" hidden="1" x14ac:dyDescent="0.3">
      <c r="A1755">
        <v>4530</v>
      </c>
      <c r="B1755">
        <v>3</v>
      </c>
      <c r="C1755">
        <v>1</v>
      </c>
      <c r="D1755">
        <v>0</v>
      </c>
      <c r="E1755">
        <v>0</v>
      </c>
      <c r="F1755">
        <v>0</v>
      </c>
      <c r="G1755">
        <v>0</v>
      </c>
      <c r="H1755">
        <v>1</v>
      </c>
    </row>
    <row r="1756" spans="1:8" hidden="1" x14ac:dyDescent="0.3">
      <c r="A1756">
        <v>2415</v>
      </c>
      <c r="B1756">
        <v>3</v>
      </c>
      <c r="C1756">
        <v>1</v>
      </c>
      <c r="D1756">
        <v>0</v>
      </c>
      <c r="E1756">
        <v>0</v>
      </c>
      <c r="F1756">
        <v>0</v>
      </c>
      <c r="G1756">
        <v>0</v>
      </c>
      <c r="H1756">
        <v>0</v>
      </c>
    </row>
    <row r="1757" spans="1:8" hidden="1" x14ac:dyDescent="0.3">
      <c r="A1757">
        <v>5831</v>
      </c>
      <c r="B1757">
        <v>3</v>
      </c>
      <c r="C1757">
        <v>1</v>
      </c>
      <c r="D1757">
        <v>0</v>
      </c>
      <c r="E1757">
        <v>0</v>
      </c>
      <c r="F1757">
        <v>1</v>
      </c>
      <c r="G1757">
        <v>0</v>
      </c>
      <c r="H1757">
        <v>1</v>
      </c>
    </row>
    <row r="1758" spans="1:8" hidden="1" x14ac:dyDescent="0.3">
      <c r="A1758">
        <v>2926</v>
      </c>
      <c r="B1758">
        <v>3</v>
      </c>
      <c r="C1758">
        <v>0</v>
      </c>
      <c r="D1758">
        <v>1</v>
      </c>
      <c r="E1758">
        <v>0</v>
      </c>
      <c r="F1758">
        <v>1</v>
      </c>
      <c r="G1758">
        <v>0</v>
      </c>
      <c r="H1758">
        <v>0</v>
      </c>
    </row>
    <row r="1759" spans="1:8" hidden="1" x14ac:dyDescent="0.3">
      <c r="A1759">
        <v>9707</v>
      </c>
      <c r="B1759">
        <v>3</v>
      </c>
      <c r="C1759">
        <v>0</v>
      </c>
      <c r="D1759">
        <v>1</v>
      </c>
      <c r="E1759">
        <v>0</v>
      </c>
      <c r="F1759">
        <v>1</v>
      </c>
      <c r="G1759">
        <v>0</v>
      </c>
      <c r="H1759">
        <v>0</v>
      </c>
    </row>
    <row r="1760" spans="1:8" hidden="1" x14ac:dyDescent="0.3">
      <c r="A1760">
        <v>2574</v>
      </c>
      <c r="B1760">
        <v>3</v>
      </c>
      <c r="C1760">
        <v>1</v>
      </c>
      <c r="D1760">
        <v>1</v>
      </c>
      <c r="E1760">
        <v>0</v>
      </c>
      <c r="F1760">
        <v>1</v>
      </c>
      <c r="G1760">
        <v>0</v>
      </c>
      <c r="H1760">
        <v>1</v>
      </c>
    </row>
    <row r="1761" spans="1:8" hidden="1" x14ac:dyDescent="0.3">
      <c r="A1761">
        <v>3483</v>
      </c>
      <c r="B1761">
        <v>3</v>
      </c>
      <c r="C1761">
        <v>1</v>
      </c>
      <c r="D1761">
        <v>1</v>
      </c>
      <c r="E1761">
        <v>0</v>
      </c>
      <c r="F1761">
        <v>1</v>
      </c>
      <c r="G1761">
        <v>0</v>
      </c>
      <c r="H1761">
        <v>1</v>
      </c>
    </row>
    <row r="1762" spans="1:8" hidden="1" x14ac:dyDescent="0.3">
      <c r="A1762">
        <v>10872</v>
      </c>
      <c r="B1762">
        <v>3</v>
      </c>
      <c r="C1762">
        <v>0</v>
      </c>
      <c r="D1762">
        <v>1</v>
      </c>
      <c r="E1762">
        <v>0</v>
      </c>
      <c r="F1762">
        <v>1</v>
      </c>
      <c r="G1762">
        <v>0</v>
      </c>
      <c r="H1762">
        <v>0</v>
      </c>
    </row>
    <row r="1763" spans="1:8" hidden="1" x14ac:dyDescent="0.3">
      <c r="A1763">
        <v>10430</v>
      </c>
      <c r="B1763">
        <v>3</v>
      </c>
      <c r="C1763">
        <v>1</v>
      </c>
      <c r="D1763">
        <v>0</v>
      </c>
      <c r="E1763">
        <v>0</v>
      </c>
      <c r="F1763">
        <v>1</v>
      </c>
      <c r="G1763">
        <v>1</v>
      </c>
      <c r="H1763">
        <v>0</v>
      </c>
    </row>
    <row r="1764" spans="1:8" hidden="1" x14ac:dyDescent="0.3">
      <c r="A1764">
        <v>9499</v>
      </c>
      <c r="B1764">
        <v>3</v>
      </c>
      <c r="C1764">
        <v>0</v>
      </c>
      <c r="D1764">
        <v>0</v>
      </c>
      <c r="E1764">
        <v>0</v>
      </c>
      <c r="F1764">
        <v>1</v>
      </c>
      <c r="G1764">
        <v>1</v>
      </c>
      <c r="H1764">
        <v>0</v>
      </c>
    </row>
    <row r="1765" spans="1:8" hidden="1" x14ac:dyDescent="0.3">
      <c r="A1765">
        <v>4356</v>
      </c>
      <c r="B1765">
        <v>3</v>
      </c>
      <c r="C1765">
        <v>0</v>
      </c>
      <c r="D1765">
        <v>0</v>
      </c>
      <c r="E1765">
        <v>0</v>
      </c>
      <c r="F1765">
        <v>1</v>
      </c>
      <c r="G1765">
        <v>1</v>
      </c>
      <c r="H1765">
        <v>0</v>
      </c>
    </row>
    <row r="1766" spans="1:8" hidden="1" x14ac:dyDescent="0.3">
      <c r="A1766">
        <v>2570</v>
      </c>
      <c r="B1766">
        <v>4</v>
      </c>
      <c r="C1766">
        <v>0</v>
      </c>
      <c r="D1766">
        <v>1</v>
      </c>
      <c r="E1766">
        <v>0</v>
      </c>
      <c r="F1766">
        <v>1</v>
      </c>
      <c r="G1766">
        <v>0</v>
      </c>
      <c r="H1766">
        <v>1</v>
      </c>
    </row>
    <row r="1767" spans="1:8" x14ac:dyDescent="0.3">
      <c r="A1767">
        <v>8732</v>
      </c>
      <c r="B1767">
        <v>4</v>
      </c>
      <c r="C1767">
        <v>0</v>
      </c>
      <c r="D1767">
        <v>0</v>
      </c>
      <c r="E1767">
        <v>0</v>
      </c>
      <c r="F1767">
        <v>1</v>
      </c>
      <c r="G1767">
        <v>1</v>
      </c>
      <c r="H1767">
        <v>1</v>
      </c>
    </row>
    <row r="1768" spans="1:8" hidden="1" x14ac:dyDescent="0.3">
      <c r="A1768">
        <v>1351</v>
      </c>
      <c r="B1768">
        <v>4</v>
      </c>
      <c r="C1768">
        <v>0</v>
      </c>
      <c r="D1768">
        <v>0</v>
      </c>
      <c r="E1768">
        <v>0</v>
      </c>
      <c r="F1768">
        <v>0</v>
      </c>
      <c r="G1768">
        <v>1</v>
      </c>
      <c r="H1768">
        <v>0</v>
      </c>
    </row>
    <row r="1769" spans="1:8" hidden="1" x14ac:dyDescent="0.3">
      <c r="A1769">
        <v>4452</v>
      </c>
      <c r="B1769">
        <v>4</v>
      </c>
      <c r="C1769">
        <v>1</v>
      </c>
      <c r="D1769">
        <v>0</v>
      </c>
      <c r="E1769">
        <v>0</v>
      </c>
      <c r="F1769">
        <v>1</v>
      </c>
      <c r="G1769">
        <v>0</v>
      </c>
      <c r="H1769">
        <v>1</v>
      </c>
    </row>
    <row r="1770" spans="1:8" hidden="1" x14ac:dyDescent="0.3">
      <c r="A1770">
        <v>1992</v>
      </c>
      <c r="B1770">
        <v>4</v>
      </c>
      <c r="C1770">
        <v>1</v>
      </c>
      <c r="D1770">
        <v>0</v>
      </c>
      <c r="E1770">
        <v>0</v>
      </c>
      <c r="F1770">
        <v>0</v>
      </c>
      <c r="G1770">
        <v>0</v>
      </c>
      <c r="H1770">
        <v>1</v>
      </c>
    </row>
    <row r="1771" spans="1:8" hidden="1" x14ac:dyDescent="0.3">
      <c r="A1771">
        <v>10556</v>
      </c>
      <c r="B1771">
        <v>4</v>
      </c>
      <c r="C1771">
        <v>1</v>
      </c>
      <c r="D1771">
        <v>0</v>
      </c>
      <c r="E1771">
        <v>0</v>
      </c>
      <c r="F1771">
        <v>0</v>
      </c>
      <c r="G1771">
        <v>0</v>
      </c>
      <c r="H1771">
        <v>0</v>
      </c>
    </row>
    <row r="1772" spans="1:8" hidden="1" x14ac:dyDescent="0.3">
      <c r="A1772">
        <v>2886</v>
      </c>
      <c r="B1772">
        <v>4</v>
      </c>
      <c r="C1772">
        <v>1</v>
      </c>
      <c r="D1772">
        <v>0</v>
      </c>
      <c r="E1772">
        <v>0</v>
      </c>
      <c r="F1772">
        <v>1</v>
      </c>
      <c r="G1772">
        <v>0</v>
      </c>
      <c r="H1772">
        <v>0</v>
      </c>
    </row>
    <row r="1773" spans="1:8" hidden="1" x14ac:dyDescent="0.3">
      <c r="A1773">
        <v>7987</v>
      </c>
      <c r="B1773">
        <v>4</v>
      </c>
      <c r="C1773">
        <v>0</v>
      </c>
      <c r="D1773">
        <v>0</v>
      </c>
      <c r="E1773">
        <v>0</v>
      </c>
      <c r="F1773">
        <v>1</v>
      </c>
      <c r="G1773">
        <v>0</v>
      </c>
      <c r="H1773">
        <v>0</v>
      </c>
    </row>
    <row r="1774" spans="1:8" hidden="1" x14ac:dyDescent="0.3">
      <c r="A1774">
        <v>1245</v>
      </c>
      <c r="B1774">
        <v>4</v>
      </c>
      <c r="C1774">
        <v>0</v>
      </c>
      <c r="D1774">
        <v>0</v>
      </c>
      <c r="E1774">
        <v>0</v>
      </c>
      <c r="F1774">
        <v>1</v>
      </c>
      <c r="G1774">
        <v>0</v>
      </c>
      <c r="H1774">
        <v>0</v>
      </c>
    </row>
    <row r="1775" spans="1:8" hidden="1" x14ac:dyDescent="0.3">
      <c r="A1775">
        <v>3412</v>
      </c>
      <c r="B1775">
        <v>4</v>
      </c>
      <c r="C1775">
        <v>0</v>
      </c>
      <c r="D1775">
        <v>0</v>
      </c>
      <c r="E1775">
        <v>0</v>
      </c>
      <c r="F1775">
        <v>1</v>
      </c>
      <c r="G1775">
        <v>0</v>
      </c>
      <c r="H1775">
        <v>0</v>
      </c>
    </row>
    <row r="1776" spans="1:8" hidden="1" x14ac:dyDescent="0.3">
      <c r="A1776">
        <v>8534</v>
      </c>
      <c r="B1776">
        <v>4</v>
      </c>
      <c r="C1776">
        <v>0</v>
      </c>
      <c r="D1776">
        <v>0</v>
      </c>
      <c r="E1776">
        <v>0</v>
      </c>
      <c r="F1776">
        <v>1</v>
      </c>
      <c r="G1776">
        <v>0</v>
      </c>
      <c r="H1776">
        <v>0</v>
      </c>
    </row>
    <row r="1777" spans="1:8" hidden="1" x14ac:dyDescent="0.3">
      <c r="A1777">
        <v>10319</v>
      </c>
      <c r="B1777">
        <v>4</v>
      </c>
      <c r="C1777">
        <v>0</v>
      </c>
      <c r="D1777">
        <v>0</v>
      </c>
      <c r="E1777">
        <v>0</v>
      </c>
      <c r="F1777">
        <v>1</v>
      </c>
      <c r="G1777">
        <v>0</v>
      </c>
      <c r="H1777">
        <v>0</v>
      </c>
    </row>
    <row r="1778" spans="1:8" hidden="1" x14ac:dyDescent="0.3">
      <c r="A1778">
        <v>10507</v>
      </c>
      <c r="B1778">
        <v>4</v>
      </c>
      <c r="C1778">
        <v>0</v>
      </c>
      <c r="D1778">
        <v>0</v>
      </c>
      <c r="E1778">
        <v>0</v>
      </c>
      <c r="F1778">
        <v>1</v>
      </c>
      <c r="G1778">
        <v>0</v>
      </c>
      <c r="H1778">
        <v>0</v>
      </c>
    </row>
    <row r="1779" spans="1:8" hidden="1" x14ac:dyDescent="0.3">
      <c r="A1779">
        <v>2561</v>
      </c>
      <c r="B1779">
        <v>4</v>
      </c>
      <c r="C1779">
        <v>0</v>
      </c>
      <c r="D1779">
        <v>0</v>
      </c>
      <c r="E1779">
        <v>0</v>
      </c>
      <c r="F1779">
        <v>1</v>
      </c>
      <c r="G1779">
        <v>0</v>
      </c>
      <c r="H1779">
        <v>0</v>
      </c>
    </row>
    <row r="1780" spans="1:8" hidden="1" x14ac:dyDescent="0.3">
      <c r="A1780">
        <v>8233</v>
      </c>
      <c r="B1780">
        <v>4</v>
      </c>
      <c r="C1780">
        <v>0</v>
      </c>
      <c r="D1780">
        <v>0</v>
      </c>
      <c r="E1780">
        <v>0</v>
      </c>
      <c r="F1780">
        <v>1</v>
      </c>
      <c r="G1780">
        <v>0</v>
      </c>
      <c r="H1780">
        <v>0</v>
      </c>
    </row>
    <row r="1781" spans="1:8" hidden="1" x14ac:dyDescent="0.3">
      <c r="A1781">
        <v>7476</v>
      </c>
      <c r="B1781">
        <v>4</v>
      </c>
      <c r="C1781">
        <v>0</v>
      </c>
      <c r="D1781">
        <v>0</v>
      </c>
      <c r="E1781">
        <v>0</v>
      </c>
      <c r="F1781">
        <v>1</v>
      </c>
      <c r="G1781">
        <v>0</v>
      </c>
      <c r="H1781">
        <v>0</v>
      </c>
    </row>
    <row r="1782" spans="1:8" hidden="1" x14ac:dyDescent="0.3">
      <c r="A1782">
        <v>5092</v>
      </c>
      <c r="B1782">
        <v>4</v>
      </c>
      <c r="C1782">
        <v>0</v>
      </c>
      <c r="D1782">
        <v>0</v>
      </c>
      <c r="E1782">
        <v>0</v>
      </c>
      <c r="F1782">
        <v>1</v>
      </c>
      <c r="G1782">
        <v>0</v>
      </c>
      <c r="H1782">
        <v>1</v>
      </c>
    </row>
    <row r="1783" spans="1:8" hidden="1" x14ac:dyDescent="0.3">
      <c r="A1783">
        <v>8858</v>
      </c>
      <c r="B1783">
        <v>4</v>
      </c>
      <c r="C1783">
        <v>0</v>
      </c>
      <c r="D1783">
        <v>0</v>
      </c>
      <c r="E1783">
        <v>0</v>
      </c>
      <c r="F1783">
        <v>1</v>
      </c>
      <c r="G1783">
        <v>0</v>
      </c>
      <c r="H1783">
        <v>0</v>
      </c>
    </row>
    <row r="1784" spans="1:8" hidden="1" x14ac:dyDescent="0.3">
      <c r="A1784">
        <v>9723</v>
      </c>
      <c r="B1784">
        <v>4</v>
      </c>
      <c r="C1784">
        <v>0</v>
      </c>
      <c r="D1784">
        <v>0</v>
      </c>
      <c r="E1784">
        <v>0</v>
      </c>
      <c r="F1784">
        <v>1</v>
      </c>
      <c r="G1784">
        <v>0</v>
      </c>
      <c r="H1784">
        <v>0</v>
      </c>
    </row>
    <row r="1785" spans="1:8" hidden="1" x14ac:dyDescent="0.3">
      <c r="A1785">
        <v>4333</v>
      </c>
      <c r="B1785">
        <v>4</v>
      </c>
      <c r="C1785">
        <v>0</v>
      </c>
      <c r="D1785">
        <v>0</v>
      </c>
      <c r="E1785">
        <v>0</v>
      </c>
      <c r="F1785">
        <v>1</v>
      </c>
      <c r="G1785">
        <v>0</v>
      </c>
      <c r="H1785">
        <v>0</v>
      </c>
    </row>
    <row r="1786" spans="1:8" hidden="1" x14ac:dyDescent="0.3">
      <c r="A1786">
        <v>9703</v>
      </c>
      <c r="B1786">
        <v>4</v>
      </c>
      <c r="C1786">
        <v>0</v>
      </c>
      <c r="D1786">
        <v>0</v>
      </c>
      <c r="E1786">
        <v>1</v>
      </c>
      <c r="F1786">
        <v>0</v>
      </c>
      <c r="G1786">
        <v>0</v>
      </c>
      <c r="H1786">
        <v>1</v>
      </c>
    </row>
    <row r="1787" spans="1:8" hidden="1" x14ac:dyDescent="0.3">
      <c r="A1787">
        <v>3225</v>
      </c>
      <c r="B1787">
        <v>4</v>
      </c>
      <c r="C1787">
        <v>0</v>
      </c>
      <c r="D1787">
        <v>0</v>
      </c>
      <c r="E1787">
        <v>1</v>
      </c>
      <c r="F1787">
        <v>0</v>
      </c>
      <c r="G1787">
        <v>0</v>
      </c>
      <c r="H1787">
        <v>1</v>
      </c>
    </row>
    <row r="1788" spans="1:8" hidden="1" x14ac:dyDescent="0.3">
      <c r="A1788">
        <v>9671</v>
      </c>
      <c r="B1788">
        <v>4</v>
      </c>
      <c r="C1788">
        <v>0</v>
      </c>
      <c r="D1788">
        <v>0</v>
      </c>
      <c r="E1788">
        <v>1</v>
      </c>
      <c r="F1788">
        <v>0</v>
      </c>
      <c r="G1788">
        <v>0</v>
      </c>
      <c r="H1788">
        <v>1</v>
      </c>
    </row>
    <row r="1789" spans="1:8" hidden="1" x14ac:dyDescent="0.3">
      <c r="A1789">
        <v>6940</v>
      </c>
      <c r="B1789">
        <v>4</v>
      </c>
      <c r="C1789">
        <v>0</v>
      </c>
      <c r="D1789">
        <v>0</v>
      </c>
      <c r="E1789">
        <v>1</v>
      </c>
      <c r="F1789">
        <v>0</v>
      </c>
      <c r="G1789">
        <v>0</v>
      </c>
      <c r="H1789">
        <v>0</v>
      </c>
    </row>
    <row r="1790" spans="1:8" hidden="1" x14ac:dyDescent="0.3">
      <c r="A1790">
        <v>8779</v>
      </c>
      <c r="B1790">
        <v>4</v>
      </c>
      <c r="C1790">
        <v>0</v>
      </c>
      <c r="D1790">
        <v>0</v>
      </c>
      <c r="E1790">
        <v>1</v>
      </c>
      <c r="F1790">
        <v>0</v>
      </c>
      <c r="G1790">
        <v>0</v>
      </c>
      <c r="H1790">
        <v>1</v>
      </c>
    </row>
    <row r="1791" spans="1:8" hidden="1" x14ac:dyDescent="0.3">
      <c r="A1791">
        <v>8975</v>
      </c>
      <c r="B1791">
        <v>4</v>
      </c>
      <c r="C1791">
        <v>0</v>
      </c>
      <c r="D1791">
        <v>0</v>
      </c>
      <c r="E1791">
        <v>1</v>
      </c>
      <c r="F1791">
        <v>0</v>
      </c>
      <c r="G1791">
        <v>0</v>
      </c>
      <c r="H1791">
        <v>0</v>
      </c>
    </row>
    <row r="1792" spans="1:8" hidden="1" x14ac:dyDescent="0.3">
      <c r="A1792">
        <v>195</v>
      </c>
      <c r="B1792">
        <v>4</v>
      </c>
      <c r="C1792">
        <v>0</v>
      </c>
      <c r="D1792">
        <v>0</v>
      </c>
      <c r="E1792">
        <v>1</v>
      </c>
      <c r="F1792">
        <v>0</v>
      </c>
      <c r="G1792">
        <v>0</v>
      </c>
      <c r="H1792">
        <v>1</v>
      </c>
    </row>
    <row r="1793" spans="1:8" hidden="1" x14ac:dyDescent="0.3">
      <c r="A1793">
        <v>10971</v>
      </c>
      <c r="B1793">
        <v>4</v>
      </c>
      <c r="C1793">
        <v>0</v>
      </c>
      <c r="D1793">
        <v>0</v>
      </c>
      <c r="E1793">
        <v>1</v>
      </c>
      <c r="F1793">
        <v>0</v>
      </c>
      <c r="G1793">
        <v>0</v>
      </c>
      <c r="H1793">
        <v>1</v>
      </c>
    </row>
    <row r="1794" spans="1:8" hidden="1" x14ac:dyDescent="0.3">
      <c r="A1794">
        <v>5221</v>
      </c>
      <c r="B1794">
        <v>4</v>
      </c>
      <c r="C1794">
        <v>0</v>
      </c>
      <c r="D1794">
        <v>0</v>
      </c>
      <c r="E1794">
        <v>1</v>
      </c>
      <c r="F1794">
        <v>0</v>
      </c>
      <c r="G1794">
        <v>0</v>
      </c>
      <c r="H1794">
        <v>0</v>
      </c>
    </row>
    <row r="1795" spans="1:8" hidden="1" x14ac:dyDescent="0.3">
      <c r="A1795">
        <v>6050</v>
      </c>
      <c r="B1795">
        <v>4</v>
      </c>
      <c r="C1795">
        <v>0</v>
      </c>
      <c r="D1795">
        <v>0</v>
      </c>
      <c r="E1795">
        <v>1</v>
      </c>
      <c r="F1795">
        <v>0</v>
      </c>
      <c r="G1795">
        <v>0</v>
      </c>
      <c r="H1795">
        <v>0</v>
      </c>
    </row>
    <row r="1796" spans="1:8" hidden="1" x14ac:dyDescent="0.3">
      <c r="A1796">
        <v>3498</v>
      </c>
      <c r="B1796">
        <v>4</v>
      </c>
      <c r="C1796">
        <v>0</v>
      </c>
      <c r="D1796">
        <v>0</v>
      </c>
      <c r="E1796">
        <v>1</v>
      </c>
      <c r="F1796">
        <v>0</v>
      </c>
      <c r="G1796">
        <v>0</v>
      </c>
      <c r="H1796">
        <v>1</v>
      </c>
    </row>
    <row r="1797" spans="1:8" hidden="1" x14ac:dyDescent="0.3">
      <c r="A1797">
        <v>5370</v>
      </c>
      <c r="B1797">
        <v>4</v>
      </c>
      <c r="C1797">
        <v>0</v>
      </c>
      <c r="D1797">
        <v>0</v>
      </c>
      <c r="E1797">
        <v>1</v>
      </c>
      <c r="F1797">
        <v>0</v>
      </c>
      <c r="G1797">
        <v>0</v>
      </c>
      <c r="H1797">
        <v>0</v>
      </c>
    </row>
    <row r="1798" spans="1:8" hidden="1" x14ac:dyDescent="0.3">
      <c r="A1798">
        <v>405</v>
      </c>
      <c r="B1798">
        <v>4</v>
      </c>
      <c r="C1798">
        <v>0</v>
      </c>
      <c r="D1798">
        <v>0</v>
      </c>
      <c r="E1798">
        <v>1</v>
      </c>
      <c r="F1798">
        <v>0</v>
      </c>
      <c r="G1798">
        <v>0</v>
      </c>
      <c r="H1798">
        <v>0</v>
      </c>
    </row>
    <row r="1799" spans="1:8" hidden="1" x14ac:dyDescent="0.3">
      <c r="A1799">
        <v>9323</v>
      </c>
      <c r="B1799">
        <v>4</v>
      </c>
      <c r="C1799">
        <v>0</v>
      </c>
      <c r="D1799">
        <v>0</v>
      </c>
      <c r="E1799">
        <v>1</v>
      </c>
      <c r="F1799">
        <v>0</v>
      </c>
      <c r="G1799">
        <v>0</v>
      </c>
      <c r="H1799">
        <v>1</v>
      </c>
    </row>
    <row r="1800" spans="1:8" hidden="1" x14ac:dyDescent="0.3">
      <c r="A1800">
        <v>1146</v>
      </c>
      <c r="B1800">
        <v>4</v>
      </c>
      <c r="C1800">
        <v>0</v>
      </c>
      <c r="D1800">
        <v>0</v>
      </c>
      <c r="E1800">
        <v>1</v>
      </c>
      <c r="F1800">
        <v>0</v>
      </c>
      <c r="G1800">
        <v>0</v>
      </c>
      <c r="H1800">
        <v>1</v>
      </c>
    </row>
    <row r="1801" spans="1:8" hidden="1" x14ac:dyDescent="0.3">
      <c r="A1801">
        <v>8213</v>
      </c>
      <c r="B1801">
        <v>4</v>
      </c>
      <c r="C1801">
        <v>0</v>
      </c>
      <c r="D1801">
        <v>0</v>
      </c>
      <c r="E1801">
        <v>0</v>
      </c>
      <c r="F1801">
        <v>0</v>
      </c>
      <c r="G1801">
        <v>0</v>
      </c>
      <c r="H1801">
        <v>1</v>
      </c>
    </row>
    <row r="1802" spans="1:8" hidden="1" x14ac:dyDescent="0.3">
      <c r="A1802">
        <v>7141</v>
      </c>
      <c r="B1802">
        <v>4</v>
      </c>
      <c r="C1802">
        <v>0</v>
      </c>
      <c r="D1802">
        <v>0</v>
      </c>
      <c r="E1802">
        <v>0</v>
      </c>
      <c r="F1802">
        <v>0</v>
      </c>
      <c r="G1802">
        <v>0</v>
      </c>
      <c r="H1802">
        <v>1</v>
      </c>
    </row>
    <row r="1803" spans="1:8" hidden="1" x14ac:dyDescent="0.3">
      <c r="A1803">
        <v>5320</v>
      </c>
      <c r="B1803">
        <v>4</v>
      </c>
      <c r="C1803">
        <v>0</v>
      </c>
      <c r="D1803">
        <v>0</v>
      </c>
      <c r="E1803">
        <v>0</v>
      </c>
      <c r="F1803">
        <v>0</v>
      </c>
      <c r="G1803">
        <v>0</v>
      </c>
      <c r="H1803">
        <v>1</v>
      </c>
    </row>
    <row r="1804" spans="1:8" hidden="1" x14ac:dyDescent="0.3">
      <c r="A1804">
        <v>1506</v>
      </c>
      <c r="B1804">
        <v>4</v>
      </c>
      <c r="C1804">
        <v>0</v>
      </c>
      <c r="D1804">
        <v>0</v>
      </c>
      <c r="E1804">
        <v>0</v>
      </c>
      <c r="F1804">
        <v>0</v>
      </c>
      <c r="G1804">
        <v>0</v>
      </c>
      <c r="H1804">
        <v>1</v>
      </c>
    </row>
    <row r="1805" spans="1:8" hidden="1" x14ac:dyDescent="0.3">
      <c r="A1805">
        <v>6653</v>
      </c>
      <c r="B1805">
        <v>4</v>
      </c>
      <c r="C1805">
        <v>0</v>
      </c>
      <c r="D1805">
        <v>0</v>
      </c>
      <c r="E1805">
        <v>0</v>
      </c>
      <c r="F1805">
        <v>0</v>
      </c>
      <c r="G1805">
        <v>0</v>
      </c>
      <c r="H1805">
        <v>1</v>
      </c>
    </row>
    <row r="1806" spans="1:8" hidden="1" x14ac:dyDescent="0.3">
      <c r="A1806">
        <v>10010</v>
      </c>
      <c r="B1806">
        <v>4</v>
      </c>
      <c r="C1806">
        <v>0</v>
      </c>
      <c r="D1806">
        <v>0</v>
      </c>
      <c r="E1806">
        <v>0</v>
      </c>
      <c r="F1806">
        <v>0</v>
      </c>
      <c r="G1806">
        <v>0</v>
      </c>
      <c r="H1806">
        <v>1</v>
      </c>
    </row>
    <row r="1807" spans="1:8" hidden="1" x14ac:dyDescent="0.3">
      <c r="A1807">
        <v>2804</v>
      </c>
      <c r="B1807">
        <v>4</v>
      </c>
      <c r="C1807">
        <v>0</v>
      </c>
      <c r="D1807">
        <v>0</v>
      </c>
      <c r="E1807">
        <v>0</v>
      </c>
      <c r="F1807">
        <v>0</v>
      </c>
      <c r="G1807">
        <v>0</v>
      </c>
      <c r="H1807">
        <v>1</v>
      </c>
    </row>
    <row r="1808" spans="1:8" hidden="1" x14ac:dyDescent="0.3">
      <c r="A1808">
        <v>4764</v>
      </c>
      <c r="B1808">
        <v>4</v>
      </c>
      <c r="C1808">
        <v>0</v>
      </c>
      <c r="D1808">
        <v>0</v>
      </c>
      <c r="E1808">
        <v>0</v>
      </c>
      <c r="F1808">
        <v>0</v>
      </c>
      <c r="G1808">
        <v>0</v>
      </c>
      <c r="H1808">
        <v>1</v>
      </c>
    </row>
    <row r="1809" spans="1:8" hidden="1" x14ac:dyDescent="0.3">
      <c r="A1809">
        <v>7349</v>
      </c>
      <c r="B1809">
        <v>4</v>
      </c>
      <c r="C1809">
        <v>0</v>
      </c>
      <c r="D1809">
        <v>0</v>
      </c>
      <c r="E1809">
        <v>0</v>
      </c>
      <c r="F1809">
        <v>0</v>
      </c>
      <c r="G1809">
        <v>0</v>
      </c>
      <c r="H1809">
        <v>1</v>
      </c>
    </row>
    <row r="1810" spans="1:8" hidden="1" x14ac:dyDescent="0.3">
      <c r="A1810">
        <v>10521</v>
      </c>
      <c r="B1810">
        <v>4</v>
      </c>
      <c r="C1810">
        <v>0</v>
      </c>
      <c r="D1810">
        <v>0</v>
      </c>
      <c r="E1810">
        <v>0</v>
      </c>
      <c r="F1810">
        <v>0</v>
      </c>
      <c r="G1810">
        <v>0</v>
      </c>
      <c r="H1810">
        <v>1</v>
      </c>
    </row>
    <row r="1811" spans="1:8" hidden="1" x14ac:dyDescent="0.3">
      <c r="A1811">
        <v>1631</v>
      </c>
      <c r="B1811">
        <v>4</v>
      </c>
      <c r="C1811">
        <v>0</v>
      </c>
      <c r="D1811">
        <v>0</v>
      </c>
      <c r="E1811">
        <v>0</v>
      </c>
      <c r="F1811">
        <v>0</v>
      </c>
      <c r="G1811">
        <v>0</v>
      </c>
      <c r="H1811">
        <v>1</v>
      </c>
    </row>
    <row r="1812" spans="1:8" hidden="1" x14ac:dyDescent="0.3">
      <c r="A1812">
        <v>2715</v>
      </c>
      <c r="B1812">
        <v>4</v>
      </c>
      <c r="C1812">
        <v>0</v>
      </c>
      <c r="D1812">
        <v>0</v>
      </c>
      <c r="E1812">
        <v>0</v>
      </c>
      <c r="F1812">
        <v>0</v>
      </c>
      <c r="G1812">
        <v>0</v>
      </c>
      <c r="H1812">
        <v>1</v>
      </c>
    </row>
    <row r="1813" spans="1:8" hidden="1" x14ac:dyDescent="0.3">
      <c r="A1813">
        <v>965</v>
      </c>
      <c r="B1813">
        <v>4</v>
      </c>
      <c r="C1813">
        <v>0</v>
      </c>
      <c r="D1813">
        <v>0</v>
      </c>
      <c r="E1813">
        <v>0</v>
      </c>
      <c r="F1813">
        <v>0</v>
      </c>
      <c r="G1813">
        <v>0</v>
      </c>
      <c r="H1813">
        <v>0</v>
      </c>
    </row>
    <row r="1814" spans="1:8" hidden="1" x14ac:dyDescent="0.3">
      <c r="A1814">
        <v>2404</v>
      </c>
      <c r="B1814">
        <v>4</v>
      </c>
      <c r="C1814">
        <v>0</v>
      </c>
      <c r="D1814">
        <v>0</v>
      </c>
      <c r="E1814">
        <v>0</v>
      </c>
      <c r="F1814">
        <v>0</v>
      </c>
      <c r="G1814">
        <v>0</v>
      </c>
      <c r="H1814">
        <v>0</v>
      </c>
    </row>
    <row r="1815" spans="1:8" hidden="1" x14ac:dyDescent="0.3">
      <c r="A1815">
        <v>3076</v>
      </c>
      <c r="B1815">
        <v>4</v>
      </c>
      <c r="C1815">
        <v>0</v>
      </c>
      <c r="D1815">
        <v>0</v>
      </c>
      <c r="E1815">
        <v>0</v>
      </c>
      <c r="F1815">
        <v>0</v>
      </c>
      <c r="G1815">
        <v>0</v>
      </c>
      <c r="H1815">
        <v>0</v>
      </c>
    </row>
    <row r="1816" spans="1:8" hidden="1" x14ac:dyDescent="0.3">
      <c r="A1816">
        <v>1012</v>
      </c>
      <c r="B1816">
        <v>4</v>
      </c>
      <c r="C1816">
        <v>0</v>
      </c>
      <c r="D1816">
        <v>0</v>
      </c>
      <c r="E1816">
        <v>0</v>
      </c>
      <c r="F1816">
        <v>0</v>
      </c>
      <c r="G1816">
        <v>0</v>
      </c>
      <c r="H1816">
        <v>0</v>
      </c>
    </row>
    <row r="1817" spans="1:8" hidden="1" x14ac:dyDescent="0.3">
      <c r="A1817">
        <v>6312</v>
      </c>
      <c r="B1817">
        <v>4</v>
      </c>
      <c r="C1817">
        <v>0</v>
      </c>
      <c r="D1817">
        <v>0</v>
      </c>
      <c r="E1817">
        <v>0</v>
      </c>
      <c r="F1817">
        <v>0</v>
      </c>
      <c r="G1817">
        <v>0</v>
      </c>
      <c r="H1817">
        <v>0</v>
      </c>
    </row>
    <row r="1818" spans="1:8" hidden="1" x14ac:dyDescent="0.3">
      <c r="A1818">
        <v>3332</v>
      </c>
      <c r="B1818">
        <v>4</v>
      </c>
      <c r="C1818">
        <v>0</v>
      </c>
      <c r="D1818">
        <v>0</v>
      </c>
      <c r="E1818">
        <v>0</v>
      </c>
      <c r="F1818">
        <v>0</v>
      </c>
      <c r="G1818">
        <v>0</v>
      </c>
      <c r="H1818">
        <v>0</v>
      </c>
    </row>
    <row r="1819" spans="1:8" hidden="1" x14ac:dyDescent="0.3">
      <c r="A1819">
        <v>7533</v>
      </c>
      <c r="B1819">
        <v>4</v>
      </c>
      <c r="C1819">
        <v>0</v>
      </c>
      <c r="D1819">
        <v>0</v>
      </c>
      <c r="E1819">
        <v>0</v>
      </c>
      <c r="F1819">
        <v>0</v>
      </c>
      <c r="G1819">
        <v>0</v>
      </c>
      <c r="H1819">
        <v>0</v>
      </c>
    </row>
    <row r="1820" spans="1:8" hidden="1" x14ac:dyDescent="0.3">
      <c r="A1820">
        <v>2683</v>
      </c>
      <c r="B1820">
        <v>4</v>
      </c>
      <c r="C1820">
        <v>0</v>
      </c>
      <c r="D1820">
        <v>0</v>
      </c>
      <c r="E1820">
        <v>0</v>
      </c>
      <c r="F1820">
        <v>0</v>
      </c>
      <c r="G1820">
        <v>0</v>
      </c>
      <c r="H1820">
        <v>0</v>
      </c>
    </row>
    <row r="1821" spans="1:8" hidden="1" x14ac:dyDescent="0.3">
      <c r="A1821">
        <v>9805</v>
      </c>
      <c r="B1821">
        <v>4</v>
      </c>
      <c r="C1821">
        <v>0</v>
      </c>
      <c r="D1821">
        <v>0</v>
      </c>
      <c r="E1821">
        <v>0</v>
      </c>
      <c r="F1821">
        <v>0</v>
      </c>
      <c r="G1821">
        <v>0</v>
      </c>
      <c r="H1821">
        <v>0</v>
      </c>
    </row>
    <row r="1822" spans="1:8" hidden="1" x14ac:dyDescent="0.3">
      <c r="A1822">
        <v>11051</v>
      </c>
      <c r="B1822">
        <v>4</v>
      </c>
      <c r="C1822">
        <v>0</v>
      </c>
      <c r="D1822">
        <v>0</v>
      </c>
      <c r="E1822">
        <v>0</v>
      </c>
      <c r="F1822">
        <v>0</v>
      </c>
      <c r="G1822">
        <v>0</v>
      </c>
      <c r="H1822">
        <v>0</v>
      </c>
    </row>
    <row r="1823" spans="1:8" hidden="1" x14ac:dyDescent="0.3">
      <c r="A1823">
        <v>7798</v>
      </c>
      <c r="B1823">
        <v>4</v>
      </c>
      <c r="C1823">
        <v>0</v>
      </c>
      <c r="D1823">
        <v>0</v>
      </c>
      <c r="E1823">
        <v>0</v>
      </c>
      <c r="F1823">
        <v>0</v>
      </c>
      <c r="G1823">
        <v>0</v>
      </c>
      <c r="H1823">
        <v>0</v>
      </c>
    </row>
    <row r="1824" spans="1:8" hidden="1" x14ac:dyDescent="0.3">
      <c r="A1824">
        <v>92</v>
      </c>
      <c r="B1824">
        <v>4</v>
      </c>
      <c r="C1824">
        <v>0</v>
      </c>
      <c r="D1824">
        <v>0</v>
      </c>
      <c r="E1824">
        <v>0</v>
      </c>
      <c r="F1824">
        <v>0</v>
      </c>
      <c r="G1824">
        <v>0</v>
      </c>
      <c r="H1824">
        <v>0</v>
      </c>
    </row>
    <row r="1825" spans="1:8" hidden="1" x14ac:dyDescent="0.3">
      <c r="A1825">
        <v>8182</v>
      </c>
      <c r="B1825">
        <v>4</v>
      </c>
      <c r="C1825">
        <v>0</v>
      </c>
      <c r="D1825">
        <v>0</v>
      </c>
      <c r="E1825">
        <v>0</v>
      </c>
      <c r="F1825">
        <v>0</v>
      </c>
      <c r="G1825">
        <v>0</v>
      </c>
      <c r="H1825">
        <v>0</v>
      </c>
    </row>
    <row r="1826" spans="1:8" hidden="1" x14ac:dyDescent="0.3">
      <c r="A1826">
        <v>326</v>
      </c>
      <c r="B1826">
        <v>4</v>
      </c>
      <c r="C1826">
        <v>0</v>
      </c>
      <c r="D1826">
        <v>0</v>
      </c>
      <c r="E1826">
        <v>0</v>
      </c>
      <c r="F1826">
        <v>0</v>
      </c>
      <c r="G1826">
        <v>0</v>
      </c>
      <c r="H1826">
        <v>0</v>
      </c>
    </row>
    <row r="1827" spans="1:8" hidden="1" x14ac:dyDescent="0.3">
      <c r="A1827">
        <v>9076</v>
      </c>
      <c r="B1827">
        <v>4</v>
      </c>
      <c r="C1827">
        <v>0</v>
      </c>
      <c r="D1827">
        <v>0</v>
      </c>
      <c r="E1827">
        <v>0</v>
      </c>
      <c r="F1827">
        <v>0</v>
      </c>
      <c r="G1827">
        <v>0</v>
      </c>
      <c r="H1827">
        <v>0</v>
      </c>
    </row>
    <row r="1828" spans="1:8" hidden="1" x14ac:dyDescent="0.3">
      <c r="A1828">
        <v>4653</v>
      </c>
      <c r="B1828">
        <v>4</v>
      </c>
      <c r="C1828">
        <v>0</v>
      </c>
      <c r="D1828">
        <v>0</v>
      </c>
      <c r="E1828">
        <v>0</v>
      </c>
      <c r="F1828">
        <v>0</v>
      </c>
      <c r="G1828">
        <v>0</v>
      </c>
      <c r="H1828">
        <v>0</v>
      </c>
    </row>
    <row r="1829" spans="1:8" hidden="1" x14ac:dyDescent="0.3">
      <c r="A1829">
        <v>7297</v>
      </c>
      <c r="B1829">
        <v>4</v>
      </c>
      <c r="C1829">
        <v>0</v>
      </c>
      <c r="D1829">
        <v>0</v>
      </c>
      <c r="E1829">
        <v>0</v>
      </c>
      <c r="F1829">
        <v>0</v>
      </c>
      <c r="G1829">
        <v>0</v>
      </c>
      <c r="H1829">
        <v>0</v>
      </c>
    </row>
    <row r="1830" spans="1:8" hidden="1" x14ac:dyDescent="0.3">
      <c r="A1830">
        <v>8932</v>
      </c>
      <c r="B1830">
        <v>4</v>
      </c>
      <c r="C1830">
        <v>0</v>
      </c>
      <c r="D1830">
        <v>0</v>
      </c>
      <c r="E1830">
        <v>0</v>
      </c>
      <c r="F1830">
        <v>0</v>
      </c>
      <c r="G1830">
        <v>0</v>
      </c>
      <c r="H1830">
        <v>0</v>
      </c>
    </row>
    <row r="1831" spans="1:8" hidden="1" x14ac:dyDescent="0.3">
      <c r="A1831">
        <v>3406</v>
      </c>
      <c r="B1831">
        <v>4</v>
      </c>
      <c r="C1831">
        <v>0</v>
      </c>
      <c r="D1831">
        <v>0</v>
      </c>
      <c r="E1831">
        <v>0</v>
      </c>
      <c r="F1831">
        <v>0</v>
      </c>
      <c r="G1831">
        <v>0</v>
      </c>
      <c r="H1831">
        <v>0</v>
      </c>
    </row>
    <row r="1832" spans="1:8" hidden="1" x14ac:dyDescent="0.3">
      <c r="A1832">
        <v>2661</v>
      </c>
      <c r="B1832">
        <v>4</v>
      </c>
      <c r="C1832">
        <v>0</v>
      </c>
      <c r="D1832">
        <v>0</v>
      </c>
      <c r="E1832">
        <v>0</v>
      </c>
      <c r="F1832">
        <v>0</v>
      </c>
      <c r="G1832">
        <v>0</v>
      </c>
      <c r="H1832">
        <v>0</v>
      </c>
    </row>
    <row r="1833" spans="1:8" hidden="1" x14ac:dyDescent="0.3">
      <c r="A1833">
        <v>4200</v>
      </c>
      <c r="B1833">
        <v>4</v>
      </c>
      <c r="C1833">
        <v>0</v>
      </c>
      <c r="D1833">
        <v>0</v>
      </c>
      <c r="E1833">
        <v>0</v>
      </c>
      <c r="F1833">
        <v>0</v>
      </c>
      <c r="G1833">
        <v>0</v>
      </c>
      <c r="H1833">
        <v>0</v>
      </c>
    </row>
    <row r="1834" spans="1:8" hidden="1" x14ac:dyDescent="0.3">
      <c r="A1834">
        <v>6690</v>
      </c>
      <c r="B1834">
        <v>4</v>
      </c>
      <c r="C1834">
        <v>0</v>
      </c>
      <c r="D1834">
        <v>0</v>
      </c>
      <c r="E1834">
        <v>0</v>
      </c>
      <c r="F1834">
        <v>0</v>
      </c>
      <c r="G1834">
        <v>0</v>
      </c>
      <c r="H1834">
        <v>0</v>
      </c>
    </row>
    <row r="1835" spans="1:8" hidden="1" x14ac:dyDescent="0.3">
      <c r="A1835">
        <v>6336</v>
      </c>
      <c r="B1835">
        <v>4</v>
      </c>
      <c r="C1835">
        <v>0</v>
      </c>
      <c r="D1835">
        <v>0</v>
      </c>
      <c r="E1835">
        <v>0</v>
      </c>
      <c r="F1835">
        <v>0</v>
      </c>
      <c r="G1835">
        <v>0</v>
      </c>
      <c r="H1835">
        <v>0</v>
      </c>
    </row>
    <row r="1836" spans="1:8" hidden="1" x14ac:dyDescent="0.3">
      <c r="A1836">
        <v>5827</v>
      </c>
      <c r="B1836">
        <v>4</v>
      </c>
      <c r="C1836">
        <v>0</v>
      </c>
      <c r="D1836">
        <v>0</v>
      </c>
      <c r="E1836">
        <v>0</v>
      </c>
      <c r="F1836">
        <v>0</v>
      </c>
      <c r="G1836">
        <v>0</v>
      </c>
      <c r="H1836">
        <v>0</v>
      </c>
    </row>
    <row r="1837" spans="1:8" hidden="1" x14ac:dyDescent="0.3">
      <c r="A1837">
        <v>10032</v>
      </c>
      <c r="B1837">
        <v>4</v>
      </c>
      <c r="C1837">
        <v>0</v>
      </c>
      <c r="D1837">
        <v>0</v>
      </c>
      <c r="E1837">
        <v>0</v>
      </c>
      <c r="F1837">
        <v>0</v>
      </c>
      <c r="G1837">
        <v>0</v>
      </c>
      <c r="H1837">
        <v>0</v>
      </c>
    </row>
    <row r="1838" spans="1:8" hidden="1" x14ac:dyDescent="0.3">
      <c r="A1838">
        <v>7786</v>
      </c>
      <c r="B1838">
        <v>4</v>
      </c>
      <c r="C1838">
        <v>0</v>
      </c>
      <c r="D1838">
        <v>0</v>
      </c>
      <c r="E1838">
        <v>0</v>
      </c>
      <c r="F1838">
        <v>0</v>
      </c>
      <c r="G1838">
        <v>0</v>
      </c>
      <c r="H1838">
        <v>0</v>
      </c>
    </row>
    <row r="1839" spans="1:8" hidden="1" x14ac:dyDescent="0.3">
      <c r="A1839">
        <v>2579</v>
      </c>
      <c r="B1839">
        <v>4</v>
      </c>
      <c r="C1839">
        <v>0</v>
      </c>
      <c r="D1839">
        <v>0</v>
      </c>
      <c r="E1839">
        <v>0</v>
      </c>
      <c r="F1839">
        <v>0</v>
      </c>
      <c r="G1839">
        <v>0</v>
      </c>
      <c r="H1839">
        <v>0</v>
      </c>
    </row>
    <row r="1840" spans="1:8" hidden="1" x14ac:dyDescent="0.3">
      <c r="A1840">
        <v>10703</v>
      </c>
      <c r="B1840">
        <v>4</v>
      </c>
      <c r="C1840">
        <v>0</v>
      </c>
      <c r="D1840">
        <v>0</v>
      </c>
      <c r="E1840">
        <v>0</v>
      </c>
      <c r="F1840">
        <v>0</v>
      </c>
      <c r="G1840">
        <v>0</v>
      </c>
      <c r="H1840">
        <v>0</v>
      </c>
    </row>
    <row r="1841" spans="1:8" hidden="1" x14ac:dyDescent="0.3">
      <c r="A1841">
        <v>6202</v>
      </c>
      <c r="B1841">
        <v>4</v>
      </c>
      <c r="C1841">
        <v>0</v>
      </c>
      <c r="D1841">
        <v>0</v>
      </c>
      <c r="E1841">
        <v>0</v>
      </c>
      <c r="F1841">
        <v>0</v>
      </c>
      <c r="G1841">
        <v>0</v>
      </c>
      <c r="H1841">
        <v>0</v>
      </c>
    </row>
    <row r="1842" spans="1:8" hidden="1" x14ac:dyDescent="0.3">
      <c r="A1842">
        <v>7414</v>
      </c>
      <c r="B1842">
        <v>4</v>
      </c>
      <c r="C1842">
        <v>0</v>
      </c>
      <c r="D1842">
        <v>0</v>
      </c>
      <c r="E1842">
        <v>0</v>
      </c>
      <c r="F1842">
        <v>0</v>
      </c>
      <c r="G1842">
        <v>0</v>
      </c>
      <c r="H1842">
        <v>0</v>
      </c>
    </row>
    <row r="1843" spans="1:8" hidden="1" x14ac:dyDescent="0.3">
      <c r="A1843">
        <v>2488</v>
      </c>
      <c r="B1843">
        <v>4</v>
      </c>
      <c r="C1843">
        <v>0</v>
      </c>
      <c r="D1843">
        <v>0</v>
      </c>
      <c r="E1843">
        <v>0</v>
      </c>
      <c r="F1843">
        <v>0</v>
      </c>
      <c r="G1843">
        <v>0</v>
      </c>
      <c r="H1843">
        <v>0</v>
      </c>
    </row>
    <row r="1844" spans="1:8" hidden="1" x14ac:dyDescent="0.3">
      <c r="A1844">
        <v>10882</v>
      </c>
      <c r="B1844">
        <v>4</v>
      </c>
      <c r="C1844">
        <v>0</v>
      </c>
      <c r="D1844">
        <v>0</v>
      </c>
      <c r="E1844">
        <v>0</v>
      </c>
      <c r="F1844">
        <v>0</v>
      </c>
      <c r="G1844">
        <v>0</v>
      </c>
      <c r="H1844">
        <v>0</v>
      </c>
    </row>
    <row r="1845" spans="1:8" hidden="1" x14ac:dyDescent="0.3">
      <c r="A1845">
        <v>2021</v>
      </c>
      <c r="B1845">
        <v>4</v>
      </c>
      <c r="C1845">
        <v>0</v>
      </c>
      <c r="D1845">
        <v>0</v>
      </c>
      <c r="E1845">
        <v>0</v>
      </c>
      <c r="F1845">
        <v>0</v>
      </c>
      <c r="G1845">
        <v>0</v>
      </c>
      <c r="H1845">
        <v>0</v>
      </c>
    </row>
    <row r="1846" spans="1:8" hidden="1" x14ac:dyDescent="0.3">
      <c r="A1846">
        <v>178</v>
      </c>
      <c r="B1846">
        <v>4</v>
      </c>
      <c r="C1846">
        <v>0</v>
      </c>
      <c r="D1846">
        <v>0</v>
      </c>
      <c r="E1846">
        <v>0</v>
      </c>
      <c r="F1846">
        <v>0</v>
      </c>
      <c r="G1846">
        <v>0</v>
      </c>
      <c r="H1846">
        <v>0</v>
      </c>
    </row>
    <row r="1847" spans="1:8" hidden="1" x14ac:dyDescent="0.3">
      <c r="A1847">
        <v>8970</v>
      </c>
      <c r="B1847">
        <v>4</v>
      </c>
      <c r="C1847">
        <v>0</v>
      </c>
      <c r="D1847">
        <v>0</v>
      </c>
      <c r="E1847">
        <v>0</v>
      </c>
      <c r="F1847">
        <v>0</v>
      </c>
      <c r="G1847">
        <v>0</v>
      </c>
      <c r="H1847">
        <v>0</v>
      </c>
    </row>
    <row r="1848" spans="1:8" hidden="1" x14ac:dyDescent="0.3">
      <c r="A1848">
        <v>1676</v>
      </c>
      <c r="B1848">
        <v>4</v>
      </c>
      <c r="C1848">
        <v>0</v>
      </c>
      <c r="D1848">
        <v>0</v>
      </c>
      <c r="E1848">
        <v>0</v>
      </c>
      <c r="F1848">
        <v>0</v>
      </c>
      <c r="G1848">
        <v>0</v>
      </c>
      <c r="H1848">
        <v>0</v>
      </c>
    </row>
    <row r="1849" spans="1:8" hidden="1" x14ac:dyDescent="0.3">
      <c r="A1849">
        <v>9426</v>
      </c>
      <c r="B1849">
        <v>4</v>
      </c>
      <c r="C1849">
        <v>0</v>
      </c>
      <c r="D1849">
        <v>0</v>
      </c>
      <c r="E1849">
        <v>0</v>
      </c>
      <c r="F1849">
        <v>0</v>
      </c>
      <c r="G1849">
        <v>0</v>
      </c>
      <c r="H1849">
        <v>0</v>
      </c>
    </row>
    <row r="1850" spans="1:8" hidden="1" x14ac:dyDescent="0.3">
      <c r="A1850">
        <v>182</v>
      </c>
      <c r="B1850">
        <v>4</v>
      </c>
      <c r="C1850">
        <v>0</v>
      </c>
      <c r="D1850">
        <v>0</v>
      </c>
      <c r="E1850">
        <v>0</v>
      </c>
      <c r="F1850">
        <v>0</v>
      </c>
      <c r="G1850">
        <v>0</v>
      </c>
      <c r="H1850">
        <v>0</v>
      </c>
    </row>
    <row r="1851" spans="1:8" hidden="1" x14ac:dyDescent="0.3">
      <c r="A1851">
        <v>11025</v>
      </c>
      <c r="B1851">
        <v>4</v>
      </c>
      <c r="C1851">
        <v>0</v>
      </c>
      <c r="D1851">
        <v>0</v>
      </c>
      <c r="E1851">
        <v>0</v>
      </c>
      <c r="F1851">
        <v>0</v>
      </c>
      <c r="G1851">
        <v>0</v>
      </c>
      <c r="H1851">
        <v>0</v>
      </c>
    </row>
    <row r="1852" spans="1:8" hidden="1" x14ac:dyDescent="0.3">
      <c r="A1852">
        <v>702</v>
      </c>
      <c r="B1852">
        <v>4</v>
      </c>
      <c r="C1852">
        <v>0</v>
      </c>
      <c r="D1852">
        <v>0</v>
      </c>
      <c r="E1852">
        <v>0</v>
      </c>
      <c r="F1852">
        <v>0</v>
      </c>
      <c r="G1852">
        <v>0</v>
      </c>
      <c r="H1852">
        <v>0</v>
      </c>
    </row>
    <row r="1853" spans="1:8" hidden="1" x14ac:dyDescent="0.3">
      <c r="A1853">
        <v>10741</v>
      </c>
      <c r="B1853">
        <v>4</v>
      </c>
      <c r="C1853">
        <v>0</v>
      </c>
      <c r="D1853">
        <v>0</v>
      </c>
      <c r="E1853">
        <v>0</v>
      </c>
      <c r="F1853">
        <v>0</v>
      </c>
      <c r="G1853">
        <v>0</v>
      </c>
      <c r="H1853">
        <v>0</v>
      </c>
    </row>
    <row r="1854" spans="1:8" hidden="1" x14ac:dyDescent="0.3">
      <c r="A1854">
        <v>9120</v>
      </c>
      <c r="B1854">
        <v>4</v>
      </c>
      <c r="C1854">
        <v>0</v>
      </c>
      <c r="D1854">
        <v>0</v>
      </c>
      <c r="E1854">
        <v>0</v>
      </c>
      <c r="F1854">
        <v>0</v>
      </c>
      <c r="G1854">
        <v>0</v>
      </c>
      <c r="H1854">
        <v>0</v>
      </c>
    </row>
    <row r="1855" spans="1:8" hidden="1" x14ac:dyDescent="0.3">
      <c r="A1855">
        <v>1160</v>
      </c>
      <c r="B1855">
        <v>4</v>
      </c>
      <c r="C1855">
        <v>0</v>
      </c>
      <c r="D1855">
        <v>0</v>
      </c>
      <c r="E1855">
        <v>0</v>
      </c>
      <c r="F1855">
        <v>0</v>
      </c>
      <c r="G1855">
        <v>0</v>
      </c>
      <c r="H1855">
        <v>0</v>
      </c>
    </row>
    <row r="1856" spans="1:8" hidden="1" x14ac:dyDescent="0.3">
      <c r="A1856">
        <v>8036</v>
      </c>
      <c r="B1856">
        <v>4</v>
      </c>
      <c r="C1856">
        <v>0</v>
      </c>
      <c r="D1856">
        <v>0</v>
      </c>
      <c r="E1856">
        <v>0</v>
      </c>
      <c r="F1856">
        <v>0</v>
      </c>
      <c r="G1856">
        <v>0</v>
      </c>
      <c r="H1856">
        <v>0</v>
      </c>
    </row>
    <row r="1857" spans="1:8" hidden="1" x14ac:dyDescent="0.3">
      <c r="A1857">
        <v>1177</v>
      </c>
      <c r="B1857">
        <v>4</v>
      </c>
      <c r="C1857">
        <v>0</v>
      </c>
      <c r="D1857">
        <v>0</v>
      </c>
      <c r="E1857">
        <v>0</v>
      </c>
      <c r="F1857">
        <v>0</v>
      </c>
      <c r="G1857">
        <v>0</v>
      </c>
      <c r="H1857">
        <v>0</v>
      </c>
    </row>
    <row r="1858" spans="1:8" hidden="1" x14ac:dyDescent="0.3">
      <c r="A1858">
        <v>3856</v>
      </c>
      <c r="B1858">
        <v>4</v>
      </c>
      <c r="C1858">
        <v>0</v>
      </c>
      <c r="D1858">
        <v>0</v>
      </c>
      <c r="E1858">
        <v>0</v>
      </c>
      <c r="F1858">
        <v>0</v>
      </c>
      <c r="G1858">
        <v>0</v>
      </c>
      <c r="H1858">
        <v>0</v>
      </c>
    </row>
    <row r="1859" spans="1:8" hidden="1" x14ac:dyDescent="0.3">
      <c r="A1859">
        <v>2131</v>
      </c>
      <c r="B1859">
        <v>4</v>
      </c>
      <c r="C1859">
        <v>0</v>
      </c>
      <c r="D1859">
        <v>0</v>
      </c>
      <c r="E1859">
        <v>0</v>
      </c>
      <c r="F1859">
        <v>0</v>
      </c>
      <c r="G1859">
        <v>0</v>
      </c>
      <c r="H1859">
        <v>0</v>
      </c>
    </row>
    <row r="1860" spans="1:8" hidden="1" x14ac:dyDescent="0.3">
      <c r="A1860">
        <v>55</v>
      </c>
      <c r="B1860">
        <v>4</v>
      </c>
      <c r="C1860">
        <v>0</v>
      </c>
      <c r="D1860">
        <v>0</v>
      </c>
      <c r="E1860">
        <v>0</v>
      </c>
      <c r="F1860">
        <v>0</v>
      </c>
      <c r="G1860">
        <v>0</v>
      </c>
      <c r="H1860">
        <v>0</v>
      </c>
    </row>
    <row r="1861" spans="1:8" hidden="1" x14ac:dyDescent="0.3">
      <c r="A1861">
        <v>9204</v>
      </c>
      <c r="B1861">
        <v>4</v>
      </c>
      <c r="C1861">
        <v>0</v>
      </c>
      <c r="D1861">
        <v>0</v>
      </c>
      <c r="E1861">
        <v>0</v>
      </c>
      <c r="F1861">
        <v>0</v>
      </c>
      <c r="G1861">
        <v>0</v>
      </c>
      <c r="H1861">
        <v>0</v>
      </c>
    </row>
    <row r="1862" spans="1:8" hidden="1" x14ac:dyDescent="0.3">
      <c r="A1862">
        <v>1272</v>
      </c>
      <c r="B1862">
        <v>4</v>
      </c>
      <c r="C1862">
        <v>0</v>
      </c>
      <c r="D1862">
        <v>0</v>
      </c>
      <c r="E1862">
        <v>0</v>
      </c>
      <c r="F1862">
        <v>0</v>
      </c>
      <c r="G1862">
        <v>0</v>
      </c>
      <c r="H1862">
        <v>0</v>
      </c>
    </row>
    <row r="1863" spans="1:8" hidden="1" x14ac:dyDescent="0.3">
      <c r="A1863">
        <v>5682</v>
      </c>
      <c r="B1863">
        <v>4</v>
      </c>
      <c r="C1863">
        <v>0</v>
      </c>
      <c r="D1863">
        <v>0</v>
      </c>
      <c r="E1863">
        <v>0</v>
      </c>
      <c r="F1863">
        <v>0</v>
      </c>
      <c r="G1863">
        <v>0</v>
      </c>
      <c r="H1863">
        <v>0</v>
      </c>
    </row>
    <row r="1864" spans="1:8" hidden="1" x14ac:dyDescent="0.3">
      <c r="A1864">
        <v>8786</v>
      </c>
      <c r="B1864">
        <v>4</v>
      </c>
      <c r="C1864">
        <v>0</v>
      </c>
      <c r="D1864">
        <v>0</v>
      </c>
      <c r="E1864">
        <v>0</v>
      </c>
      <c r="F1864">
        <v>0</v>
      </c>
      <c r="G1864">
        <v>0</v>
      </c>
      <c r="H1864">
        <v>0</v>
      </c>
    </row>
    <row r="1865" spans="1:8" hidden="1" x14ac:dyDescent="0.3">
      <c r="A1865">
        <v>347</v>
      </c>
      <c r="B1865">
        <v>4</v>
      </c>
      <c r="C1865">
        <v>0</v>
      </c>
      <c r="D1865">
        <v>0</v>
      </c>
      <c r="E1865">
        <v>0</v>
      </c>
      <c r="F1865">
        <v>0</v>
      </c>
      <c r="G1865">
        <v>0</v>
      </c>
      <c r="H1865">
        <v>0</v>
      </c>
    </row>
    <row r="1866" spans="1:8" hidden="1" x14ac:dyDescent="0.3">
      <c r="A1866">
        <v>11075</v>
      </c>
      <c r="B1866">
        <v>4</v>
      </c>
      <c r="C1866">
        <v>0</v>
      </c>
      <c r="D1866">
        <v>0</v>
      </c>
      <c r="E1866">
        <v>0</v>
      </c>
      <c r="F1866">
        <v>0</v>
      </c>
      <c r="G1866">
        <v>0</v>
      </c>
      <c r="H1866">
        <v>0</v>
      </c>
    </row>
    <row r="1867" spans="1:8" hidden="1" x14ac:dyDescent="0.3">
      <c r="A1867">
        <v>310</v>
      </c>
      <c r="B1867">
        <v>4</v>
      </c>
      <c r="C1867">
        <v>0</v>
      </c>
      <c r="D1867">
        <v>0</v>
      </c>
      <c r="E1867">
        <v>0</v>
      </c>
      <c r="F1867">
        <v>0</v>
      </c>
      <c r="G1867">
        <v>0</v>
      </c>
      <c r="H1867">
        <v>0</v>
      </c>
    </row>
    <row r="1868" spans="1:8" hidden="1" x14ac:dyDescent="0.3">
      <c r="A1868">
        <v>7352</v>
      </c>
      <c r="B1868">
        <v>4</v>
      </c>
      <c r="C1868">
        <v>0</v>
      </c>
      <c r="D1868">
        <v>0</v>
      </c>
      <c r="E1868">
        <v>0</v>
      </c>
      <c r="F1868">
        <v>0</v>
      </c>
      <c r="G1868">
        <v>0</v>
      </c>
      <c r="H1868">
        <v>0</v>
      </c>
    </row>
    <row r="1869" spans="1:8" hidden="1" x14ac:dyDescent="0.3">
      <c r="A1869">
        <v>3312</v>
      </c>
      <c r="B1869">
        <v>4</v>
      </c>
      <c r="C1869">
        <v>0</v>
      </c>
      <c r="D1869">
        <v>0</v>
      </c>
      <c r="E1869">
        <v>0</v>
      </c>
      <c r="F1869">
        <v>0</v>
      </c>
      <c r="G1869">
        <v>0</v>
      </c>
      <c r="H1869">
        <v>0</v>
      </c>
    </row>
    <row r="1870" spans="1:8" hidden="1" x14ac:dyDescent="0.3">
      <c r="A1870">
        <v>11121</v>
      </c>
      <c r="B1870">
        <v>4</v>
      </c>
      <c r="C1870">
        <v>0</v>
      </c>
      <c r="D1870">
        <v>0</v>
      </c>
      <c r="E1870">
        <v>0</v>
      </c>
      <c r="F1870">
        <v>0</v>
      </c>
      <c r="G1870">
        <v>0</v>
      </c>
      <c r="H1870">
        <v>0</v>
      </c>
    </row>
    <row r="1871" spans="1:8" hidden="1" x14ac:dyDescent="0.3">
      <c r="A1871">
        <v>10262</v>
      </c>
      <c r="B1871">
        <v>4</v>
      </c>
      <c r="C1871">
        <v>0</v>
      </c>
      <c r="D1871">
        <v>0</v>
      </c>
      <c r="E1871">
        <v>0</v>
      </c>
      <c r="F1871">
        <v>0</v>
      </c>
      <c r="G1871">
        <v>0</v>
      </c>
      <c r="H1871">
        <v>0</v>
      </c>
    </row>
    <row r="1872" spans="1:8" hidden="1" x14ac:dyDescent="0.3">
      <c r="A1872">
        <v>738</v>
      </c>
      <c r="B1872">
        <v>4</v>
      </c>
      <c r="C1872">
        <v>0</v>
      </c>
      <c r="D1872">
        <v>0</v>
      </c>
      <c r="E1872">
        <v>0</v>
      </c>
      <c r="F1872">
        <v>0</v>
      </c>
      <c r="G1872">
        <v>0</v>
      </c>
      <c r="H1872">
        <v>0</v>
      </c>
    </row>
    <row r="1873" spans="1:8" hidden="1" x14ac:dyDescent="0.3">
      <c r="A1873">
        <v>3270</v>
      </c>
      <c r="B1873">
        <v>4</v>
      </c>
      <c r="C1873">
        <v>0</v>
      </c>
      <c r="D1873">
        <v>0</v>
      </c>
      <c r="E1873">
        <v>0</v>
      </c>
      <c r="F1873">
        <v>0</v>
      </c>
      <c r="G1873">
        <v>0</v>
      </c>
      <c r="H1873">
        <v>0</v>
      </c>
    </row>
    <row r="1874" spans="1:8" hidden="1" x14ac:dyDescent="0.3">
      <c r="A1874">
        <v>7023</v>
      </c>
      <c r="B1874">
        <v>4</v>
      </c>
      <c r="C1874">
        <v>0</v>
      </c>
      <c r="D1874">
        <v>0</v>
      </c>
      <c r="E1874">
        <v>0</v>
      </c>
      <c r="F1874">
        <v>0</v>
      </c>
      <c r="G1874">
        <v>0</v>
      </c>
      <c r="H1874">
        <v>0</v>
      </c>
    </row>
    <row r="1875" spans="1:8" hidden="1" x14ac:dyDescent="0.3">
      <c r="A1875">
        <v>905</v>
      </c>
      <c r="B1875">
        <v>4</v>
      </c>
      <c r="C1875">
        <v>0</v>
      </c>
      <c r="D1875">
        <v>0</v>
      </c>
      <c r="E1875">
        <v>0</v>
      </c>
      <c r="F1875">
        <v>0</v>
      </c>
      <c r="G1875">
        <v>0</v>
      </c>
      <c r="H1875">
        <v>0</v>
      </c>
    </row>
    <row r="1876" spans="1:8" hidden="1" x14ac:dyDescent="0.3">
      <c r="A1876">
        <v>2134</v>
      </c>
      <c r="B1876">
        <v>4</v>
      </c>
      <c r="C1876">
        <v>0</v>
      </c>
      <c r="D1876">
        <v>0</v>
      </c>
      <c r="E1876">
        <v>0</v>
      </c>
      <c r="F1876">
        <v>0</v>
      </c>
      <c r="G1876">
        <v>0</v>
      </c>
      <c r="H1876">
        <v>0</v>
      </c>
    </row>
    <row r="1877" spans="1:8" hidden="1" x14ac:dyDescent="0.3">
      <c r="A1877">
        <v>9665</v>
      </c>
      <c r="B1877">
        <v>4</v>
      </c>
      <c r="C1877">
        <v>0</v>
      </c>
      <c r="D1877">
        <v>0</v>
      </c>
      <c r="E1877">
        <v>0</v>
      </c>
      <c r="F1877">
        <v>0</v>
      </c>
      <c r="G1877">
        <v>0</v>
      </c>
      <c r="H1877">
        <v>0</v>
      </c>
    </row>
    <row r="1878" spans="1:8" hidden="1" x14ac:dyDescent="0.3">
      <c r="A1878">
        <v>1734</v>
      </c>
      <c r="B1878">
        <v>4</v>
      </c>
      <c r="C1878">
        <v>0</v>
      </c>
      <c r="D1878">
        <v>0</v>
      </c>
      <c r="E1878">
        <v>0</v>
      </c>
      <c r="F1878">
        <v>0</v>
      </c>
      <c r="G1878">
        <v>0</v>
      </c>
      <c r="H1878">
        <v>0</v>
      </c>
    </row>
    <row r="1879" spans="1:8" hidden="1" x14ac:dyDescent="0.3">
      <c r="A1879">
        <v>7646</v>
      </c>
      <c r="B1879">
        <v>4</v>
      </c>
      <c r="C1879">
        <v>0</v>
      </c>
      <c r="D1879">
        <v>0</v>
      </c>
      <c r="E1879">
        <v>0</v>
      </c>
      <c r="F1879">
        <v>0</v>
      </c>
      <c r="G1879">
        <v>0</v>
      </c>
      <c r="H1879">
        <v>0</v>
      </c>
    </row>
    <row r="1880" spans="1:8" hidden="1" x14ac:dyDescent="0.3">
      <c r="A1880">
        <v>9097</v>
      </c>
      <c r="B1880">
        <v>4</v>
      </c>
      <c r="C1880">
        <v>0</v>
      </c>
      <c r="D1880">
        <v>0</v>
      </c>
      <c r="E1880">
        <v>0</v>
      </c>
      <c r="F1880">
        <v>0</v>
      </c>
      <c r="G1880">
        <v>0</v>
      </c>
      <c r="H1880">
        <v>0</v>
      </c>
    </row>
    <row r="1881" spans="1:8" hidden="1" x14ac:dyDescent="0.3">
      <c r="A1881">
        <v>10613</v>
      </c>
      <c r="B1881">
        <v>4</v>
      </c>
      <c r="C1881">
        <v>0</v>
      </c>
      <c r="D1881">
        <v>0</v>
      </c>
      <c r="E1881">
        <v>0</v>
      </c>
      <c r="F1881">
        <v>0</v>
      </c>
      <c r="G1881">
        <v>0</v>
      </c>
      <c r="H1881">
        <v>0</v>
      </c>
    </row>
    <row r="1882" spans="1:8" hidden="1" x14ac:dyDescent="0.3">
      <c r="A1882">
        <v>5863</v>
      </c>
      <c r="B1882">
        <v>4</v>
      </c>
      <c r="C1882">
        <v>0</v>
      </c>
      <c r="D1882">
        <v>0</v>
      </c>
      <c r="E1882">
        <v>0</v>
      </c>
      <c r="F1882">
        <v>0</v>
      </c>
      <c r="G1882">
        <v>0</v>
      </c>
      <c r="H1882">
        <v>0</v>
      </c>
    </row>
    <row r="1883" spans="1:8" hidden="1" x14ac:dyDescent="0.3">
      <c r="A1883">
        <v>3846</v>
      </c>
      <c r="B1883">
        <v>4</v>
      </c>
      <c r="C1883">
        <v>0</v>
      </c>
      <c r="D1883">
        <v>0</v>
      </c>
      <c r="E1883">
        <v>0</v>
      </c>
      <c r="F1883">
        <v>0</v>
      </c>
      <c r="G1883">
        <v>0</v>
      </c>
      <c r="H1883">
        <v>0</v>
      </c>
    </row>
    <row r="1884" spans="1:8" hidden="1" x14ac:dyDescent="0.3">
      <c r="A1884">
        <v>6295</v>
      </c>
      <c r="B1884">
        <v>4</v>
      </c>
      <c r="C1884">
        <v>0</v>
      </c>
      <c r="D1884">
        <v>0</v>
      </c>
      <c r="E1884">
        <v>0</v>
      </c>
      <c r="F1884">
        <v>0</v>
      </c>
      <c r="G1884">
        <v>0</v>
      </c>
      <c r="H1884">
        <v>0</v>
      </c>
    </row>
    <row r="1885" spans="1:8" hidden="1" x14ac:dyDescent="0.3">
      <c r="A1885">
        <v>6749</v>
      </c>
      <c r="B1885">
        <v>4</v>
      </c>
      <c r="C1885">
        <v>0</v>
      </c>
      <c r="D1885">
        <v>0</v>
      </c>
      <c r="E1885">
        <v>0</v>
      </c>
      <c r="F1885">
        <v>0</v>
      </c>
      <c r="G1885">
        <v>0</v>
      </c>
      <c r="H1885">
        <v>0</v>
      </c>
    </row>
    <row r="1886" spans="1:8" hidden="1" x14ac:dyDescent="0.3">
      <c r="A1886">
        <v>849</v>
      </c>
      <c r="B1886">
        <v>4</v>
      </c>
      <c r="C1886">
        <v>0</v>
      </c>
      <c r="D1886">
        <v>0</v>
      </c>
      <c r="E1886">
        <v>0</v>
      </c>
      <c r="F1886">
        <v>0</v>
      </c>
      <c r="G1886">
        <v>0</v>
      </c>
      <c r="H1886">
        <v>0</v>
      </c>
    </row>
    <row r="1887" spans="1:8" hidden="1" x14ac:dyDescent="0.3">
      <c r="A1887">
        <v>4961</v>
      </c>
      <c r="B1887">
        <v>4</v>
      </c>
      <c r="C1887">
        <v>0</v>
      </c>
      <c r="D1887">
        <v>0</v>
      </c>
      <c r="E1887">
        <v>0</v>
      </c>
      <c r="F1887">
        <v>0</v>
      </c>
      <c r="G1887">
        <v>0</v>
      </c>
      <c r="H1887">
        <v>0</v>
      </c>
    </row>
    <row r="1888" spans="1:8" hidden="1" x14ac:dyDescent="0.3">
      <c r="A1888">
        <v>213</v>
      </c>
      <c r="B1888">
        <v>4</v>
      </c>
      <c r="C1888">
        <v>0</v>
      </c>
      <c r="D1888">
        <v>0</v>
      </c>
      <c r="E1888">
        <v>0</v>
      </c>
      <c r="F1888">
        <v>0</v>
      </c>
      <c r="G1888">
        <v>0</v>
      </c>
      <c r="H1888">
        <v>0</v>
      </c>
    </row>
    <row r="1889" spans="1:8" hidden="1" x14ac:dyDescent="0.3">
      <c r="A1889">
        <v>3598</v>
      </c>
      <c r="B1889">
        <v>4</v>
      </c>
      <c r="C1889">
        <v>0</v>
      </c>
      <c r="D1889">
        <v>0</v>
      </c>
      <c r="E1889">
        <v>0</v>
      </c>
      <c r="F1889">
        <v>0</v>
      </c>
      <c r="G1889">
        <v>0</v>
      </c>
      <c r="H1889">
        <v>0</v>
      </c>
    </row>
    <row r="1890" spans="1:8" hidden="1" x14ac:dyDescent="0.3">
      <c r="A1890">
        <v>837</v>
      </c>
      <c r="B1890">
        <v>4</v>
      </c>
      <c r="C1890">
        <v>0</v>
      </c>
      <c r="D1890">
        <v>0</v>
      </c>
      <c r="E1890">
        <v>0</v>
      </c>
      <c r="F1890">
        <v>0</v>
      </c>
      <c r="G1890">
        <v>0</v>
      </c>
      <c r="H1890">
        <v>0</v>
      </c>
    </row>
    <row r="1891" spans="1:8" hidden="1" x14ac:dyDescent="0.3">
      <c r="A1891">
        <v>2740</v>
      </c>
      <c r="B1891">
        <v>4</v>
      </c>
      <c r="C1891">
        <v>0</v>
      </c>
      <c r="D1891">
        <v>0</v>
      </c>
      <c r="E1891">
        <v>0</v>
      </c>
      <c r="F1891">
        <v>0</v>
      </c>
      <c r="G1891">
        <v>0</v>
      </c>
      <c r="H1891">
        <v>0</v>
      </c>
    </row>
    <row r="1892" spans="1:8" hidden="1" x14ac:dyDescent="0.3">
      <c r="A1892">
        <v>843</v>
      </c>
      <c r="B1892">
        <v>4</v>
      </c>
      <c r="C1892">
        <v>0</v>
      </c>
      <c r="D1892">
        <v>0</v>
      </c>
      <c r="E1892">
        <v>0</v>
      </c>
      <c r="F1892">
        <v>0</v>
      </c>
      <c r="G1892">
        <v>0</v>
      </c>
      <c r="H1892">
        <v>0</v>
      </c>
    </row>
    <row r="1893" spans="1:8" hidden="1" x14ac:dyDescent="0.3">
      <c r="A1893">
        <v>286</v>
      </c>
      <c r="B1893">
        <v>4</v>
      </c>
      <c r="C1893">
        <v>0</v>
      </c>
      <c r="D1893">
        <v>0</v>
      </c>
      <c r="E1893">
        <v>0</v>
      </c>
      <c r="F1893">
        <v>0</v>
      </c>
      <c r="G1893">
        <v>0</v>
      </c>
      <c r="H1893">
        <v>0</v>
      </c>
    </row>
    <row r="1894" spans="1:8" hidden="1" x14ac:dyDescent="0.3">
      <c r="A1894">
        <v>1291</v>
      </c>
      <c r="B1894">
        <v>4</v>
      </c>
      <c r="C1894">
        <v>0</v>
      </c>
      <c r="D1894">
        <v>0</v>
      </c>
      <c r="E1894">
        <v>0</v>
      </c>
      <c r="F1894">
        <v>0</v>
      </c>
      <c r="G1894">
        <v>0</v>
      </c>
      <c r="H1894">
        <v>0</v>
      </c>
    </row>
    <row r="1895" spans="1:8" hidden="1" x14ac:dyDescent="0.3">
      <c r="A1895">
        <v>4136</v>
      </c>
      <c r="B1895">
        <v>4</v>
      </c>
      <c r="C1895">
        <v>0</v>
      </c>
      <c r="D1895">
        <v>0</v>
      </c>
      <c r="E1895">
        <v>0</v>
      </c>
      <c r="F1895">
        <v>0</v>
      </c>
      <c r="G1895">
        <v>0</v>
      </c>
      <c r="H1895">
        <v>0</v>
      </c>
    </row>
    <row r="1896" spans="1:8" hidden="1" x14ac:dyDescent="0.3">
      <c r="A1896">
        <v>10641</v>
      </c>
      <c r="B1896">
        <v>4</v>
      </c>
      <c r="C1896">
        <v>0</v>
      </c>
      <c r="D1896">
        <v>0</v>
      </c>
      <c r="E1896">
        <v>0</v>
      </c>
      <c r="F1896">
        <v>0</v>
      </c>
      <c r="G1896">
        <v>0</v>
      </c>
      <c r="H1896">
        <v>0</v>
      </c>
    </row>
    <row r="1897" spans="1:8" hidden="1" x14ac:dyDescent="0.3">
      <c r="A1897">
        <v>4554</v>
      </c>
      <c r="B1897">
        <v>4</v>
      </c>
      <c r="C1897">
        <v>0</v>
      </c>
      <c r="D1897">
        <v>0</v>
      </c>
      <c r="E1897">
        <v>0</v>
      </c>
      <c r="F1897">
        <v>0</v>
      </c>
      <c r="G1897">
        <v>0</v>
      </c>
      <c r="H1897">
        <v>0</v>
      </c>
    </row>
    <row r="1898" spans="1:8" hidden="1" x14ac:dyDescent="0.3">
      <c r="A1898">
        <v>8805</v>
      </c>
      <c r="B1898">
        <v>4</v>
      </c>
      <c r="C1898">
        <v>0</v>
      </c>
      <c r="D1898">
        <v>0</v>
      </c>
      <c r="E1898">
        <v>0</v>
      </c>
      <c r="F1898">
        <v>0</v>
      </c>
      <c r="G1898">
        <v>0</v>
      </c>
      <c r="H1898">
        <v>0</v>
      </c>
    </row>
    <row r="1899" spans="1:8" hidden="1" x14ac:dyDescent="0.3">
      <c r="A1899">
        <v>7514</v>
      </c>
      <c r="B1899">
        <v>4</v>
      </c>
      <c r="C1899">
        <v>0</v>
      </c>
      <c r="D1899">
        <v>0</v>
      </c>
      <c r="E1899">
        <v>0</v>
      </c>
      <c r="F1899">
        <v>0</v>
      </c>
      <c r="G1899">
        <v>0</v>
      </c>
      <c r="H1899">
        <v>0</v>
      </c>
    </row>
    <row r="1900" spans="1:8" hidden="1" x14ac:dyDescent="0.3">
      <c r="A1900">
        <v>4094</v>
      </c>
      <c r="B1900">
        <v>4</v>
      </c>
      <c r="C1900">
        <v>0</v>
      </c>
      <c r="D1900">
        <v>0</v>
      </c>
      <c r="E1900">
        <v>0</v>
      </c>
      <c r="F1900">
        <v>0</v>
      </c>
      <c r="G1900">
        <v>0</v>
      </c>
      <c r="H1900">
        <v>0</v>
      </c>
    </row>
    <row r="1901" spans="1:8" hidden="1" x14ac:dyDescent="0.3">
      <c r="A1901">
        <v>10827</v>
      </c>
      <c r="B1901">
        <v>4</v>
      </c>
      <c r="C1901">
        <v>0</v>
      </c>
      <c r="D1901">
        <v>0</v>
      </c>
      <c r="E1901">
        <v>0</v>
      </c>
      <c r="F1901">
        <v>0</v>
      </c>
      <c r="G1901">
        <v>0</v>
      </c>
      <c r="H1901">
        <v>0</v>
      </c>
    </row>
    <row r="1902" spans="1:8" hidden="1" x14ac:dyDescent="0.3">
      <c r="A1902">
        <v>5491</v>
      </c>
      <c r="B1902">
        <v>4</v>
      </c>
      <c r="C1902">
        <v>0</v>
      </c>
      <c r="D1902">
        <v>0</v>
      </c>
      <c r="E1902">
        <v>0</v>
      </c>
      <c r="F1902">
        <v>0</v>
      </c>
      <c r="G1902">
        <v>0</v>
      </c>
      <c r="H1902">
        <v>0</v>
      </c>
    </row>
    <row r="1903" spans="1:8" hidden="1" x14ac:dyDescent="0.3">
      <c r="A1903">
        <v>6376</v>
      </c>
      <c r="B1903">
        <v>4</v>
      </c>
      <c r="C1903">
        <v>0</v>
      </c>
      <c r="D1903">
        <v>0</v>
      </c>
      <c r="E1903">
        <v>0</v>
      </c>
      <c r="F1903">
        <v>0</v>
      </c>
      <c r="G1903">
        <v>0</v>
      </c>
      <c r="H1903">
        <v>0</v>
      </c>
    </row>
    <row r="1904" spans="1:8" hidden="1" x14ac:dyDescent="0.3">
      <c r="A1904">
        <v>8588</v>
      </c>
      <c r="B1904">
        <v>4</v>
      </c>
      <c r="C1904">
        <v>0</v>
      </c>
      <c r="D1904">
        <v>0</v>
      </c>
      <c r="E1904">
        <v>0</v>
      </c>
      <c r="F1904">
        <v>0</v>
      </c>
      <c r="G1904">
        <v>0</v>
      </c>
      <c r="H1904">
        <v>0</v>
      </c>
    </row>
    <row r="1905" spans="1:8" hidden="1" x14ac:dyDescent="0.3">
      <c r="A1905">
        <v>1927</v>
      </c>
      <c r="B1905">
        <v>4</v>
      </c>
      <c r="C1905">
        <v>0</v>
      </c>
      <c r="D1905">
        <v>0</v>
      </c>
      <c r="E1905">
        <v>0</v>
      </c>
      <c r="F1905">
        <v>0</v>
      </c>
      <c r="G1905">
        <v>0</v>
      </c>
      <c r="H1905">
        <v>0</v>
      </c>
    </row>
    <row r="1906" spans="1:8" hidden="1" x14ac:dyDescent="0.3">
      <c r="A1906">
        <v>2157</v>
      </c>
      <c r="B1906">
        <v>4</v>
      </c>
      <c r="C1906">
        <v>0</v>
      </c>
      <c r="D1906">
        <v>0</v>
      </c>
      <c r="E1906">
        <v>0</v>
      </c>
      <c r="F1906">
        <v>0</v>
      </c>
      <c r="G1906">
        <v>0</v>
      </c>
      <c r="H1906">
        <v>0</v>
      </c>
    </row>
    <row r="1907" spans="1:8" hidden="1" x14ac:dyDescent="0.3">
      <c r="A1907">
        <v>10524</v>
      </c>
      <c r="B1907">
        <v>4</v>
      </c>
      <c r="C1907">
        <v>0</v>
      </c>
      <c r="D1907">
        <v>0</v>
      </c>
      <c r="E1907">
        <v>0</v>
      </c>
      <c r="F1907">
        <v>0</v>
      </c>
      <c r="G1907">
        <v>0</v>
      </c>
      <c r="H1907">
        <v>0</v>
      </c>
    </row>
    <row r="1908" spans="1:8" hidden="1" x14ac:dyDescent="0.3">
      <c r="A1908">
        <v>4690</v>
      </c>
      <c r="B1908">
        <v>4</v>
      </c>
      <c r="C1908">
        <v>0</v>
      </c>
      <c r="D1908">
        <v>0</v>
      </c>
      <c r="E1908">
        <v>0</v>
      </c>
      <c r="F1908">
        <v>0</v>
      </c>
      <c r="G1908">
        <v>0</v>
      </c>
      <c r="H1908">
        <v>0</v>
      </c>
    </row>
    <row r="1909" spans="1:8" hidden="1" x14ac:dyDescent="0.3">
      <c r="A1909">
        <v>4406</v>
      </c>
      <c r="B1909">
        <v>4</v>
      </c>
      <c r="C1909">
        <v>0</v>
      </c>
      <c r="D1909">
        <v>0</v>
      </c>
      <c r="E1909">
        <v>0</v>
      </c>
      <c r="F1909">
        <v>0</v>
      </c>
      <c r="G1909">
        <v>0</v>
      </c>
      <c r="H1909">
        <v>0</v>
      </c>
    </row>
    <row r="1910" spans="1:8" hidden="1" x14ac:dyDescent="0.3">
      <c r="A1910">
        <v>4864</v>
      </c>
      <c r="B1910">
        <v>4</v>
      </c>
      <c r="C1910">
        <v>0</v>
      </c>
      <c r="D1910">
        <v>0</v>
      </c>
      <c r="E1910">
        <v>0</v>
      </c>
      <c r="F1910">
        <v>0</v>
      </c>
      <c r="G1910">
        <v>0</v>
      </c>
      <c r="H1910">
        <v>0</v>
      </c>
    </row>
    <row r="1911" spans="1:8" hidden="1" x14ac:dyDescent="0.3">
      <c r="A1911">
        <v>7494</v>
      </c>
      <c r="B1911">
        <v>4</v>
      </c>
      <c r="C1911">
        <v>0</v>
      </c>
      <c r="D1911">
        <v>0</v>
      </c>
      <c r="E1911">
        <v>0</v>
      </c>
      <c r="F1911">
        <v>0</v>
      </c>
      <c r="G1911">
        <v>0</v>
      </c>
      <c r="H1911">
        <v>0</v>
      </c>
    </row>
    <row r="1912" spans="1:8" hidden="1" x14ac:dyDescent="0.3">
      <c r="A1912">
        <v>9463</v>
      </c>
      <c r="B1912">
        <v>4</v>
      </c>
      <c r="C1912">
        <v>0</v>
      </c>
      <c r="D1912">
        <v>0</v>
      </c>
      <c r="E1912">
        <v>0</v>
      </c>
      <c r="F1912">
        <v>0</v>
      </c>
      <c r="G1912">
        <v>0</v>
      </c>
      <c r="H1912">
        <v>0</v>
      </c>
    </row>
    <row r="1913" spans="1:8" hidden="1" x14ac:dyDescent="0.3">
      <c r="A1913">
        <v>9</v>
      </c>
      <c r="B1913">
        <v>4</v>
      </c>
      <c r="C1913">
        <v>0</v>
      </c>
      <c r="D1913">
        <v>0</v>
      </c>
      <c r="E1913">
        <v>0</v>
      </c>
      <c r="F1913">
        <v>0</v>
      </c>
      <c r="G1913">
        <v>0</v>
      </c>
      <c r="H1913">
        <v>0</v>
      </c>
    </row>
    <row r="1914" spans="1:8" hidden="1" x14ac:dyDescent="0.3">
      <c r="A1914">
        <v>3463</v>
      </c>
      <c r="B1914">
        <v>4</v>
      </c>
      <c r="C1914">
        <v>0</v>
      </c>
      <c r="D1914">
        <v>0</v>
      </c>
      <c r="E1914">
        <v>0</v>
      </c>
      <c r="F1914">
        <v>0</v>
      </c>
      <c r="G1914">
        <v>0</v>
      </c>
      <c r="H1914">
        <v>0</v>
      </c>
    </row>
    <row r="1915" spans="1:8" hidden="1" x14ac:dyDescent="0.3">
      <c r="A1915">
        <v>3852</v>
      </c>
      <c r="B1915">
        <v>4</v>
      </c>
      <c r="C1915">
        <v>0</v>
      </c>
      <c r="D1915">
        <v>0</v>
      </c>
      <c r="E1915">
        <v>0</v>
      </c>
      <c r="F1915">
        <v>0</v>
      </c>
      <c r="G1915">
        <v>0</v>
      </c>
      <c r="H1915">
        <v>0</v>
      </c>
    </row>
    <row r="1916" spans="1:8" hidden="1" x14ac:dyDescent="0.3">
      <c r="A1916">
        <v>6642</v>
      </c>
      <c r="B1916">
        <v>4</v>
      </c>
      <c r="C1916">
        <v>0</v>
      </c>
      <c r="D1916">
        <v>0</v>
      </c>
      <c r="E1916">
        <v>0</v>
      </c>
      <c r="F1916">
        <v>0</v>
      </c>
      <c r="G1916">
        <v>0</v>
      </c>
      <c r="H1916">
        <v>0</v>
      </c>
    </row>
    <row r="1917" spans="1:8" hidden="1" x14ac:dyDescent="0.3">
      <c r="A1917">
        <v>4967</v>
      </c>
      <c r="B1917">
        <v>4</v>
      </c>
      <c r="C1917">
        <v>0</v>
      </c>
      <c r="D1917">
        <v>0</v>
      </c>
      <c r="E1917">
        <v>0</v>
      </c>
      <c r="F1917">
        <v>0</v>
      </c>
      <c r="G1917">
        <v>0</v>
      </c>
      <c r="H1917">
        <v>0</v>
      </c>
    </row>
    <row r="1918" spans="1:8" hidden="1" x14ac:dyDescent="0.3">
      <c r="A1918">
        <v>5272</v>
      </c>
      <c r="B1918">
        <v>4</v>
      </c>
      <c r="C1918">
        <v>0</v>
      </c>
      <c r="D1918">
        <v>0</v>
      </c>
      <c r="E1918">
        <v>0</v>
      </c>
      <c r="F1918">
        <v>0</v>
      </c>
      <c r="G1918">
        <v>0</v>
      </c>
      <c r="H1918">
        <v>0</v>
      </c>
    </row>
    <row r="1919" spans="1:8" hidden="1" x14ac:dyDescent="0.3">
      <c r="A1919">
        <v>8969</v>
      </c>
      <c r="B1919">
        <v>4</v>
      </c>
      <c r="C1919">
        <v>0</v>
      </c>
      <c r="D1919">
        <v>0</v>
      </c>
      <c r="E1919">
        <v>0</v>
      </c>
      <c r="F1919">
        <v>0</v>
      </c>
      <c r="G1919">
        <v>0</v>
      </c>
      <c r="H1919">
        <v>0</v>
      </c>
    </row>
    <row r="1920" spans="1:8" hidden="1" x14ac:dyDescent="0.3">
      <c r="A1920">
        <v>1764</v>
      </c>
      <c r="B1920">
        <v>4</v>
      </c>
      <c r="C1920">
        <v>0</v>
      </c>
      <c r="D1920">
        <v>0</v>
      </c>
      <c r="E1920">
        <v>0</v>
      </c>
      <c r="F1920">
        <v>0</v>
      </c>
      <c r="G1920">
        <v>0</v>
      </c>
      <c r="H1920">
        <v>0</v>
      </c>
    </row>
    <row r="1921" spans="1:8" hidden="1" x14ac:dyDescent="0.3">
      <c r="A1921">
        <v>7019</v>
      </c>
      <c r="B1921">
        <v>4</v>
      </c>
      <c r="C1921">
        <v>0</v>
      </c>
      <c r="D1921">
        <v>0</v>
      </c>
      <c r="E1921">
        <v>0</v>
      </c>
      <c r="F1921">
        <v>0</v>
      </c>
      <c r="G1921">
        <v>0</v>
      </c>
      <c r="H1921">
        <v>0</v>
      </c>
    </row>
    <row r="1922" spans="1:8" hidden="1" x14ac:dyDescent="0.3">
      <c r="A1922">
        <v>1404</v>
      </c>
      <c r="B1922">
        <v>4</v>
      </c>
      <c r="C1922">
        <v>0</v>
      </c>
      <c r="D1922">
        <v>0</v>
      </c>
      <c r="E1922">
        <v>0</v>
      </c>
      <c r="F1922">
        <v>0</v>
      </c>
      <c r="G1922">
        <v>0</v>
      </c>
      <c r="H1922">
        <v>0</v>
      </c>
    </row>
    <row r="1923" spans="1:8" hidden="1" x14ac:dyDescent="0.3">
      <c r="A1923">
        <v>3389</v>
      </c>
      <c r="B1923">
        <v>4</v>
      </c>
      <c r="C1923">
        <v>0</v>
      </c>
      <c r="D1923">
        <v>0</v>
      </c>
      <c r="E1923">
        <v>0</v>
      </c>
      <c r="F1923">
        <v>0</v>
      </c>
      <c r="G1923">
        <v>0</v>
      </c>
      <c r="H1923">
        <v>0</v>
      </c>
    </row>
    <row r="1924" spans="1:8" hidden="1" x14ac:dyDescent="0.3">
      <c r="A1924">
        <v>1170</v>
      </c>
      <c r="B1924">
        <v>4</v>
      </c>
      <c r="C1924">
        <v>0</v>
      </c>
      <c r="D1924">
        <v>0</v>
      </c>
      <c r="E1924">
        <v>0</v>
      </c>
      <c r="F1924">
        <v>0</v>
      </c>
      <c r="G1924">
        <v>0</v>
      </c>
      <c r="H1924">
        <v>0</v>
      </c>
    </row>
    <row r="1925" spans="1:8" hidden="1" x14ac:dyDescent="0.3">
      <c r="A1925">
        <v>5939</v>
      </c>
      <c r="B1925">
        <v>4</v>
      </c>
      <c r="C1925">
        <v>0</v>
      </c>
      <c r="D1925">
        <v>0</v>
      </c>
      <c r="E1925">
        <v>0</v>
      </c>
      <c r="F1925">
        <v>0</v>
      </c>
      <c r="G1925">
        <v>0</v>
      </c>
      <c r="H1925">
        <v>0</v>
      </c>
    </row>
    <row r="1926" spans="1:8" hidden="1" x14ac:dyDescent="0.3">
      <c r="A1926">
        <v>2156</v>
      </c>
      <c r="B1926">
        <v>4</v>
      </c>
      <c r="C1926">
        <v>0</v>
      </c>
      <c r="D1926">
        <v>0</v>
      </c>
      <c r="E1926">
        <v>0</v>
      </c>
      <c r="F1926">
        <v>0</v>
      </c>
      <c r="G1926">
        <v>0</v>
      </c>
      <c r="H1926">
        <v>0</v>
      </c>
    </row>
    <row r="1927" spans="1:8" hidden="1" x14ac:dyDescent="0.3">
      <c r="A1927">
        <v>9256</v>
      </c>
      <c r="B1927">
        <v>4</v>
      </c>
      <c r="C1927">
        <v>0</v>
      </c>
      <c r="D1927">
        <v>0</v>
      </c>
      <c r="E1927">
        <v>0</v>
      </c>
      <c r="F1927">
        <v>0</v>
      </c>
      <c r="G1927">
        <v>0</v>
      </c>
      <c r="H1927">
        <v>0</v>
      </c>
    </row>
    <row r="1928" spans="1:8" hidden="1" x14ac:dyDescent="0.3">
      <c r="A1928">
        <v>1000</v>
      </c>
      <c r="B1928">
        <v>4</v>
      </c>
      <c r="C1928">
        <v>0</v>
      </c>
      <c r="D1928">
        <v>0</v>
      </c>
      <c r="E1928">
        <v>0</v>
      </c>
      <c r="F1928">
        <v>0</v>
      </c>
      <c r="G1928">
        <v>0</v>
      </c>
      <c r="H1928">
        <v>0</v>
      </c>
    </row>
    <row r="1929" spans="1:8" hidden="1" x14ac:dyDescent="0.3">
      <c r="A1929">
        <v>10092</v>
      </c>
      <c r="B1929">
        <v>4</v>
      </c>
      <c r="C1929">
        <v>0</v>
      </c>
      <c r="D1929">
        <v>0</v>
      </c>
      <c r="E1929">
        <v>0</v>
      </c>
      <c r="F1929">
        <v>0</v>
      </c>
      <c r="G1929">
        <v>0</v>
      </c>
      <c r="H1929">
        <v>0</v>
      </c>
    </row>
    <row r="1930" spans="1:8" hidden="1" x14ac:dyDescent="0.3">
      <c r="A1930">
        <v>5394</v>
      </c>
      <c r="B1930">
        <v>4</v>
      </c>
      <c r="C1930">
        <v>0</v>
      </c>
      <c r="D1930">
        <v>0</v>
      </c>
      <c r="E1930">
        <v>0</v>
      </c>
      <c r="F1930">
        <v>0</v>
      </c>
      <c r="G1930">
        <v>0</v>
      </c>
      <c r="H1930">
        <v>0</v>
      </c>
    </row>
    <row r="1931" spans="1:8" hidden="1" x14ac:dyDescent="0.3">
      <c r="A1931">
        <v>7433</v>
      </c>
      <c r="B1931">
        <v>4</v>
      </c>
      <c r="C1931">
        <v>0</v>
      </c>
      <c r="D1931">
        <v>0</v>
      </c>
      <c r="E1931">
        <v>0</v>
      </c>
      <c r="F1931">
        <v>0</v>
      </c>
      <c r="G1931">
        <v>0</v>
      </c>
      <c r="H1931">
        <v>0</v>
      </c>
    </row>
    <row r="1932" spans="1:8" hidden="1" x14ac:dyDescent="0.3">
      <c r="A1932">
        <v>9648</v>
      </c>
      <c r="B1932">
        <v>4</v>
      </c>
      <c r="C1932">
        <v>0</v>
      </c>
      <c r="D1932">
        <v>0</v>
      </c>
      <c r="E1932">
        <v>0</v>
      </c>
      <c r="F1932">
        <v>0</v>
      </c>
      <c r="G1932">
        <v>0</v>
      </c>
      <c r="H1932">
        <v>0</v>
      </c>
    </row>
    <row r="1933" spans="1:8" hidden="1" x14ac:dyDescent="0.3">
      <c r="A1933">
        <v>3130</v>
      </c>
      <c r="B1933">
        <v>4</v>
      </c>
      <c r="C1933">
        <v>0</v>
      </c>
      <c r="D1933">
        <v>0</v>
      </c>
      <c r="E1933">
        <v>0</v>
      </c>
      <c r="F1933">
        <v>0</v>
      </c>
      <c r="G1933">
        <v>0</v>
      </c>
      <c r="H1933">
        <v>0</v>
      </c>
    </row>
    <row r="1934" spans="1:8" hidden="1" x14ac:dyDescent="0.3">
      <c r="A1934">
        <v>8486</v>
      </c>
      <c r="B1934">
        <v>4</v>
      </c>
      <c r="C1934">
        <v>0</v>
      </c>
      <c r="D1934">
        <v>0</v>
      </c>
      <c r="E1934">
        <v>0</v>
      </c>
      <c r="F1934">
        <v>0</v>
      </c>
      <c r="G1934">
        <v>0</v>
      </c>
      <c r="H1934">
        <v>0</v>
      </c>
    </row>
    <row r="1935" spans="1:8" hidden="1" x14ac:dyDescent="0.3">
      <c r="A1935">
        <v>10858</v>
      </c>
      <c r="B1935">
        <v>4</v>
      </c>
      <c r="C1935">
        <v>0</v>
      </c>
      <c r="D1935">
        <v>0</v>
      </c>
      <c r="E1935">
        <v>0</v>
      </c>
      <c r="F1935">
        <v>0</v>
      </c>
      <c r="G1935">
        <v>0</v>
      </c>
      <c r="H1935">
        <v>0</v>
      </c>
    </row>
    <row r="1936" spans="1:8" hidden="1" x14ac:dyDescent="0.3">
      <c r="A1936">
        <v>17</v>
      </c>
      <c r="B1936">
        <v>4</v>
      </c>
      <c r="C1936">
        <v>0</v>
      </c>
      <c r="D1936">
        <v>0</v>
      </c>
      <c r="E1936">
        <v>0</v>
      </c>
      <c r="F1936">
        <v>0</v>
      </c>
      <c r="G1936">
        <v>0</v>
      </c>
      <c r="H1936">
        <v>0</v>
      </c>
    </row>
    <row r="1937" spans="1:8" hidden="1" x14ac:dyDescent="0.3">
      <c r="A1937">
        <v>4867</v>
      </c>
      <c r="B1937">
        <v>4</v>
      </c>
      <c r="C1937">
        <v>0</v>
      </c>
      <c r="D1937">
        <v>0</v>
      </c>
      <c r="E1937">
        <v>0</v>
      </c>
      <c r="F1937">
        <v>0</v>
      </c>
      <c r="G1937">
        <v>0</v>
      </c>
      <c r="H1937">
        <v>0</v>
      </c>
    </row>
    <row r="1938" spans="1:8" hidden="1" x14ac:dyDescent="0.3">
      <c r="A1938">
        <v>10001</v>
      </c>
      <c r="B1938">
        <v>4</v>
      </c>
      <c r="C1938">
        <v>0</v>
      </c>
      <c r="D1938">
        <v>0</v>
      </c>
      <c r="E1938">
        <v>0</v>
      </c>
      <c r="F1938">
        <v>0</v>
      </c>
      <c r="G1938">
        <v>0</v>
      </c>
      <c r="H1938">
        <v>0</v>
      </c>
    </row>
    <row r="1939" spans="1:8" hidden="1" x14ac:dyDescent="0.3">
      <c r="A1939">
        <v>3491</v>
      </c>
      <c r="B1939">
        <v>4</v>
      </c>
      <c r="C1939">
        <v>0</v>
      </c>
      <c r="D1939">
        <v>0</v>
      </c>
      <c r="E1939">
        <v>0</v>
      </c>
      <c r="F1939">
        <v>0</v>
      </c>
      <c r="G1939">
        <v>0</v>
      </c>
      <c r="H1939">
        <v>0</v>
      </c>
    </row>
    <row r="1940" spans="1:8" hidden="1" x14ac:dyDescent="0.3">
      <c r="A1940">
        <v>4786</v>
      </c>
      <c r="B1940">
        <v>4</v>
      </c>
      <c r="C1940">
        <v>0</v>
      </c>
      <c r="D1940">
        <v>0</v>
      </c>
      <c r="E1940">
        <v>0</v>
      </c>
      <c r="F1940">
        <v>0</v>
      </c>
      <c r="G1940">
        <v>0</v>
      </c>
      <c r="H1940">
        <v>0</v>
      </c>
    </row>
    <row r="1941" spans="1:8" hidden="1" x14ac:dyDescent="0.3">
      <c r="A1941">
        <v>5872</v>
      </c>
      <c r="B1941">
        <v>4</v>
      </c>
      <c r="C1941">
        <v>0</v>
      </c>
      <c r="D1941">
        <v>0</v>
      </c>
      <c r="E1941">
        <v>0</v>
      </c>
      <c r="F1941">
        <v>0</v>
      </c>
      <c r="G1941">
        <v>0</v>
      </c>
      <c r="H1941">
        <v>0</v>
      </c>
    </row>
    <row r="1942" spans="1:8" hidden="1" x14ac:dyDescent="0.3">
      <c r="A1942">
        <v>5079</v>
      </c>
      <c r="B1942">
        <v>4</v>
      </c>
      <c r="C1942">
        <v>0</v>
      </c>
      <c r="D1942">
        <v>0</v>
      </c>
      <c r="E1942">
        <v>0</v>
      </c>
      <c r="F1942">
        <v>0</v>
      </c>
      <c r="G1942">
        <v>0</v>
      </c>
      <c r="H1942">
        <v>0</v>
      </c>
    </row>
    <row r="1943" spans="1:8" hidden="1" x14ac:dyDescent="0.3">
      <c r="A1943">
        <v>6497</v>
      </c>
      <c r="B1943">
        <v>4</v>
      </c>
      <c r="C1943">
        <v>0</v>
      </c>
      <c r="D1943">
        <v>0</v>
      </c>
      <c r="E1943">
        <v>0</v>
      </c>
      <c r="F1943">
        <v>0</v>
      </c>
      <c r="G1943">
        <v>0</v>
      </c>
      <c r="H1943">
        <v>0</v>
      </c>
    </row>
    <row r="1944" spans="1:8" hidden="1" x14ac:dyDescent="0.3">
      <c r="A1944">
        <v>4915</v>
      </c>
      <c r="B1944">
        <v>4</v>
      </c>
      <c r="C1944">
        <v>0</v>
      </c>
      <c r="D1944">
        <v>0</v>
      </c>
      <c r="E1944">
        <v>0</v>
      </c>
      <c r="F1944">
        <v>0</v>
      </c>
      <c r="G1944">
        <v>0</v>
      </c>
      <c r="H1944">
        <v>0</v>
      </c>
    </row>
    <row r="1945" spans="1:8" hidden="1" x14ac:dyDescent="0.3">
      <c r="A1945">
        <v>1100</v>
      </c>
      <c r="B1945">
        <v>4</v>
      </c>
      <c r="C1945">
        <v>0</v>
      </c>
      <c r="D1945">
        <v>0</v>
      </c>
      <c r="E1945">
        <v>0</v>
      </c>
      <c r="F1945">
        <v>0</v>
      </c>
      <c r="G1945">
        <v>0</v>
      </c>
      <c r="H1945">
        <v>0</v>
      </c>
    </row>
    <row r="1946" spans="1:8" hidden="1" x14ac:dyDescent="0.3">
      <c r="A1946">
        <v>7873</v>
      </c>
      <c r="B1946">
        <v>4</v>
      </c>
      <c r="C1946">
        <v>0</v>
      </c>
      <c r="D1946">
        <v>0</v>
      </c>
      <c r="E1946">
        <v>0</v>
      </c>
      <c r="F1946">
        <v>0</v>
      </c>
      <c r="G1946">
        <v>0</v>
      </c>
      <c r="H1946">
        <v>0</v>
      </c>
    </row>
    <row r="1947" spans="1:8" hidden="1" x14ac:dyDescent="0.3">
      <c r="A1947">
        <v>9481</v>
      </c>
      <c r="B1947">
        <v>4</v>
      </c>
      <c r="C1947">
        <v>0</v>
      </c>
      <c r="D1947">
        <v>0</v>
      </c>
      <c r="E1947">
        <v>0</v>
      </c>
      <c r="F1947">
        <v>0</v>
      </c>
      <c r="G1947">
        <v>0</v>
      </c>
      <c r="H1947">
        <v>0</v>
      </c>
    </row>
    <row r="1948" spans="1:8" hidden="1" x14ac:dyDescent="0.3">
      <c r="A1948">
        <v>2980</v>
      </c>
      <c r="B1948">
        <v>4</v>
      </c>
      <c r="C1948">
        <v>0</v>
      </c>
      <c r="D1948">
        <v>0</v>
      </c>
      <c r="E1948">
        <v>0</v>
      </c>
      <c r="F1948">
        <v>0</v>
      </c>
      <c r="G1948">
        <v>0</v>
      </c>
      <c r="H1948">
        <v>0</v>
      </c>
    </row>
    <row r="1949" spans="1:8" hidden="1" x14ac:dyDescent="0.3">
      <c r="A1949">
        <v>9014</v>
      </c>
      <c r="B1949">
        <v>4</v>
      </c>
      <c r="C1949">
        <v>0</v>
      </c>
      <c r="D1949">
        <v>0</v>
      </c>
      <c r="E1949">
        <v>0</v>
      </c>
      <c r="F1949">
        <v>0</v>
      </c>
      <c r="G1949">
        <v>0</v>
      </c>
      <c r="H1949">
        <v>0</v>
      </c>
    </row>
    <row r="1950" spans="1:8" hidden="1" x14ac:dyDescent="0.3">
      <c r="A1950">
        <v>10968</v>
      </c>
      <c r="B1950">
        <v>4</v>
      </c>
      <c r="C1950">
        <v>0</v>
      </c>
      <c r="D1950">
        <v>0</v>
      </c>
      <c r="E1950">
        <v>0</v>
      </c>
      <c r="F1950">
        <v>0</v>
      </c>
      <c r="G1950">
        <v>0</v>
      </c>
      <c r="H1950">
        <v>0</v>
      </c>
    </row>
    <row r="1951" spans="1:8" hidden="1" x14ac:dyDescent="0.3">
      <c r="A1951">
        <v>1092</v>
      </c>
      <c r="B1951">
        <v>4</v>
      </c>
      <c r="C1951">
        <v>0</v>
      </c>
      <c r="D1951">
        <v>0</v>
      </c>
      <c r="E1951">
        <v>0</v>
      </c>
      <c r="F1951">
        <v>0</v>
      </c>
      <c r="G1951">
        <v>0</v>
      </c>
      <c r="H1951">
        <v>0</v>
      </c>
    </row>
    <row r="1952" spans="1:8" hidden="1" x14ac:dyDescent="0.3">
      <c r="A1952">
        <v>9246</v>
      </c>
      <c r="B1952">
        <v>4</v>
      </c>
      <c r="C1952">
        <v>0</v>
      </c>
      <c r="D1952">
        <v>0</v>
      </c>
      <c r="E1952">
        <v>0</v>
      </c>
      <c r="F1952">
        <v>0</v>
      </c>
      <c r="G1952">
        <v>0</v>
      </c>
      <c r="H1952">
        <v>0</v>
      </c>
    </row>
    <row r="1953" spans="1:8" hidden="1" x14ac:dyDescent="0.3">
      <c r="A1953">
        <v>10659</v>
      </c>
      <c r="B1953">
        <v>4</v>
      </c>
      <c r="C1953">
        <v>0</v>
      </c>
      <c r="D1953">
        <v>0</v>
      </c>
      <c r="E1953">
        <v>0</v>
      </c>
      <c r="F1953">
        <v>0</v>
      </c>
      <c r="G1953">
        <v>0</v>
      </c>
      <c r="H1953">
        <v>0</v>
      </c>
    </row>
    <row r="1954" spans="1:8" hidden="1" x14ac:dyDescent="0.3">
      <c r="A1954">
        <v>9432</v>
      </c>
      <c r="B1954">
        <v>4</v>
      </c>
      <c r="C1954">
        <v>0</v>
      </c>
      <c r="D1954">
        <v>0</v>
      </c>
      <c r="E1954">
        <v>0</v>
      </c>
      <c r="F1954">
        <v>0</v>
      </c>
      <c r="G1954">
        <v>0</v>
      </c>
      <c r="H1954">
        <v>0</v>
      </c>
    </row>
    <row r="1955" spans="1:8" hidden="1" x14ac:dyDescent="0.3">
      <c r="A1955">
        <v>5324</v>
      </c>
      <c r="B1955">
        <v>5</v>
      </c>
      <c r="C1955">
        <v>0</v>
      </c>
      <c r="D1955">
        <v>0</v>
      </c>
      <c r="E1955">
        <v>0</v>
      </c>
      <c r="F1955">
        <v>0</v>
      </c>
      <c r="G1955">
        <v>0</v>
      </c>
      <c r="H1955">
        <v>0</v>
      </c>
    </row>
    <row r="1956" spans="1:8" hidden="1" x14ac:dyDescent="0.3">
      <c r="A1956">
        <v>4339</v>
      </c>
      <c r="B1956">
        <v>5</v>
      </c>
      <c r="C1956">
        <v>0</v>
      </c>
      <c r="D1956">
        <v>0</v>
      </c>
      <c r="E1956">
        <v>0</v>
      </c>
      <c r="F1956">
        <v>0</v>
      </c>
      <c r="G1956">
        <v>0</v>
      </c>
      <c r="H1956">
        <v>0</v>
      </c>
    </row>
    <row r="1957" spans="1:8" hidden="1" x14ac:dyDescent="0.3">
      <c r="A1957">
        <v>9215</v>
      </c>
      <c r="B1957">
        <v>5</v>
      </c>
      <c r="C1957">
        <v>0</v>
      </c>
      <c r="D1957">
        <v>0</v>
      </c>
      <c r="E1957">
        <v>0</v>
      </c>
      <c r="F1957">
        <v>0</v>
      </c>
      <c r="G1957">
        <v>0</v>
      </c>
      <c r="H1957">
        <v>0</v>
      </c>
    </row>
    <row r="1958" spans="1:8" hidden="1" x14ac:dyDescent="0.3">
      <c r="A1958">
        <v>367</v>
      </c>
      <c r="B1958">
        <v>5</v>
      </c>
      <c r="C1958">
        <v>0</v>
      </c>
      <c r="D1958">
        <v>0</v>
      </c>
      <c r="E1958">
        <v>0</v>
      </c>
      <c r="F1958">
        <v>0</v>
      </c>
      <c r="G1958">
        <v>0</v>
      </c>
      <c r="H1958">
        <v>0</v>
      </c>
    </row>
    <row r="1959" spans="1:8" hidden="1" x14ac:dyDescent="0.3">
      <c r="A1959">
        <v>8026</v>
      </c>
      <c r="B1959">
        <v>5</v>
      </c>
      <c r="C1959">
        <v>0</v>
      </c>
      <c r="D1959">
        <v>0</v>
      </c>
      <c r="E1959">
        <v>0</v>
      </c>
      <c r="F1959">
        <v>0</v>
      </c>
      <c r="G1959">
        <v>0</v>
      </c>
      <c r="H1959">
        <v>0</v>
      </c>
    </row>
    <row r="1960" spans="1:8" hidden="1" x14ac:dyDescent="0.3">
      <c r="A1960">
        <v>433</v>
      </c>
      <c r="B1960">
        <v>5</v>
      </c>
      <c r="C1960">
        <v>0</v>
      </c>
      <c r="D1960">
        <v>0</v>
      </c>
      <c r="E1960">
        <v>0</v>
      </c>
      <c r="F1960">
        <v>0</v>
      </c>
      <c r="G1960">
        <v>0</v>
      </c>
      <c r="H1960">
        <v>0</v>
      </c>
    </row>
    <row r="1961" spans="1:8" hidden="1" x14ac:dyDescent="0.3">
      <c r="A1961">
        <v>5290</v>
      </c>
      <c r="B1961">
        <v>5</v>
      </c>
      <c r="C1961">
        <v>0</v>
      </c>
      <c r="D1961">
        <v>0</v>
      </c>
      <c r="E1961">
        <v>0</v>
      </c>
      <c r="F1961">
        <v>0</v>
      </c>
      <c r="G1961">
        <v>0</v>
      </c>
      <c r="H1961">
        <v>0</v>
      </c>
    </row>
    <row r="1962" spans="1:8" hidden="1" x14ac:dyDescent="0.3">
      <c r="A1962">
        <v>2677</v>
      </c>
      <c r="B1962">
        <v>5</v>
      </c>
      <c r="C1962">
        <v>0</v>
      </c>
      <c r="D1962">
        <v>0</v>
      </c>
      <c r="E1962">
        <v>0</v>
      </c>
      <c r="F1962">
        <v>0</v>
      </c>
      <c r="G1962">
        <v>0</v>
      </c>
      <c r="H1962">
        <v>0</v>
      </c>
    </row>
    <row r="1963" spans="1:8" hidden="1" x14ac:dyDescent="0.3">
      <c r="A1963">
        <v>7079</v>
      </c>
      <c r="B1963">
        <v>5</v>
      </c>
      <c r="C1963">
        <v>0</v>
      </c>
      <c r="D1963">
        <v>0</v>
      </c>
      <c r="E1963">
        <v>0</v>
      </c>
      <c r="F1963">
        <v>0</v>
      </c>
      <c r="G1963">
        <v>0</v>
      </c>
      <c r="H1963">
        <v>0</v>
      </c>
    </row>
    <row r="1964" spans="1:8" hidden="1" x14ac:dyDescent="0.3">
      <c r="A1964">
        <v>10992</v>
      </c>
      <c r="B1964">
        <v>5</v>
      </c>
      <c r="C1964">
        <v>0</v>
      </c>
      <c r="D1964">
        <v>0</v>
      </c>
      <c r="E1964">
        <v>0</v>
      </c>
      <c r="F1964">
        <v>0</v>
      </c>
      <c r="G1964">
        <v>0</v>
      </c>
      <c r="H1964">
        <v>0</v>
      </c>
    </row>
    <row r="1965" spans="1:8" hidden="1" x14ac:dyDescent="0.3">
      <c r="A1965">
        <v>9750</v>
      </c>
      <c r="B1965">
        <v>5</v>
      </c>
      <c r="C1965">
        <v>0</v>
      </c>
      <c r="D1965">
        <v>0</v>
      </c>
      <c r="E1965">
        <v>0</v>
      </c>
      <c r="F1965">
        <v>0</v>
      </c>
      <c r="G1965">
        <v>0</v>
      </c>
      <c r="H1965">
        <v>0</v>
      </c>
    </row>
    <row r="1966" spans="1:8" hidden="1" x14ac:dyDescent="0.3">
      <c r="A1966">
        <v>9365</v>
      </c>
      <c r="B1966">
        <v>5</v>
      </c>
      <c r="C1966">
        <v>0</v>
      </c>
      <c r="D1966">
        <v>0</v>
      </c>
      <c r="E1966">
        <v>0</v>
      </c>
      <c r="F1966">
        <v>0</v>
      </c>
      <c r="G1966">
        <v>0</v>
      </c>
      <c r="H1966">
        <v>0</v>
      </c>
    </row>
    <row r="1967" spans="1:8" hidden="1" x14ac:dyDescent="0.3">
      <c r="A1967">
        <v>7617</v>
      </c>
      <c r="B1967">
        <v>5</v>
      </c>
      <c r="C1967">
        <v>0</v>
      </c>
      <c r="D1967">
        <v>0</v>
      </c>
      <c r="E1967">
        <v>0</v>
      </c>
      <c r="F1967">
        <v>0</v>
      </c>
      <c r="G1967">
        <v>0</v>
      </c>
      <c r="H1967">
        <v>0</v>
      </c>
    </row>
    <row r="1968" spans="1:8" hidden="1" x14ac:dyDescent="0.3">
      <c r="A1968">
        <v>4324</v>
      </c>
      <c r="B1968">
        <v>5</v>
      </c>
      <c r="C1968">
        <v>0</v>
      </c>
      <c r="D1968">
        <v>0</v>
      </c>
      <c r="E1968">
        <v>0</v>
      </c>
      <c r="F1968">
        <v>0</v>
      </c>
      <c r="G1968">
        <v>0</v>
      </c>
      <c r="H1968">
        <v>0</v>
      </c>
    </row>
    <row r="1969" spans="1:8" hidden="1" x14ac:dyDescent="0.3">
      <c r="A1969">
        <v>2276</v>
      </c>
      <c r="B1969">
        <v>5</v>
      </c>
      <c r="C1969">
        <v>0</v>
      </c>
      <c r="D1969">
        <v>0</v>
      </c>
      <c r="E1969">
        <v>0</v>
      </c>
      <c r="F1969">
        <v>0</v>
      </c>
      <c r="G1969">
        <v>0</v>
      </c>
      <c r="H1969">
        <v>0</v>
      </c>
    </row>
    <row r="1970" spans="1:8" hidden="1" x14ac:dyDescent="0.3">
      <c r="A1970">
        <v>10681</v>
      </c>
      <c r="B1970">
        <v>5</v>
      </c>
      <c r="C1970">
        <v>0</v>
      </c>
      <c r="D1970">
        <v>0</v>
      </c>
      <c r="E1970">
        <v>0</v>
      </c>
      <c r="F1970">
        <v>0</v>
      </c>
      <c r="G1970">
        <v>0</v>
      </c>
      <c r="H1970">
        <v>0</v>
      </c>
    </row>
    <row r="1971" spans="1:8" hidden="1" x14ac:dyDescent="0.3">
      <c r="A1971">
        <v>6818</v>
      </c>
      <c r="B1971">
        <v>5</v>
      </c>
      <c r="C1971">
        <v>0</v>
      </c>
      <c r="D1971">
        <v>0</v>
      </c>
      <c r="E1971">
        <v>0</v>
      </c>
      <c r="F1971">
        <v>0</v>
      </c>
      <c r="G1971">
        <v>0</v>
      </c>
      <c r="H1971">
        <v>0</v>
      </c>
    </row>
    <row r="1972" spans="1:8" hidden="1" x14ac:dyDescent="0.3">
      <c r="A1972">
        <v>3083</v>
      </c>
      <c r="B1972">
        <v>5</v>
      </c>
      <c r="C1972">
        <v>0</v>
      </c>
      <c r="D1972">
        <v>0</v>
      </c>
      <c r="E1972">
        <v>0</v>
      </c>
      <c r="F1972">
        <v>0</v>
      </c>
      <c r="G1972">
        <v>0</v>
      </c>
      <c r="H1972">
        <v>0</v>
      </c>
    </row>
    <row r="1973" spans="1:8" hidden="1" x14ac:dyDescent="0.3">
      <c r="A1973">
        <v>10862</v>
      </c>
      <c r="B1973">
        <v>5</v>
      </c>
      <c r="C1973">
        <v>0</v>
      </c>
      <c r="D1973">
        <v>0</v>
      </c>
      <c r="E1973">
        <v>0</v>
      </c>
      <c r="F1973">
        <v>0</v>
      </c>
      <c r="G1973">
        <v>0</v>
      </c>
      <c r="H1973">
        <v>0</v>
      </c>
    </row>
    <row r="1974" spans="1:8" hidden="1" x14ac:dyDescent="0.3">
      <c r="A1974">
        <v>5156</v>
      </c>
      <c r="B1974">
        <v>5</v>
      </c>
      <c r="C1974">
        <v>0</v>
      </c>
      <c r="D1974">
        <v>0</v>
      </c>
      <c r="E1974">
        <v>0</v>
      </c>
      <c r="F1974">
        <v>0</v>
      </c>
      <c r="G1974">
        <v>0</v>
      </c>
      <c r="H1974">
        <v>0</v>
      </c>
    </row>
    <row r="1975" spans="1:8" hidden="1" x14ac:dyDescent="0.3">
      <c r="A1975">
        <v>1907</v>
      </c>
      <c r="B1975">
        <v>5</v>
      </c>
      <c r="C1975">
        <v>0</v>
      </c>
      <c r="D1975">
        <v>0</v>
      </c>
      <c r="E1975">
        <v>0</v>
      </c>
      <c r="F1975">
        <v>0</v>
      </c>
      <c r="G1975">
        <v>0</v>
      </c>
      <c r="H1975">
        <v>1</v>
      </c>
    </row>
    <row r="1976" spans="1:8" hidden="1" x14ac:dyDescent="0.3">
      <c r="A1976">
        <v>6661</v>
      </c>
      <c r="B1976">
        <v>5</v>
      </c>
      <c r="C1976">
        <v>0</v>
      </c>
      <c r="D1976">
        <v>0</v>
      </c>
      <c r="E1976">
        <v>0</v>
      </c>
      <c r="F1976">
        <v>0</v>
      </c>
      <c r="G1976">
        <v>0</v>
      </c>
      <c r="H1976">
        <v>0</v>
      </c>
    </row>
    <row r="1977" spans="1:8" hidden="1" x14ac:dyDescent="0.3">
      <c r="A1977">
        <v>10379</v>
      </c>
      <c r="B1977">
        <v>5</v>
      </c>
      <c r="C1977">
        <v>0</v>
      </c>
      <c r="D1977">
        <v>0</v>
      </c>
      <c r="E1977">
        <v>0</v>
      </c>
      <c r="F1977">
        <v>0</v>
      </c>
      <c r="G1977">
        <v>0</v>
      </c>
      <c r="H1977">
        <v>0</v>
      </c>
    </row>
    <row r="1978" spans="1:8" hidden="1" x14ac:dyDescent="0.3">
      <c r="A1978">
        <v>5956</v>
      </c>
      <c r="B1978">
        <v>5</v>
      </c>
      <c r="C1978">
        <v>0</v>
      </c>
      <c r="D1978">
        <v>0</v>
      </c>
      <c r="E1978">
        <v>0</v>
      </c>
      <c r="F1978">
        <v>0</v>
      </c>
      <c r="G1978">
        <v>0</v>
      </c>
      <c r="H1978">
        <v>0</v>
      </c>
    </row>
    <row r="1979" spans="1:8" hidden="1" x14ac:dyDescent="0.3">
      <c r="A1979">
        <v>4012</v>
      </c>
      <c r="B1979">
        <v>5</v>
      </c>
      <c r="C1979">
        <v>0</v>
      </c>
      <c r="D1979">
        <v>0</v>
      </c>
      <c r="E1979">
        <v>0</v>
      </c>
      <c r="F1979">
        <v>0</v>
      </c>
      <c r="G1979">
        <v>0</v>
      </c>
      <c r="H1979">
        <v>1</v>
      </c>
    </row>
    <row r="1980" spans="1:8" hidden="1" x14ac:dyDescent="0.3">
      <c r="A1980">
        <v>5909</v>
      </c>
      <c r="B1980">
        <v>5</v>
      </c>
      <c r="C1980">
        <v>0</v>
      </c>
      <c r="D1980">
        <v>0</v>
      </c>
      <c r="E1980">
        <v>0</v>
      </c>
      <c r="F1980">
        <v>0</v>
      </c>
      <c r="G1980">
        <v>0</v>
      </c>
      <c r="H1980">
        <v>0</v>
      </c>
    </row>
    <row r="1981" spans="1:8" hidden="1" x14ac:dyDescent="0.3">
      <c r="A1981">
        <v>1135</v>
      </c>
      <c r="B1981">
        <v>5</v>
      </c>
      <c r="C1981">
        <v>0</v>
      </c>
      <c r="D1981">
        <v>0</v>
      </c>
      <c r="E1981">
        <v>0</v>
      </c>
      <c r="F1981">
        <v>0</v>
      </c>
      <c r="G1981">
        <v>0</v>
      </c>
      <c r="H1981">
        <v>0</v>
      </c>
    </row>
    <row r="1982" spans="1:8" hidden="1" x14ac:dyDescent="0.3">
      <c r="A1982">
        <v>9904</v>
      </c>
      <c r="B1982">
        <v>5</v>
      </c>
      <c r="C1982">
        <v>0</v>
      </c>
      <c r="D1982">
        <v>0</v>
      </c>
      <c r="E1982">
        <v>0</v>
      </c>
      <c r="F1982">
        <v>0</v>
      </c>
      <c r="G1982">
        <v>0</v>
      </c>
      <c r="H1982">
        <v>0</v>
      </c>
    </row>
    <row r="1983" spans="1:8" hidden="1" x14ac:dyDescent="0.3">
      <c r="A1983">
        <v>6404</v>
      </c>
      <c r="B1983">
        <v>5</v>
      </c>
      <c r="C1983">
        <v>0</v>
      </c>
      <c r="D1983">
        <v>0</v>
      </c>
      <c r="E1983">
        <v>0</v>
      </c>
      <c r="F1983">
        <v>0</v>
      </c>
      <c r="G1983">
        <v>0</v>
      </c>
      <c r="H1983">
        <v>0</v>
      </c>
    </row>
    <row r="1984" spans="1:8" hidden="1" x14ac:dyDescent="0.3">
      <c r="A1984">
        <v>10031</v>
      </c>
      <c r="B1984">
        <v>5</v>
      </c>
      <c r="C1984">
        <v>0</v>
      </c>
      <c r="D1984">
        <v>0</v>
      </c>
      <c r="E1984">
        <v>0</v>
      </c>
      <c r="F1984">
        <v>0</v>
      </c>
      <c r="G1984">
        <v>0</v>
      </c>
      <c r="H1984">
        <v>0</v>
      </c>
    </row>
    <row r="1985" spans="1:8" hidden="1" x14ac:dyDescent="0.3">
      <c r="A1985">
        <v>2456</v>
      </c>
      <c r="B1985">
        <v>5</v>
      </c>
      <c r="C1985">
        <v>0</v>
      </c>
      <c r="D1985">
        <v>0</v>
      </c>
      <c r="E1985">
        <v>0</v>
      </c>
      <c r="F1985">
        <v>0</v>
      </c>
      <c r="G1985">
        <v>0</v>
      </c>
      <c r="H1985">
        <v>0</v>
      </c>
    </row>
    <row r="1986" spans="1:8" hidden="1" x14ac:dyDescent="0.3">
      <c r="A1986">
        <v>6374</v>
      </c>
      <c r="B1986">
        <v>5</v>
      </c>
      <c r="C1986">
        <v>0</v>
      </c>
      <c r="D1986">
        <v>0</v>
      </c>
      <c r="E1986">
        <v>0</v>
      </c>
      <c r="F1986">
        <v>0</v>
      </c>
      <c r="G1986">
        <v>0</v>
      </c>
      <c r="H1986">
        <v>0</v>
      </c>
    </row>
    <row r="1987" spans="1:8" hidden="1" x14ac:dyDescent="0.3">
      <c r="A1987">
        <v>8985</v>
      </c>
      <c r="B1987">
        <v>5</v>
      </c>
      <c r="C1987">
        <v>0</v>
      </c>
      <c r="D1987">
        <v>0</v>
      </c>
      <c r="E1987">
        <v>0</v>
      </c>
      <c r="F1987">
        <v>0</v>
      </c>
      <c r="G1987">
        <v>0</v>
      </c>
      <c r="H1987">
        <v>0</v>
      </c>
    </row>
    <row r="1988" spans="1:8" hidden="1" x14ac:dyDescent="0.3">
      <c r="A1988">
        <v>2320</v>
      </c>
      <c r="B1988">
        <v>5</v>
      </c>
      <c r="C1988">
        <v>0</v>
      </c>
      <c r="D1988">
        <v>0</v>
      </c>
      <c r="E1988">
        <v>0</v>
      </c>
      <c r="F1988">
        <v>0</v>
      </c>
      <c r="G1988">
        <v>0</v>
      </c>
      <c r="H1988">
        <v>0</v>
      </c>
    </row>
    <row r="1989" spans="1:8" hidden="1" x14ac:dyDescent="0.3">
      <c r="A1989">
        <v>675</v>
      </c>
      <c r="B1989">
        <v>5</v>
      </c>
      <c r="C1989">
        <v>0</v>
      </c>
      <c r="D1989">
        <v>0</v>
      </c>
      <c r="E1989">
        <v>0</v>
      </c>
      <c r="F1989">
        <v>0</v>
      </c>
      <c r="G1989">
        <v>0</v>
      </c>
      <c r="H1989">
        <v>0</v>
      </c>
    </row>
    <row r="1990" spans="1:8" hidden="1" x14ac:dyDescent="0.3">
      <c r="A1990">
        <v>3839</v>
      </c>
      <c r="B1990">
        <v>5</v>
      </c>
      <c r="C1990">
        <v>0</v>
      </c>
      <c r="D1990">
        <v>0</v>
      </c>
      <c r="E1990">
        <v>0</v>
      </c>
      <c r="F1990">
        <v>0</v>
      </c>
      <c r="G1990">
        <v>0</v>
      </c>
      <c r="H1990">
        <v>0</v>
      </c>
    </row>
    <row r="1991" spans="1:8" hidden="1" x14ac:dyDescent="0.3">
      <c r="A1991">
        <v>3439</v>
      </c>
      <c r="B1991">
        <v>5</v>
      </c>
      <c r="C1991">
        <v>0</v>
      </c>
      <c r="D1991">
        <v>0</v>
      </c>
      <c r="E1991">
        <v>0</v>
      </c>
      <c r="F1991">
        <v>0</v>
      </c>
      <c r="G1991">
        <v>0</v>
      </c>
      <c r="H1991">
        <v>0</v>
      </c>
    </row>
    <row r="1992" spans="1:8" hidden="1" x14ac:dyDescent="0.3">
      <c r="A1992">
        <v>8876</v>
      </c>
      <c r="B1992">
        <v>5</v>
      </c>
      <c r="C1992">
        <v>0</v>
      </c>
      <c r="D1992">
        <v>0</v>
      </c>
      <c r="E1992">
        <v>0</v>
      </c>
      <c r="F1992">
        <v>0</v>
      </c>
      <c r="G1992">
        <v>0</v>
      </c>
      <c r="H1992">
        <v>0</v>
      </c>
    </row>
    <row r="1993" spans="1:8" hidden="1" x14ac:dyDescent="0.3">
      <c r="A1993">
        <v>8210</v>
      </c>
      <c r="B1993">
        <v>5</v>
      </c>
      <c r="C1993">
        <v>0</v>
      </c>
      <c r="D1993">
        <v>0</v>
      </c>
      <c r="E1993">
        <v>0</v>
      </c>
      <c r="F1993">
        <v>0</v>
      </c>
      <c r="G1993">
        <v>0</v>
      </c>
      <c r="H1993">
        <v>0</v>
      </c>
    </row>
    <row r="1994" spans="1:8" hidden="1" x14ac:dyDescent="0.3">
      <c r="A1994">
        <v>6230</v>
      </c>
      <c r="B1994">
        <v>5</v>
      </c>
      <c r="C1994">
        <v>0</v>
      </c>
      <c r="D1994">
        <v>0</v>
      </c>
      <c r="E1994">
        <v>0</v>
      </c>
      <c r="F1994">
        <v>0</v>
      </c>
      <c r="G1994">
        <v>0</v>
      </c>
      <c r="H1994">
        <v>0</v>
      </c>
    </row>
    <row r="1995" spans="1:8" hidden="1" x14ac:dyDescent="0.3">
      <c r="A1995">
        <v>907</v>
      </c>
      <c r="B1995">
        <v>5</v>
      </c>
      <c r="C1995">
        <v>0</v>
      </c>
      <c r="D1995">
        <v>0</v>
      </c>
      <c r="E1995">
        <v>0</v>
      </c>
      <c r="F1995">
        <v>0</v>
      </c>
      <c r="G1995">
        <v>0</v>
      </c>
      <c r="H1995">
        <v>0</v>
      </c>
    </row>
    <row r="1996" spans="1:8" hidden="1" x14ac:dyDescent="0.3">
      <c r="A1996">
        <v>3099</v>
      </c>
      <c r="B1996">
        <v>5</v>
      </c>
      <c r="C1996">
        <v>0</v>
      </c>
      <c r="D1996">
        <v>0</v>
      </c>
      <c r="E1996">
        <v>0</v>
      </c>
      <c r="F1996">
        <v>0</v>
      </c>
      <c r="G1996">
        <v>0</v>
      </c>
      <c r="H1996">
        <v>0</v>
      </c>
    </row>
    <row r="1997" spans="1:8" hidden="1" x14ac:dyDescent="0.3">
      <c r="A1997">
        <v>5841</v>
      </c>
      <c r="B1997">
        <v>5</v>
      </c>
      <c r="C1997">
        <v>0</v>
      </c>
      <c r="D1997">
        <v>0</v>
      </c>
      <c r="E1997">
        <v>0</v>
      </c>
      <c r="F1997">
        <v>0</v>
      </c>
      <c r="G1997">
        <v>0</v>
      </c>
      <c r="H1997">
        <v>0</v>
      </c>
    </row>
    <row r="1998" spans="1:8" hidden="1" x14ac:dyDescent="0.3">
      <c r="A1998">
        <v>7143</v>
      </c>
      <c r="B1998">
        <v>5</v>
      </c>
      <c r="C1998">
        <v>0</v>
      </c>
      <c r="D1998">
        <v>0</v>
      </c>
      <c r="E1998">
        <v>0</v>
      </c>
      <c r="F1998">
        <v>0</v>
      </c>
      <c r="G1998">
        <v>0</v>
      </c>
      <c r="H1998">
        <v>0</v>
      </c>
    </row>
    <row r="1999" spans="1:8" hidden="1" x14ac:dyDescent="0.3">
      <c r="A1999">
        <v>5621</v>
      </c>
      <c r="B1999">
        <v>5</v>
      </c>
      <c r="C1999">
        <v>0</v>
      </c>
      <c r="D1999">
        <v>0</v>
      </c>
      <c r="E1999">
        <v>0</v>
      </c>
      <c r="F1999">
        <v>0</v>
      </c>
      <c r="G1999">
        <v>0</v>
      </c>
      <c r="H1999">
        <v>1</v>
      </c>
    </row>
    <row r="2000" spans="1:8" hidden="1" x14ac:dyDescent="0.3">
      <c r="A2000">
        <v>4743</v>
      </c>
      <c r="B2000">
        <v>5</v>
      </c>
      <c r="C2000">
        <v>0</v>
      </c>
      <c r="D2000">
        <v>0</v>
      </c>
      <c r="E2000">
        <v>0</v>
      </c>
      <c r="F2000">
        <v>0</v>
      </c>
      <c r="G2000">
        <v>0</v>
      </c>
      <c r="H2000">
        <v>0</v>
      </c>
    </row>
    <row r="2001" spans="1:8" hidden="1" x14ac:dyDescent="0.3">
      <c r="A2001">
        <v>3388</v>
      </c>
      <c r="B2001">
        <v>5</v>
      </c>
      <c r="C2001">
        <v>0</v>
      </c>
      <c r="D2001">
        <v>0</v>
      </c>
      <c r="E2001">
        <v>0</v>
      </c>
      <c r="F2001">
        <v>0</v>
      </c>
      <c r="G2001">
        <v>0</v>
      </c>
      <c r="H2001">
        <v>0</v>
      </c>
    </row>
    <row r="2002" spans="1:8" hidden="1" x14ac:dyDescent="0.3">
      <c r="A2002">
        <v>5763</v>
      </c>
      <c r="B2002">
        <v>5</v>
      </c>
      <c r="C2002">
        <v>0</v>
      </c>
      <c r="D2002">
        <v>0</v>
      </c>
      <c r="E2002">
        <v>0</v>
      </c>
      <c r="F2002">
        <v>0</v>
      </c>
      <c r="G2002">
        <v>0</v>
      </c>
      <c r="H2002">
        <v>0</v>
      </c>
    </row>
    <row r="2003" spans="1:8" hidden="1" x14ac:dyDescent="0.3">
      <c r="A2003">
        <v>10128</v>
      </c>
      <c r="B2003">
        <v>5</v>
      </c>
      <c r="C2003">
        <v>0</v>
      </c>
      <c r="D2003">
        <v>0</v>
      </c>
      <c r="E2003">
        <v>0</v>
      </c>
      <c r="F2003">
        <v>0</v>
      </c>
      <c r="G2003">
        <v>0</v>
      </c>
      <c r="H2003">
        <v>0</v>
      </c>
    </row>
    <row r="2004" spans="1:8" hidden="1" x14ac:dyDescent="0.3">
      <c r="A2004">
        <v>1490</v>
      </c>
      <c r="B2004">
        <v>5</v>
      </c>
      <c r="C2004">
        <v>0</v>
      </c>
      <c r="D2004">
        <v>0</v>
      </c>
      <c r="E2004">
        <v>0</v>
      </c>
      <c r="F2004">
        <v>0</v>
      </c>
      <c r="G2004">
        <v>0</v>
      </c>
      <c r="H2004">
        <v>0</v>
      </c>
    </row>
    <row r="2005" spans="1:8" hidden="1" x14ac:dyDescent="0.3">
      <c r="A2005">
        <v>5462</v>
      </c>
      <c r="B2005">
        <v>5</v>
      </c>
      <c r="C2005">
        <v>0</v>
      </c>
      <c r="D2005">
        <v>0</v>
      </c>
      <c r="E2005">
        <v>0</v>
      </c>
      <c r="F2005">
        <v>0</v>
      </c>
      <c r="G2005">
        <v>0</v>
      </c>
      <c r="H2005">
        <v>0</v>
      </c>
    </row>
    <row r="2006" spans="1:8" hidden="1" x14ac:dyDescent="0.3">
      <c r="A2006">
        <v>10478</v>
      </c>
      <c r="B2006">
        <v>5</v>
      </c>
      <c r="C2006">
        <v>0</v>
      </c>
      <c r="D2006">
        <v>0</v>
      </c>
      <c r="E2006">
        <v>0</v>
      </c>
      <c r="F2006">
        <v>0</v>
      </c>
      <c r="G2006">
        <v>0</v>
      </c>
      <c r="H2006">
        <v>1</v>
      </c>
    </row>
    <row r="2007" spans="1:8" hidden="1" x14ac:dyDescent="0.3">
      <c r="A2007">
        <v>1041</v>
      </c>
      <c r="B2007">
        <v>5</v>
      </c>
      <c r="C2007">
        <v>0</v>
      </c>
      <c r="D2007">
        <v>0</v>
      </c>
      <c r="E2007">
        <v>0</v>
      </c>
      <c r="F2007">
        <v>0</v>
      </c>
      <c r="G2007">
        <v>0</v>
      </c>
      <c r="H2007">
        <v>1</v>
      </c>
    </row>
    <row r="2008" spans="1:8" hidden="1" x14ac:dyDescent="0.3">
      <c r="A2008">
        <v>24</v>
      </c>
      <c r="B2008">
        <v>5</v>
      </c>
      <c r="C2008">
        <v>0</v>
      </c>
      <c r="D2008">
        <v>0</v>
      </c>
      <c r="E2008">
        <v>0</v>
      </c>
      <c r="F2008">
        <v>0</v>
      </c>
      <c r="G2008">
        <v>0</v>
      </c>
      <c r="H2008">
        <v>0</v>
      </c>
    </row>
    <row r="2009" spans="1:8" hidden="1" x14ac:dyDescent="0.3">
      <c r="A2009">
        <v>4480</v>
      </c>
      <c r="B2009">
        <v>5</v>
      </c>
      <c r="C2009">
        <v>0</v>
      </c>
      <c r="D2009">
        <v>0</v>
      </c>
      <c r="E2009">
        <v>0</v>
      </c>
      <c r="F2009">
        <v>0</v>
      </c>
      <c r="G2009">
        <v>0</v>
      </c>
      <c r="H2009">
        <v>0</v>
      </c>
    </row>
    <row r="2010" spans="1:8" hidden="1" x14ac:dyDescent="0.3">
      <c r="A2010">
        <v>8852</v>
      </c>
      <c r="B2010">
        <v>5</v>
      </c>
      <c r="C2010">
        <v>0</v>
      </c>
      <c r="D2010">
        <v>0</v>
      </c>
      <c r="E2010">
        <v>0</v>
      </c>
      <c r="F2010">
        <v>0</v>
      </c>
      <c r="G2010">
        <v>0</v>
      </c>
      <c r="H2010">
        <v>0</v>
      </c>
    </row>
    <row r="2011" spans="1:8" hidden="1" x14ac:dyDescent="0.3">
      <c r="A2011">
        <v>10640</v>
      </c>
      <c r="B2011">
        <v>5</v>
      </c>
      <c r="C2011">
        <v>0</v>
      </c>
      <c r="D2011">
        <v>0</v>
      </c>
      <c r="E2011">
        <v>0</v>
      </c>
      <c r="F2011">
        <v>0</v>
      </c>
      <c r="G2011">
        <v>0</v>
      </c>
      <c r="H2011">
        <v>0</v>
      </c>
    </row>
    <row r="2012" spans="1:8" hidden="1" x14ac:dyDescent="0.3">
      <c r="A2012">
        <v>1381</v>
      </c>
      <c r="B2012">
        <v>5</v>
      </c>
      <c r="C2012">
        <v>0</v>
      </c>
      <c r="D2012">
        <v>0</v>
      </c>
      <c r="E2012">
        <v>0</v>
      </c>
      <c r="F2012">
        <v>0</v>
      </c>
      <c r="G2012">
        <v>0</v>
      </c>
      <c r="H2012">
        <v>1</v>
      </c>
    </row>
    <row r="2013" spans="1:8" hidden="1" x14ac:dyDescent="0.3">
      <c r="A2013">
        <v>10905</v>
      </c>
      <c r="B2013">
        <v>5</v>
      </c>
      <c r="C2013">
        <v>0</v>
      </c>
      <c r="D2013">
        <v>0</v>
      </c>
      <c r="E2013">
        <v>0</v>
      </c>
      <c r="F2013">
        <v>0</v>
      </c>
      <c r="G2013">
        <v>0</v>
      </c>
      <c r="H2013">
        <v>1</v>
      </c>
    </row>
    <row r="2014" spans="1:8" hidden="1" x14ac:dyDescent="0.3">
      <c r="A2014">
        <v>7610</v>
      </c>
      <c r="B2014">
        <v>5</v>
      </c>
      <c r="C2014">
        <v>0</v>
      </c>
      <c r="D2014">
        <v>0</v>
      </c>
      <c r="E2014">
        <v>0</v>
      </c>
      <c r="F2014">
        <v>0</v>
      </c>
      <c r="G2014">
        <v>0</v>
      </c>
      <c r="H2014">
        <v>0</v>
      </c>
    </row>
    <row r="2015" spans="1:8" hidden="1" x14ac:dyDescent="0.3">
      <c r="A2015">
        <v>7807</v>
      </c>
      <c r="B2015">
        <v>5</v>
      </c>
      <c r="C2015">
        <v>0</v>
      </c>
      <c r="D2015">
        <v>0</v>
      </c>
      <c r="E2015">
        <v>0</v>
      </c>
      <c r="F2015">
        <v>0</v>
      </c>
      <c r="G2015">
        <v>0</v>
      </c>
      <c r="H2015">
        <v>0</v>
      </c>
    </row>
    <row r="2016" spans="1:8" hidden="1" x14ac:dyDescent="0.3">
      <c r="A2016">
        <v>8910</v>
      </c>
      <c r="B2016">
        <v>5</v>
      </c>
      <c r="C2016">
        <v>0</v>
      </c>
      <c r="D2016">
        <v>0</v>
      </c>
      <c r="E2016">
        <v>0</v>
      </c>
      <c r="F2016">
        <v>0</v>
      </c>
      <c r="G2016">
        <v>0</v>
      </c>
      <c r="H2016">
        <v>1</v>
      </c>
    </row>
    <row r="2017" spans="1:8" hidden="1" x14ac:dyDescent="0.3">
      <c r="A2017">
        <v>7261</v>
      </c>
      <c r="B2017">
        <v>5</v>
      </c>
      <c r="C2017">
        <v>0</v>
      </c>
      <c r="D2017">
        <v>0</v>
      </c>
      <c r="E2017">
        <v>0</v>
      </c>
      <c r="F2017">
        <v>0</v>
      </c>
      <c r="G2017">
        <v>0</v>
      </c>
      <c r="H2017">
        <v>1</v>
      </c>
    </row>
    <row r="2018" spans="1:8" hidden="1" x14ac:dyDescent="0.3">
      <c r="A2018">
        <v>2870</v>
      </c>
      <c r="B2018">
        <v>5</v>
      </c>
      <c r="C2018">
        <v>0</v>
      </c>
      <c r="D2018">
        <v>0</v>
      </c>
      <c r="E2018">
        <v>0</v>
      </c>
      <c r="F2018">
        <v>0</v>
      </c>
      <c r="G2018">
        <v>0</v>
      </c>
      <c r="H2018">
        <v>0</v>
      </c>
    </row>
    <row r="2019" spans="1:8" hidden="1" x14ac:dyDescent="0.3">
      <c r="A2019">
        <v>9284</v>
      </c>
      <c r="B2019">
        <v>5</v>
      </c>
      <c r="C2019">
        <v>0</v>
      </c>
      <c r="D2019">
        <v>0</v>
      </c>
      <c r="E2019">
        <v>0</v>
      </c>
      <c r="F2019">
        <v>0</v>
      </c>
      <c r="G2019">
        <v>0</v>
      </c>
      <c r="H2019">
        <v>0</v>
      </c>
    </row>
    <row r="2020" spans="1:8" hidden="1" x14ac:dyDescent="0.3">
      <c r="A2020">
        <v>8527</v>
      </c>
      <c r="B2020">
        <v>5</v>
      </c>
      <c r="C2020">
        <v>0</v>
      </c>
      <c r="D2020">
        <v>0</v>
      </c>
      <c r="E2020">
        <v>0</v>
      </c>
      <c r="F2020">
        <v>0</v>
      </c>
      <c r="G2020">
        <v>0</v>
      </c>
      <c r="H2020">
        <v>0</v>
      </c>
    </row>
    <row r="2021" spans="1:8" hidden="1" x14ac:dyDescent="0.3">
      <c r="A2021">
        <v>1518</v>
      </c>
      <c r="B2021">
        <v>5</v>
      </c>
      <c r="C2021">
        <v>0</v>
      </c>
      <c r="D2021">
        <v>0</v>
      </c>
      <c r="E2021">
        <v>0</v>
      </c>
      <c r="F2021">
        <v>0</v>
      </c>
      <c r="G2021">
        <v>0</v>
      </c>
      <c r="H2021">
        <v>0</v>
      </c>
    </row>
    <row r="2022" spans="1:8" hidden="1" x14ac:dyDescent="0.3">
      <c r="A2022">
        <v>4827</v>
      </c>
      <c r="B2022">
        <v>5</v>
      </c>
      <c r="C2022">
        <v>0</v>
      </c>
      <c r="D2022">
        <v>0</v>
      </c>
      <c r="E2022">
        <v>0</v>
      </c>
      <c r="F2022">
        <v>0</v>
      </c>
      <c r="G2022">
        <v>0</v>
      </c>
      <c r="H2022">
        <v>1</v>
      </c>
    </row>
    <row r="2023" spans="1:8" hidden="1" x14ac:dyDescent="0.3">
      <c r="A2023">
        <v>2452</v>
      </c>
      <c r="B2023">
        <v>5</v>
      </c>
      <c r="C2023">
        <v>0</v>
      </c>
      <c r="D2023">
        <v>0</v>
      </c>
      <c r="E2023">
        <v>0</v>
      </c>
      <c r="F2023">
        <v>0</v>
      </c>
      <c r="G2023">
        <v>0</v>
      </c>
      <c r="H2023">
        <v>1</v>
      </c>
    </row>
    <row r="2024" spans="1:8" hidden="1" x14ac:dyDescent="0.3">
      <c r="A2024">
        <v>10897</v>
      </c>
      <c r="B2024">
        <v>5</v>
      </c>
      <c r="C2024">
        <v>0</v>
      </c>
      <c r="D2024">
        <v>0</v>
      </c>
      <c r="E2024">
        <v>0</v>
      </c>
      <c r="F2024">
        <v>0</v>
      </c>
      <c r="G2024">
        <v>0</v>
      </c>
      <c r="H2024">
        <v>0</v>
      </c>
    </row>
    <row r="2025" spans="1:8" hidden="1" x14ac:dyDescent="0.3">
      <c r="A2025">
        <v>975</v>
      </c>
      <c r="B2025">
        <v>5</v>
      </c>
      <c r="C2025">
        <v>0</v>
      </c>
      <c r="D2025">
        <v>0</v>
      </c>
      <c r="E2025">
        <v>0</v>
      </c>
      <c r="F2025">
        <v>0</v>
      </c>
      <c r="G2025">
        <v>0</v>
      </c>
      <c r="H2025">
        <v>0</v>
      </c>
    </row>
    <row r="2026" spans="1:8" hidden="1" x14ac:dyDescent="0.3">
      <c r="A2026">
        <v>1916</v>
      </c>
      <c r="B2026">
        <v>5</v>
      </c>
      <c r="C2026">
        <v>0</v>
      </c>
      <c r="D2026">
        <v>0</v>
      </c>
      <c r="E2026">
        <v>0</v>
      </c>
      <c r="F2026">
        <v>0</v>
      </c>
      <c r="G2026">
        <v>0</v>
      </c>
      <c r="H2026">
        <v>0</v>
      </c>
    </row>
    <row r="2027" spans="1:8" hidden="1" x14ac:dyDescent="0.3">
      <c r="A2027">
        <v>7124</v>
      </c>
      <c r="B2027">
        <v>5</v>
      </c>
      <c r="C2027">
        <v>0</v>
      </c>
      <c r="D2027">
        <v>0</v>
      </c>
      <c r="E2027">
        <v>0</v>
      </c>
      <c r="F2027">
        <v>0</v>
      </c>
      <c r="G2027">
        <v>0</v>
      </c>
      <c r="H2027">
        <v>0</v>
      </c>
    </row>
    <row r="2028" spans="1:8" hidden="1" x14ac:dyDescent="0.3">
      <c r="A2028">
        <v>8726</v>
      </c>
      <c r="B2028">
        <v>5</v>
      </c>
      <c r="C2028">
        <v>0</v>
      </c>
      <c r="D2028">
        <v>0</v>
      </c>
      <c r="E2028">
        <v>0</v>
      </c>
      <c r="F2028">
        <v>0</v>
      </c>
      <c r="G2028">
        <v>0</v>
      </c>
      <c r="H2028">
        <v>0</v>
      </c>
    </row>
    <row r="2029" spans="1:8" hidden="1" x14ac:dyDescent="0.3">
      <c r="A2029">
        <v>492</v>
      </c>
      <c r="B2029">
        <v>5</v>
      </c>
      <c r="C2029">
        <v>0</v>
      </c>
      <c r="D2029">
        <v>0</v>
      </c>
      <c r="E2029">
        <v>0</v>
      </c>
      <c r="F2029">
        <v>0</v>
      </c>
      <c r="G2029">
        <v>0</v>
      </c>
      <c r="H2029">
        <v>0</v>
      </c>
    </row>
    <row r="2030" spans="1:8" hidden="1" x14ac:dyDescent="0.3">
      <c r="A2030">
        <v>11133</v>
      </c>
      <c r="B2030">
        <v>5</v>
      </c>
      <c r="C2030">
        <v>0</v>
      </c>
      <c r="D2030">
        <v>0</v>
      </c>
      <c r="E2030">
        <v>0</v>
      </c>
      <c r="F2030">
        <v>0</v>
      </c>
      <c r="G2030">
        <v>0</v>
      </c>
      <c r="H2030">
        <v>1</v>
      </c>
    </row>
    <row r="2031" spans="1:8" hidden="1" x14ac:dyDescent="0.3">
      <c r="A2031">
        <v>4201</v>
      </c>
      <c r="B2031">
        <v>5</v>
      </c>
      <c r="C2031">
        <v>0</v>
      </c>
      <c r="D2031">
        <v>0</v>
      </c>
      <c r="E2031">
        <v>0</v>
      </c>
      <c r="F2031">
        <v>0</v>
      </c>
      <c r="G2031">
        <v>0</v>
      </c>
      <c r="H2031">
        <v>0</v>
      </c>
    </row>
    <row r="2032" spans="1:8" hidden="1" x14ac:dyDescent="0.3">
      <c r="A2032">
        <v>380</v>
      </c>
      <c r="B2032">
        <v>5</v>
      </c>
      <c r="C2032">
        <v>0</v>
      </c>
      <c r="D2032">
        <v>0</v>
      </c>
      <c r="E2032">
        <v>1</v>
      </c>
      <c r="F2032">
        <v>0</v>
      </c>
      <c r="G2032">
        <v>0</v>
      </c>
      <c r="H2032">
        <v>1</v>
      </c>
    </row>
    <row r="2033" spans="1:8" hidden="1" x14ac:dyDescent="0.3">
      <c r="A2033">
        <v>4692</v>
      </c>
      <c r="B2033">
        <v>5</v>
      </c>
      <c r="C2033">
        <v>0</v>
      </c>
      <c r="D2033">
        <v>0</v>
      </c>
      <c r="E2033">
        <v>1</v>
      </c>
      <c r="F2033">
        <v>0</v>
      </c>
      <c r="G2033">
        <v>0</v>
      </c>
      <c r="H2033">
        <v>1</v>
      </c>
    </row>
    <row r="2034" spans="1:8" hidden="1" x14ac:dyDescent="0.3">
      <c r="A2034">
        <v>5407</v>
      </c>
      <c r="B2034">
        <v>5</v>
      </c>
      <c r="C2034">
        <v>0</v>
      </c>
      <c r="D2034">
        <v>0</v>
      </c>
      <c r="E2034">
        <v>1</v>
      </c>
      <c r="F2034">
        <v>0</v>
      </c>
      <c r="G2034">
        <v>0</v>
      </c>
      <c r="H2034">
        <v>0</v>
      </c>
    </row>
    <row r="2035" spans="1:8" hidden="1" x14ac:dyDescent="0.3">
      <c r="A2035">
        <v>7378</v>
      </c>
      <c r="B2035">
        <v>5</v>
      </c>
      <c r="C2035">
        <v>0</v>
      </c>
      <c r="D2035">
        <v>0</v>
      </c>
      <c r="E2035">
        <v>1</v>
      </c>
      <c r="F2035">
        <v>0</v>
      </c>
      <c r="G2035">
        <v>0</v>
      </c>
      <c r="H2035">
        <v>0</v>
      </c>
    </row>
    <row r="2036" spans="1:8" hidden="1" x14ac:dyDescent="0.3">
      <c r="A2036">
        <v>4656</v>
      </c>
      <c r="B2036">
        <v>5</v>
      </c>
      <c r="C2036">
        <v>0</v>
      </c>
      <c r="D2036">
        <v>0</v>
      </c>
      <c r="E2036">
        <v>1</v>
      </c>
      <c r="F2036">
        <v>0</v>
      </c>
      <c r="G2036">
        <v>0</v>
      </c>
      <c r="H2036">
        <v>0</v>
      </c>
    </row>
    <row r="2037" spans="1:8" hidden="1" x14ac:dyDescent="0.3">
      <c r="A2037">
        <v>9905</v>
      </c>
      <c r="B2037">
        <v>5</v>
      </c>
      <c r="C2037">
        <v>0</v>
      </c>
      <c r="D2037">
        <v>0</v>
      </c>
      <c r="E2037">
        <v>1</v>
      </c>
      <c r="F2037">
        <v>0</v>
      </c>
      <c r="G2037">
        <v>0</v>
      </c>
      <c r="H2037">
        <v>0</v>
      </c>
    </row>
    <row r="2038" spans="1:8" hidden="1" x14ac:dyDescent="0.3">
      <c r="A2038">
        <v>10448</v>
      </c>
      <c r="B2038">
        <v>5</v>
      </c>
      <c r="C2038">
        <v>0</v>
      </c>
      <c r="D2038">
        <v>0</v>
      </c>
      <c r="E2038">
        <v>1</v>
      </c>
      <c r="F2038">
        <v>0</v>
      </c>
      <c r="G2038">
        <v>0</v>
      </c>
      <c r="H2038">
        <v>0</v>
      </c>
    </row>
    <row r="2039" spans="1:8" hidden="1" x14ac:dyDescent="0.3">
      <c r="A2039">
        <v>271</v>
      </c>
      <c r="B2039">
        <v>5</v>
      </c>
      <c r="C2039">
        <v>0</v>
      </c>
      <c r="D2039">
        <v>0</v>
      </c>
      <c r="E2039">
        <v>1</v>
      </c>
      <c r="F2039">
        <v>0</v>
      </c>
      <c r="G2039">
        <v>0</v>
      </c>
      <c r="H2039">
        <v>0</v>
      </c>
    </row>
    <row r="2040" spans="1:8" hidden="1" x14ac:dyDescent="0.3">
      <c r="A2040">
        <v>7699</v>
      </c>
      <c r="B2040">
        <v>5</v>
      </c>
      <c r="C2040">
        <v>0</v>
      </c>
      <c r="D2040">
        <v>0</v>
      </c>
      <c r="E2040">
        <v>1</v>
      </c>
      <c r="F2040">
        <v>0</v>
      </c>
      <c r="G2040">
        <v>0</v>
      </c>
      <c r="H2040">
        <v>0</v>
      </c>
    </row>
    <row r="2041" spans="1:8" hidden="1" x14ac:dyDescent="0.3">
      <c r="A2041">
        <v>8132</v>
      </c>
      <c r="B2041">
        <v>5</v>
      </c>
      <c r="C2041">
        <v>0</v>
      </c>
      <c r="D2041">
        <v>0</v>
      </c>
      <c r="E2041">
        <v>0</v>
      </c>
      <c r="F2041">
        <v>1</v>
      </c>
      <c r="G2041">
        <v>0</v>
      </c>
      <c r="H2041">
        <v>0</v>
      </c>
    </row>
    <row r="2042" spans="1:8" hidden="1" x14ac:dyDescent="0.3">
      <c r="A2042">
        <v>273</v>
      </c>
      <c r="B2042">
        <v>5</v>
      </c>
      <c r="C2042">
        <v>0</v>
      </c>
      <c r="D2042">
        <v>0</v>
      </c>
      <c r="E2042">
        <v>0</v>
      </c>
      <c r="F2042">
        <v>1</v>
      </c>
      <c r="G2042">
        <v>0</v>
      </c>
      <c r="H2042">
        <v>0</v>
      </c>
    </row>
    <row r="2043" spans="1:8" hidden="1" x14ac:dyDescent="0.3">
      <c r="A2043">
        <v>7247</v>
      </c>
      <c r="B2043">
        <v>5</v>
      </c>
      <c r="C2043">
        <v>0</v>
      </c>
      <c r="D2043">
        <v>0</v>
      </c>
      <c r="E2043">
        <v>0</v>
      </c>
      <c r="F2043">
        <v>1</v>
      </c>
      <c r="G2043">
        <v>0</v>
      </c>
      <c r="H2043">
        <v>0</v>
      </c>
    </row>
    <row r="2044" spans="1:8" hidden="1" x14ac:dyDescent="0.3">
      <c r="A2044">
        <v>3924</v>
      </c>
      <c r="B2044">
        <v>5</v>
      </c>
      <c r="C2044">
        <v>0</v>
      </c>
      <c r="D2044">
        <v>0</v>
      </c>
      <c r="E2044">
        <v>0</v>
      </c>
      <c r="F2044">
        <v>1</v>
      </c>
      <c r="G2044">
        <v>0</v>
      </c>
      <c r="H2044">
        <v>0</v>
      </c>
    </row>
    <row r="2045" spans="1:8" hidden="1" x14ac:dyDescent="0.3">
      <c r="A2045">
        <v>5966</v>
      </c>
      <c r="B2045">
        <v>5</v>
      </c>
      <c r="C2045">
        <v>0</v>
      </c>
      <c r="D2045">
        <v>0</v>
      </c>
      <c r="E2045">
        <v>0</v>
      </c>
      <c r="F2045">
        <v>1</v>
      </c>
      <c r="G2045">
        <v>0</v>
      </c>
      <c r="H2045">
        <v>0</v>
      </c>
    </row>
    <row r="2046" spans="1:8" hidden="1" x14ac:dyDescent="0.3">
      <c r="A2046">
        <v>5543</v>
      </c>
      <c r="B2046">
        <v>5</v>
      </c>
      <c r="C2046">
        <v>0</v>
      </c>
      <c r="D2046">
        <v>0</v>
      </c>
      <c r="E2046">
        <v>0</v>
      </c>
      <c r="F2046">
        <v>1</v>
      </c>
      <c r="G2046">
        <v>0</v>
      </c>
      <c r="H2046">
        <v>0</v>
      </c>
    </row>
    <row r="2047" spans="1:8" hidden="1" x14ac:dyDescent="0.3">
      <c r="A2047">
        <v>1665</v>
      </c>
      <c r="B2047">
        <v>5</v>
      </c>
      <c r="C2047">
        <v>0</v>
      </c>
      <c r="D2047">
        <v>1</v>
      </c>
      <c r="E2047">
        <v>1</v>
      </c>
      <c r="F2047">
        <v>0</v>
      </c>
      <c r="G2047">
        <v>1</v>
      </c>
      <c r="H2047">
        <v>1</v>
      </c>
    </row>
    <row r="2048" spans="1:8" hidden="1" x14ac:dyDescent="0.3">
      <c r="A2048">
        <v>9984</v>
      </c>
      <c r="B2048">
        <v>5</v>
      </c>
      <c r="C2048">
        <v>1</v>
      </c>
      <c r="D2048">
        <v>0</v>
      </c>
      <c r="E2048">
        <v>1</v>
      </c>
      <c r="F2048">
        <v>0</v>
      </c>
      <c r="G2048">
        <v>0</v>
      </c>
      <c r="H2048">
        <v>1</v>
      </c>
    </row>
    <row r="2049" spans="1:8" hidden="1" x14ac:dyDescent="0.3">
      <c r="A2049">
        <v>5376</v>
      </c>
      <c r="B2049">
        <v>15</v>
      </c>
      <c r="C2049">
        <v>0</v>
      </c>
      <c r="D2049">
        <v>0</v>
      </c>
      <c r="E2049">
        <v>0</v>
      </c>
      <c r="F2049">
        <v>0</v>
      </c>
      <c r="G2049">
        <v>0</v>
      </c>
      <c r="H2049">
        <v>0</v>
      </c>
    </row>
    <row r="2050" spans="1:8" hidden="1" x14ac:dyDescent="0.3">
      <c r="A2050">
        <v>1409</v>
      </c>
      <c r="B2050">
        <v>7</v>
      </c>
      <c r="C2050">
        <v>0</v>
      </c>
      <c r="D2050">
        <v>0</v>
      </c>
      <c r="E2050">
        <v>0</v>
      </c>
      <c r="F2050">
        <v>0</v>
      </c>
      <c r="G2050">
        <v>0</v>
      </c>
      <c r="H2050">
        <v>0</v>
      </c>
    </row>
    <row r="2051" spans="1:8" hidden="1" x14ac:dyDescent="0.3">
      <c r="A2051">
        <v>5255</v>
      </c>
      <c r="B2051">
        <v>0</v>
      </c>
      <c r="C2051">
        <v>0</v>
      </c>
      <c r="D2051">
        <v>0</v>
      </c>
      <c r="E2051">
        <v>0</v>
      </c>
      <c r="F2051">
        <v>0</v>
      </c>
      <c r="G2051">
        <v>0</v>
      </c>
      <c r="H2051">
        <v>0</v>
      </c>
    </row>
    <row r="2052" spans="1:8" hidden="1" x14ac:dyDescent="0.3">
      <c r="A2052">
        <v>7373</v>
      </c>
      <c r="B2052">
        <v>6</v>
      </c>
      <c r="C2052">
        <v>0</v>
      </c>
      <c r="D2052">
        <v>0</v>
      </c>
      <c r="E2052">
        <v>0</v>
      </c>
      <c r="F2052">
        <v>0</v>
      </c>
      <c r="G2052">
        <v>0</v>
      </c>
      <c r="H2052">
        <v>1</v>
      </c>
    </row>
    <row r="2053" spans="1:8" hidden="1" x14ac:dyDescent="0.3">
      <c r="A2053">
        <v>6566</v>
      </c>
      <c r="B2053">
        <v>9</v>
      </c>
      <c r="C2053">
        <v>0</v>
      </c>
      <c r="D2053">
        <v>0</v>
      </c>
      <c r="E2053">
        <v>0</v>
      </c>
      <c r="F2053">
        <v>0</v>
      </c>
      <c r="G2053">
        <v>0</v>
      </c>
      <c r="H2053">
        <v>0</v>
      </c>
    </row>
    <row r="2054" spans="1:8" hidden="1" x14ac:dyDescent="0.3">
      <c r="A2054">
        <v>9381</v>
      </c>
      <c r="B2054">
        <v>7</v>
      </c>
      <c r="C2054">
        <v>0</v>
      </c>
      <c r="D2054">
        <v>0</v>
      </c>
      <c r="E2054">
        <v>0</v>
      </c>
      <c r="F2054">
        <v>0</v>
      </c>
      <c r="G2054">
        <v>0</v>
      </c>
      <c r="H2054">
        <v>0</v>
      </c>
    </row>
    <row r="2055" spans="1:8" hidden="1" x14ac:dyDescent="0.3">
      <c r="A2055">
        <v>1357</v>
      </c>
      <c r="B2055">
        <v>7</v>
      </c>
      <c r="C2055">
        <v>0</v>
      </c>
      <c r="D2055">
        <v>0</v>
      </c>
      <c r="E2055">
        <v>0</v>
      </c>
      <c r="F2055">
        <v>0</v>
      </c>
      <c r="G2055">
        <v>0</v>
      </c>
      <c r="H2055">
        <v>0</v>
      </c>
    </row>
    <row r="2056" spans="1:8" hidden="1" x14ac:dyDescent="0.3">
      <c r="A2056">
        <v>7503</v>
      </c>
      <c r="B2056">
        <v>0</v>
      </c>
      <c r="C2056">
        <v>0</v>
      </c>
      <c r="D2056">
        <v>0</v>
      </c>
      <c r="E2056">
        <v>1</v>
      </c>
      <c r="F2056">
        <v>0</v>
      </c>
      <c r="G2056">
        <v>0</v>
      </c>
      <c r="H2056">
        <v>1</v>
      </c>
    </row>
    <row r="2057" spans="1:8" hidden="1" x14ac:dyDescent="0.3">
      <c r="A2057">
        <v>8996</v>
      </c>
      <c r="B2057">
        <v>12</v>
      </c>
      <c r="C2057">
        <v>0</v>
      </c>
      <c r="D2057">
        <v>0</v>
      </c>
      <c r="E2057">
        <v>0</v>
      </c>
      <c r="F2057">
        <v>0</v>
      </c>
      <c r="G2057">
        <v>0</v>
      </c>
      <c r="H2057">
        <v>0</v>
      </c>
    </row>
    <row r="2058" spans="1:8" hidden="1" x14ac:dyDescent="0.3">
      <c r="A2058">
        <v>1592</v>
      </c>
      <c r="B2058">
        <v>0</v>
      </c>
      <c r="C2058">
        <v>1</v>
      </c>
      <c r="D2058">
        <v>0</v>
      </c>
      <c r="E2058">
        <v>0</v>
      </c>
      <c r="F2058">
        <v>0</v>
      </c>
      <c r="G2058">
        <v>1</v>
      </c>
      <c r="H2058">
        <v>0</v>
      </c>
    </row>
    <row r="2059" spans="1:8" x14ac:dyDescent="0.3">
      <c r="A2059">
        <v>7215</v>
      </c>
      <c r="B2059">
        <v>0</v>
      </c>
      <c r="C2059">
        <v>1</v>
      </c>
      <c r="D2059">
        <v>0</v>
      </c>
      <c r="E2059">
        <v>0</v>
      </c>
      <c r="F2059">
        <v>1</v>
      </c>
      <c r="G2059">
        <v>1</v>
      </c>
      <c r="H2059">
        <v>1</v>
      </c>
    </row>
    <row r="2060" spans="1:8" hidden="1" x14ac:dyDescent="0.3">
      <c r="A2060">
        <v>5885</v>
      </c>
      <c r="B2060">
        <v>7</v>
      </c>
      <c r="C2060">
        <v>0</v>
      </c>
      <c r="D2060">
        <v>0</v>
      </c>
      <c r="E2060">
        <v>0</v>
      </c>
      <c r="F2060">
        <v>0</v>
      </c>
      <c r="G2060">
        <v>0</v>
      </c>
      <c r="H2060">
        <v>0</v>
      </c>
    </row>
    <row r="2061" spans="1:8" hidden="1" x14ac:dyDescent="0.3">
      <c r="A2061">
        <v>8475</v>
      </c>
      <c r="B2061">
        <v>15</v>
      </c>
      <c r="C2061">
        <v>0</v>
      </c>
      <c r="D2061">
        <v>0</v>
      </c>
      <c r="E2061">
        <v>0</v>
      </c>
      <c r="F2061">
        <v>0</v>
      </c>
      <c r="G2061">
        <v>0</v>
      </c>
      <c r="H2061">
        <v>0</v>
      </c>
    </row>
    <row r="2062" spans="1:8" hidden="1" x14ac:dyDescent="0.3">
      <c r="A2062">
        <v>3182</v>
      </c>
      <c r="B2062">
        <v>6</v>
      </c>
      <c r="C2062">
        <v>0</v>
      </c>
      <c r="D2062">
        <v>0</v>
      </c>
      <c r="E2062">
        <v>1</v>
      </c>
      <c r="F2062">
        <v>0</v>
      </c>
      <c r="G2062">
        <v>0</v>
      </c>
      <c r="H2062">
        <v>1</v>
      </c>
    </row>
    <row r="2063" spans="1:8" x14ac:dyDescent="0.3">
      <c r="A2063">
        <v>2798</v>
      </c>
      <c r="B2063">
        <v>0</v>
      </c>
      <c r="C2063">
        <v>1</v>
      </c>
      <c r="D2063">
        <v>0</v>
      </c>
      <c r="E2063">
        <v>0</v>
      </c>
      <c r="F2063">
        <v>1</v>
      </c>
      <c r="G2063">
        <v>1</v>
      </c>
      <c r="H2063">
        <v>1</v>
      </c>
    </row>
    <row r="2064" spans="1:8" hidden="1" x14ac:dyDescent="0.3">
      <c r="A2064">
        <v>5552</v>
      </c>
      <c r="B2064">
        <v>6</v>
      </c>
      <c r="C2064">
        <v>0</v>
      </c>
      <c r="D2064">
        <v>0</v>
      </c>
      <c r="E2064">
        <v>0</v>
      </c>
      <c r="F2064">
        <v>0</v>
      </c>
      <c r="G2064">
        <v>0</v>
      </c>
      <c r="H2064">
        <v>0</v>
      </c>
    </row>
    <row r="2065" spans="1:8" hidden="1" x14ac:dyDescent="0.3">
      <c r="A2065">
        <v>6927</v>
      </c>
      <c r="B2065">
        <v>8</v>
      </c>
      <c r="C2065">
        <v>0</v>
      </c>
      <c r="D2065">
        <v>0</v>
      </c>
      <c r="E2065">
        <v>0</v>
      </c>
      <c r="F2065">
        <v>0</v>
      </c>
      <c r="G2065">
        <v>0</v>
      </c>
      <c r="H2065">
        <v>0</v>
      </c>
    </row>
    <row r="2066" spans="1:8" hidden="1" x14ac:dyDescent="0.3">
      <c r="A2066">
        <v>2877</v>
      </c>
      <c r="B2066">
        <v>10</v>
      </c>
      <c r="C2066">
        <v>0</v>
      </c>
      <c r="D2066">
        <v>0</v>
      </c>
      <c r="E2066">
        <v>0</v>
      </c>
      <c r="F2066">
        <v>0</v>
      </c>
      <c r="G2066">
        <v>0</v>
      </c>
      <c r="H2066">
        <v>0</v>
      </c>
    </row>
    <row r="2067" spans="1:8" hidden="1" x14ac:dyDescent="0.3">
      <c r="A2067">
        <v>1584</v>
      </c>
      <c r="B2067">
        <v>6</v>
      </c>
      <c r="C2067">
        <v>0</v>
      </c>
      <c r="D2067">
        <v>0</v>
      </c>
      <c r="E2067">
        <v>0</v>
      </c>
      <c r="F2067">
        <v>0</v>
      </c>
      <c r="G2067">
        <v>0</v>
      </c>
      <c r="H2067">
        <v>0</v>
      </c>
    </row>
    <row r="2068" spans="1:8" hidden="1" x14ac:dyDescent="0.3">
      <c r="A2068">
        <v>6798</v>
      </c>
      <c r="B2068">
        <v>9</v>
      </c>
      <c r="C2068">
        <v>0</v>
      </c>
      <c r="D2068">
        <v>0</v>
      </c>
      <c r="E2068">
        <v>0</v>
      </c>
      <c r="F2068">
        <v>0</v>
      </c>
      <c r="G2068">
        <v>0</v>
      </c>
      <c r="H2068">
        <v>1</v>
      </c>
    </row>
    <row r="2069" spans="1:8" hidden="1" x14ac:dyDescent="0.3">
      <c r="A2069">
        <v>6439</v>
      </c>
      <c r="B2069">
        <v>7</v>
      </c>
      <c r="C2069">
        <v>0</v>
      </c>
      <c r="D2069">
        <v>0</v>
      </c>
      <c r="E2069">
        <v>0</v>
      </c>
      <c r="F2069">
        <v>0</v>
      </c>
      <c r="G2069">
        <v>0</v>
      </c>
      <c r="H2069">
        <v>0</v>
      </c>
    </row>
    <row r="2070" spans="1:8" hidden="1" x14ac:dyDescent="0.3">
      <c r="A2070">
        <v>2387</v>
      </c>
      <c r="B2070">
        <v>6</v>
      </c>
      <c r="C2070">
        <v>0</v>
      </c>
      <c r="D2070">
        <v>0</v>
      </c>
      <c r="E2070">
        <v>0</v>
      </c>
      <c r="F2070">
        <v>0</v>
      </c>
      <c r="G2070">
        <v>0</v>
      </c>
      <c r="H2070">
        <v>1</v>
      </c>
    </row>
    <row r="2071" spans="1:8" hidden="1" x14ac:dyDescent="0.3">
      <c r="A2071">
        <v>8148</v>
      </c>
      <c r="B2071">
        <v>13</v>
      </c>
      <c r="C2071">
        <v>0</v>
      </c>
      <c r="D2071">
        <v>0</v>
      </c>
      <c r="E2071">
        <v>0</v>
      </c>
      <c r="F2071">
        <v>0</v>
      </c>
      <c r="G2071">
        <v>0</v>
      </c>
      <c r="H2071">
        <v>0</v>
      </c>
    </row>
    <row r="2072" spans="1:8" hidden="1" x14ac:dyDescent="0.3">
      <c r="A2072">
        <v>3050</v>
      </c>
      <c r="B2072">
        <v>6</v>
      </c>
      <c r="C2072">
        <v>0</v>
      </c>
      <c r="D2072">
        <v>0</v>
      </c>
      <c r="E2072">
        <v>0</v>
      </c>
      <c r="F2072">
        <v>0</v>
      </c>
      <c r="G2072">
        <v>0</v>
      </c>
      <c r="H2072">
        <v>0</v>
      </c>
    </row>
    <row r="2073" spans="1:8" hidden="1" x14ac:dyDescent="0.3">
      <c r="A2073">
        <v>2863</v>
      </c>
      <c r="B2073">
        <v>6</v>
      </c>
      <c r="C2073">
        <v>1</v>
      </c>
      <c r="D2073">
        <v>0</v>
      </c>
      <c r="E2073">
        <v>0</v>
      </c>
      <c r="F2073">
        <v>1</v>
      </c>
      <c r="G2073">
        <v>0</v>
      </c>
      <c r="H2073">
        <v>0</v>
      </c>
    </row>
    <row r="2074" spans="1:8" hidden="1" x14ac:dyDescent="0.3">
      <c r="A2074">
        <v>2607</v>
      </c>
      <c r="B2074">
        <v>6</v>
      </c>
      <c r="C2074">
        <v>0</v>
      </c>
      <c r="D2074">
        <v>0</v>
      </c>
      <c r="E2074">
        <v>0</v>
      </c>
      <c r="F2074">
        <v>0</v>
      </c>
      <c r="G2074">
        <v>0</v>
      </c>
      <c r="H2074">
        <v>0</v>
      </c>
    </row>
    <row r="2075" spans="1:8" hidden="1" x14ac:dyDescent="0.3">
      <c r="A2075">
        <v>5837</v>
      </c>
      <c r="B2075">
        <v>7</v>
      </c>
      <c r="C2075">
        <v>0</v>
      </c>
      <c r="D2075">
        <v>0</v>
      </c>
      <c r="E2075">
        <v>0</v>
      </c>
      <c r="F2075">
        <v>0</v>
      </c>
      <c r="G2075">
        <v>0</v>
      </c>
      <c r="H2075">
        <v>0</v>
      </c>
    </row>
    <row r="2076" spans="1:8" hidden="1" x14ac:dyDescent="0.3">
      <c r="A2076">
        <v>10313</v>
      </c>
      <c r="B2076">
        <v>6</v>
      </c>
      <c r="C2076">
        <v>0</v>
      </c>
      <c r="D2076">
        <v>0</v>
      </c>
      <c r="E2076">
        <v>0</v>
      </c>
      <c r="F2076">
        <v>0</v>
      </c>
      <c r="G2076">
        <v>0</v>
      </c>
      <c r="H2076">
        <v>0</v>
      </c>
    </row>
    <row r="2077" spans="1:8" hidden="1" x14ac:dyDescent="0.3">
      <c r="A2077">
        <v>3310</v>
      </c>
      <c r="B2077">
        <v>7</v>
      </c>
      <c r="C2077">
        <v>0</v>
      </c>
      <c r="D2077">
        <v>0</v>
      </c>
      <c r="E2077">
        <v>0</v>
      </c>
      <c r="F2077">
        <v>0</v>
      </c>
      <c r="G2077">
        <v>0</v>
      </c>
      <c r="H2077">
        <v>0</v>
      </c>
    </row>
    <row r="2078" spans="1:8" hidden="1" x14ac:dyDescent="0.3">
      <c r="A2078">
        <v>8318</v>
      </c>
      <c r="B2078">
        <v>0</v>
      </c>
      <c r="C2078">
        <v>0</v>
      </c>
      <c r="D2078">
        <v>0</v>
      </c>
      <c r="E2078">
        <v>0</v>
      </c>
      <c r="F2078">
        <v>0</v>
      </c>
      <c r="G2078">
        <v>1</v>
      </c>
      <c r="H2078">
        <v>0</v>
      </c>
    </row>
    <row r="2079" spans="1:8" hidden="1" x14ac:dyDescent="0.3">
      <c r="A2079">
        <v>2552</v>
      </c>
      <c r="B2079">
        <v>9</v>
      </c>
      <c r="C2079">
        <v>0</v>
      </c>
      <c r="D2079">
        <v>0</v>
      </c>
      <c r="E2079">
        <v>0</v>
      </c>
      <c r="F2079">
        <v>1</v>
      </c>
      <c r="G2079">
        <v>0</v>
      </c>
      <c r="H2079">
        <v>1</v>
      </c>
    </row>
    <row r="2080" spans="1:8" hidden="1" x14ac:dyDescent="0.3">
      <c r="A2080">
        <v>8581</v>
      </c>
      <c r="B2080">
        <v>9</v>
      </c>
      <c r="C2080">
        <v>0</v>
      </c>
      <c r="D2080">
        <v>0</v>
      </c>
      <c r="E2080">
        <v>0</v>
      </c>
      <c r="F2080">
        <v>0</v>
      </c>
      <c r="G2080">
        <v>0</v>
      </c>
      <c r="H2080">
        <v>0</v>
      </c>
    </row>
    <row r="2081" spans="1:8" hidden="1" x14ac:dyDescent="0.3">
      <c r="A2081">
        <v>6932</v>
      </c>
      <c r="B2081">
        <v>0</v>
      </c>
      <c r="C2081">
        <v>0</v>
      </c>
      <c r="D2081">
        <v>0</v>
      </c>
      <c r="E2081">
        <v>0</v>
      </c>
      <c r="F2081">
        <v>0</v>
      </c>
      <c r="G2081">
        <v>1</v>
      </c>
      <c r="H2081">
        <v>0</v>
      </c>
    </row>
    <row r="2082" spans="1:8" hidden="1" x14ac:dyDescent="0.3">
      <c r="A2082">
        <v>238</v>
      </c>
      <c r="B2082">
        <v>15</v>
      </c>
      <c r="C2082">
        <v>0</v>
      </c>
      <c r="D2082">
        <v>0</v>
      </c>
      <c r="E2082">
        <v>0</v>
      </c>
      <c r="F2082">
        <v>0</v>
      </c>
      <c r="G2082">
        <v>0</v>
      </c>
      <c r="H2082">
        <v>0</v>
      </c>
    </row>
    <row r="2083" spans="1:8" hidden="1" x14ac:dyDescent="0.3">
      <c r="A2083">
        <v>4148</v>
      </c>
      <c r="B2083">
        <v>7</v>
      </c>
      <c r="C2083">
        <v>0</v>
      </c>
      <c r="D2083">
        <v>0</v>
      </c>
      <c r="E2083">
        <v>0</v>
      </c>
      <c r="F2083">
        <v>0</v>
      </c>
      <c r="G2083">
        <v>0</v>
      </c>
      <c r="H2083">
        <v>0</v>
      </c>
    </row>
    <row r="2084" spans="1:8" hidden="1" x14ac:dyDescent="0.3">
      <c r="A2084">
        <v>564</v>
      </c>
      <c r="B2084">
        <v>7</v>
      </c>
      <c r="C2084">
        <v>0</v>
      </c>
      <c r="D2084">
        <v>0</v>
      </c>
      <c r="E2084">
        <v>0</v>
      </c>
      <c r="F2084">
        <v>1</v>
      </c>
      <c r="G2084">
        <v>0</v>
      </c>
      <c r="H2084">
        <v>1</v>
      </c>
    </row>
    <row r="2085" spans="1:8" hidden="1" x14ac:dyDescent="0.3">
      <c r="A2085">
        <v>10581</v>
      </c>
      <c r="B2085">
        <v>7</v>
      </c>
      <c r="C2085">
        <v>0</v>
      </c>
      <c r="D2085">
        <v>0</v>
      </c>
      <c r="E2085">
        <v>0</v>
      </c>
      <c r="F2085">
        <v>0</v>
      </c>
      <c r="G2085">
        <v>0</v>
      </c>
      <c r="H2085">
        <v>0</v>
      </c>
    </row>
    <row r="2086" spans="1:8" hidden="1" x14ac:dyDescent="0.3">
      <c r="A2086">
        <v>8939</v>
      </c>
      <c r="B2086">
        <v>6</v>
      </c>
      <c r="C2086">
        <v>0</v>
      </c>
      <c r="D2086">
        <v>0</v>
      </c>
      <c r="E2086">
        <v>0</v>
      </c>
      <c r="F2086">
        <v>0</v>
      </c>
      <c r="G2086">
        <v>0</v>
      </c>
      <c r="H2086">
        <v>0</v>
      </c>
    </row>
    <row r="2087" spans="1:8" hidden="1" x14ac:dyDescent="0.3">
      <c r="A2087">
        <v>3281</v>
      </c>
      <c r="B2087">
        <v>6</v>
      </c>
      <c r="C2087">
        <v>0</v>
      </c>
      <c r="D2087">
        <v>0</v>
      </c>
      <c r="E2087">
        <v>0</v>
      </c>
      <c r="F2087">
        <v>0</v>
      </c>
      <c r="G2087">
        <v>0</v>
      </c>
      <c r="H2087">
        <v>0</v>
      </c>
    </row>
    <row r="2088" spans="1:8" hidden="1" x14ac:dyDescent="0.3">
      <c r="A2088">
        <v>4769</v>
      </c>
      <c r="B2088">
        <v>7</v>
      </c>
      <c r="C2088">
        <v>0</v>
      </c>
      <c r="D2088">
        <v>0</v>
      </c>
      <c r="E2088">
        <v>0</v>
      </c>
      <c r="F2088">
        <v>1</v>
      </c>
      <c r="G2088">
        <v>0</v>
      </c>
      <c r="H2088">
        <v>0</v>
      </c>
    </row>
    <row r="2089" spans="1:8" hidden="1" x14ac:dyDescent="0.3">
      <c r="A2089">
        <v>8692</v>
      </c>
      <c r="B2089">
        <v>6</v>
      </c>
      <c r="C2089">
        <v>0</v>
      </c>
      <c r="D2089">
        <v>0</v>
      </c>
      <c r="E2089">
        <v>0</v>
      </c>
      <c r="F2089">
        <v>0</v>
      </c>
      <c r="G2089">
        <v>0</v>
      </c>
      <c r="H2089">
        <v>0</v>
      </c>
    </row>
    <row r="2090" spans="1:8" hidden="1" x14ac:dyDescent="0.3">
      <c r="A2090">
        <v>3179</v>
      </c>
      <c r="B2090">
        <v>0</v>
      </c>
      <c r="C2090">
        <v>0</v>
      </c>
      <c r="D2090">
        <v>0</v>
      </c>
      <c r="E2090">
        <v>0</v>
      </c>
      <c r="F2090">
        <v>0</v>
      </c>
      <c r="G2090">
        <v>0</v>
      </c>
      <c r="H2090">
        <v>0</v>
      </c>
    </row>
    <row r="2091" spans="1:8" hidden="1" x14ac:dyDescent="0.3">
      <c r="A2091">
        <v>5253</v>
      </c>
      <c r="B2091">
        <v>6</v>
      </c>
      <c r="C2091">
        <v>0</v>
      </c>
      <c r="D2091">
        <v>0</v>
      </c>
      <c r="E2091">
        <v>0</v>
      </c>
      <c r="F2091">
        <v>0</v>
      </c>
      <c r="G2091">
        <v>0</v>
      </c>
      <c r="H2091">
        <v>0</v>
      </c>
    </row>
    <row r="2092" spans="1:8" hidden="1" x14ac:dyDescent="0.3">
      <c r="A2092">
        <v>5314</v>
      </c>
      <c r="B2092">
        <v>7</v>
      </c>
      <c r="C2092">
        <v>0</v>
      </c>
      <c r="D2092">
        <v>0</v>
      </c>
      <c r="E2092">
        <v>0</v>
      </c>
      <c r="F2092">
        <v>0</v>
      </c>
      <c r="G2092">
        <v>0</v>
      </c>
      <c r="H2092">
        <v>0</v>
      </c>
    </row>
    <row r="2093" spans="1:8" hidden="1" x14ac:dyDescent="0.3">
      <c r="A2093">
        <v>7627</v>
      </c>
      <c r="B2093">
        <v>0</v>
      </c>
      <c r="C2093">
        <v>1</v>
      </c>
      <c r="D2093">
        <v>0</v>
      </c>
      <c r="E2093">
        <v>0</v>
      </c>
      <c r="F2093">
        <v>0</v>
      </c>
      <c r="G2093">
        <v>1</v>
      </c>
      <c r="H2093">
        <v>1</v>
      </c>
    </row>
    <row r="2094" spans="1:8" hidden="1" x14ac:dyDescent="0.3">
      <c r="A2094">
        <v>1503</v>
      </c>
      <c r="B2094">
        <v>0</v>
      </c>
      <c r="C2094">
        <v>0</v>
      </c>
      <c r="D2094">
        <v>0</v>
      </c>
      <c r="E2094">
        <v>0</v>
      </c>
      <c r="F2094">
        <v>0</v>
      </c>
      <c r="G2094">
        <v>0</v>
      </c>
      <c r="H2094">
        <v>0</v>
      </c>
    </row>
    <row r="2095" spans="1:8" hidden="1" x14ac:dyDescent="0.3">
      <c r="A2095">
        <v>4299</v>
      </c>
      <c r="B2095">
        <v>7</v>
      </c>
      <c r="C2095">
        <v>0</v>
      </c>
      <c r="D2095">
        <v>0</v>
      </c>
      <c r="E2095">
        <v>0</v>
      </c>
      <c r="F2095">
        <v>0</v>
      </c>
      <c r="G2095">
        <v>0</v>
      </c>
      <c r="H2095">
        <v>1</v>
      </c>
    </row>
    <row r="2096" spans="1:8" hidden="1" x14ac:dyDescent="0.3">
      <c r="A2096">
        <v>4381</v>
      </c>
      <c r="B2096">
        <v>7</v>
      </c>
      <c r="C2096">
        <v>0</v>
      </c>
      <c r="D2096">
        <v>0</v>
      </c>
      <c r="E2096">
        <v>0</v>
      </c>
      <c r="F2096">
        <v>0</v>
      </c>
      <c r="G2096">
        <v>0</v>
      </c>
      <c r="H2096">
        <v>0</v>
      </c>
    </row>
    <row r="2097" spans="1:8" hidden="1" x14ac:dyDescent="0.3">
      <c r="A2097">
        <v>4611</v>
      </c>
      <c r="B2097">
        <v>0</v>
      </c>
      <c r="C2097">
        <v>1</v>
      </c>
      <c r="D2097">
        <v>0</v>
      </c>
      <c r="E2097">
        <v>0</v>
      </c>
      <c r="F2097">
        <v>0</v>
      </c>
      <c r="G2097">
        <v>1</v>
      </c>
      <c r="H2097">
        <v>1</v>
      </c>
    </row>
    <row r="2098" spans="1:8" hidden="1" x14ac:dyDescent="0.3">
      <c r="A2098">
        <v>4248</v>
      </c>
      <c r="B2098">
        <v>0</v>
      </c>
      <c r="C2098">
        <v>0</v>
      </c>
      <c r="D2098">
        <v>0</v>
      </c>
      <c r="E2098">
        <v>0</v>
      </c>
      <c r="F2098">
        <v>1</v>
      </c>
      <c r="G2098">
        <v>0</v>
      </c>
      <c r="H2098">
        <v>0</v>
      </c>
    </row>
    <row r="2099" spans="1:8" hidden="1" x14ac:dyDescent="0.3">
      <c r="A2099">
        <v>5555</v>
      </c>
      <c r="B2099">
        <v>0</v>
      </c>
      <c r="C2099">
        <v>0</v>
      </c>
      <c r="D2099">
        <v>0</v>
      </c>
      <c r="E2099">
        <v>0</v>
      </c>
      <c r="F2099">
        <v>0</v>
      </c>
      <c r="G2099">
        <v>0</v>
      </c>
      <c r="H2099">
        <v>0</v>
      </c>
    </row>
    <row r="2100" spans="1:8" hidden="1" x14ac:dyDescent="0.3">
      <c r="A2100">
        <v>1501</v>
      </c>
      <c r="B2100">
        <v>15</v>
      </c>
      <c r="C2100">
        <v>0</v>
      </c>
      <c r="D2100">
        <v>0</v>
      </c>
      <c r="E2100">
        <v>0</v>
      </c>
      <c r="F2100">
        <v>0</v>
      </c>
      <c r="G2100">
        <v>0</v>
      </c>
      <c r="H2100">
        <v>0</v>
      </c>
    </row>
    <row r="2101" spans="1:8" hidden="1" x14ac:dyDescent="0.3">
      <c r="A2101">
        <v>7230</v>
      </c>
      <c r="B2101">
        <v>6</v>
      </c>
      <c r="C2101">
        <v>0</v>
      </c>
      <c r="D2101">
        <v>0</v>
      </c>
      <c r="E2101">
        <v>0</v>
      </c>
      <c r="F2101">
        <v>1</v>
      </c>
      <c r="G2101">
        <v>0</v>
      </c>
      <c r="H2101">
        <v>1</v>
      </c>
    </row>
    <row r="2102" spans="1:8" hidden="1" x14ac:dyDescent="0.3">
      <c r="A2102">
        <v>10159</v>
      </c>
      <c r="B2102">
        <v>6</v>
      </c>
      <c r="C2102">
        <v>0</v>
      </c>
      <c r="D2102">
        <v>0</v>
      </c>
      <c r="E2102">
        <v>0</v>
      </c>
      <c r="F2102">
        <v>0</v>
      </c>
      <c r="G2102">
        <v>0</v>
      </c>
      <c r="H2102">
        <v>0</v>
      </c>
    </row>
    <row r="2103" spans="1:8" hidden="1" x14ac:dyDescent="0.3">
      <c r="A2103">
        <v>11171</v>
      </c>
      <c r="B2103">
        <v>7</v>
      </c>
      <c r="C2103">
        <v>0</v>
      </c>
      <c r="D2103">
        <v>0</v>
      </c>
      <c r="E2103">
        <v>0</v>
      </c>
      <c r="F2103">
        <v>0</v>
      </c>
      <c r="G2103">
        <v>0</v>
      </c>
      <c r="H2103">
        <v>0</v>
      </c>
    </row>
    <row r="2104" spans="1:8" hidden="1" x14ac:dyDescent="0.3">
      <c r="A2104">
        <v>610</v>
      </c>
      <c r="B2104">
        <v>8</v>
      </c>
      <c r="C2104">
        <v>0</v>
      </c>
      <c r="D2104">
        <v>0</v>
      </c>
      <c r="E2104">
        <v>0</v>
      </c>
      <c r="F2104">
        <v>0</v>
      </c>
      <c r="G2104">
        <v>0</v>
      </c>
      <c r="H2104">
        <v>0</v>
      </c>
    </row>
    <row r="2105" spans="1:8" hidden="1" x14ac:dyDescent="0.3">
      <c r="A2105">
        <v>9384</v>
      </c>
      <c r="B2105">
        <v>7</v>
      </c>
      <c r="C2105">
        <v>0</v>
      </c>
      <c r="D2105">
        <v>0</v>
      </c>
      <c r="E2105">
        <v>0</v>
      </c>
      <c r="F2105">
        <v>0</v>
      </c>
      <c r="G2105">
        <v>0</v>
      </c>
      <c r="H2105">
        <v>0</v>
      </c>
    </row>
    <row r="2106" spans="1:8" hidden="1" x14ac:dyDescent="0.3">
      <c r="A2106">
        <v>8897</v>
      </c>
      <c r="B2106">
        <v>8</v>
      </c>
      <c r="C2106">
        <v>0</v>
      </c>
      <c r="D2106">
        <v>0</v>
      </c>
      <c r="E2106">
        <v>0</v>
      </c>
      <c r="F2106">
        <v>0</v>
      </c>
      <c r="G2106">
        <v>0</v>
      </c>
      <c r="H2106">
        <v>1</v>
      </c>
    </row>
    <row r="2107" spans="1:8" hidden="1" x14ac:dyDescent="0.3">
      <c r="A2107">
        <v>4303</v>
      </c>
      <c r="B2107">
        <v>0</v>
      </c>
      <c r="C2107">
        <v>0</v>
      </c>
      <c r="D2107">
        <v>0</v>
      </c>
      <c r="E2107">
        <v>0</v>
      </c>
      <c r="F2107">
        <v>0</v>
      </c>
      <c r="G2107">
        <v>0</v>
      </c>
      <c r="H2107">
        <v>0</v>
      </c>
    </row>
    <row r="2108" spans="1:8" hidden="1" x14ac:dyDescent="0.3">
      <c r="A2108">
        <v>6299</v>
      </c>
      <c r="B2108">
        <v>6</v>
      </c>
      <c r="C2108">
        <v>0</v>
      </c>
      <c r="D2108">
        <v>0</v>
      </c>
      <c r="E2108">
        <v>1</v>
      </c>
      <c r="F2108">
        <v>0</v>
      </c>
      <c r="G2108">
        <v>0</v>
      </c>
      <c r="H2108">
        <v>1</v>
      </c>
    </row>
    <row r="2109" spans="1:8" hidden="1" x14ac:dyDescent="0.3">
      <c r="A2109">
        <v>10846</v>
      </c>
      <c r="B2109">
        <v>6</v>
      </c>
      <c r="C2109">
        <v>0</v>
      </c>
      <c r="D2109">
        <v>0</v>
      </c>
      <c r="E2109">
        <v>1</v>
      </c>
      <c r="F2109">
        <v>0</v>
      </c>
      <c r="G2109">
        <v>0</v>
      </c>
      <c r="H2109">
        <v>0</v>
      </c>
    </row>
    <row r="2110" spans="1:8" hidden="1" x14ac:dyDescent="0.3">
      <c r="A2110">
        <v>4599</v>
      </c>
      <c r="B2110">
        <v>6</v>
      </c>
      <c r="C2110">
        <v>0</v>
      </c>
      <c r="D2110">
        <v>0</v>
      </c>
      <c r="E2110">
        <v>0</v>
      </c>
      <c r="F2110">
        <v>0</v>
      </c>
      <c r="G2110">
        <v>0</v>
      </c>
      <c r="H2110">
        <v>0</v>
      </c>
    </row>
    <row r="2111" spans="1:8" hidden="1" x14ac:dyDescent="0.3">
      <c r="A2111">
        <v>2350</v>
      </c>
      <c r="B2111">
        <v>7</v>
      </c>
      <c r="C2111">
        <v>0</v>
      </c>
      <c r="D2111">
        <v>0</v>
      </c>
      <c r="E2111">
        <v>0</v>
      </c>
      <c r="F2111">
        <v>1</v>
      </c>
      <c r="G2111">
        <v>0</v>
      </c>
      <c r="H2111">
        <v>0</v>
      </c>
    </row>
    <row r="2112" spans="1:8" hidden="1" x14ac:dyDescent="0.3">
      <c r="A2112">
        <v>3732</v>
      </c>
      <c r="B2112">
        <v>6</v>
      </c>
      <c r="C2112">
        <v>0</v>
      </c>
      <c r="D2112">
        <v>0</v>
      </c>
      <c r="E2112">
        <v>0</v>
      </c>
      <c r="F2112">
        <v>0</v>
      </c>
      <c r="G2112">
        <v>0</v>
      </c>
      <c r="H2112">
        <v>0</v>
      </c>
    </row>
    <row r="2113" spans="1:8" hidden="1" x14ac:dyDescent="0.3">
      <c r="A2113">
        <v>6303</v>
      </c>
      <c r="B2113">
        <v>0</v>
      </c>
      <c r="C2113">
        <v>0</v>
      </c>
      <c r="D2113">
        <v>0</v>
      </c>
      <c r="E2113">
        <v>0</v>
      </c>
      <c r="F2113">
        <v>0</v>
      </c>
      <c r="G2113">
        <v>0</v>
      </c>
      <c r="H2113">
        <v>0</v>
      </c>
    </row>
    <row r="2114" spans="1:8" hidden="1" x14ac:dyDescent="0.3">
      <c r="A2114">
        <v>1456</v>
      </c>
      <c r="B2114">
        <v>7</v>
      </c>
      <c r="C2114">
        <v>0</v>
      </c>
      <c r="D2114">
        <v>0</v>
      </c>
      <c r="E2114">
        <v>0</v>
      </c>
      <c r="F2114">
        <v>0</v>
      </c>
      <c r="G2114">
        <v>0</v>
      </c>
      <c r="H2114">
        <v>0</v>
      </c>
    </row>
    <row r="2115" spans="1:8" hidden="1" x14ac:dyDescent="0.3">
      <c r="A2115">
        <v>807</v>
      </c>
      <c r="B2115">
        <v>6</v>
      </c>
      <c r="C2115">
        <v>0</v>
      </c>
      <c r="D2115">
        <v>0</v>
      </c>
      <c r="E2115">
        <v>0</v>
      </c>
      <c r="F2115">
        <v>0</v>
      </c>
      <c r="G2115">
        <v>0</v>
      </c>
      <c r="H2115">
        <v>0</v>
      </c>
    </row>
    <row r="2116" spans="1:8" hidden="1" x14ac:dyDescent="0.3">
      <c r="A2116">
        <v>4271</v>
      </c>
      <c r="B2116">
        <v>6</v>
      </c>
      <c r="C2116">
        <v>0</v>
      </c>
      <c r="D2116">
        <v>0</v>
      </c>
      <c r="E2116">
        <v>0</v>
      </c>
      <c r="F2116">
        <v>0</v>
      </c>
      <c r="G2116">
        <v>0</v>
      </c>
      <c r="H2116">
        <v>0</v>
      </c>
    </row>
    <row r="2117" spans="1:8" hidden="1" x14ac:dyDescent="0.3">
      <c r="A2117">
        <v>773</v>
      </c>
      <c r="B2117">
        <v>7</v>
      </c>
      <c r="C2117">
        <v>0</v>
      </c>
      <c r="D2117">
        <v>0</v>
      </c>
      <c r="E2117">
        <v>0</v>
      </c>
      <c r="F2117">
        <v>0</v>
      </c>
      <c r="G2117">
        <v>0</v>
      </c>
      <c r="H2117">
        <v>0</v>
      </c>
    </row>
    <row r="2118" spans="1:8" hidden="1" x14ac:dyDescent="0.3">
      <c r="A2118">
        <v>8825</v>
      </c>
      <c r="B2118">
        <v>8</v>
      </c>
      <c r="C2118">
        <v>0</v>
      </c>
      <c r="D2118">
        <v>0</v>
      </c>
      <c r="E2118">
        <v>0</v>
      </c>
      <c r="F2118">
        <v>0</v>
      </c>
      <c r="G2118">
        <v>0</v>
      </c>
      <c r="H2118">
        <v>0</v>
      </c>
    </row>
    <row r="2119" spans="1:8" hidden="1" x14ac:dyDescent="0.3">
      <c r="A2119">
        <v>7108</v>
      </c>
      <c r="B2119">
        <v>6</v>
      </c>
      <c r="C2119">
        <v>0</v>
      </c>
      <c r="D2119">
        <v>0</v>
      </c>
      <c r="E2119">
        <v>0</v>
      </c>
      <c r="F2119">
        <v>0</v>
      </c>
      <c r="G2119">
        <v>0</v>
      </c>
      <c r="H2119">
        <v>0</v>
      </c>
    </row>
    <row r="2120" spans="1:8" hidden="1" x14ac:dyDescent="0.3">
      <c r="A2120">
        <v>10150</v>
      </c>
      <c r="B2120">
        <v>0</v>
      </c>
      <c r="C2120">
        <v>1</v>
      </c>
      <c r="D2120">
        <v>0</v>
      </c>
      <c r="E2120">
        <v>0</v>
      </c>
      <c r="F2120">
        <v>0</v>
      </c>
      <c r="G2120">
        <v>0</v>
      </c>
      <c r="H2120">
        <v>1</v>
      </c>
    </row>
    <row r="2121" spans="1:8" hidden="1" x14ac:dyDescent="0.3">
      <c r="A2121">
        <v>9760</v>
      </c>
      <c r="B2121">
        <v>6</v>
      </c>
      <c r="C2121">
        <v>0</v>
      </c>
      <c r="D2121">
        <v>0</v>
      </c>
      <c r="E2121">
        <v>0</v>
      </c>
      <c r="F2121">
        <v>0</v>
      </c>
      <c r="G2121">
        <v>0</v>
      </c>
      <c r="H2121">
        <v>1</v>
      </c>
    </row>
    <row r="2122" spans="1:8" hidden="1" x14ac:dyDescent="0.3">
      <c r="A2122">
        <v>8957</v>
      </c>
      <c r="B2122">
        <v>8</v>
      </c>
      <c r="C2122">
        <v>0</v>
      </c>
      <c r="D2122">
        <v>0</v>
      </c>
      <c r="E2122">
        <v>0</v>
      </c>
      <c r="F2122">
        <v>0</v>
      </c>
      <c r="G2122">
        <v>0</v>
      </c>
      <c r="H2122">
        <v>0</v>
      </c>
    </row>
    <row r="2123" spans="1:8" x14ac:dyDescent="0.3">
      <c r="A2123">
        <v>5386</v>
      </c>
      <c r="B2123">
        <v>0</v>
      </c>
      <c r="C2123">
        <v>1</v>
      </c>
      <c r="D2123">
        <v>0</v>
      </c>
      <c r="E2123">
        <v>0</v>
      </c>
      <c r="F2123">
        <v>1</v>
      </c>
      <c r="G2123">
        <v>1</v>
      </c>
      <c r="H2123">
        <v>1</v>
      </c>
    </row>
    <row r="2124" spans="1:8" hidden="1" x14ac:dyDescent="0.3">
      <c r="A2124">
        <v>5633</v>
      </c>
      <c r="B2124">
        <v>7</v>
      </c>
      <c r="C2124">
        <v>0</v>
      </c>
      <c r="D2124">
        <v>0</v>
      </c>
      <c r="E2124">
        <v>0</v>
      </c>
      <c r="F2124">
        <v>0</v>
      </c>
      <c r="G2124">
        <v>0</v>
      </c>
      <c r="H2124">
        <v>0</v>
      </c>
    </row>
    <row r="2125" spans="1:8" hidden="1" x14ac:dyDescent="0.3">
      <c r="A2125">
        <v>3933</v>
      </c>
      <c r="B2125">
        <v>6</v>
      </c>
      <c r="C2125">
        <v>0</v>
      </c>
      <c r="D2125">
        <v>0</v>
      </c>
      <c r="E2125">
        <v>0</v>
      </c>
      <c r="F2125">
        <v>0</v>
      </c>
      <c r="G2125">
        <v>0</v>
      </c>
      <c r="H2125">
        <v>0</v>
      </c>
    </row>
    <row r="2126" spans="1:8" hidden="1" x14ac:dyDescent="0.3">
      <c r="A2126">
        <v>1600</v>
      </c>
      <c r="B2126">
        <v>7</v>
      </c>
      <c r="C2126">
        <v>0</v>
      </c>
      <c r="D2126">
        <v>0</v>
      </c>
      <c r="E2126">
        <v>0</v>
      </c>
      <c r="F2126">
        <v>0</v>
      </c>
      <c r="G2126">
        <v>0</v>
      </c>
      <c r="H2126">
        <v>0</v>
      </c>
    </row>
    <row r="2127" spans="1:8" hidden="1" x14ac:dyDescent="0.3">
      <c r="A2127">
        <v>3955</v>
      </c>
      <c r="B2127">
        <v>0</v>
      </c>
      <c r="C2127">
        <v>0</v>
      </c>
      <c r="D2127">
        <v>0</v>
      </c>
      <c r="E2127">
        <v>0</v>
      </c>
      <c r="F2127">
        <v>0</v>
      </c>
      <c r="G2127">
        <v>0</v>
      </c>
      <c r="H2127">
        <v>0</v>
      </c>
    </row>
    <row r="2128" spans="1:8" hidden="1" x14ac:dyDescent="0.3">
      <c r="A2128">
        <v>7453</v>
      </c>
      <c r="B2128">
        <v>6</v>
      </c>
      <c r="C2128">
        <v>0</v>
      </c>
      <c r="D2128">
        <v>0</v>
      </c>
      <c r="E2128">
        <v>1</v>
      </c>
      <c r="F2128">
        <v>0</v>
      </c>
      <c r="G2128">
        <v>0</v>
      </c>
      <c r="H2128">
        <v>1</v>
      </c>
    </row>
    <row r="2129" spans="1:8" hidden="1" x14ac:dyDescent="0.3">
      <c r="A2129">
        <v>1710</v>
      </c>
      <c r="B2129">
        <v>7</v>
      </c>
      <c r="C2129">
        <v>0</v>
      </c>
      <c r="D2129">
        <v>0</v>
      </c>
      <c r="E2129">
        <v>0</v>
      </c>
      <c r="F2129">
        <v>0</v>
      </c>
      <c r="G2129">
        <v>0</v>
      </c>
      <c r="H2129">
        <v>0</v>
      </c>
    </row>
    <row r="2130" spans="1:8" hidden="1" x14ac:dyDescent="0.3">
      <c r="A2130">
        <v>6059</v>
      </c>
      <c r="B2130">
        <v>7</v>
      </c>
      <c r="C2130">
        <v>0</v>
      </c>
      <c r="D2130">
        <v>0</v>
      </c>
      <c r="E2130">
        <v>0</v>
      </c>
      <c r="F2130">
        <v>0</v>
      </c>
      <c r="G2130">
        <v>0</v>
      </c>
      <c r="H2130">
        <v>1</v>
      </c>
    </row>
    <row r="2131" spans="1:8" hidden="1" x14ac:dyDescent="0.3">
      <c r="A2131">
        <v>10749</v>
      </c>
      <c r="B2131">
        <v>15</v>
      </c>
      <c r="C2131">
        <v>0</v>
      </c>
      <c r="D2131">
        <v>0</v>
      </c>
      <c r="E2131">
        <v>0</v>
      </c>
      <c r="F2131">
        <v>0</v>
      </c>
      <c r="G2131">
        <v>0</v>
      </c>
      <c r="H2131">
        <v>0</v>
      </c>
    </row>
    <row r="2132" spans="1:8" hidden="1" x14ac:dyDescent="0.3">
      <c r="A2132">
        <v>8870</v>
      </c>
      <c r="B2132">
        <v>6</v>
      </c>
      <c r="C2132">
        <v>0</v>
      </c>
      <c r="D2132">
        <v>0</v>
      </c>
      <c r="E2132">
        <v>0</v>
      </c>
      <c r="F2132">
        <v>0</v>
      </c>
      <c r="G2132">
        <v>0</v>
      </c>
      <c r="H2132">
        <v>1</v>
      </c>
    </row>
    <row r="2133" spans="1:8" hidden="1" x14ac:dyDescent="0.3">
      <c r="A2133">
        <v>966</v>
      </c>
      <c r="B2133">
        <v>6</v>
      </c>
      <c r="C2133">
        <v>0</v>
      </c>
      <c r="D2133">
        <v>0</v>
      </c>
      <c r="E2133">
        <v>0</v>
      </c>
      <c r="F2133">
        <v>1</v>
      </c>
      <c r="G2133">
        <v>0</v>
      </c>
      <c r="H2133">
        <v>0</v>
      </c>
    </row>
    <row r="2134" spans="1:8" hidden="1" x14ac:dyDescent="0.3">
      <c r="A2134">
        <v>4491</v>
      </c>
      <c r="B2134">
        <v>11</v>
      </c>
      <c r="C2134">
        <v>0</v>
      </c>
      <c r="D2134">
        <v>0</v>
      </c>
      <c r="E2134">
        <v>0</v>
      </c>
      <c r="F2134">
        <v>1</v>
      </c>
      <c r="G2134">
        <v>0</v>
      </c>
      <c r="H2134">
        <v>0</v>
      </c>
    </row>
    <row r="2135" spans="1:8" hidden="1" x14ac:dyDescent="0.3">
      <c r="A2135">
        <v>2223</v>
      </c>
      <c r="B2135">
        <v>8</v>
      </c>
      <c r="C2135">
        <v>0</v>
      </c>
      <c r="D2135">
        <v>0</v>
      </c>
      <c r="E2135">
        <v>0</v>
      </c>
      <c r="F2135">
        <v>0</v>
      </c>
      <c r="G2135">
        <v>0</v>
      </c>
      <c r="H2135">
        <v>0</v>
      </c>
    </row>
    <row r="2136" spans="1:8" hidden="1" x14ac:dyDescent="0.3">
      <c r="A2136">
        <v>11112</v>
      </c>
      <c r="B2136">
        <v>6</v>
      </c>
      <c r="C2136">
        <v>0</v>
      </c>
      <c r="D2136">
        <v>0</v>
      </c>
      <c r="E2136">
        <v>0</v>
      </c>
      <c r="F2136">
        <v>0</v>
      </c>
      <c r="G2136">
        <v>0</v>
      </c>
      <c r="H2136">
        <v>0</v>
      </c>
    </row>
    <row r="2137" spans="1:8" hidden="1" x14ac:dyDescent="0.3">
      <c r="A2137">
        <v>247</v>
      </c>
      <c r="B2137">
        <v>6</v>
      </c>
      <c r="C2137">
        <v>0</v>
      </c>
      <c r="D2137">
        <v>0</v>
      </c>
      <c r="E2137">
        <v>0</v>
      </c>
      <c r="F2137">
        <v>0</v>
      </c>
      <c r="G2137">
        <v>0</v>
      </c>
      <c r="H2137">
        <v>1</v>
      </c>
    </row>
    <row r="2138" spans="1:8" x14ac:dyDescent="0.3">
      <c r="A2138">
        <v>1509</v>
      </c>
      <c r="B2138">
        <v>0</v>
      </c>
      <c r="C2138">
        <v>1</v>
      </c>
      <c r="D2138">
        <v>1</v>
      </c>
      <c r="E2138">
        <v>0</v>
      </c>
      <c r="F2138">
        <v>1</v>
      </c>
      <c r="G2138">
        <v>1</v>
      </c>
      <c r="H2138">
        <v>1</v>
      </c>
    </row>
    <row r="2139" spans="1:8" hidden="1" x14ac:dyDescent="0.3">
      <c r="A2139">
        <v>5538</v>
      </c>
      <c r="B2139">
        <v>0</v>
      </c>
      <c r="C2139">
        <v>1</v>
      </c>
      <c r="D2139">
        <v>0</v>
      </c>
      <c r="E2139">
        <v>1</v>
      </c>
      <c r="F2139">
        <v>0</v>
      </c>
      <c r="G2139">
        <v>1</v>
      </c>
      <c r="H2139">
        <v>1</v>
      </c>
    </row>
    <row r="2140" spans="1:8" hidden="1" x14ac:dyDescent="0.3">
      <c r="A2140">
        <v>1545</v>
      </c>
      <c r="B2140">
        <v>6</v>
      </c>
      <c r="C2140">
        <v>0</v>
      </c>
      <c r="D2140">
        <v>0</v>
      </c>
      <c r="E2140">
        <v>0</v>
      </c>
      <c r="F2140">
        <v>0</v>
      </c>
      <c r="G2140">
        <v>0</v>
      </c>
      <c r="H2140">
        <v>0</v>
      </c>
    </row>
    <row r="2141" spans="1:8" hidden="1" x14ac:dyDescent="0.3">
      <c r="A2141">
        <v>246</v>
      </c>
      <c r="B2141">
        <v>7</v>
      </c>
      <c r="C2141">
        <v>0</v>
      </c>
      <c r="D2141">
        <v>0</v>
      </c>
      <c r="E2141">
        <v>0</v>
      </c>
      <c r="F2141">
        <v>0</v>
      </c>
      <c r="G2141">
        <v>0</v>
      </c>
      <c r="H2141">
        <v>0</v>
      </c>
    </row>
    <row r="2142" spans="1:8" hidden="1" x14ac:dyDescent="0.3">
      <c r="A2142">
        <v>7451</v>
      </c>
      <c r="B2142">
        <v>0</v>
      </c>
      <c r="C2142">
        <v>0</v>
      </c>
      <c r="D2142">
        <v>0</v>
      </c>
      <c r="E2142">
        <v>0</v>
      </c>
      <c r="F2142">
        <v>1</v>
      </c>
      <c r="G2142">
        <v>0</v>
      </c>
      <c r="H2142">
        <v>0</v>
      </c>
    </row>
    <row r="2143" spans="1:8" hidden="1" x14ac:dyDescent="0.3">
      <c r="A2143">
        <v>5995</v>
      </c>
      <c r="B2143">
        <v>7</v>
      </c>
      <c r="C2143">
        <v>0</v>
      </c>
      <c r="D2143">
        <v>0</v>
      </c>
      <c r="E2143">
        <v>0</v>
      </c>
      <c r="F2143">
        <v>0</v>
      </c>
      <c r="G2143">
        <v>0</v>
      </c>
      <c r="H2143">
        <v>1</v>
      </c>
    </row>
    <row r="2144" spans="1:8" hidden="1" x14ac:dyDescent="0.3">
      <c r="A2144">
        <v>5430</v>
      </c>
      <c r="B2144">
        <v>12</v>
      </c>
      <c r="C2144">
        <v>0</v>
      </c>
      <c r="D2144">
        <v>0</v>
      </c>
      <c r="E2144">
        <v>0</v>
      </c>
      <c r="F2144">
        <v>0</v>
      </c>
      <c r="G2144">
        <v>0</v>
      </c>
      <c r="H2144">
        <v>0</v>
      </c>
    </row>
    <row r="2145" spans="1:8" hidden="1" x14ac:dyDescent="0.3">
      <c r="A2145">
        <v>967</v>
      </c>
      <c r="B2145">
        <v>10</v>
      </c>
      <c r="C2145">
        <v>0</v>
      </c>
      <c r="D2145">
        <v>0</v>
      </c>
      <c r="E2145">
        <v>0</v>
      </c>
      <c r="F2145">
        <v>0</v>
      </c>
      <c r="G2145">
        <v>0</v>
      </c>
      <c r="H2145">
        <v>1</v>
      </c>
    </row>
    <row r="2146" spans="1:8" hidden="1" x14ac:dyDescent="0.3">
      <c r="A2146">
        <v>8432</v>
      </c>
      <c r="B2146">
        <v>12</v>
      </c>
      <c r="C2146">
        <v>0</v>
      </c>
      <c r="D2146">
        <v>0</v>
      </c>
      <c r="E2146">
        <v>0</v>
      </c>
      <c r="F2146">
        <v>0</v>
      </c>
      <c r="G2146">
        <v>0</v>
      </c>
      <c r="H2146">
        <v>0</v>
      </c>
    </row>
    <row r="2147" spans="1:8" hidden="1" x14ac:dyDescent="0.3">
      <c r="A2147">
        <v>6862</v>
      </c>
      <c r="B2147">
        <v>15</v>
      </c>
      <c r="C2147">
        <v>0</v>
      </c>
      <c r="D2147">
        <v>0</v>
      </c>
      <c r="E2147">
        <v>0</v>
      </c>
      <c r="F2147">
        <v>0</v>
      </c>
      <c r="G2147">
        <v>0</v>
      </c>
      <c r="H2147">
        <v>0</v>
      </c>
    </row>
    <row r="2148" spans="1:8" hidden="1" x14ac:dyDescent="0.3">
      <c r="A2148">
        <v>3910</v>
      </c>
      <c r="B2148">
        <v>0</v>
      </c>
      <c r="C2148">
        <v>1</v>
      </c>
      <c r="D2148">
        <v>0</v>
      </c>
      <c r="E2148">
        <v>1</v>
      </c>
      <c r="F2148">
        <v>0</v>
      </c>
      <c r="G2148">
        <v>1</v>
      </c>
      <c r="H2148">
        <v>1</v>
      </c>
    </row>
    <row r="2149" spans="1:8" hidden="1" x14ac:dyDescent="0.3">
      <c r="A2149">
        <v>5207</v>
      </c>
      <c r="B2149">
        <v>10</v>
      </c>
      <c r="C2149">
        <v>0</v>
      </c>
      <c r="D2149">
        <v>0</v>
      </c>
      <c r="E2149">
        <v>0</v>
      </c>
      <c r="F2149">
        <v>0</v>
      </c>
      <c r="G2149">
        <v>0</v>
      </c>
      <c r="H2149">
        <v>1</v>
      </c>
    </row>
    <row r="2150" spans="1:8" hidden="1" x14ac:dyDescent="0.3">
      <c r="A2150">
        <v>635</v>
      </c>
      <c r="B2150">
        <v>8</v>
      </c>
      <c r="C2150">
        <v>0</v>
      </c>
      <c r="D2150">
        <v>0</v>
      </c>
      <c r="E2150">
        <v>0</v>
      </c>
      <c r="F2150">
        <v>0</v>
      </c>
      <c r="G2150">
        <v>0</v>
      </c>
      <c r="H2150">
        <v>0</v>
      </c>
    </row>
    <row r="2151" spans="1:8" hidden="1" x14ac:dyDescent="0.3">
      <c r="A2151">
        <v>2931</v>
      </c>
      <c r="B2151">
        <v>0</v>
      </c>
      <c r="C2151">
        <v>1</v>
      </c>
      <c r="D2151">
        <v>0</v>
      </c>
      <c r="E2151">
        <v>0</v>
      </c>
      <c r="F2151">
        <v>0</v>
      </c>
      <c r="G2151">
        <v>0</v>
      </c>
      <c r="H2151">
        <v>0</v>
      </c>
    </row>
    <row r="2152" spans="1:8" hidden="1" x14ac:dyDescent="0.3">
      <c r="A2152">
        <v>5336</v>
      </c>
      <c r="B2152">
        <v>0</v>
      </c>
      <c r="C2152">
        <v>0</v>
      </c>
      <c r="D2152">
        <v>0</v>
      </c>
      <c r="E2152">
        <v>0</v>
      </c>
      <c r="F2152">
        <v>0</v>
      </c>
      <c r="G2152">
        <v>0</v>
      </c>
      <c r="H2152">
        <v>0</v>
      </c>
    </row>
    <row r="2153" spans="1:8" x14ac:dyDescent="0.3">
      <c r="A2153">
        <v>6024</v>
      </c>
      <c r="B2153">
        <v>0</v>
      </c>
      <c r="C2153">
        <v>1</v>
      </c>
      <c r="D2153">
        <v>0</v>
      </c>
      <c r="E2153">
        <v>0</v>
      </c>
      <c r="F2153">
        <v>1</v>
      </c>
      <c r="G2153">
        <v>1</v>
      </c>
      <c r="H2153">
        <v>1</v>
      </c>
    </row>
    <row r="2154" spans="1:8" hidden="1" x14ac:dyDescent="0.3">
      <c r="A2154">
        <v>3972</v>
      </c>
      <c r="B2154">
        <v>6</v>
      </c>
      <c r="C2154">
        <v>0</v>
      </c>
      <c r="D2154">
        <v>0</v>
      </c>
      <c r="E2154">
        <v>0</v>
      </c>
      <c r="F2154">
        <v>0</v>
      </c>
      <c r="G2154">
        <v>0</v>
      </c>
      <c r="H2154">
        <v>0</v>
      </c>
    </row>
    <row r="2155" spans="1:8" hidden="1" x14ac:dyDescent="0.3">
      <c r="A2155">
        <v>6658</v>
      </c>
      <c r="B2155">
        <v>7</v>
      </c>
      <c r="C2155">
        <v>0</v>
      </c>
      <c r="D2155">
        <v>0</v>
      </c>
      <c r="E2155">
        <v>0</v>
      </c>
      <c r="F2155">
        <v>0</v>
      </c>
      <c r="G2155">
        <v>0</v>
      </c>
      <c r="H2155">
        <v>0</v>
      </c>
    </row>
    <row r="2156" spans="1:8" hidden="1" x14ac:dyDescent="0.3">
      <c r="A2156">
        <v>9212</v>
      </c>
      <c r="B2156">
        <v>6</v>
      </c>
      <c r="C2156">
        <v>0</v>
      </c>
      <c r="D2156">
        <v>0</v>
      </c>
      <c r="E2156">
        <v>0</v>
      </c>
      <c r="F2156">
        <v>0</v>
      </c>
      <c r="G2156">
        <v>0</v>
      </c>
      <c r="H2156">
        <v>0</v>
      </c>
    </row>
    <row r="2157" spans="1:8" hidden="1" x14ac:dyDescent="0.3">
      <c r="A2157">
        <v>4246</v>
      </c>
      <c r="B2157">
        <v>0</v>
      </c>
      <c r="C2157">
        <v>0</v>
      </c>
      <c r="D2157">
        <v>0</v>
      </c>
      <c r="E2157">
        <v>0</v>
      </c>
      <c r="F2157">
        <v>0</v>
      </c>
      <c r="G2157">
        <v>0</v>
      </c>
      <c r="H2157">
        <v>0</v>
      </c>
    </row>
    <row r="2158" spans="1:8" hidden="1" x14ac:dyDescent="0.3">
      <c r="A2158">
        <v>873</v>
      </c>
      <c r="B2158">
        <v>11</v>
      </c>
      <c r="C2158">
        <v>0</v>
      </c>
      <c r="D2158">
        <v>0</v>
      </c>
      <c r="E2158">
        <v>0</v>
      </c>
      <c r="F2158">
        <v>1</v>
      </c>
      <c r="G2158">
        <v>0</v>
      </c>
      <c r="H2158">
        <v>1</v>
      </c>
    </row>
    <row r="2159" spans="1:8" hidden="1" x14ac:dyDescent="0.3">
      <c r="A2159">
        <v>1343</v>
      </c>
      <c r="B2159">
        <v>6</v>
      </c>
      <c r="C2159">
        <v>0</v>
      </c>
      <c r="D2159">
        <v>0</v>
      </c>
      <c r="E2159">
        <v>0</v>
      </c>
      <c r="F2159">
        <v>0</v>
      </c>
      <c r="G2159">
        <v>0</v>
      </c>
      <c r="H2159">
        <v>0</v>
      </c>
    </row>
    <row r="2160" spans="1:8" hidden="1" x14ac:dyDescent="0.3">
      <c r="A2160">
        <v>9967</v>
      </c>
      <c r="B2160">
        <v>8</v>
      </c>
      <c r="C2160">
        <v>0</v>
      </c>
      <c r="D2160">
        <v>0</v>
      </c>
      <c r="E2160">
        <v>0</v>
      </c>
      <c r="F2160">
        <v>0</v>
      </c>
      <c r="G2160">
        <v>0</v>
      </c>
      <c r="H2160">
        <v>0</v>
      </c>
    </row>
    <row r="2161" spans="1:8" hidden="1" x14ac:dyDescent="0.3">
      <c r="A2161">
        <v>5675</v>
      </c>
      <c r="B2161">
        <v>6</v>
      </c>
      <c r="C2161">
        <v>0</v>
      </c>
      <c r="D2161">
        <v>0</v>
      </c>
      <c r="E2161">
        <v>0</v>
      </c>
      <c r="F2161">
        <v>1</v>
      </c>
      <c r="G2161">
        <v>0</v>
      </c>
      <c r="H2161">
        <v>0</v>
      </c>
    </row>
    <row r="2162" spans="1:8" hidden="1" x14ac:dyDescent="0.3">
      <c r="A2162">
        <v>1542</v>
      </c>
      <c r="B2162">
        <v>6</v>
      </c>
      <c r="C2162">
        <v>0</v>
      </c>
      <c r="D2162">
        <v>0</v>
      </c>
      <c r="E2162">
        <v>0</v>
      </c>
      <c r="F2162">
        <v>0</v>
      </c>
      <c r="G2162">
        <v>0</v>
      </c>
      <c r="H2162">
        <v>0</v>
      </c>
    </row>
    <row r="2163" spans="1:8" hidden="1" x14ac:dyDescent="0.3">
      <c r="A2163">
        <v>10909</v>
      </c>
      <c r="B2163">
        <v>0</v>
      </c>
      <c r="C2163">
        <v>0</v>
      </c>
      <c r="D2163">
        <v>0</v>
      </c>
      <c r="E2163">
        <v>1</v>
      </c>
      <c r="F2163">
        <v>0</v>
      </c>
      <c r="G2163">
        <v>1</v>
      </c>
      <c r="H2163">
        <v>0</v>
      </c>
    </row>
    <row r="2164" spans="1:8" hidden="1" x14ac:dyDescent="0.3">
      <c r="A2164">
        <v>8216</v>
      </c>
      <c r="B2164">
        <v>6</v>
      </c>
      <c r="C2164">
        <v>0</v>
      </c>
      <c r="D2164">
        <v>0</v>
      </c>
      <c r="E2164">
        <v>0</v>
      </c>
      <c r="F2164">
        <v>0</v>
      </c>
      <c r="G2164">
        <v>0</v>
      </c>
      <c r="H2164">
        <v>0</v>
      </c>
    </row>
    <row r="2165" spans="1:8" hidden="1" x14ac:dyDescent="0.3">
      <c r="A2165">
        <v>6613</v>
      </c>
      <c r="B2165">
        <v>6</v>
      </c>
      <c r="C2165">
        <v>0</v>
      </c>
      <c r="D2165">
        <v>0</v>
      </c>
      <c r="E2165">
        <v>0</v>
      </c>
      <c r="F2165">
        <v>0</v>
      </c>
      <c r="G2165">
        <v>0</v>
      </c>
      <c r="H2165">
        <v>0</v>
      </c>
    </row>
    <row r="2166" spans="1:8" x14ac:dyDescent="0.3">
      <c r="A2166">
        <v>10133</v>
      </c>
      <c r="B2166">
        <v>0</v>
      </c>
      <c r="C2166">
        <v>1</v>
      </c>
      <c r="D2166">
        <v>0</v>
      </c>
      <c r="E2166">
        <v>0</v>
      </c>
      <c r="F2166">
        <v>1</v>
      </c>
      <c r="G2166">
        <v>1</v>
      </c>
      <c r="H2166">
        <v>1</v>
      </c>
    </row>
    <row r="2167" spans="1:8" hidden="1" x14ac:dyDescent="0.3">
      <c r="A2167">
        <v>9483</v>
      </c>
      <c r="B2167">
        <v>7</v>
      </c>
      <c r="C2167">
        <v>0</v>
      </c>
      <c r="D2167">
        <v>0</v>
      </c>
      <c r="E2167">
        <v>0</v>
      </c>
      <c r="F2167">
        <v>0</v>
      </c>
      <c r="G2167">
        <v>0</v>
      </c>
      <c r="H2167">
        <v>0</v>
      </c>
    </row>
    <row r="2168" spans="1:8" hidden="1" x14ac:dyDescent="0.3">
      <c r="A2168">
        <v>2849</v>
      </c>
      <c r="B2168">
        <v>7</v>
      </c>
      <c r="C2168">
        <v>0</v>
      </c>
      <c r="D2168">
        <v>0</v>
      </c>
      <c r="E2168">
        <v>0</v>
      </c>
      <c r="F2168">
        <v>0</v>
      </c>
      <c r="G2168">
        <v>0</v>
      </c>
      <c r="H2168">
        <v>0</v>
      </c>
    </row>
    <row r="2169" spans="1:8" hidden="1" x14ac:dyDescent="0.3">
      <c r="A2169">
        <v>5529</v>
      </c>
      <c r="B2169">
        <v>7</v>
      </c>
      <c r="C2169">
        <v>1</v>
      </c>
      <c r="D2169">
        <v>0</v>
      </c>
      <c r="E2169">
        <v>0</v>
      </c>
      <c r="F2169">
        <v>0</v>
      </c>
      <c r="G2169">
        <v>0</v>
      </c>
      <c r="H2169">
        <v>0</v>
      </c>
    </row>
    <row r="2170" spans="1:8" hidden="1" x14ac:dyDescent="0.3">
      <c r="A2170">
        <v>3478</v>
      </c>
      <c r="B2170">
        <v>10</v>
      </c>
      <c r="C2170">
        <v>0</v>
      </c>
      <c r="D2170">
        <v>0</v>
      </c>
      <c r="E2170">
        <v>0</v>
      </c>
      <c r="F2170">
        <v>0</v>
      </c>
      <c r="G2170">
        <v>0</v>
      </c>
      <c r="H2170">
        <v>1</v>
      </c>
    </row>
    <row r="2171" spans="1:8" hidden="1" x14ac:dyDescent="0.3">
      <c r="A2171">
        <v>7250</v>
      </c>
      <c r="B2171">
        <v>7</v>
      </c>
      <c r="C2171">
        <v>0</v>
      </c>
      <c r="D2171">
        <v>0</v>
      </c>
      <c r="E2171">
        <v>0</v>
      </c>
      <c r="F2171">
        <v>0</v>
      </c>
      <c r="G2171">
        <v>0</v>
      </c>
      <c r="H2171">
        <v>0</v>
      </c>
    </row>
    <row r="2172" spans="1:8" hidden="1" x14ac:dyDescent="0.3">
      <c r="A2172">
        <v>2072</v>
      </c>
      <c r="B2172">
        <v>6</v>
      </c>
      <c r="C2172">
        <v>0</v>
      </c>
      <c r="D2172">
        <v>0</v>
      </c>
      <c r="E2172">
        <v>1</v>
      </c>
      <c r="F2172">
        <v>0</v>
      </c>
      <c r="G2172">
        <v>0</v>
      </c>
      <c r="H2172">
        <v>1</v>
      </c>
    </row>
    <row r="2173" spans="1:8" hidden="1" x14ac:dyDescent="0.3">
      <c r="A2173">
        <v>4093</v>
      </c>
      <c r="B2173">
        <v>7</v>
      </c>
      <c r="C2173">
        <v>0</v>
      </c>
      <c r="D2173">
        <v>0</v>
      </c>
      <c r="E2173">
        <v>0</v>
      </c>
      <c r="F2173">
        <v>0</v>
      </c>
      <c r="G2173">
        <v>0</v>
      </c>
      <c r="H2173">
        <v>0</v>
      </c>
    </row>
    <row r="2174" spans="1:8" hidden="1" x14ac:dyDescent="0.3">
      <c r="A2174">
        <v>3340</v>
      </c>
      <c r="B2174">
        <v>6</v>
      </c>
      <c r="C2174">
        <v>0</v>
      </c>
      <c r="D2174">
        <v>0</v>
      </c>
      <c r="E2174">
        <v>0</v>
      </c>
      <c r="F2174">
        <v>0</v>
      </c>
      <c r="G2174">
        <v>0</v>
      </c>
      <c r="H2174">
        <v>1</v>
      </c>
    </row>
    <row r="2175" spans="1:8" hidden="1" x14ac:dyDescent="0.3">
      <c r="A2175">
        <v>3594</v>
      </c>
      <c r="B2175">
        <v>13</v>
      </c>
      <c r="C2175">
        <v>0</v>
      </c>
      <c r="D2175">
        <v>0</v>
      </c>
      <c r="E2175">
        <v>0</v>
      </c>
      <c r="F2175">
        <v>0</v>
      </c>
      <c r="G2175">
        <v>0</v>
      </c>
      <c r="H2175">
        <v>0</v>
      </c>
    </row>
    <row r="2176" spans="1:8" hidden="1" x14ac:dyDescent="0.3">
      <c r="A2176">
        <v>851</v>
      </c>
      <c r="B2176">
        <v>9</v>
      </c>
      <c r="C2176">
        <v>0</v>
      </c>
      <c r="D2176">
        <v>0</v>
      </c>
      <c r="E2176">
        <v>0</v>
      </c>
      <c r="F2176">
        <v>0</v>
      </c>
      <c r="G2176">
        <v>0</v>
      </c>
      <c r="H2176">
        <v>0</v>
      </c>
    </row>
    <row r="2177" spans="1:8" hidden="1" x14ac:dyDescent="0.3">
      <c r="A2177">
        <v>7706</v>
      </c>
      <c r="B2177">
        <v>6</v>
      </c>
      <c r="C2177">
        <v>0</v>
      </c>
      <c r="D2177">
        <v>0</v>
      </c>
      <c r="E2177">
        <v>1</v>
      </c>
      <c r="F2177">
        <v>0</v>
      </c>
      <c r="G2177">
        <v>0</v>
      </c>
      <c r="H2177">
        <v>0</v>
      </c>
    </row>
    <row r="2178" spans="1:8" hidden="1" x14ac:dyDescent="0.3">
      <c r="A2178">
        <v>11110</v>
      </c>
      <c r="B2178">
        <v>0</v>
      </c>
      <c r="C2178">
        <v>0</v>
      </c>
      <c r="D2178">
        <v>0</v>
      </c>
      <c r="E2178">
        <v>0</v>
      </c>
      <c r="F2178">
        <v>0</v>
      </c>
      <c r="G2178">
        <v>0</v>
      </c>
      <c r="H2178">
        <v>0</v>
      </c>
    </row>
    <row r="2179" spans="1:8" hidden="1" x14ac:dyDescent="0.3">
      <c r="A2179">
        <v>2408</v>
      </c>
      <c r="B2179">
        <v>12</v>
      </c>
      <c r="C2179">
        <v>0</v>
      </c>
      <c r="D2179">
        <v>0</v>
      </c>
      <c r="E2179">
        <v>0</v>
      </c>
      <c r="F2179">
        <v>0</v>
      </c>
      <c r="G2179">
        <v>0</v>
      </c>
      <c r="H2179">
        <v>0</v>
      </c>
    </row>
    <row r="2180" spans="1:8" hidden="1" x14ac:dyDescent="0.3">
      <c r="A2180">
        <v>202</v>
      </c>
      <c r="B2180">
        <v>0</v>
      </c>
      <c r="C2180">
        <v>0</v>
      </c>
      <c r="D2180">
        <v>0</v>
      </c>
      <c r="E2180">
        <v>0</v>
      </c>
      <c r="F2180">
        <v>0</v>
      </c>
      <c r="G2180">
        <v>0</v>
      </c>
      <c r="H2180">
        <v>0</v>
      </c>
    </row>
    <row r="2181" spans="1:8" hidden="1" x14ac:dyDescent="0.3">
      <c r="A2181">
        <v>125</v>
      </c>
      <c r="B2181">
        <v>6</v>
      </c>
      <c r="C2181">
        <v>0</v>
      </c>
      <c r="D2181">
        <v>0</v>
      </c>
      <c r="E2181">
        <v>0</v>
      </c>
      <c r="F2181">
        <v>1</v>
      </c>
      <c r="G2181">
        <v>0</v>
      </c>
      <c r="H2181">
        <v>0</v>
      </c>
    </row>
    <row r="2182" spans="1:8" hidden="1" x14ac:dyDescent="0.3">
      <c r="A2182">
        <v>9771</v>
      </c>
      <c r="B2182">
        <v>6</v>
      </c>
      <c r="C2182">
        <v>0</v>
      </c>
      <c r="D2182">
        <v>0</v>
      </c>
      <c r="E2182">
        <v>0</v>
      </c>
      <c r="F2182">
        <v>0</v>
      </c>
      <c r="G2182">
        <v>0</v>
      </c>
      <c r="H2182">
        <v>0</v>
      </c>
    </row>
    <row r="2183" spans="1:8" hidden="1" x14ac:dyDescent="0.3">
      <c r="A2183">
        <v>955</v>
      </c>
      <c r="B2183">
        <v>7</v>
      </c>
      <c r="C2183">
        <v>0</v>
      </c>
      <c r="D2183">
        <v>0</v>
      </c>
      <c r="E2183">
        <v>1</v>
      </c>
      <c r="F2183">
        <v>0</v>
      </c>
      <c r="G2183">
        <v>0</v>
      </c>
      <c r="H2183">
        <v>1</v>
      </c>
    </row>
    <row r="2184" spans="1:8" hidden="1" x14ac:dyDescent="0.3">
      <c r="A2184">
        <v>879</v>
      </c>
      <c r="B2184">
        <v>6</v>
      </c>
      <c r="C2184">
        <v>0</v>
      </c>
      <c r="D2184">
        <v>0</v>
      </c>
      <c r="E2184">
        <v>0</v>
      </c>
      <c r="F2184">
        <v>0</v>
      </c>
      <c r="G2184">
        <v>0</v>
      </c>
      <c r="H2184">
        <v>0</v>
      </c>
    </row>
    <row r="2185" spans="1:8" hidden="1" x14ac:dyDescent="0.3">
      <c r="A2185">
        <v>1081</v>
      </c>
      <c r="B2185">
        <v>11</v>
      </c>
      <c r="C2185">
        <v>0</v>
      </c>
      <c r="D2185">
        <v>0</v>
      </c>
      <c r="E2185">
        <v>0</v>
      </c>
      <c r="F2185">
        <v>0</v>
      </c>
      <c r="G2185">
        <v>0</v>
      </c>
      <c r="H2185">
        <v>0</v>
      </c>
    </row>
    <row r="2186" spans="1:8" hidden="1" x14ac:dyDescent="0.3">
      <c r="A2186">
        <v>8685</v>
      </c>
      <c r="B2186">
        <v>6</v>
      </c>
      <c r="C2186">
        <v>0</v>
      </c>
      <c r="D2186">
        <v>0</v>
      </c>
      <c r="E2186">
        <v>0</v>
      </c>
      <c r="F2186">
        <v>0</v>
      </c>
      <c r="G2186">
        <v>0</v>
      </c>
      <c r="H2186">
        <v>1</v>
      </c>
    </row>
    <row r="2187" spans="1:8" hidden="1" x14ac:dyDescent="0.3">
      <c r="A2187">
        <v>5892</v>
      </c>
      <c r="B2187">
        <v>7</v>
      </c>
      <c r="C2187">
        <v>0</v>
      </c>
      <c r="D2187">
        <v>0</v>
      </c>
      <c r="E2187">
        <v>0</v>
      </c>
      <c r="F2187">
        <v>0</v>
      </c>
      <c r="G2187">
        <v>0</v>
      </c>
      <c r="H2187">
        <v>0</v>
      </c>
    </row>
    <row r="2188" spans="1:8" hidden="1" x14ac:dyDescent="0.3">
      <c r="A2188">
        <v>3298</v>
      </c>
      <c r="B2188">
        <v>7</v>
      </c>
      <c r="C2188">
        <v>0</v>
      </c>
      <c r="D2188">
        <v>0</v>
      </c>
      <c r="E2188">
        <v>0</v>
      </c>
      <c r="F2188">
        <v>0</v>
      </c>
      <c r="G2188">
        <v>0</v>
      </c>
      <c r="H2188">
        <v>0</v>
      </c>
    </row>
    <row r="2189" spans="1:8" hidden="1" x14ac:dyDescent="0.3">
      <c r="A2189">
        <v>6097</v>
      </c>
      <c r="B2189">
        <v>9</v>
      </c>
      <c r="C2189">
        <v>0</v>
      </c>
      <c r="D2189">
        <v>0</v>
      </c>
      <c r="E2189">
        <v>0</v>
      </c>
      <c r="F2189">
        <v>0</v>
      </c>
      <c r="G2189">
        <v>0</v>
      </c>
      <c r="H2189">
        <v>0</v>
      </c>
    </row>
    <row r="2190" spans="1:8" hidden="1" x14ac:dyDescent="0.3">
      <c r="A2190">
        <v>8041</v>
      </c>
      <c r="B2190">
        <v>6</v>
      </c>
      <c r="C2190">
        <v>0</v>
      </c>
      <c r="D2190">
        <v>0</v>
      </c>
      <c r="E2190">
        <v>0</v>
      </c>
      <c r="F2190">
        <v>0</v>
      </c>
      <c r="G2190">
        <v>0</v>
      </c>
      <c r="H2190">
        <v>0</v>
      </c>
    </row>
    <row r="2191" spans="1:8" hidden="1" x14ac:dyDescent="0.3">
      <c r="A2191">
        <v>3427</v>
      </c>
      <c r="B2191">
        <v>6</v>
      </c>
      <c r="C2191">
        <v>0</v>
      </c>
      <c r="D2191">
        <v>0</v>
      </c>
      <c r="E2191">
        <v>0</v>
      </c>
      <c r="F2191">
        <v>0</v>
      </c>
      <c r="G2191">
        <v>0</v>
      </c>
      <c r="H2191">
        <v>0</v>
      </c>
    </row>
    <row r="2192" spans="1:8" hidden="1" x14ac:dyDescent="0.3">
      <c r="A2192">
        <v>6575</v>
      </c>
      <c r="B2192">
        <v>8</v>
      </c>
      <c r="C2192">
        <v>0</v>
      </c>
      <c r="D2192">
        <v>0</v>
      </c>
      <c r="E2192">
        <v>0</v>
      </c>
      <c r="F2192">
        <v>0</v>
      </c>
      <c r="G2192">
        <v>0</v>
      </c>
      <c r="H2192">
        <v>0</v>
      </c>
    </row>
    <row r="2193" spans="1:8" hidden="1" x14ac:dyDescent="0.3">
      <c r="A2193">
        <v>4931</v>
      </c>
      <c r="B2193">
        <v>0</v>
      </c>
      <c r="C2193">
        <v>0</v>
      </c>
      <c r="D2193">
        <v>0</v>
      </c>
      <c r="E2193">
        <v>0</v>
      </c>
      <c r="F2193">
        <v>0</v>
      </c>
      <c r="G2193">
        <v>0</v>
      </c>
      <c r="H2193">
        <v>0</v>
      </c>
    </row>
    <row r="2194" spans="1:8" hidden="1" x14ac:dyDescent="0.3">
      <c r="A2194">
        <v>1378</v>
      </c>
      <c r="B2194">
        <v>6</v>
      </c>
      <c r="C2194">
        <v>0</v>
      </c>
      <c r="D2194">
        <v>0</v>
      </c>
      <c r="E2194">
        <v>0</v>
      </c>
      <c r="F2194">
        <v>0</v>
      </c>
      <c r="G2194">
        <v>0</v>
      </c>
      <c r="H2194">
        <v>0</v>
      </c>
    </row>
    <row r="2195" spans="1:8" hidden="1" x14ac:dyDescent="0.3">
      <c r="A2195">
        <v>1165</v>
      </c>
      <c r="B2195">
        <v>9</v>
      </c>
      <c r="C2195">
        <v>0</v>
      </c>
      <c r="D2195">
        <v>0</v>
      </c>
      <c r="E2195">
        <v>0</v>
      </c>
      <c r="F2195">
        <v>0</v>
      </c>
      <c r="G2195">
        <v>0</v>
      </c>
      <c r="H2195">
        <v>0</v>
      </c>
    </row>
    <row r="2196" spans="1:8" hidden="1" x14ac:dyDescent="0.3">
      <c r="A2196">
        <v>10742</v>
      </c>
      <c r="B2196">
        <v>0</v>
      </c>
      <c r="C2196">
        <v>0</v>
      </c>
      <c r="D2196">
        <v>0</v>
      </c>
      <c r="E2196">
        <v>0</v>
      </c>
      <c r="F2196">
        <v>0</v>
      </c>
      <c r="G2196">
        <v>1</v>
      </c>
      <c r="H2196">
        <v>0</v>
      </c>
    </row>
    <row r="2197" spans="1:8" hidden="1" x14ac:dyDescent="0.3">
      <c r="A2197">
        <v>1958</v>
      </c>
      <c r="B2197">
        <v>6</v>
      </c>
      <c r="C2197">
        <v>0</v>
      </c>
      <c r="D2197">
        <v>0</v>
      </c>
      <c r="E2197">
        <v>0</v>
      </c>
      <c r="F2197">
        <v>0</v>
      </c>
      <c r="G2197">
        <v>0</v>
      </c>
      <c r="H2197">
        <v>0</v>
      </c>
    </row>
    <row r="2198" spans="1:8" hidden="1" x14ac:dyDescent="0.3">
      <c r="A2198">
        <v>10340</v>
      </c>
      <c r="B2198">
        <v>6</v>
      </c>
      <c r="C2198">
        <v>0</v>
      </c>
      <c r="D2198">
        <v>0</v>
      </c>
      <c r="E2198">
        <v>0</v>
      </c>
      <c r="F2198">
        <v>0</v>
      </c>
      <c r="G2198">
        <v>0</v>
      </c>
      <c r="H2198">
        <v>0</v>
      </c>
    </row>
    <row r="2199" spans="1:8" hidden="1" x14ac:dyDescent="0.3">
      <c r="A2199">
        <v>4686</v>
      </c>
      <c r="B2199">
        <v>0</v>
      </c>
      <c r="C2199">
        <v>0</v>
      </c>
      <c r="D2199">
        <v>0</v>
      </c>
      <c r="E2199">
        <v>0</v>
      </c>
      <c r="F2199">
        <v>0</v>
      </c>
      <c r="G2199">
        <v>1</v>
      </c>
      <c r="H2199">
        <v>0</v>
      </c>
    </row>
    <row r="2200" spans="1:8" hidden="1" x14ac:dyDescent="0.3">
      <c r="A2200">
        <v>1513</v>
      </c>
      <c r="B2200">
        <v>13</v>
      </c>
      <c r="C2200">
        <v>0</v>
      </c>
      <c r="D2200">
        <v>0</v>
      </c>
      <c r="E2200">
        <v>0</v>
      </c>
      <c r="F2200">
        <v>0</v>
      </c>
      <c r="G2200">
        <v>0</v>
      </c>
      <c r="H2200">
        <v>0</v>
      </c>
    </row>
    <row r="2201" spans="1:8" hidden="1" x14ac:dyDescent="0.3">
      <c r="A2201">
        <v>4168</v>
      </c>
      <c r="B2201">
        <v>9</v>
      </c>
      <c r="C2201">
        <v>0</v>
      </c>
      <c r="D2201">
        <v>0</v>
      </c>
      <c r="E2201">
        <v>0</v>
      </c>
      <c r="F2201">
        <v>0</v>
      </c>
      <c r="G2201">
        <v>0</v>
      </c>
      <c r="H2201">
        <v>1</v>
      </c>
    </row>
    <row r="2202" spans="1:8" hidden="1" x14ac:dyDescent="0.3">
      <c r="A2202">
        <v>6237</v>
      </c>
      <c r="B2202">
        <v>0</v>
      </c>
      <c r="C2202">
        <v>0</v>
      </c>
      <c r="D2202">
        <v>0</v>
      </c>
      <c r="E2202">
        <v>0</v>
      </c>
      <c r="F2202">
        <v>0</v>
      </c>
      <c r="G2202">
        <v>0</v>
      </c>
      <c r="H2202">
        <v>0</v>
      </c>
    </row>
    <row r="2203" spans="1:8" hidden="1" x14ac:dyDescent="0.3">
      <c r="A2203">
        <v>269</v>
      </c>
      <c r="B2203">
        <v>6</v>
      </c>
      <c r="C2203">
        <v>0</v>
      </c>
      <c r="D2203">
        <v>0</v>
      </c>
      <c r="E2203">
        <v>0</v>
      </c>
      <c r="F2203">
        <v>0</v>
      </c>
      <c r="G2203">
        <v>0</v>
      </c>
      <c r="H2203">
        <v>0</v>
      </c>
    </row>
    <row r="2204" spans="1:8" hidden="1" x14ac:dyDescent="0.3">
      <c r="A2204">
        <v>7129</v>
      </c>
      <c r="B2204">
        <v>8</v>
      </c>
      <c r="C2204">
        <v>0</v>
      </c>
      <c r="D2204">
        <v>0</v>
      </c>
      <c r="E2204">
        <v>0</v>
      </c>
      <c r="F2204">
        <v>0</v>
      </c>
      <c r="G2204">
        <v>0</v>
      </c>
      <c r="H2204">
        <v>0</v>
      </c>
    </row>
    <row r="2205" spans="1:8" hidden="1" x14ac:dyDescent="0.3">
      <c r="A2205">
        <v>531</v>
      </c>
      <c r="B2205">
        <v>11</v>
      </c>
      <c r="C2205">
        <v>0</v>
      </c>
      <c r="D2205">
        <v>0</v>
      </c>
      <c r="E2205">
        <v>0</v>
      </c>
      <c r="F2205">
        <v>0</v>
      </c>
      <c r="G2205">
        <v>0</v>
      </c>
      <c r="H2205">
        <v>1</v>
      </c>
    </row>
    <row r="2206" spans="1:8" hidden="1" x14ac:dyDescent="0.3">
      <c r="A2206">
        <v>9931</v>
      </c>
      <c r="B2206">
        <v>15</v>
      </c>
      <c r="C2206">
        <v>0</v>
      </c>
      <c r="D2206">
        <v>0</v>
      </c>
      <c r="E2206">
        <v>0</v>
      </c>
      <c r="F2206">
        <v>0</v>
      </c>
      <c r="G2206">
        <v>0</v>
      </c>
      <c r="H2206">
        <v>0</v>
      </c>
    </row>
    <row r="2207" spans="1:8" hidden="1" x14ac:dyDescent="0.3">
      <c r="A2207">
        <v>3678</v>
      </c>
      <c r="B2207">
        <v>11</v>
      </c>
      <c r="C2207">
        <v>0</v>
      </c>
      <c r="D2207">
        <v>0</v>
      </c>
      <c r="E2207">
        <v>0</v>
      </c>
      <c r="F2207">
        <v>1</v>
      </c>
      <c r="G2207">
        <v>0</v>
      </c>
      <c r="H2207">
        <v>1</v>
      </c>
    </row>
    <row r="2208" spans="1:8" hidden="1" x14ac:dyDescent="0.3">
      <c r="A2208">
        <v>6715</v>
      </c>
      <c r="B2208">
        <v>6</v>
      </c>
      <c r="C2208">
        <v>0</v>
      </c>
      <c r="D2208">
        <v>0</v>
      </c>
      <c r="E2208">
        <v>0</v>
      </c>
      <c r="F2208">
        <v>0</v>
      </c>
      <c r="G2208">
        <v>0</v>
      </c>
      <c r="H2208">
        <v>0</v>
      </c>
    </row>
    <row r="2209" spans="1:8" hidden="1" x14ac:dyDescent="0.3">
      <c r="A2209">
        <v>6892</v>
      </c>
      <c r="B2209">
        <v>8</v>
      </c>
      <c r="C2209">
        <v>1</v>
      </c>
      <c r="D2209">
        <v>0</v>
      </c>
      <c r="E2209">
        <v>0</v>
      </c>
      <c r="F2209">
        <v>1</v>
      </c>
      <c r="G2209">
        <v>0</v>
      </c>
      <c r="H2209">
        <v>0</v>
      </c>
    </row>
    <row r="2210" spans="1:8" hidden="1" x14ac:dyDescent="0.3">
      <c r="A2210">
        <v>4619</v>
      </c>
      <c r="B2210">
        <v>0</v>
      </c>
      <c r="C2210">
        <v>0</v>
      </c>
      <c r="D2210">
        <v>0</v>
      </c>
      <c r="E2210">
        <v>0</v>
      </c>
      <c r="F2210">
        <v>0</v>
      </c>
      <c r="G2210">
        <v>0</v>
      </c>
      <c r="H2210">
        <v>0</v>
      </c>
    </row>
    <row r="2211" spans="1:8" hidden="1" x14ac:dyDescent="0.3">
      <c r="A2211">
        <v>5832</v>
      </c>
      <c r="B2211">
        <v>0</v>
      </c>
      <c r="C2211">
        <v>0</v>
      </c>
      <c r="D2211">
        <v>0</v>
      </c>
      <c r="E2211">
        <v>0</v>
      </c>
      <c r="F2211">
        <v>0</v>
      </c>
      <c r="G2211">
        <v>0</v>
      </c>
      <c r="H2211">
        <v>0</v>
      </c>
    </row>
    <row r="2212" spans="1:8" hidden="1" x14ac:dyDescent="0.3">
      <c r="A2212">
        <v>7101</v>
      </c>
      <c r="B2212">
        <v>6</v>
      </c>
      <c r="C2212">
        <v>0</v>
      </c>
      <c r="D2212">
        <v>0</v>
      </c>
      <c r="E2212">
        <v>0</v>
      </c>
      <c r="F2212">
        <v>0</v>
      </c>
      <c r="G2212">
        <v>0</v>
      </c>
      <c r="H2212">
        <v>0</v>
      </c>
    </row>
    <row r="2213" spans="1:8" hidden="1" x14ac:dyDescent="0.3">
      <c r="A2213">
        <v>10176</v>
      </c>
      <c r="B2213">
        <v>7</v>
      </c>
      <c r="C2213">
        <v>0</v>
      </c>
      <c r="D2213">
        <v>1</v>
      </c>
      <c r="E2213">
        <v>0</v>
      </c>
      <c r="F2213">
        <v>1</v>
      </c>
      <c r="G2213">
        <v>0</v>
      </c>
      <c r="H2213">
        <v>1</v>
      </c>
    </row>
    <row r="2214" spans="1:8" x14ac:dyDescent="0.3">
      <c r="A2214">
        <v>3138</v>
      </c>
      <c r="B2214">
        <v>0</v>
      </c>
      <c r="C2214">
        <v>1</v>
      </c>
      <c r="D2214">
        <v>1</v>
      </c>
      <c r="E2214">
        <v>0</v>
      </c>
      <c r="F2214">
        <v>1</v>
      </c>
      <c r="G2214">
        <v>1</v>
      </c>
      <c r="H2214">
        <v>1</v>
      </c>
    </row>
    <row r="2215" spans="1:8" hidden="1" x14ac:dyDescent="0.3">
      <c r="A2215">
        <v>10311</v>
      </c>
      <c r="B2215">
        <v>0</v>
      </c>
      <c r="C2215">
        <v>0</v>
      </c>
      <c r="D2215">
        <v>0</v>
      </c>
      <c r="E2215">
        <v>0</v>
      </c>
      <c r="F2215">
        <v>0</v>
      </c>
      <c r="G2215">
        <v>0</v>
      </c>
      <c r="H2215">
        <v>0</v>
      </c>
    </row>
    <row r="2216" spans="1:8" hidden="1" x14ac:dyDescent="0.3">
      <c r="A2216">
        <v>3334</v>
      </c>
      <c r="B2216">
        <v>0</v>
      </c>
      <c r="C2216">
        <v>1</v>
      </c>
      <c r="D2216">
        <v>0</v>
      </c>
      <c r="E2216">
        <v>0</v>
      </c>
      <c r="F2216">
        <v>0</v>
      </c>
      <c r="G2216">
        <v>1</v>
      </c>
      <c r="H2216">
        <v>0</v>
      </c>
    </row>
    <row r="2217" spans="1:8" hidden="1" x14ac:dyDescent="0.3">
      <c r="A2217">
        <v>1406</v>
      </c>
      <c r="B2217">
        <v>8</v>
      </c>
      <c r="C2217">
        <v>0</v>
      </c>
      <c r="D2217">
        <v>0</v>
      </c>
      <c r="E2217">
        <v>0</v>
      </c>
      <c r="F2217">
        <v>0</v>
      </c>
      <c r="G2217">
        <v>0</v>
      </c>
      <c r="H2217">
        <v>0</v>
      </c>
    </row>
    <row r="2218" spans="1:8" hidden="1" x14ac:dyDescent="0.3">
      <c r="A2218">
        <v>10821</v>
      </c>
      <c r="B2218">
        <v>6</v>
      </c>
      <c r="C2218">
        <v>0</v>
      </c>
      <c r="D2218">
        <v>0</v>
      </c>
      <c r="E2218">
        <v>0</v>
      </c>
      <c r="F2218">
        <v>0</v>
      </c>
      <c r="G2218">
        <v>0</v>
      </c>
      <c r="H2218">
        <v>0</v>
      </c>
    </row>
    <row r="2219" spans="1:8" hidden="1" x14ac:dyDescent="0.3">
      <c r="A2219">
        <v>6248</v>
      </c>
      <c r="B2219">
        <v>0</v>
      </c>
      <c r="C2219">
        <v>0</v>
      </c>
      <c r="D2219">
        <v>0</v>
      </c>
      <c r="E2219">
        <v>0</v>
      </c>
      <c r="F2219">
        <v>0</v>
      </c>
      <c r="G2219">
        <v>1</v>
      </c>
      <c r="H2219">
        <v>1</v>
      </c>
    </row>
    <row r="2220" spans="1:8" hidden="1" x14ac:dyDescent="0.3">
      <c r="A2220">
        <v>6815</v>
      </c>
      <c r="B2220">
        <v>0</v>
      </c>
      <c r="C2220">
        <v>1</v>
      </c>
      <c r="D2220">
        <v>0</v>
      </c>
      <c r="E2220">
        <v>1</v>
      </c>
      <c r="F2220">
        <v>0</v>
      </c>
      <c r="G2220">
        <v>1</v>
      </c>
      <c r="H2220">
        <v>1</v>
      </c>
    </row>
    <row r="2221" spans="1:8" hidden="1" x14ac:dyDescent="0.3">
      <c r="A2221">
        <v>1951</v>
      </c>
      <c r="B2221">
        <v>6</v>
      </c>
      <c r="C2221">
        <v>0</v>
      </c>
      <c r="D2221">
        <v>0</v>
      </c>
      <c r="E2221">
        <v>0</v>
      </c>
      <c r="F2221">
        <v>0</v>
      </c>
      <c r="G2221">
        <v>0</v>
      </c>
      <c r="H2221">
        <v>0</v>
      </c>
    </row>
    <row r="2222" spans="1:8" hidden="1" x14ac:dyDescent="0.3">
      <c r="A2222">
        <v>4954</v>
      </c>
      <c r="B2222">
        <v>6</v>
      </c>
      <c r="C2222">
        <v>0</v>
      </c>
      <c r="D2222">
        <v>0</v>
      </c>
      <c r="E2222">
        <v>0</v>
      </c>
      <c r="F2222">
        <v>0</v>
      </c>
      <c r="G2222">
        <v>0</v>
      </c>
      <c r="H2222">
        <v>0</v>
      </c>
    </row>
    <row r="2223" spans="1:8" hidden="1" x14ac:dyDescent="0.3">
      <c r="A2223">
        <v>4974</v>
      </c>
      <c r="B2223">
        <v>10</v>
      </c>
      <c r="C2223">
        <v>0</v>
      </c>
      <c r="D2223">
        <v>0</v>
      </c>
      <c r="E2223">
        <v>0</v>
      </c>
      <c r="F2223">
        <v>0</v>
      </c>
      <c r="G2223">
        <v>0</v>
      </c>
      <c r="H2223">
        <v>0</v>
      </c>
    </row>
    <row r="2224" spans="1:8" hidden="1" x14ac:dyDescent="0.3">
      <c r="A2224">
        <v>4095</v>
      </c>
      <c r="B2224">
        <v>8</v>
      </c>
      <c r="C2224">
        <v>0</v>
      </c>
      <c r="D2224">
        <v>0</v>
      </c>
      <c r="E2224">
        <v>0</v>
      </c>
      <c r="F2224">
        <v>0</v>
      </c>
      <c r="G2224">
        <v>0</v>
      </c>
      <c r="H2224">
        <v>0</v>
      </c>
    </row>
    <row r="2225" spans="1:8" hidden="1" x14ac:dyDescent="0.3">
      <c r="A2225">
        <v>4426</v>
      </c>
      <c r="B2225">
        <v>6</v>
      </c>
      <c r="C2225">
        <v>1</v>
      </c>
      <c r="D2225">
        <v>0</v>
      </c>
      <c r="E2225">
        <v>0</v>
      </c>
      <c r="F2225">
        <v>0</v>
      </c>
      <c r="G2225">
        <v>0</v>
      </c>
      <c r="H2225">
        <v>0</v>
      </c>
    </row>
    <row r="2226" spans="1:8" hidden="1" x14ac:dyDescent="0.3">
      <c r="A2226">
        <v>7187</v>
      </c>
      <c r="B2226">
        <v>7</v>
      </c>
      <c r="C2226">
        <v>0</v>
      </c>
      <c r="D2226">
        <v>0</v>
      </c>
      <c r="E2226">
        <v>0</v>
      </c>
      <c r="F2226">
        <v>0</v>
      </c>
      <c r="G2226">
        <v>0</v>
      </c>
      <c r="H2226">
        <v>0</v>
      </c>
    </row>
    <row r="2227" spans="1:8" hidden="1" x14ac:dyDescent="0.3">
      <c r="A2227">
        <v>4865</v>
      </c>
      <c r="B2227">
        <v>7</v>
      </c>
      <c r="C2227">
        <v>0</v>
      </c>
      <c r="D2227">
        <v>0</v>
      </c>
      <c r="E2227">
        <v>0</v>
      </c>
      <c r="F2227">
        <v>0</v>
      </c>
      <c r="G2227">
        <v>0</v>
      </c>
      <c r="H2227">
        <v>1</v>
      </c>
    </row>
    <row r="2228" spans="1:8" hidden="1" x14ac:dyDescent="0.3">
      <c r="A2228">
        <v>9729</v>
      </c>
      <c r="B2228">
        <v>6</v>
      </c>
      <c r="C2228">
        <v>0</v>
      </c>
      <c r="D2228">
        <v>0</v>
      </c>
      <c r="E2228">
        <v>0</v>
      </c>
      <c r="F2228">
        <v>0</v>
      </c>
      <c r="G2228">
        <v>0</v>
      </c>
      <c r="H2228">
        <v>0</v>
      </c>
    </row>
    <row r="2229" spans="1:8" hidden="1" x14ac:dyDescent="0.3">
      <c r="A2229">
        <v>11181</v>
      </c>
      <c r="B2229">
        <v>0</v>
      </c>
      <c r="C2229">
        <v>0</v>
      </c>
      <c r="D2229">
        <v>0</v>
      </c>
      <c r="E2229">
        <v>0</v>
      </c>
      <c r="F2229">
        <v>0</v>
      </c>
      <c r="G2229">
        <v>0</v>
      </c>
      <c r="H2229">
        <v>0</v>
      </c>
    </row>
    <row r="2230" spans="1:8" hidden="1" x14ac:dyDescent="0.3">
      <c r="A2230">
        <v>5136</v>
      </c>
      <c r="B2230">
        <v>7</v>
      </c>
      <c r="C2230">
        <v>0</v>
      </c>
      <c r="D2230">
        <v>0</v>
      </c>
      <c r="E2230">
        <v>0</v>
      </c>
      <c r="F2230">
        <v>1</v>
      </c>
      <c r="G2230">
        <v>1</v>
      </c>
      <c r="H2230">
        <v>0</v>
      </c>
    </row>
    <row r="2231" spans="1:8" hidden="1" x14ac:dyDescent="0.3">
      <c r="A2231">
        <v>977</v>
      </c>
      <c r="B2231">
        <v>6</v>
      </c>
      <c r="C2231">
        <v>0</v>
      </c>
      <c r="D2231">
        <v>0</v>
      </c>
      <c r="E2231">
        <v>0</v>
      </c>
      <c r="F2231">
        <v>0</v>
      </c>
      <c r="G2231">
        <v>0</v>
      </c>
      <c r="H2231">
        <v>0</v>
      </c>
    </row>
    <row r="2232" spans="1:8" hidden="1" x14ac:dyDescent="0.3">
      <c r="A2232">
        <v>3520</v>
      </c>
      <c r="B2232">
        <v>0</v>
      </c>
      <c r="C2232">
        <v>1</v>
      </c>
      <c r="D2232">
        <v>1</v>
      </c>
      <c r="E2232">
        <v>1</v>
      </c>
      <c r="F2232">
        <v>0</v>
      </c>
      <c r="G2232">
        <v>1</v>
      </c>
      <c r="H2232">
        <v>1</v>
      </c>
    </row>
    <row r="2233" spans="1:8" hidden="1" x14ac:dyDescent="0.3">
      <c r="A2233">
        <v>2632</v>
      </c>
      <c r="B2233">
        <v>7</v>
      </c>
      <c r="C2233">
        <v>0</v>
      </c>
      <c r="D2233">
        <v>0</v>
      </c>
      <c r="E2233">
        <v>1</v>
      </c>
      <c r="F2233">
        <v>0</v>
      </c>
      <c r="G2233">
        <v>0</v>
      </c>
      <c r="H2233">
        <v>1</v>
      </c>
    </row>
    <row r="2234" spans="1:8" hidden="1" x14ac:dyDescent="0.3">
      <c r="A2234">
        <v>5959</v>
      </c>
      <c r="B2234">
        <v>6</v>
      </c>
      <c r="C2234">
        <v>0</v>
      </c>
      <c r="D2234">
        <v>0</v>
      </c>
      <c r="E2234">
        <v>0</v>
      </c>
      <c r="F2234">
        <v>0</v>
      </c>
      <c r="G2234">
        <v>0</v>
      </c>
      <c r="H2234">
        <v>0</v>
      </c>
    </row>
    <row r="2235" spans="1:8" hidden="1" x14ac:dyDescent="0.3">
      <c r="A2235">
        <v>607</v>
      </c>
      <c r="B2235">
        <v>6</v>
      </c>
      <c r="C2235">
        <v>0</v>
      </c>
      <c r="D2235">
        <v>0</v>
      </c>
      <c r="E2235">
        <v>0</v>
      </c>
      <c r="F2235">
        <v>0</v>
      </c>
      <c r="G2235">
        <v>0</v>
      </c>
      <c r="H2235">
        <v>0</v>
      </c>
    </row>
    <row r="2236" spans="1:8" hidden="1" x14ac:dyDescent="0.3">
      <c r="A2236">
        <v>9303</v>
      </c>
      <c r="B2236">
        <v>0</v>
      </c>
      <c r="C2236">
        <v>0</v>
      </c>
      <c r="D2236">
        <v>0</v>
      </c>
      <c r="E2236">
        <v>0</v>
      </c>
      <c r="F2236">
        <v>0</v>
      </c>
      <c r="G2236">
        <v>0</v>
      </c>
      <c r="H2236">
        <v>0</v>
      </c>
    </row>
    <row r="2237" spans="1:8" hidden="1" x14ac:dyDescent="0.3">
      <c r="A2237">
        <v>9589</v>
      </c>
      <c r="B2237">
        <v>0</v>
      </c>
      <c r="C2237">
        <v>0</v>
      </c>
      <c r="D2237">
        <v>0</v>
      </c>
      <c r="E2237">
        <v>0</v>
      </c>
      <c r="F2237">
        <v>0</v>
      </c>
      <c r="G2237">
        <v>0</v>
      </c>
      <c r="H2237">
        <v>0</v>
      </c>
    </row>
    <row r="2238" spans="1:8" hidden="1" x14ac:dyDescent="0.3">
      <c r="A2238">
        <v>4749</v>
      </c>
      <c r="B2238">
        <v>6</v>
      </c>
      <c r="C2238">
        <v>0</v>
      </c>
      <c r="D2238">
        <v>0</v>
      </c>
      <c r="E2238">
        <v>0</v>
      </c>
      <c r="F2238">
        <v>0</v>
      </c>
      <c r="G2238">
        <v>0</v>
      </c>
      <c r="H2238">
        <v>0</v>
      </c>
    </row>
    <row r="2239" spans="1:8" hidden="1" x14ac:dyDescent="0.3">
      <c r="A2239">
        <v>4478</v>
      </c>
      <c r="B2239">
        <v>8</v>
      </c>
      <c r="C2239">
        <v>0</v>
      </c>
      <c r="D2239">
        <v>0</v>
      </c>
      <c r="E2239">
        <v>0</v>
      </c>
      <c r="F2239">
        <v>0</v>
      </c>
      <c r="G2239">
        <v>0</v>
      </c>
      <c r="H2239">
        <v>0</v>
      </c>
    </row>
    <row r="2240" spans="1:8" hidden="1" x14ac:dyDescent="0.3">
      <c r="A2240">
        <v>8720</v>
      </c>
      <c r="B2240">
        <v>0</v>
      </c>
      <c r="C2240">
        <v>0</v>
      </c>
      <c r="D2240">
        <v>0</v>
      </c>
      <c r="E2240">
        <v>0</v>
      </c>
      <c r="F2240">
        <v>1</v>
      </c>
      <c r="G2240">
        <v>0</v>
      </c>
      <c r="H2240">
        <v>0</v>
      </c>
    </row>
    <row r="2241" spans="1:8" hidden="1" x14ac:dyDescent="0.3">
      <c r="A2241">
        <v>4001</v>
      </c>
      <c r="B2241">
        <v>7</v>
      </c>
      <c r="C2241">
        <v>1</v>
      </c>
      <c r="D2241">
        <v>0</v>
      </c>
      <c r="E2241">
        <v>0</v>
      </c>
      <c r="F2241">
        <v>0</v>
      </c>
      <c r="G2241">
        <v>0</v>
      </c>
      <c r="H2241">
        <v>0</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13696-FE23-46D1-BF25-B4D41D35BA9E}">
  <sheetPr codeName="Sheet5"/>
  <dimension ref="A1:AA141"/>
  <sheetViews>
    <sheetView topLeftCell="I1" workbookViewId="0">
      <selection activeCell="O114" sqref="O114:P119"/>
    </sheetView>
  </sheetViews>
  <sheetFormatPr defaultRowHeight="14.4" x14ac:dyDescent="0.3"/>
  <cols>
    <col min="1" max="1" width="2.77734375" style="2" customWidth="1"/>
    <col min="2" max="2" width="10.44140625" bestFit="1" customWidth="1"/>
    <col min="3" max="3" width="12.77734375" bestFit="1" customWidth="1"/>
    <col min="4" max="4" width="8" bestFit="1" customWidth="1"/>
    <col min="5" max="5" width="2.77734375" style="2" customWidth="1"/>
    <col min="6" max="6" width="12.44140625" bestFit="1" customWidth="1"/>
    <col min="7" max="7" width="12.33203125" bestFit="1" customWidth="1"/>
    <col min="8" max="8" width="14.88671875" bestFit="1" customWidth="1"/>
    <col min="9" max="9" width="12.77734375" bestFit="1" customWidth="1"/>
    <col min="10" max="10" width="14" bestFit="1" customWidth="1"/>
    <col min="11" max="11" width="12.33203125" bestFit="1" customWidth="1"/>
    <col min="12" max="12" width="12" bestFit="1" customWidth="1"/>
    <col min="13" max="13" width="2.77734375" style="2" customWidth="1"/>
    <col min="14" max="14" width="12.44140625" bestFit="1" customWidth="1"/>
    <col min="15" max="15" width="13.44140625" bestFit="1" customWidth="1"/>
    <col min="16" max="16" width="16" bestFit="1" customWidth="1"/>
    <col min="17" max="17" width="14.109375" bestFit="1" customWidth="1"/>
    <col min="18" max="18" width="14.6640625" bestFit="1" customWidth="1"/>
    <col min="19" max="19" width="2.77734375" style="2" customWidth="1"/>
    <col min="20" max="20" width="12.44140625" bestFit="1" customWidth="1"/>
    <col min="21" max="21" width="7.5546875" bestFit="1" customWidth="1"/>
    <col min="22" max="22" width="6.5546875" bestFit="1" customWidth="1"/>
    <col min="23" max="23" width="12.88671875" bestFit="1" customWidth="1"/>
    <col min="24" max="24" width="12.21875" bestFit="1" customWidth="1"/>
    <col min="25" max="25" width="14" bestFit="1" customWidth="1"/>
    <col min="26" max="26" width="12.77734375" bestFit="1" customWidth="1"/>
    <col min="27" max="27" width="2.77734375" style="2" customWidth="1"/>
    <col min="28" max="91" width="20.109375" bestFit="1" customWidth="1"/>
    <col min="92" max="92" width="15.77734375" bestFit="1" customWidth="1"/>
    <col min="93" max="93" width="16.33203125" bestFit="1" customWidth="1"/>
    <col min="94" max="94" width="23.6640625" bestFit="1" customWidth="1"/>
    <col min="95" max="95" width="23" bestFit="1" customWidth="1"/>
    <col min="96" max="96" width="24.6640625" bestFit="1" customWidth="1"/>
    <col min="97" max="97" width="23.5546875" bestFit="1" customWidth="1"/>
    <col min="98" max="163" width="20.109375" bestFit="1" customWidth="1"/>
    <col min="164" max="164" width="15.77734375" bestFit="1" customWidth="1"/>
    <col min="165" max="165" width="16.33203125" bestFit="1" customWidth="1"/>
    <col min="166" max="166" width="23.6640625" bestFit="1" customWidth="1"/>
    <col min="167" max="167" width="23" bestFit="1" customWidth="1"/>
    <col min="168" max="168" width="24.6640625" bestFit="1" customWidth="1"/>
    <col min="169" max="169" width="23.5546875" bestFit="1" customWidth="1"/>
    <col min="170" max="3997" width="20.109375" bestFit="1" customWidth="1"/>
    <col min="3998" max="3998" width="15.77734375" bestFit="1" customWidth="1"/>
    <col min="3999" max="3999" width="16.33203125" bestFit="1" customWidth="1"/>
    <col min="4000" max="4000" width="23.6640625" bestFit="1" customWidth="1"/>
    <col min="4001" max="4001" width="23" bestFit="1" customWidth="1"/>
    <col min="4002" max="4002" width="24.6640625" bestFit="1" customWidth="1"/>
    <col min="4003" max="4003" width="23.5546875" bestFit="1" customWidth="1"/>
  </cols>
  <sheetData>
    <row r="1" spans="2:26" s="2" customFormat="1" ht="15" thickBot="1" x14ac:dyDescent="0.35"/>
    <row r="2" spans="2:26" ht="14.4" customHeight="1" x14ac:dyDescent="0.3">
      <c r="B2" s="21" t="s">
        <v>95</v>
      </c>
      <c r="C2" s="22"/>
      <c r="D2" s="23"/>
      <c r="F2" s="15" t="s">
        <v>94</v>
      </c>
      <c r="G2" s="16"/>
      <c r="H2" s="16"/>
      <c r="I2" s="16"/>
      <c r="J2" s="16"/>
      <c r="K2" s="16"/>
      <c r="L2" s="16"/>
      <c r="N2" s="15" t="s">
        <v>96</v>
      </c>
      <c r="O2" s="16"/>
      <c r="P2" s="16"/>
      <c r="Q2" s="16"/>
      <c r="R2" s="30"/>
      <c r="S2" s="7"/>
      <c r="T2" s="15" t="s">
        <v>97</v>
      </c>
      <c r="U2" s="16"/>
      <c r="V2" s="16"/>
      <c r="W2" s="16"/>
      <c r="X2" s="16"/>
      <c r="Y2" s="16"/>
      <c r="Z2" s="16"/>
    </row>
    <row r="3" spans="2:26" ht="14.4" customHeight="1" x14ac:dyDescent="0.3">
      <c r="B3" s="24"/>
      <c r="C3" s="25"/>
      <c r="D3" s="26"/>
      <c r="F3" s="17"/>
      <c r="G3" s="18"/>
      <c r="H3" s="18"/>
      <c r="I3" s="18"/>
      <c r="J3" s="18"/>
      <c r="K3" s="18"/>
      <c r="L3" s="18"/>
      <c r="N3" s="17"/>
      <c r="O3" s="18"/>
      <c r="P3" s="18"/>
      <c r="Q3" s="18"/>
      <c r="R3" s="31"/>
      <c r="S3" s="7"/>
      <c r="T3" s="17"/>
      <c r="U3" s="18"/>
      <c r="V3" s="18"/>
      <c r="W3" s="18"/>
      <c r="X3" s="18"/>
      <c r="Y3" s="18"/>
      <c r="Z3" s="18"/>
    </row>
    <row r="4" spans="2:26" ht="14.4" customHeight="1" x14ac:dyDescent="0.3">
      <c r="B4" s="24"/>
      <c r="C4" s="25"/>
      <c r="D4" s="26"/>
      <c r="F4" s="17"/>
      <c r="G4" s="18"/>
      <c r="H4" s="18"/>
      <c r="I4" s="18"/>
      <c r="J4" s="18"/>
      <c r="K4" s="18"/>
      <c r="L4" s="18"/>
      <c r="N4" s="17"/>
      <c r="O4" s="18"/>
      <c r="P4" s="18"/>
      <c r="Q4" s="18"/>
      <c r="R4" s="31"/>
      <c r="S4" s="7"/>
      <c r="T4" s="17"/>
      <c r="U4" s="18"/>
      <c r="V4" s="18"/>
      <c r="W4" s="18"/>
      <c r="X4" s="18"/>
      <c r="Y4" s="18"/>
      <c r="Z4" s="18"/>
    </row>
    <row r="5" spans="2:26" ht="15" customHeight="1" thickBot="1" x14ac:dyDescent="0.35">
      <c r="B5" s="27"/>
      <c r="C5" s="28"/>
      <c r="D5" s="29"/>
      <c r="F5" s="19"/>
      <c r="G5" s="20"/>
      <c r="H5" s="20"/>
      <c r="I5" s="20"/>
      <c r="J5" s="20"/>
      <c r="K5" s="20"/>
      <c r="L5" s="20"/>
      <c r="N5" s="19"/>
      <c r="O5" s="20"/>
      <c r="P5" s="20"/>
      <c r="Q5" s="20"/>
      <c r="R5" s="32"/>
      <c r="S5" s="7"/>
      <c r="T5" s="19"/>
      <c r="U5" s="20"/>
      <c r="V5" s="20"/>
      <c r="W5" s="20"/>
      <c r="X5" s="20"/>
      <c r="Y5" s="20"/>
      <c r="Z5" s="20"/>
    </row>
    <row r="6" spans="2:26" s="2" customFormat="1" x14ac:dyDescent="0.3"/>
    <row r="7" spans="2:26" ht="23.4" x14ac:dyDescent="0.3">
      <c r="F7" s="9">
        <v>1</v>
      </c>
      <c r="N7" s="9">
        <v>3</v>
      </c>
      <c r="T7" s="9">
        <v>1</v>
      </c>
    </row>
    <row r="8" spans="2:26" x14ac:dyDescent="0.3">
      <c r="B8" t="s">
        <v>92</v>
      </c>
      <c r="C8" t="s">
        <v>98</v>
      </c>
      <c r="D8" t="s">
        <v>99</v>
      </c>
      <c r="F8" t="s">
        <v>100</v>
      </c>
      <c r="G8" t="s">
        <v>101</v>
      </c>
      <c r="H8" t="s">
        <v>102</v>
      </c>
      <c r="I8" t="s">
        <v>103</v>
      </c>
      <c r="J8" t="s">
        <v>104</v>
      </c>
      <c r="K8" t="s">
        <v>105</v>
      </c>
      <c r="L8" t="s">
        <v>93</v>
      </c>
      <c r="N8" t="s">
        <v>111</v>
      </c>
      <c r="O8" t="s">
        <v>112</v>
      </c>
      <c r="P8" t="s">
        <v>113</v>
      </c>
      <c r="Q8" t="s">
        <v>114</v>
      </c>
      <c r="T8" t="s">
        <v>60</v>
      </c>
      <c r="U8" t="s">
        <v>61</v>
      </c>
      <c r="V8" t="s">
        <v>62</v>
      </c>
      <c r="W8" t="s">
        <v>63</v>
      </c>
      <c r="X8" t="s">
        <v>64</v>
      </c>
      <c r="Y8" t="s">
        <v>65</v>
      </c>
      <c r="Z8" t="s">
        <v>99</v>
      </c>
    </row>
    <row r="9" spans="2:26" x14ac:dyDescent="0.3">
      <c r="B9" s="5">
        <v>2240</v>
      </c>
      <c r="C9" s="5">
        <v>21</v>
      </c>
      <c r="D9" s="10">
        <v>1356988</v>
      </c>
      <c r="F9" s="5">
        <v>144</v>
      </c>
      <c r="G9" s="5">
        <v>30</v>
      </c>
      <c r="H9" s="5">
        <v>163</v>
      </c>
      <c r="I9" s="5">
        <v>167</v>
      </c>
      <c r="J9" s="5">
        <v>163</v>
      </c>
      <c r="K9" s="5">
        <v>334</v>
      </c>
      <c r="L9" s="5">
        <v>5208</v>
      </c>
      <c r="N9" s="11">
        <v>9150</v>
      </c>
      <c r="O9" s="11">
        <v>5963</v>
      </c>
      <c r="P9" s="11">
        <v>12970</v>
      </c>
      <c r="Q9" s="11">
        <v>11909</v>
      </c>
      <c r="T9" s="10">
        <v>680816</v>
      </c>
      <c r="U9" s="10">
        <v>58917</v>
      </c>
      <c r="V9" s="10">
        <v>373968</v>
      </c>
      <c r="W9" s="10">
        <v>84057</v>
      </c>
      <c r="X9" s="10">
        <v>60621</v>
      </c>
      <c r="Y9" s="10">
        <v>98609</v>
      </c>
      <c r="Z9" s="10">
        <v>1356988</v>
      </c>
    </row>
    <row r="10" spans="2:26" x14ac:dyDescent="0.3">
      <c r="B10" s="11">
        <f>GETPIVOTDATA("[Measures].[Total Customers]",$B$8)</f>
        <v>2240</v>
      </c>
      <c r="C10">
        <f>GETPIVOTDATA("[Measures].[Total Complain]",$B$8)</f>
        <v>21</v>
      </c>
      <c r="D10" s="10">
        <f>GETPIVOTDATA("[Measures].[Revenue]",$B$8)</f>
        <v>1356988</v>
      </c>
      <c r="T10" t="str">
        <f>T8</f>
        <v>Wine</v>
      </c>
      <c r="U10" t="str">
        <f t="shared" ref="U10:Z11" si="0">U8</f>
        <v>Fruits</v>
      </c>
      <c r="V10" t="str">
        <f t="shared" si="0"/>
        <v>Meat Products</v>
      </c>
      <c r="W10" t="str">
        <f t="shared" si="0"/>
        <v>Fish Products</v>
      </c>
      <c r="X10" t="str">
        <f t="shared" si="0"/>
        <v>Sweet Products</v>
      </c>
      <c r="Y10" t="str">
        <f t="shared" si="0"/>
        <v>Gold Products</v>
      </c>
      <c r="Z10" t="str">
        <f t="shared" si="0"/>
        <v>Revenue</v>
      </c>
    </row>
    <row r="11" spans="2:26" x14ac:dyDescent="0.3">
      <c r="F11" t="str">
        <f>F8</f>
        <v>FirstCampain</v>
      </c>
      <c r="G11" t="str">
        <f t="shared" ref="G11:L12" si="1">G8</f>
        <v>SecondCampain</v>
      </c>
      <c r="H11" t="str">
        <f t="shared" si="1"/>
        <v>ThirdCampain</v>
      </c>
      <c r="I11" t="str">
        <f t="shared" si="1"/>
        <v>FourthCampain</v>
      </c>
      <c r="J11" t="str">
        <f t="shared" si="1"/>
        <v>FifthCampain</v>
      </c>
      <c r="K11" t="str">
        <f t="shared" si="1"/>
        <v>LastCampain</v>
      </c>
      <c r="L11" t="str">
        <f t="shared" si="1"/>
        <v>Total discounts</v>
      </c>
      <c r="N11" t="str">
        <f>N8</f>
        <v>WebPurchases</v>
      </c>
      <c r="O11" t="str">
        <f t="shared" ref="O11:Q12" si="2">O8</f>
        <v>CatalogPurchases</v>
      </c>
      <c r="P11" t="str">
        <f t="shared" si="2"/>
        <v>StorePurchases</v>
      </c>
      <c r="Q11" t="str">
        <f t="shared" si="2"/>
        <v>WebVisitsMonth</v>
      </c>
      <c r="T11" s="10">
        <f>T9</f>
        <v>680816</v>
      </c>
      <c r="U11" s="10">
        <f t="shared" si="0"/>
        <v>58917</v>
      </c>
      <c r="V11" s="10">
        <f t="shared" si="0"/>
        <v>373968</v>
      </c>
      <c r="W11" s="10">
        <f t="shared" si="0"/>
        <v>84057</v>
      </c>
      <c r="X11" s="10">
        <f t="shared" si="0"/>
        <v>60621</v>
      </c>
      <c r="Y11" s="10">
        <f t="shared" si="0"/>
        <v>98609</v>
      </c>
      <c r="Z11" s="10">
        <f t="shared" si="0"/>
        <v>1356988</v>
      </c>
    </row>
    <row r="12" spans="2:26" x14ac:dyDescent="0.3">
      <c r="B12" t="s">
        <v>115</v>
      </c>
      <c r="C12" t="s">
        <v>116</v>
      </c>
      <c r="F12" s="11">
        <f>F9</f>
        <v>144</v>
      </c>
      <c r="G12" s="11">
        <f t="shared" si="1"/>
        <v>30</v>
      </c>
      <c r="H12" s="11">
        <f t="shared" si="1"/>
        <v>163</v>
      </c>
      <c r="I12" s="11">
        <f t="shared" si="1"/>
        <v>167</v>
      </c>
      <c r="J12" s="11">
        <f t="shared" si="1"/>
        <v>163</v>
      </c>
      <c r="K12" s="11">
        <f t="shared" si="1"/>
        <v>334</v>
      </c>
      <c r="L12" s="11">
        <f t="shared" si="1"/>
        <v>5208</v>
      </c>
      <c r="N12" s="11">
        <f>N9</f>
        <v>9150</v>
      </c>
      <c r="O12" s="11">
        <f t="shared" si="2"/>
        <v>5963</v>
      </c>
      <c r="P12" s="11">
        <f t="shared" si="2"/>
        <v>12970</v>
      </c>
      <c r="Q12" s="11">
        <f t="shared" si="2"/>
        <v>11909</v>
      </c>
    </row>
    <row r="13" spans="2:26" x14ac:dyDescent="0.3">
      <c r="B13" s="10">
        <v>52247.248660714286</v>
      </c>
      <c r="C13" s="10">
        <v>55.060267857142854</v>
      </c>
    </row>
    <row r="14" spans="2:26" x14ac:dyDescent="0.3">
      <c r="B14" s="10">
        <f>GETPIVOTDATA("[Measures].[Avg income]",$B$12)</f>
        <v>52247.248660714286</v>
      </c>
      <c r="C14" s="12">
        <f>GETPIVOTDATA("[Measures].[Average of Age]",$B$12)</f>
        <v>55.060267857142854</v>
      </c>
    </row>
    <row r="15" spans="2:26" s="2" customFormat="1" x14ac:dyDescent="0.3"/>
    <row r="16" spans="2:26" x14ac:dyDescent="0.3">
      <c r="B16" s="3" t="s">
        <v>91</v>
      </c>
      <c r="C16" t="s">
        <v>92</v>
      </c>
      <c r="F16" s="3" t="s">
        <v>91</v>
      </c>
      <c r="G16" t="s">
        <v>100</v>
      </c>
      <c r="H16" t="s">
        <v>101</v>
      </c>
      <c r="I16" t="s">
        <v>102</v>
      </c>
      <c r="J16" t="s">
        <v>103</v>
      </c>
      <c r="K16" t="s">
        <v>104</v>
      </c>
      <c r="L16" t="s">
        <v>105</v>
      </c>
      <c r="N16" s="3" t="s">
        <v>91</v>
      </c>
      <c r="O16" t="s">
        <v>111</v>
      </c>
      <c r="P16" t="s">
        <v>112</v>
      </c>
      <c r="Q16" t="s">
        <v>113</v>
      </c>
      <c r="T16" s="3" t="s">
        <v>91</v>
      </c>
      <c r="U16" t="s">
        <v>60</v>
      </c>
      <c r="V16" t="s">
        <v>61</v>
      </c>
      <c r="W16" t="s">
        <v>62</v>
      </c>
      <c r="X16" t="s">
        <v>63</v>
      </c>
      <c r="Y16" t="s">
        <v>64</v>
      </c>
      <c r="Z16" t="s">
        <v>65</v>
      </c>
    </row>
    <row r="17" spans="2:26" x14ac:dyDescent="0.3">
      <c r="B17" s="4" t="s">
        <v>54</v>
      </c>
      <c r="C17" s="5">
        <v>9</v>
      </c>
      <c r="F17" s="4" t="s">
        <v>54</v>
      </c>
      <c r="G17">
        <v>0</v>
      </c>
      <c r="H17">
        <v>0</v>
      </c>
      <c r="I17">
        <v>2</v>
      </c>
      <c r="J17">
        <v>0</v>
      </c>
      <c r="K17">
        <v>2</v>
      </c>
      <c r="L17">
        <v>2</v>
      </c>
      <c r="N17" s="4" t="s">
        <v>54</v>
      </c>
      <c r="O17">
        <v>24</v>
      </c>
      <c r="P17">
        <v>32</v>
      </c>
      <c r="Q17">
        <v>47</v>
      </c>
      <c r="T17" s="4" t="s">
        <v>54</v>
      </c>
      <c r="U17" s="10">
        <v>2194</v>
      </c>
      <c r="V17" s="10">
        <v>267</v>
      </c>
      <c r="W17" s="10">
        <v>2201</v>
      </c>
      <c r="X17" s="10">
        <v>381</v>
      </c>
      <c r="Y17" s="10">
        <v>361</v>
      </c>
      <c r="Z17" s="10">
        <v>458</v>
      </c>
    </row>
    <row r="18" spans="2:26" x14ac:dyDescent="0.3">
      <c r="B18" s="4" t="s">
        <v>48</v>
      </c>
      <c r="C18" s="5">
        <v>215</v>
      </c>
      <c r="F18" s="4" t="s">
        <v>48</v>
      </c>
      <c r="G18">
        <v>23</v>
      </c>
      <c r="H18">
        <v>3</v>
      </c>
      <c r="I18">
        <v>18</v>
      </c>
      <c r="J18">
        <v>11</v>
      </c>
      <c r="K18">
        <v>26</v>
      </c>
      <c r="L18">
        <v>34</v>
      </c>
      <c r="N18" s="4" t="s">
        <v>48</v>
      </c>
      <c r="O18">
        <v>724</v>
      </c>
      <c r="P18">
        <v>532</v>
      </c>
      <c r="Q18">
        <v>1180</v>
      </c>
      <c r="T18" s="4" t="s">
        <v>48</v>
      </c>
      <c r="U18" s="10">
        <v>55488</v>
      </c>
      <c r="V18" s="10">
        <v>6664</v>
      </c>
      <c r="W18" s="10">
        <v>43812</v>
      </c>
      <c r="X18" s="10">
        <v>8601</v>
      </c>
      <c r="Y18" s="10">
        <v>6648</v>
      </c>
      <c r="Z18" s="10">
        <v>9487</v>
      </c>
    </row>
    <row r="19" spans="2:26" x14ac:dyDescent="0.3">
      <c r="B19" s="4" t="s">
        <v>46</v>
      </c>
      <c r="C19" s="5">
        <v>557</v>
      </c>
      <c r="F19" s="4" t="s">
        <v>46</v>
      </c>
      <c r="G19">
        <v>33</v>
      </c>
      <c r="H19">
        <v>4</v>
      </c>
      <c r="I19">
        <v>54</v>
      </c>
      <c r="J19">
        <v>27</v>
      </c>
      <c r="K19">
        <v>35</v>
      </c>
      <c r="L19">
        <v>84</v>
      </c>
      <c r="N19" s="4" t="s">
        <v>46</v>
      </c>
      <c r="O19">
        <v>2083</v>
      </c>
      <c r="P19">
        <v>1277</v>
      </c>
      <c r="Q19">
        <v>2958</v>
      </c>
      <c r="T19" s="4" t="s">
        <v>46</v>
      </c>
      <c r="U19" s="10">
        <v>135284</v>
      </c>
      <c r="V19" s="10">
        <v>13892</v>
      </c>
      <c r="W19" s="10">
        <v>82611</v>
      </c>
      <c r="X19" s="10">
        <v>20417</v>
      </c>
      <c r="Y19" s="10">
        <v>14338</v>
      </c>
      <c r="Z19" s="10">
        <v>22874</v>
      </c>
    </row>
    <row r="20" spans="2:26" x14ac:dyDescent="0.3">
      <c r="B20" s="4" t="s">
        <v>44</v>
      </c>
      <c r="C20" s="5">
        <v>676</v>
      </c>
      <c r="F20" s="4" t="s">
        <v>44</v>
      </c>
      <c r="G20">
        <v>26</v>
      </c>
      <c r="H20">
        <v>10</v>
      </c>
      <c r="I20">
        <v>45</v>
      </c>
      <c r="J20">
        <v>56</v>
      </c>
      <c r="K20">
        <v>43</v>
      </c>
      <c r="L20">
        <v>101</v>
      </c>
      <c r="N20" s="4" t="s">
        <v>44</v>
      </c>
      <c r="O20">
        <v>2786</v>
      </c>
      <c r="P20">
        <v>1575</v>
      </c>
      <c r="Q20">
        <v>3772</v>
      </c>
      <c r="T20" s="4" t="s">
        <v>44</v>
      </c>
      <c r="U20" s="10">
        <v>192663</v>
      </c>
      <c r="V20" s="10">
        <v>15971</v>
      </c>
      <c r="W20" s="10">
        <v>101012</v>
      </c>
      <c r="X20" s="10">
        <v>21434</v>
      </c>
      <c r="Y20" s="10">
        <v>16568</v>
      </c>
      <c r="Z20" s="10">
        <v>27110</v>
      </c>
    </row>
    <row r="21" spans="2:26" x14ac:dyDescent="0.3">
      <c r="B21" s="4" t="s">
        <v>40</v>
      </c>
      <c r="C21" s="5">
        <v>467</v>
      </c>
      <c r="F21" s="4" t="s">
        <v>40</v>
      </c>
      <c r="G21">
        <v>37</v>
      </c>
      <c r="H21">
        <v>11</v>
      </c>
      <c r="I21">
        <v>25</v>
      </c>
      <c r="J21">
        <v>45</v>
      </c>
      <c r="K21">
        <v>26</v>
      </c>
      <c r="L21">
        <v>63</v>
      </c>
      <c r="N21" s="4" t="s">
        <v>40</v>
      </c>
      <c r="O21">
        <v>2060</v>
      </c>
      <c r="P21">
        <v>1473</v>
      </c>
      <c r="Q21">
        <v>2955</v>
      </c>
      <c r="T21" s="4" t="s">
        <v>40</v>
      </c>
      <c r="U21" s="10">
        <v>169924</v>
      </c>
      <c r="V21" s="10">
        <v>13372</v>
      </c>
      <c r="W21" s="10">
        <v>81798</v>
      </c>
      <c r="X21" s="10">
        <v>19088</v>
      </c>
      <c r="Y21" s="10">
        <v>12986</v>
      </c>
      <c r="Z21" s="10">
        <v>22297</v>
      </c>
    </row>
    <row r="22" spans="2:26" x14ac:dyDescent="0.3">
      <c r="B22" s="4" t="s">
        <v>42</v>
      </c>
      <c r="C22" s="5">
        <v>300</v>
      </c>
      <c r="F22" s="4" t="s">
        <v>42</v>
      </c>
      <c r="G22">
        <v>23</v>
      </c>
      <c r="H22">
        <v>2</v>
      </c>
      <c r="I22">
        <v>17</v>
      </c>
      <c r="J22">
        <v>26</v>
      </c>
      <c r="K22">
        <v>27</v>
      </c>
      <c r="L22">
        <v>46</v>
      </c>
      <c r="N22" s="4" t="s">
        <v>42</v>
      </c>
      <c r="O22">
        <v>1380</v>
      </c>
      <c r="P22">
        <v>990</v>
      </c>
      <c r="Q22">
        <v>1929</v>
      </c>
      <c r="T22" s="4" t="s">
        <v>42</v>
      </c>
      <c r="U22" s="10">
        <v>115426</v>
      </c>
      <c r="V22" s="10">
        <v>8012</v>
      </c>
      <c r="W22" s="10">
        <v>57753</v>
      </c>
      <c r="X22" s="10">
        <v>12744</v>
      </c>
      <c r="Y22" s="10">
        <v>9161</v>
      </c>
      <c r="Z22" s="10">
        <v>15920</v>
      </c>
    </row>
    <row r="23" spans="2:26" x14ac:dyDescent="0.3">
      <c r="B23" s="4" t="s">
        <v>53</v>
      </c>
      <c r="C23" s="5">
        <v>16</v>
      </c>
      <c r="F23" s="4" t="s">
        <v>53</v>
      </c>
      <c r="G23">
        <v>2</v>
      </c>
      <c r="H23">
        <v>0</v>
      </c>
      <c r="I23">
        <v>2</v>
      </c>
      <c r="J23">
        <v>2</v>
      </c>
      <c r="K23">
        <v>4</v>
      </c>
      <c r="L23">
        <v>4</v>
      </c>
      <c r="N23" s="4" t="s">
        <v>53</v>
      </c>
      <c r="O23">
        <v>93</v>
      </c>
      <c r="P23">
        <v>84</v>
      </c>
      <c r="Q23">
        <v>129</v>
      </c>
      <c r="T23" s="4" t="s">
        <v>53</v>
      </c>
      <c r="U23" s="10">
        <v>9837</v>
      </c>
      <c r="V23" s="10">
        <v>739</v>
      </c>
      <c r="W23" s="10">
        <v>4781</v>
      </c>
      <c r="X23" s="10">
        <v>1392</v>
      </c>
      <c r="Y23" s="10">
        <v>559</v>
      </c>
      <c r="Z23" s="10">
        <v>463</v>
      </c>
    </row>
    <row r="25" spans="2:26" x14ac:dyDescent="0.3">
      <c r="F25" s="8" t="str">
        <f>IF(G25=0,"",F16)</f>
        <v>Row Labels</v>
      </c>
      <c r="G25" s="8" t="str" cm="1">
        <f t="array" ref="G25">IF(H25=0,"",_xlfn.IFS($F$7=1,G16,$F$7=2,H16,$F$7=3,I16,$F$7=4,J16,$F$7=5,K16,$F$7=6,L16))</f>
        <v>FirstCampain</v>
      </c>
      <c r="H25" s="8" t="str" cm="1">
        <f t="array" ref="H25:H32">_xlfn.IFS(F7=1,G16:G23,F7=2,H16:H23,F7=3,I16:I23,F7=4,J16:J23,F7=5,K16:K23,F7=6,L16:L23)</f>
        <v>FirstCampain</v>
      </c>
      <c r="N25" s="8" t="str">
        <f>IF(P25=0,"",N16)</f>
        <v>Row Labels</v>
      </c>
      <c r="O25" s="8" t="str" cm="1">
        <f t="array" ref="O25">IF(P25=0,"",_xlfn.IFS($N$7=1,O16,$N$7=2,P16,$N$7=3,Q16,$N$7=4,R16))</f>
        <v>StorePurchases</v>
      </c>
      <c r="P25" s="8" t="str" cm="1">
        <f t="array" ref="P25:P32">_xlfn.IFS(N7=1,O16:O23,N7=2,P16:P23,N7=3,Q16:Q23,N7=4,R16:R23)</f>
        <v>StorePurchases</v>
      </c>
      <c r="T25" s="8" t="str">
        <f>IF(U25=0,"",T16)</f>
        <v>Row Labels</v>
      </c>
      <c r="U25" s="8" t="str" cm="1">
        <f t="array" ref="U25">IF(V25=0,"",_xlfn.IFS($T$7=1,U16,$T$7=2,V16,$T$7=3,W16,$T$7=4,X16,$T$7=5,Y16,$T$7=6,Z16))</f>
        <v>Wine</v>
      </c>
      <c r="V25" s="8" t="str" cm="1">
        <f t="array" ref="V25:V32">_xlfn.IFS(T7=1,U16:U23,T7=2,V16:V23,T7=3,W16:W23,T7=4,X16:X23,T7=5,Y16:Y23,T7=6,Z16:Z23)</f>
        <v>Wine</v>
      </c>
    </row>
    <row r="26" spans="2:26" x14ac:dyDescent="0.3">
      <c r="F26" s="8" t="str">
        <f t="shared" ref="F26:F32" si="3">IF(G26=0,"",F17)</f>
        <v>20's</v>
      </c>
      <c r="G26" s="8" t="str" cm="1">
        <f t="array" ref="G26">IF(H26=0,"",_xlfn.IFS($F$7=1,G17,$F$7=2,H17,$F$7=3,I17,$F$7=4,J17,$F$7=5,K17,$F$7=6,L17))</f>
        <v/>
      </c>
      <c r="H26" s="8">
        <v>0</v>
      </c>
      <c r="N26" s="8" t="str">
        <f t="shared" ref="N26:N32" si="4">IF(O26=0,"",N17)</f>
        <v>20's</v>
      </c>
      <c r="O26" s="11" cm="1">
        <f t="array" ref="O26">IF(P26=0,"",_xlfn.IFS($N$7=1,O17,$N$7=2,P17,$N$7=3,Q17,$N$7=4,R17))</f>
        <v>47</v>
      </c>
      <c r="P26" s="11">
        <v>47</v>
      </c>
      <c r="T26" s="8" t="str">
        <f t="shared" ref="T26:T32" si="5">IF(U26=0,"",T17)</f>
        <v>20's</v>
      </c>
      <c r="U26" s="10" cm="1">
        <f t="array" ref="U26">IF(V26=0,"",_xlfn.IFS($T$7=1,U17,$T$7=2,V17,$T$7=3,W17,$T$7=4,X17,$T$7=5,Y17,$T$7=6,Z17))</f>
        <v>2194</v>
      </c>
      <c r="V26" s="10">
        <v>2194</v>
      </c>
    </row>
    <row r="27" spans="2:26" x14ac:dyDescent="0.3">
      <c r="F27" s="8" t="str">
        <f t="shared" si="3"/>
        <v>30's</v>
      </c>
      <c r="G27" s="8" cm="1">
        <f t="array" ref="G27">IF(H27=0,"",_xlfn.IFS($F$7=1,G18,$F$7=2,H18,$F$7=3,I18,$F$7=4,J18,$F$7=5,K18,$F$7=6,L18))</f>
        <v>23</v>
      </c>
      <c r="H27" s="8">
        <v>23</v>
      </c>
      <c r="I27" s="13" t="s">
        <v>117</v>
      </c>
      <c r="N27" s="8" t="str">
        <f t="shared" si="4"/>
        <v>30's</v>
      </c>
      <c r="O27" s="11" cm="1">
        <f t="array" ref="O27">IF(P27=0,"",_xlfn.IFS($N$7=1,O18,$N$7=2,P18,$N$7=3,Q18,$N$7=4,R18))</f>
        <v>1180</v>
      </c>
      <c r="P27" s="11">
        <v>1180</v>
      </c>
      <c r="Q27" s="13" t="s">
        <v>117</v>
      </c>
      <c r="T27" s="8" t="str">
        <f t="shared" si="5"/>
        <v>30's</v>
      </c>
      <c r="U27" s="10" cm="1">
        <f t="array" ref="U27">IF(V27=0,"",_xlfn.IFS($T$7=1,U18,$T$7=2,V18,$T$7=3,W18,$T$7=4,X18,$T$7=5,Y18,$T$7=6,Z18))</f>
        <v>55488</v>
      </c>
      <c r="V27" s="10">
        <v>55488</v>
      </c>
      <c r="W27" s="13" t="s">
        <v>117</v>
      </c>
    </row>
    <row r="28" spans="2:26" x14ac:dyDescent="0.3">
      <c r="F28" s="8" t="str">
        <f t="shared" si="3"/>
        <v>40's</v>
      </c>
      <c r="G28" s="8" cm="1">
        <f t="array" ref="G28">IF(H28=0,"",_xlfn.IFS($F$7=1,G19,$F$7=2,H19,$F$7=3,I19,$F$7=4,J19,$F$7=5,K19,$F$7=6,L19))</f>
        <v>33</v>
      </c>
      <c r="H28" s="8">
        <v>33</v>
      </c>
      <c r="I28" s="13" t="str">
        <f>_xlfn.TEXTJOIN(" ",TRUE,"Responding to ",_xlfn.IFS(F7=1,"1stCamp",F7=2,"2dCamp",F7=3,"3rdCamp",F7=4,"4thCamp",F7=5,"5thCamp",F7=6,"6thCamp"),"By AGE Distribution")</f>
        <v>Responding to  1stCamp By AGE Distribution</v>
      </c>
      <c r="N28" s="8" t="str">
        <f t="shared" si="4"/>
        <v>40's</v>
      </c>
      <c r="O28" s="11" cm="1">
        <f t="array" ref="O28">IF(P28=0,"",_xlfn.IFS($N$7=1,O19,$N$7=2,P19,$N$7=3,Q19,$N$7=4,R19))</f>
        <v>2958</v>
      </c>
      <c r="P28" s="11">
        <v>2958</v>
      </c>
      <c r="Q28" s="13" t="str">
        <f>_xlfn.TEXTJOIN(" ",TRUE,"Total Putchase Through",_xlfn.IFS(N7=1,"Website",N7=2,"Catalogs",N7=3,"Stores"),"By AGE Distribution")</f>
        <v>Total Putchase Through Stores By AGE Distribution</v>
      </c>
      <c r="T28" s="8" t="str">
        <f t="shared" si="5"/>
        <v>40's</v>
      </c>
      <c r="U28" s="10" cm="1">
        <f t="array" ref="U28">IF(V28=0,"",_xlfn.IFS($T$7=1,U19,$T$7=2,V19,$T$7=3,W19,$T$7=4,X19,$T$7=5,Y19,$T$7=6,Z19))</f>
        <v>135284</v>
      </c>
      <c r="V28" s="10">
        <v>135284</v>
      </c>
      <c r="W28" s="13" t="str">
        <f>_xlfn.TEXTJOIN(" ",TRUE,_xlfn.IFS(T7=1,"Wine",T7=2,"Fruits",T7=3,"MeatProducts",T7=4,"FishProducts",T7=5,"Sweets",T7=6,"Gold"),"Returns","By AGE Distribution")</f>
        <v>Wine Returns By AGE Distribution</v>
      </c>
    </row>
    <row r="29" spans="2:26" x14ac:dyDescent="0.3">
      <c r="F29" s="8" t="str">
        <f t="shared" si="3"/>
        <v>50's</v>
      </c>
      <c r="G29" s="8" cm="1">
        <f t="array" ref="G29">IF(H29=0,"",_xlfn.IFS($F$7=1,G20,$F$7=2,H20,$F$7=3,I20,$F$7=4,J20,$F$7=5,K20,$F$7=6,L20))</f>
        <v>26</v>
      </c>
      <c r="H29" s="8">
        <v>26</v>
      </c>
      <c r="N29" s="8" t="str">
        <f t="shared" si="4"/>
        <v>50's</v>
      </c>
      <c r="O29" s="11" cm="1">
        <f t="array" ref="O29">IF(P29=0,"",_xlfn.IFS($N$7=1,O20,$N$7=2,P20,$N$7=3,Q20,$N$7=4,R20))</f>
        <v>3772</v>
      </c>
      <c r="P29" s="11">
        <v>3772</v>
      </c>
      <c r="T29" s="8" t="str">
        <f t="shared" si="5"/>
        <v>50's</v>
      </c>
      <c r="U29" s="10" cm="1">
        <f t="array" ref="U29">IF(V29=0,"",_xlfn.IFS($T$7=1,U20,$T$7=2,V20,$T$7=3,W20,$T$7=4,X20,$T$7=5,Y20,$T$7=6,Z20))</f>
        <v>192663</v>
      </c>
      <c r="V29" s="10">
        <v>192663</v>
      </c>
    </row>
    <row r="30" spans="2:26" x14ac:dyDescent="0.3">
      <c r="F30" s="8" t="str">
        <f t="shared" si="3"/>
        <v>60's</v>
      </c>
      <c r="G30" s="8" cm="1">
        <f t="array" ref="G30">IF(H30=0,"",_xlfn.IFS($F$7=1,G21,$F$7=2,H21,$F$7=3,I21,$F$7=4,J21,$F$7=5,K21,$F$7=6,L21))</f>
        <v>37</v>
      </c>
      <c r="H30" s="8">
        <v>37</v>
      </c>
      <c r="N30" s="8" t="str">
        <f t="shared" si="4"/>
        <v>60's</v>
      </c>
      <c r="O30" s="11" cm="1">
        <f t="array" ref="O30">IF(P30=0,"",_xlfn.IFS($N$7=1,O21,$N$7=2,P21,$N$7=3,Q21,$N$7=4,R21))</f>
        <v>2955</v>
      </c>
      <c r="P30" s="11">
        <v>2955</v>
      </c>
      <c r="T30" s="8" t="str">
        <f t="shared" si="5"/>
        <v>60's</v>
      </c>
      <c r="U30" s="10" cm="1">
        <f t="array" ref="U30">IF(V30=0,"",_xlfn.IFS($T$7=1,U21,$T$7=2,V21,$T$7=3,W21,$T$7=4,X21,$T$7=5,Y21,$T$7=6,Z21))</f>
        <v>169924</v>
      </c>
      <c r="V30" s="10">
        <v>169924</v>
      </c>
    </row>
    <row r="31" spans="2:26" x14ac:dyDescent="0.3">
      <c r="F31" s="8" t="str">
        <f t="shared" si="3"/>
        <v>70's</v>
      </c>
      <c r="G31" s="8" cm="1">
        <f t="array" ref="G31">IF(H31=0,"",_xlfn.IFS($F$7=1,G22,$F$7=2,H22,$F$7=3,I22,$F$7=4,J22,$F$7=5,K22,$F$7=6,L22))</f>
        <v>23</v>
      </c>
      <c r="H31" s="8">
        <v>23</v>
      </c>
      <c r="N31" s="8" t="str">
        <f t="shared" si="4"/>
        <v>70's</v>
      </c>
      <c r="O31" s="11" cm="1">
        <f t="array" ref="O31">IF(P31=0,"",_xlfn.IFS($N$7=1,O22,$N$7=2,P22,$N$7=3,Q22,$N$7=4,R22))</f>
        <v>1929</v>
      </c>
      <c r="P31" s="11">
        <v>1929</v>
      </c>
      <c r="T31" s="8" t="str">
        <f t="shared" si="5"/>
        <v>70's</v>
      </c>
      <c r="U31" s="10" cm="1">
        <f t="array" ref="U31">IF(V31=0,"",_xlfn.IFS($T$7=1,U22,$T$7=2,V22,$T$7=3,W22,$T$7=4,X22,$T$7=5,Y22,$T$7=6,Z22))</f>
        <v>115426</v>
      </c>
      <c r="V31" s="10">
        <v>115426</v>
      </c>
    </row>
    <row r="32" spans="2:26" x14ac:dyDescent="0.3">
      <c r="F32" s="8" t="str">
        <f t="shared" si="3"/>
        <v>80's</v>
      </c>
      <c r="G32" s="8" cm="1">
        <f t="array" ref="G32">IF(H32=0,"",_xlfn.IFS($F$7=1,G23,$F$7=2,H23,$F$7=3,I23,$F$7=4,J23,$F$7=5,K23,$F$7=6,L23))</f>
        <v>2</v>
      </c>
      <c r="H32" s="8">
        <v>2</v>
      </c>
      <c r="N32" s="8" t="str">
        <f t="shared" si="4"/>
        <v>80's</v>
      </c>
      <c r="O32" s="11" cm="1">
        <f t="array" ref="O32">IF(P32=0,"",_xlfn.IFS($N$7=1,O23,$N$7=2,P23,$N$7=3,Q23,$N$7=4,R23))</f>
        <v>129</v>
      </c>
      <c r="P32" s="11">
        <v>129</v>
      </c>
      <c r="T32" s="8" t="str">
        <f t="shared" si="5"/>
        <v>80's</v>
      </c>
      <c r="U32" s="10" cm="1">
        <f t="array" ref="U32">IF(V32=0,"",_xlfn.IFS($T$7=1,U23,$T$7=2,V23,$T$7=3,W23,$T$7=4,X23,$T$7=5,Y23,$T$7=6,Z23))</f>
        <v>9837</v>
      </c>
      <c r="V32" s="10">
        <v>9837</v>
      </c>
    </row>
    <row r="36" spans="2:26" s="2" customFormat="1" x14ac:dyDescent="0.3"/>
    <row r="37" spans="2:26" x14ac:dyDescent="0.3">
      <c r="B37" s="3" t="s">
        <v>91</v>
      </c>
      <c r="C37" t="s">
        <v>92</v>
      </c>
      <c r="F37" s="3" t="s">
        <v>91</v>
      </c>
      <c r="G37" t="s">
        <v>100</v>
      </c>
      <c r="H37" t="s">
        <v>101</v>
      </c>
      <c r="I37" t="s">
        <v>102</v>
      </c>
      <c r="J37" t="s">
        <v>103</v>
      </c>
      <c r="K37" t="s">
        <v>104</v>
      </c>
      <c r="L37" t="s">
        <v>105</v>
      </c>
      <c r="N37" s="3" t="s">
        <v>91</v>
      </c>
      <c r="O37" t="s">
        <v>111</v>
      </c>
      <c r="P37" t="s">
        <v>112</v>
      </c>
      <c r="Q37" t="s">
        <v>113</v>
      </c>
      <c r="T37" s="3" t="s">
        <v>91</v>
      </c>
      <c r="U37" t="s">
        <v>60</v>
      </c>
      <c r="V37" t="s">
        <v>61</v>
      </c>
      <c r="W37" t="s">
        <v>62</v>
      </c>
      <c r="X37" t="s">
        <v>63</v>
      </c>
      <c r="Y37" t="s">
        <v>64</v>
      </c>
      <c r="Z37" t="s">
        <v>65</v>
      </c>
    </row>
    <row r="38" spans="2:26" x14ac:dyDescent="0.3">
      <c r="B38" s="4" t="s">
        <v>13</v>
      </c>
      <c r="C38" s="5">
        <v>54</v>
      </c>
      <c r="F38" s="4" t="s">
        <v>14</v>
      </c>
      <c r="G38">
        <v>14</v>
      </c>
      <c r="H38">
        <v>2</v>
      </c>
      <c r="I38">
        <v>15</v>
      </c>
      <c r="J38">
        <v>10</v>
      </c>
      <c r="K38">
        <v>10</v>
      </c>
      <c r="L38">
        <v>22</v>
      </c>
      <c r="N38" s="4" t="s">
        <v>14</v>
      </c>
      <c r="O38">
        <v>757</v>
      </c>
      <c r="P38">
        <v>471</v>
      </c>
      <c r="Q38">
        <v>1118</v>
      </c>
      <c r="T38" s="4" t="s">
        <v>14</v>
      </c>
      <c r="U38" s="10">
        <v>40231</v>
      </c>
      <c r="V38" s="10">
        <v>5878</v>
      </c>
      <c r="W38" s="10">
        <v>28675</v>
      </c>
      <c r="X38" s="10">
        <v>9639</v>
      </c>
      <c r="Y38" s="10">
        <v>6953</v>
      </c>
      <c r="Z38" s="10">
        <v>9419</v>
      </c>
    </row>
    <row r="39" spans="2:26" x14ac:dyDescent="0.3">
      <c r="B39" s="4" t="s">
        <v>14</v>
      </c>
      <c r="C39" s="5">
        <v>203</v>
      </c>
      <c r="F39" s="4" t="s">
        <v>13</v>
      </c>
      <c r="G39">
        <v>0</v>
      </c>
      <c r="H39">
        <v>0</v>
      </c>
      <c r="I39">
        <v>6</v>
      </c>
      <c r="J39">
        <v>0</v>
      </c>
      <c r="K39">
        <v>0</v>
      </c>
      <c r="L39">
        <v>2</v>
      </c>
      <c r="N39" s="4" t="s">
        <v>13</v>
      </c>
      <c r="O39">
        <v>102</v>
      </c>
      <c r="P39">
        <v>26</v>
      </c>
      <c r="Q39">
        <v>154</v>
      </c>
      <c r="T39" s="4" t="s">
        <v>13</v>
      </c>
      <c r="U39" s="10">
        <v>391</v>
      </c>
      <c r="V39" s="10">
        <v>600</v>
      </c>
      <c r="W39" s="10">
        <v>618</v>
      </c>
      <c r="X39" s="10">
        <v>921</v>
      </c>
      <c r="Y39" s="10">
        <v>654</v>
      </c>
      <c r="Z39" s="10">
        <v>1233</v>
      </c>
    </row>
    <row r="40" spans="2:26" x14ac:dyDescent="0.3">
      <c r="B40" s="4" t="s">
        <v>11</v>
      </c>
      <c r="C40" s="5">
        <v>370</v>
      </c>
      <c r="F40" s="4" t="s">
        <v>6</v>
      </c>
      <c r="G40">
        <v>82</v>
      </c>
      <c r="H40">
        <v>16</v>
      </c>
      <c r="I40">
        <v>78</v>
      </c>
      <c r="J40">
        <v>81</v>
      </c>
      <c r="K40">
        <v>86</v>
      </c>
      <c r="L40">
        <v>152</v>
      </c>
      <c r="N40" s="4" t="s">
        <v>6</v>
      </c>
      <c r="O40">
        <v>4649</v>
      </c>
      <c r="P40">
        <v>3072</v>
      </c>
      <c r="Q40">
        <v>6570</v>
      </c>
      <c r="T40" s="4" t="s">
        <v>6</v>
      </c>
      <c r="U40" s="10">
        <v>320371</v>
      </c>
      <c r="V40" s="10">
        <v>34683</v>
      </c>
      <c r="W40" s="10">
        <v>202284</v>
      </c>
      <c r="X40" s="10">
        <v>48630</v>
      </c>
      <c r="Y40" s="10">
        <v>35351</v>
      </c>
      <c r="Z40" s="10">
        <v>57307</v>
      </c>
    </row>
    <row r="41" spans="2:26" x14ac:dyDescent="0.3">
      <c r="B41" s="4" t="s">
        <v>9</v>
      </c>
      <c r="C41" s="5">
        <v>486</v>
      </c>
      <c r="F41" s="4" t="s">
        <v>11</v>
      </c>
      <c r="G41">
        <v>18</v>
      </c>
      <c r="H41">
        <v>2</v>
      </c>
      <c r="I41">
        <v>24</v>
      </c>
      <c r="J41">
        <v>31</v>
      </c>
      <c r="K41">
        <v>28</v>
      </c>
      <c r="L41">
        <v>57</v>
      </c>
      <c r="N41" s="4" t="s">
        <v>11</v>
      </c>
      <c r="O41">
        <v>1492</v>
      </c>
      <c r="P41">
        <v>951</v>
      </c>
      <c r="Q41">
        <v>2182</v>
      </c>
      <c r="T41" s="4" t="s">
        <v>11</v>
      </c>
      <c r="U41" s="10">
        <v>123238</v>
      </c>
      <c r="V41" s="10">
        <v>8012</v>
      </c>
      <c r="W41" s="10">
        <v>60450</v>
      </c>
      <c r="X41" s="10">
        <v>11877</v>
      </c>
      <c r="Y41" s="10">
        <v>7835</v>
      </c>
      <c r="Z41" s="10">
        <v>14947</v>
      </c>
    </row>
    <row r="42" spans="2:26" x14ac:dyDescent="0.3">
      <c r="B42" s="4" t="s">
        <v>6</v>
      </c>
      <c r="C42" s="5">
        <v>1127</v>
      </c>
      <c r="F42" s="4" t="s">
        <v>9</v>
      </c>
      <c r="G42">
        <v>30</v>
      </c>
      <c r="H42">
        <v>10</v>
      </c>
      <c r="I42">
        <v>40</v>
      </c>
      <c r="J42">
        <v>45</v>
      </c>
      <c r="K42">
        <v>39</v>
      </c>
      <c r="L42">
        <v>101</v>
      </c>
      <c r="N42" s="4" t="s">
        <v>9</v>
      </c>
      <c r="O42">
        <v>2150</v>
      </c>
      <c r="P42">
        <v>1443</v>
      </c>
      <c r="Q42">
        <v>2946</v>
      </c>
      <c r="T42" s="4" t="s">
        <v>9</v>
      </c>
      <c r="U42" s="10">
        <v>196585</v>
      </c>
      <c r="V42" s="10">
        <v>9744</v>
      </c>
      <c r="W42" s="10">
        <v>81941</v>
      </c>
      <c r="X42" s="10">
        <v>12990</v>
      </c>
      <c r="Y42" s="10">
        <v>9828</v>
      </c>
      <c r="Z42" s="10">
        <v>15703</v>
      </c>
    </row>
    <row r="44" spans="2:26" x14ac:dyDescent="0.3">
      <c r="F44" s="8" t="str">
        <f t="shared" ref="F44:F49" si="6">IF(G44=0,"",F37)</f>
        <v>Row Labels</v>
      </c>
      <c r="G44" s="8" t="str" cm="1">
        <f t="array" ref="G44">IF(H44=0,"",_xlfn.IFS($F$7=1,G37,$F$7=2,H37,$F$7=3,I37,$F$7=4,J37,$F$7=5,K37,$F$7=6,L37))</f>
        <v>FirstCampain</v>
      </c>
      <c r="H44" s="8" t="str" cm="1">
        <f t="array" ref="H44:H49">_xlfn.IFS(F7=1,G37:G42,F7=2,H37:H42,F7=3,I37:I42,F7=4,J37:J42,F7=5,K37:K42,F7=6,L37:L42)</f>
        <v>FirstCampain</v>
      </c>
      <c r="N44" s="8" t="str">
        <f t="shared" ref="N44:N49" si="7">IF(O44=0,"",N37)</f>
        <v>Row Labels</v>
      </c>
      <c r="O44" s="8" t="str" cm="1">
        <f t="array" ref="O44">IF(P44=0,"",_xlfn.IFS($N$7=1,O37,$N$7=2,P37,$N$7=3,Q37,$N$7=4,R37))</f>
        <v>StorePurchases</v>
      </c>
      <c r="P44" s="8" t="str" cm="1">
        <f t="array" ref="P44:P49">_xlfn.IFS(N7=1,O37:O42,N7=2,P37:P42,N7=3,Q37:Q42,N7=4,R37:R42)</f>
        <v>StorePurchases</v>
      </c>
      <c r="T44" s="8" t="str">
        <f t="shared" ref="T44:T49" si="8">IF(U44=0,"",T37)</f>
        <v>Row Labels</v>
      </c>
      <c r="U44" s="8" t="str" cm="1">
        <f t="array" ref="U44">IF(V44=0,"",_xlfn.IFS($T$7=1,U37,$T$7=2,V37,$T$7=3,W37,$T$7=4,X37,$T$7=5,Y37,$T$7=6,Z37))</f>
        <v>Wine</v>
      </c>
      <c r="V44" s="8" t="str" cm="1">
        <f t="array" ref="V44:V49">_xlfn.IFS(T7=1,U37:U42,T7=2,V37:V42,T7=3,W37:W42,T7=4,X37:X42,T7=5,Y37:Y42,T7=6,Z37:Z42)</f>
        <v>Wine</v>
      </c>
    </row>
    <row r="45" spans="2:26" x14ac:dyDescent="0.3">
      <c r="F45" s="8" t="str">
        <f t="shared" si="6"/>
        <v>2N Cycle</v>
      </c>
      <c r="G45" s="8" cm="1">
        <f t="array" ref="G45">IF(H45=0,"",_xlfn.IFS($F$7=1,G38,$F$7=2,H38,$F$7=3,I38,$F$7=4,J38,$F$7=5,K38,$F$7=6,L38))</f>
        <v>14</v>
      </c>
      <c r="H45" s="8">
        <v>14</v>
      </c>
      <c r="N45" s="8" t="str">
        <f t="shared" si="7"/>
        <v>2N Cycle</v>
      </c>
      <c r="O45" s="11" cm="1">
        <f t="array" ref="O45">IF(P45=0,"",_xlfn.IFS($N$7=1,O38,$N$7=2,P38,$N$7=3,Q38,$N$7=4,R38))</f>
        <v>1118</v>
      </c>
      <c r="P45" s="11">
        <v>1118</v>
      </c>
      <c r="T45" s="8" t="str">
        <f t="shared" si="8"/>
        <v>2N Cycle</v>
      </c>
      <c r="U45" s="10" cm="1">
        <f t="array" ref="U45">IF(V45=0,"",_xlfn.IFS($T$7=1,U38,$T$7=2,V38,$T$7=3,W38,$T$7=4,X38,$T$7=5,Y38,$T$7=6,Z38))</f>
        <v>40231</v>
      </c>
      <c r="V45" s="10">
        <v>40231</v>
      </c>
    </row>
    <row r="46" spans="2:26" x14ac:dyDescent="0.3">
      <c r="F46" s="8" t="str">
        <f t="shared" si="6"/>
        <v>Basic</v>
      </c>
      <c r="G46" s="8" t="str" cm="1">
        <f t="array" ref="G46">IF(H46=0,"",_xlfn.IFS($F$7=1,G39,$F$7=2,H39,$F$7=3,I39,$F$7=4,J39,$F$7=5,K39,$F$7=6,L39))</f>
        <v/>
      </c>
      <c r="H46" s="8">
        <v>0</v>
      </c>
      <c r="I46" s="13" t="s">
        <v>118</v>
      </c>
      <c r="N46" s="8" t="str">
        <f t="shared" si="7"/>
        <v>Basic</v>
      </c>
      <c r="O46" s="11" cm="1">
        <f t="array" ref="O46">IF(P46=0,"",_xlfn.IFS($N$7=1,O39,$N$7=2,P39,$N$7=3,Q39,$N$7=4,R39))</f>
        <v>154</v>
      </c>
      <c r="P46" s="11">
        <v>154</v>
      </c>
      <c r="Q46" s="13" t="s">
        <v>117</v>
      </c>
      <c r="T46" s="8" t="str">
        <f t="shared" si="8"/>
        <v>Basic</v>
      </c>
      <c r="U46" s="10" cm="1">
        <f t="array" ref="U46">IF(V46=0,"",_xlfn.IFS($T$7=1,U39,$T$7=2,V39,$T$7=3,W39,$T$7=4,X39,$T$7=5,Y39,$T$7=6,Z39))</f>
        <v>391</v>
      </c>
      <c r="V46" s="10">
        <v>391</v>
      </c>
      <c r="W46" s="13" t="s">
        <v>117</v>
      </c>
    </row>
    <row r="47" spans="2:26" x14ac:dyDescent="0.3">
      <c r="F47" s="8" t="str">
        <f t="shared" si="6"/>
        <v>Graduation</v>
      </c>
      <c r="G47" s="8" cm="1">
        <f t="array" ref="G47">IF(H47=0,"",_xlfn.IFS($F$7=1,G40,$F$7=2,H40,$F$7=3,I40,$F$7=4,J40,$F$7=5,K40,$F$7=6,L40))</f>
        <v>82</v>
      </c>
      <c r="H47" s="8">
        <v>82</v>
      </c>
      <c r="I47" s="13" t="str">
        <f>_xlfn.TEXTJOIN(" ",TRUE,"Responding to ",_xlfn.IFS(F7=1,"1stCamp",F7=2,"2dCamp",F7=3,"3rdCamp",F7=4,"4thCamp",F7=5,"5thCamp",F7=6,"6thCamp"),"By Education Level")</f>
        <v>Responding to  1stCamp By Education Level</v>
      </c>
      <c r="N47" s="8" t="str">
        <f t="shared" si="7"/>
        <v>Graduation</v>
      </c>
      <c r="O47" s="11" cm="1">
        <f t="array" ref="O47">IF(P47=0,"",_xlfn.IFS($N$7=1,O40,$N$7=2,P40,$N$7=3,Q40,$N$7=4,R40))</f>
        <v>6570</v>
      </c>
      <c r="P47" s="11">
        <v>6570</v>
      </c>
      <c r="Q47" s="13" t="str">
        <f>_xlfn.TEXTJOIN(" ",TRUE,"Total Putchase Through",_xlfn.IFS(N7=1,"Website",N7=2,"Catalogs",N7=3,"Stores"),"By Education Level")</f>
        <v>Total Putchase Through Stores By Education Level</v>
      </c>
      <c r="T47" s="8" t="str">
        <f t="shared" si="8"/>
        <v>Graduation</v>
      </c>
      <c r="U47" s="10" cm="1">
        <f t="array" ref="U47">IF(V47=0,"",_xlfn.IFS($T$7=1,U40,$T$7=2,V40,$T$7=3,W40,$T$7=4,X40,$T$7=5,Y40,$T$7=6,Z40))</f>
        <v>320371</v>
      </c>
      <c r="V47" s="10">
        <v>320371</v>
      </c>
      <c r="W47" s="13" t="str">
        <f>_xlfn.TEXTJOIN(" ",TRUE,_xlfn.IFS(T7=1,"Wine",T7=2,"Fruits",T7=3,"MeatProducts",T7=4,"FishProducts",T7=5,"Sweets",T7=6,"Gold"),"Returns","By Education Level")</f>
        <v>Wine Returns By Education Level</v>
      </c>
    </row>
    <row r="48" spans="2:26" x14ac:dyDescent="0.3">
      <c r="F48" s="8" t="str">
        <f t="shared" si="6"/>
        <v>Master</v>
      </c>
      <c r="G48" s="8" cm="1">
        <f t="array" ref="G48">IF(H48=0,"",_xlfn.IFS($F$7=1,G41,$F$7=2,H41,$F$7=3,I41,$F$7=4,J41,$F$7=5,K41,$F$7=6,L41))</f>
        <v>18</v>
      </c>
      <c r="H48" s="8">
        <v>18</v>
      </c>
      <c r="N48" s="8" t="str">
        <f t="shared" si="7"/>
        <v>Master</v>
      </c>
      <c r="O48" s="11" cm="1">
        <f t="array" ref="O48">IF(P48=0,"",_xlfn.IFS($N$7=1,O41,$N$7=2,P41,$N$7=3,Q41,$N$7=4,R41))</f>
        <v>2182</v>
      </c>
      <c r="P48" s="11">
        <v>2182</v>
      </c>
      <c r="T48" s="8" t="str">
        <f t="shared" si="8"/>
        <v>Master</v>
      </c>
      <c r="U48" s="10" cm="1">
        <f t="array" ref="U48">IF(V48=0,"",_xlfn.IFS($T$7=1,U41,$T$7=2,V41,$T$7=3,W41,$T$7=4,X41,$T$7=5,Y41,$T$7=6,Z41))</f>
        <v>123238</v>
      </c>
      <c r="V48" s="10">
        <v>123238</v>
      </c>
    </row>
    <row r="49" spans="2:26" x14ac:dyDescent="0.3">
      <c r="F49" s="8" t="str">
        <f t="shared" si="6"/>
        <v>Phd</v>
      </c>
      <c r="G49" s="8" cm="1">
        <f t="array" ref="G49">IF(H49=0,"",_xlfn.IFS($F$7=1,G42,$F$7=2,H42,$F$7=3,I42,$F$7=4,J42,$F$7=5,K42,$F$7=6,L42))</f>
        <v>30</v>
      </c>
      <c r="H49" s="8">
        <v>30</v>
      </c>
      <c r="N49" s="8" t="str">
        <f t="shared" si="7"/>
        <v>Phd</v>
      </c>
      <c r="O49" s="11" cm="1">
        <f t="array" ref="O49">IF(P49=0,"",_xlfn.IFS($N$7=1,O42,$N$7=2,P42,$N$7=3,Q42,$N$7=4,R42))</f>
        <v>2946</v>
      </c>
      <c r="P49" s="11">
        <v>2946</v>
      </c>
      <c r="T49" s="8" t="str">
        <f t="shared" si="8"/>
        <v>Phd</v>
      </c>
      <c r="U49" s="10" cm="1">
        <f t="array" ref="U49">IF(V49=0,"",_xlfn.IFS($T$7=1,U42,$T$7=2,V42,$T$7=3,W42,$T$7=4,X42,$T$7=5,Y42,$T$7=6,Z42))</f>
        <v>196585</v>
      </c>
      <c r="V49" s="10">
        <v>196585</v>
      </c>
    </row>
    <row r="54" spans="2:26" s="2" customFormat="1" x14ac:dyDescent="0.3"/>
    <row r="55" spans="2:26" x14ac:dyDescent="0.3">
      <c r="B55" s="3" t="s">
        <v>91</v>
      </c>
      <c r="C55" t="s">
        <v>92</v>
      </c>
      <c r="F55" s="3" t="s">
        <v>91</v>
      </c>
      <c r="G55" t="s">
        <v>100</v>
      </c>
      <c r="H55" t="s">
        <v>101</v>
      </c>
      <c r="I55" t="s">
        <v>102</v>
      </c>
      <c r="J55" t="s">
        <v>103</v>
      </c>
      <c r="K55" t="s">
        <v>104</v>
      </c>
      <c r="L55" t="s">
        <v>105</v>
      </c>
      <c r="N55" s="3" t="s">
        <v>91</v>
      </c>
      <c r="O55" t="s">
        <v>111</v>
      </c>
      <c r="P55" t="s">
        <v>112</v>
      </c>
      <c r="Q55" t="s">
        <v>113</v>
      </c>
      <c r="T55" s="3" t="s">
        <v>91</v>
      </c>
      <c r="U55" t="s">
        <v>60</v>
      </c>
      <c r="V55" t="s">
        <v>61</v>
      </c>
      <c r="W55" t="s">
        <v>62</v>
      </c>
      <c r="X55" t="s">
        <v>63</v>
      </c>
      <c r="Y55" t="s">
        <v>64</v>
      </c>
      <c r="Z55" t="s">
        <v>65</v>
      </c>
    </row>
    <row r="56" spans="2:26" x14ac:dyDescent="0.3">
      <c r="B56" s="4" t="s">
        <v>10</v>
      </c>
      <c r="C56" s="5">
        <v>864</v>
      </c>
      <c r="F56" s="4" t="s">
        <v>12</v>
      </c>
      <c r="G56">
        <v>12</v>
      </c>
      <c r="H56">
        <v>5</v>
      </c>
      <c r="I56">
        <v>20</v>
      </c>
      <c r="J56">
        <v>18</v>
      </c>
      <c r="K56">
        <v>13</v>
      </c>
      <c r="L56">
        <v>48</v>
      </c>
      <c r="N56" s="4" t="s">
        <v>12</v>
      </c>
      <c r="O56">
        <v>1000</v>
      </c>
      <c r="P56">
        <v>620</v>
      </c>
      <c r="Q56">
        <v>1350</v>
      </c>
      <c r="T56" s="4" t="s">
        <v>17</v>
      </c>
      <c r="U56" s="10">
        <v>711</v>
      </c>
      <c r="V56" s="10">
        <v>169</v>
      </c>
      <c r="W56" s="10">
        <v>625</v>
      </c>
      <c r="X56" s="10">
        <v>411</v>
      </c>
      <c r="Y56" s="10">
        <v>61</v>
      </c>
      <c r="Z56" s="10">
        <v>408</v>
      </c>
    </row>
    <row r="57" spans="2:26" x14ac:dyDescent="0.3">
      <c r="B57" s="4" t="s">
        <v>8</v>
      </c>
      <c r="C57" s="5">
        <v>580</v>
      </c>
      <c r="F57" s="4" t="s">
        <v>10</v>
      </c>
      <c r="G57">
        <v>63</v>
      </c>
      <c r="H57">
        <v>7</v>
      </c>
      <c r="I57">
        <v>63</v>
      </c>
      <c r="J57">
        <v>63</v>
      </c>
      <c r="K57">
        <v>66</v>
      </c>
      <c r="L57">
        <v>98</v>
      </c>
      <c r="N57" s="4" t="s">
        <v>10</v>
      </c>
      <c r="O57">
        <v>3532</v>
      </c>
      <c r="P57">
        <v>2268</v>
      </c>
      <c r="Q57">
        <v>5055</v>
      </c>
      <c r="T57" s="4" t="s">
        <v>16</v>
      </c>
      <c r="U57" s="10">
        <v>554</v>
      </c>
      <c r="V57" s="10">
        <v>12</v>
      </c>
      <c r="W57" s="10">
        <v>79</v>
      </c>
      <c r="X57" s="10">
        <v>23</v>
      </c>
      <c r="Y57" s="10">
        <v>21</v>
      </c>
      <c r="Z57" s="10">
        <v>81</v>
      </c>
    </row>
    <row r="58" spans="2:26" x14ac:dyDescent="0.3">
      <c r="B58" s="4" t="s">
        <v>7</v>
      </c>
      <c r="C58" s="5">
        <v>480</v>
      </c>
      <c r="F58" s="4" t="s">
        <v>7</v>
      </c>
      <c r="G58">
        <v>31</v>
      </c>
      <c r="H58">
        <v>5</v>
      </c>
      <c r="I58">
        <v>38</v>
      </c>
      <c r="J58">
        <v>33</v>
      </c>
      <c r="K58">
        <v>31</v>
      </c>
      <c r="L58">
        <v>106</v>
      </c>
      <c r="N58" s="4" t="s">
        <v>7</v>
      </c>
      <c r="O58">
        <v>1859</v>
      </c>
      <c r="P58">
        <v>1248</v>
      </c>
      <c r="Q58">
        <v>2707</v>
      </c>
      <c r="T58" s="4" t="s">
        <v>12</v>
      </c>
      <c r="U58" s="10">
        <v>75364</v>
      </c>
      <c r="V58" s="10">
        <v>6363</v>
      </c>
      <c r="W58" s="10">
        <v>34848</v>
      </c>
      <c r="X58" s="10">
        <v>8130</v>
      </c>
      <c r="Y58" s="10">
        <v>6222</v>
      </c>
      <c r="Z58" s="10">
        <v>10739</v>
      </c>
    </row>
    <row r="59" spans="2:26" x14ac:dyDescent="0.3">
      <c r="B59" s="4" t="s">
        <v>12</v>
      </c>
      <c r="C59" s="5">
        <v>232</v>
      </c>
      <c r="F59" s="4" t="s">
        <v>8</v>
      </c>
      <c r="G59">
        <v>32</v>
      </c>
      <c r="H59">
        <v>12</v>
      </c>
      <c r="I59">
        <v>37</v>
      </c>
      <c r="J59">
        <v>43</v>
      </c>
      <c r="K59">
        <v>44</v>
      </c>
      <c r="L59">
        <v>60</v>
      </c>
      <c r="N59" s="4" t="s">
        <v>8</v>
      </c>
      <c r="O59">
        <v>2367</v>
      </c>
      <c r="P59">
        <v>1552</v>
      </c>
      <c r="Q59">
        <v>3327</v>
      </c>
      <c r="T59" s="4" t="s">
        <v>10</v>
      </c>
      <c r="U59" s="10">
        <v>258751</v>
      </c>
      <c r="V59" s="10">
        <v>22235</v>
      </c>
      <c r="W59" s="10">
        <v>138829</v>
      </c>
      <c r="X59" s="10">
        <v>30569</v>
      </c>
      <c r="Y59" s="10">
        <v>23070</v>
      </c>
      <c r="Z59" s="10">
        <v>36999</v>
      </c>
    </row>
    <row r="60" spans="2:26" x14ac:dyDescent="0.3">
      <c r="B60" s="4" t="s">
        <v>15</v>
      </c>
      <c r="C60" s="5">
        <v>77</v>
      </c>
      <c r="F60" s="4" t="s">
        <v>15</v>
      </c>
      <c r="G60">
        <v>5</v>
      </c>
      <c r="H60">
        <v>1</v>
      </c>
      <c r="I60">
        <v>4</v>
      </c>
      <c r="J60">
        <v>10</v>
      </c>
      <c r="K60">
        <v>8</v>
      </c>
      <c r="L60">
        <v>19</v>
      </c>
      <c r="N60" s="4" t="s">
        <v>17</v>
      </c>
      <c r="O60">
        <v>7</v>
      </c>
      <c r="P60">
        <v>15</v>
      </c>
      <c r="Q60">
        <v>13</v>
      </c>
      <c r="T60" s="4" t="s">
        <v>7</v>
      </c>
      <c r="U60" s="10">
        <v>138399</v>
      </c>
      <c r="V60" s="10">
        <v>12881</v>
      </c>
      <c r="W60" s="10">
        <v>87412</v>
      </c>
      <c r="X60" s="10">
        <v>18344</v>
      </c>
      <c r="Y60" s="10">
        <v>13086</v>
      </c>
      <c r="Z60" s="10">
        <v>20990</v>
      </c>
    </row>
    <row r="61" spans="2:26" x14ac:dyDescent="0.3">
      <c r="B61" s="4" t="s">
        <v>16</v>
      </c>
      <c r="C61" s="5">
        <v>3</v>
      </c>
      <c r="F61" s="4" t="s">
        <v>17</v>
      </c>
      <c r="G61">
        <v>1</v>
      </c>
      <c r="H61">
        <v>0</v>
      </c>
      <c r="I61">
        <v>0</v>
      </c>
      <c r="J61">
        <v>0</v>
      </c>
      <c r="K61">
        <v>1</v>
      </c>
      <c r="L61">
        <v>1</v>
      </c>
      <c r="N61" s="4" t="s">
        <v>15</v>
      </c>
      <c r="O61">
        <v>356</v>
      </c>
      <c r="P61">
        <v>256</v>
      </c>
      <c r="Q61">
        <v>494</v>
      </c>
      <c r="T61" s="4" t="s">
        <v>8</v>
      </c>
      <c r="U61" s="10">
        <v>177959</v>
      </c>
      <c r="V61" s="10">
        <v>14703</v>
      </c>
      <c r="W61" s="10">
        <v>97500</v>
      </c>
      <c r="X61" s="10">
        <v>22615</v>
      </c>
      <c r="Y61" s="10">
        <v>15151</v>
      </c>
      <c r="Z61" s="10">
        <v>24937</v>
      </c>
    </row>
    <row r="62" spans="2:26" x14ac:dyDescent="0.3">
      <c r="B62" s="4" t="s">
        <v>18</v>
      </c>
      <c r="C62" s="5">
        <v>2</v>
      </c>
      <c r="F62" s="4" t="s">
        <v>16</v>
      </c>
      <c r="G62">
        <v>0</v>
      </c>
      <c r="H62">
        <v>0</v>
      </c>
      <c r="I62">
        <v>1</v>
      </c>
      <c r="J62">
        <v>0</v>
      </c>
      <c r="K62">
        <v>0</v>
      </c>
      <c r="L62">
        <v>1</v>
      </c>
      <c r="N62" s="4" t="s">
        <v>16</v>
      </c>
      <c r="O62">
        <v>15</v>
      </c>
      <c r="P62">
        <v>2</v>
      </c>
      <c r="Q62">
        <v>12</v>
      </c>
      <c r="T62" s="4" t="s">
        <v>15</v>
      </c>
      <c r="U62" s="10">
        <v>28434</v>
      </c>
      <c r="V62" s="10">
        <v>2548</v>
      </c>
      <c r="W62" s="10">
        <v>14575</v>
      </c>
      <c r="X62" s="10">
        <v>3957</v>
      </c>
      <c r="Y62" s="10">
        <v>3004</v>
      </c>
      <c r="Z62" s="10">
        <v>4371</v>
      </c>
    </row>
    <row r="63" spans="2:26" x14ac:dyDescent="0.3">
      <c r="B63" s="4" t="s">
        <v>17</v>
      </c>
      <c r="C63" s="5">
        <v>2</v>
      </c>
      <c r="F63" s="4" t="s">
        <v>18</v>
      </c>
      <c r="G63">
        <v>0</v>
      </c>
      <c r="H63">
        <v>0</v>
      </c>
      <c r="I63">
        <v>0</v>
      </c>
      <c r="J63">
        <v>0</v>
      </c>
      <c r="K63">
        <v>0</v>
      </c>
      <c r="L63">
        <v>1</v>
      </c>
      <c r="N63" s="4" t="s">
        <v>18</v>
      </c>
      <c r="O63">
        <v>14</v>
      </c>
      <c r="P63">
        <v>2</v>
      </c>
      <c r="Q63">
        <v>12</v>
      </c>
      <c r="T63" s="4" t="s">
        <v>18</v>
      </c>
      <c r="U63" s="10">
        <v>644</v>
      </c>
      <c r="V63" s="10">
        <v>6</v>
      </c>
      <c r="W63" s="10">
        <v>100</v>
      </c>
      <c r="X63" s="10">
        <v>8</v>
      </c>
      <c r="Y63" s="10">
        <v>6</v>
      </c>
      <c r="Z63" s="10">
        <v>84</v>
      </c>
    </row>
    <row r="65" spans="2:26" x14ac:dyDescent="0.3">
      <c r="F65" s="8" t="str">
        <f>IF(H65=0,"",F55)</f>
        <v>Row Labels</v>
      </c>
      <c r="G65" s="8" t="str" cm="1">
        <f t="array" ref="G65">IF(H65=0,"",_xlfn.IFS($F$7=1,G55,$F$7=2,H55,$F$7=3,I55,$F$7=4,J55,$F$7=5,K55,$F$7=6,L55))</f>
        <v>FirstCampain</v>
      </c>
      <c r="H65" s="8" t="str" cm="1">
        <f t="array" ref="H65:H73">_xlfn.IFS(F7=1,G55:G63,F7=2,H55:H63,F7=3,I55:I63,F7=4,J55:J63,F7=5,K55:K63,F7=6,L55:L63)</f>
        <v>FirstCampain</v>
      </c>
      <c r="N65" s="8" t="str">
        <f>IF(O65=0,"",N55)</f>
        <v>Row Labels</v>
      </c>
      <c r="O65" s="8" t="str" cm="1">
        <f t="array" ref="O65">IF(P65=0,"",_xlfn.IFS($N$7=1,O55,$N$7=2,P55,$N$7=3,Q55,$N$7=4,R55))</f>
        <v>StorePurchases</v>
      </c>
      <c r="P65" s="8" t="str" cm="1">
        <f t="array" ref="P65:P73">_xlfn.IFS(N7=1,O55:O63,N7=2,P55:P63,N7=3,Q55:Q63,N7=4,R55:R63)</f>
        <v>StorePurchases</v>
      </c>
      <c r="T65" s="8" t="str">
        <f>IF(U65=0,"",T55)</f>
        <v>Row Labels</v>
      </c>
      <c r="U65" s="8" t="str" cm="1">
        <f t="array" ref="U65">IF(V65=0,"",_xlfn.IFS($T$7=1,U55,$T$7=2,V55,$T$7=3,W55,$T$7=4,X55,$T$7=5,Y55,$T$7=6,Z55))</f>
        <v>Wine</v>
      </c>
      <c r="V65" s="8" t="str" cm="1">
        <f t="array" ref="V65:V73">_xlfn.IFS(T7=1,U55:U63,T7=2,V55:V63,T7=3,W55:W63,T7=4,X55:X63,T7=5,Y55:Y63,T7=6,Z55:Z63)</f>
        <v>Wine</v>
      </c>
    </row>
    <row r="66" spans="2:26" x14ac:dyDescent="0.3">
      <c r="F66" s="8" t="str">
        <f t="shared" ref="F66:F73" si="9">IF(G66=0,"",F56)</f>
        <v>Divorced</v>
      </c>
      <c r="G66" s="8" cm="1">
        <f t="array" ref="G66">IF(H66=0,"",_xlfn.IFS($F$7=1,G56,$F$7=2,H56,$F$7=3,I56,$F$7=4,J56,$F$7=5,K56,$F$7=6,L56))</f>
        <v>12</v>
      </c>
      <c r="H66" s="8">
        <v>12</v>
      </c>
      <c r="N66" s="8" t="str">
        <f t="shared" ref="N66:N73" si="10">IF(O66=0,"",N56)</f>
        <v>Divorced</v>
      </c>
      <c r="O66" s="11" cm="1">
        <f t="array" ref="O66">IF(P66=0,"",_xlfn.IFS($N$7=1,O56,$N$7=2,P56,$N$7=3,Q56,$N$7=4,R56))</f>
        <v>1350</v>
      </c>
      <c r="P66" s="11">
        <v>1350</v>
      </c>
      <c r="T66" s="8" t="str">
        <f t="shared" ref="T66:T73" si="11">IF(U66=0,"",T56)</f>
        <v>Absurd</v>
      </c>
      <c r="U66" s="10" cm="1">
        <f t="array" ref="U66">IF(V66=0,"",_xlfn.IFS($T$7=1,U56,$T$7=2,V56,$T$7=3,W56,$T$7=4,X56,$T$7=5,Y56,$T$7=6,Z56))</f>
        <v>711</v>
      </c>
      <c r="V66" s="10">
        <v>711</v>
      </c>
    </row>
    <row r="67" spans="2:26" x14ac:dyDescent="0.3">
      <c r="F67" s="8" t="str">
        <f t="shared" si="9"/>
        <v>Married</v>
      </c>
      <c r="G67" s="8" cm="1">
        <f t="array" ref="G67">IF(H67=0,"",_xlfn.IFS($F$7=1,G57,$F$7=2,H57,$F$7=3,I57,$F$7=4,J57,$F$7=5,K57,$F$7=6,L57))</f>
        <v>63</v>
      </c>
      <c r="H67" s="8">
        <v>63</v>
      </c>
      <c r="N67" s="8" t="str">
        <f t="shared" si="10"/>
        <v>Married</v>
      </c>
      <c r="O67" s="11" cm="1">
        <f t="array" ref="O67">IF(P67=0,"",_xlfn.IFS($N$7=1,O57,$N$7=2,P57,$N$7=3,Q57,$N$7=4,R57))</f>
        <v>5055</v>
      </c>
      <c r="P67" s="11">
        <v>5055</v>
      </c>
      <c r="T67" s="8" t="str">
        <f t="shared" si="11"/>
        <v>Alone</v>
      </c>
      <c r="U67" s="10" cm="1">
        <f t="array" ref="U67">IF(V67=0,"",_xlfn.IFS($T$7=1,U57,$T$7=2,V57,$T$7=3,W57,$T$7=4,X57,$T$7=5,Y57,$T$7=6,Z57))</f>
        <v>554</v>
      </c>
      <c r="V67" s="10">
        <v>554</v>
      </c>
    </row>
    <row r="68" spans="2:26" x14ac:dyDescent="0.3">
      <c r="F68" s="8" t="str">
        <f t="shared" si="9"/>
        <v>Single</v>
      </c>
      <c r="G68" s="8" cm="1">
        <f t="array" ref="G68">IF(H68=0,"",_xlfn.IFS($F$7=1,G58,$F$7=2,H58,$F$7=3,I58,$F$7=4,J58,$F$7=5,K58,$F$7=6,L58))</f>
        <v>31</v>
      </c>
      <c r="H68" s="8">
        <v>31</v>
      </c>
      <c r="I68" s="13" t="s">
        <v>119</v>
      </c>
      <c r="N68" s="8" t="str">
        <f t="shared" si="10"/>
        <v>Single</v>
      </c>
      <c r="O68" s="11" cm="1">
        <f t="array" ref="O68">IF(P68=0,"",_xlfn.IFS($N$7=1,O58,$N$7=2,P58,$N$7=3,Q58,$N$7=4,R58))</f>
        <v>2707</v>
      </c>
      <c r="P68" s="11">
        <v>2707</v>
      </c>
      <c r="Q68" s="13" t="s">
        <v>117</v>
      </c>
      <c r="T68" s="8" t="str">
        <f t="shared" si="11"/>
        <v>Divorced</v>
      </c>
      <c r="U68" s="10" cm="1">
        <f t="array" ref="U68">IF(V68=0,"",_xlfn.IFS($T$7=1,U58,$T$7=2,V58,$T$7=3,W58,$T$7=4,X58,$T$7=5,Y58,$T$7=6,Z58))</f>
        <v>75364</v>
      </c>
      <c r="V68" s="10">
        <v>75364</v>
      </c>
      <c r="W68" s="13" t="s">
        <v>117</v>
      </c>
    </row>
    <row r="69" spans="2:26" x14ac:dyDescent="0.3">
      <c r="F69" s="8" t="str">
        <f t="shared" si="9"/>
        <v>Together</v>
      </c>
      <c r="G69" s="8" cm="1">
        <f t="array" ref="G69">IF(H69=0,"",_xlfn.IFS($F$7=1,G59,$F$7=2,H59,$F$7=3,I59,$F$7=4,J59,$F$7=5,K59,$F$7=6,L59))</f>
        <v>32</v>
      </c>
      <c r="H69" s="8">
        <v>32</v>
      </c>
      <c r="I69" s="13" t="str">
        <f>_xlfn.TEXTJOIN(" ",TRUE,"Responding to ",_xlfn.IFS(F7=1,"1stCamp",F7=2,"2dCamp",F7=3,"3rdCamp",F7=4,"4thCamp",F7=5,"5thCamp",F7=6,"6thCamp"),"By Marital Status")</f>
        <v>Responding to  1stCamp By Marital Status</v>
      </c>
      <c r="N69" s="8" t="str">
        <f t="shared" si="10"/>
        <v>Together</v>
      </c>
      <c r="O69" s="11" cm="1">
        <f t="array" ref="O69">IF(P69=0,"",_xlfn.IFS($N$7=1,O59,$N$7=2,P59,$N$7=3,Q59,$N$7=4,R59))</f>
        <v>3327</v>
      </c>
      <c r="P69" s="11">
        <v>3327</v>
      </c>
      <c r="Q69" s="13" t="str">
        <f>_xlfn.TEXTJOIN(" ",TRUE,"Total Putchase Through",_xlfn.IFS(N7=1,"Website",N7=2,"Catalog",N7=3,"Store"),"By Marital Status")</f>
        <v>Total Putchase Through Store By Marital Status</v>
      </c>
      <c r="T69" s="8" t="str">
        <f t="shared" si="11"/>
        <v>Married</v>
      </c>
      <c r="U69" s="10" cm="1">
        <f t="array" ref="U69">IF(V69=0,"",_xlfn.IFS($T$7=1,U59,$T$7=2,V59,$T$7=3,W59,$T$7=4,X59,$T$7=5,Y59,$T$7=6,Z59))</f>
        <v>258751</v>
      </c>
      <c r="V69" s="10">
        <v>258751</v>
      </c>
      <c r="W69" s="13" t="str">
        <f>_xlfn.TEXTJOIN(" ",TRUE,_xlfn.IFS(T7=1,"Wine",T7=2,"Fruits",T7=3,"MeatProducts",T7=4,"FishProducts",T7=5,"Sweets",T7=6,"Gold"),"Returns","By Marital Status")</f>
        <v>Wine Returns By Marital Status</v>
      </c>
    </row>
    <row r="70" spans="2:26" x14ac:dyDescent="0.3">
      <c r="F70" s="8" t="str">
        <f t="shared" si="9"/>
        <v>Widow</v>
      </c>
      <c r="G70" s="8" cm="1">
        <f t="array" ref="G70">IF(H70=0,"",_xlfn.IFS($F$7=1,G60,$F$7=2,H60,$F$7=3,I60,$F$7=4,J60,$F$7=5,K60,$F$7=6,L60))</f>
        <v>5</v>
      </c>
      <c r="H70" s="8">
        <v>5</v>
      </c>
      <c r="N70" s="8" t="str">
        <f t="shared" si="10"/>
        <v>Absurd</v>
      </c>
      <c r="O70" s="11" cm="1">
        <f t="array" ref="O70">IF(P70=0,"",_xlfn.IFS($N$7=1,O60,$N$7=2,P60,$N$7=3,Q60,$N$7=4,R60))</f>
        <v>13</v>
      </c>
      <c r="P70" s="11">
        <v>13</v>
      </c>
      <c r="T70" s="8" t="str">
        <f t="shared" si="11"/>
        <v>Single</v>
      </c>
      <c r="U70" s="10" cm="1">
        <f t="array" ref="U70">IF(V70=0,"",_xlfn.IFS($T$7=1,U60,$T$7=2,V60,$T$7=3,W60,$T$7=4,X60,$T$7=5,Y60,$T$7=6,Z60))</f>
        <v>138399</v>
      </c>
      <c r="V70" s="10">
        <v>138399</v>
      </c>
    </row>
    <row r="71" spans="2:26" x14ac:dyDescent="0.3">
      <c r="F71" s="8" t="str">
        <f t="shared" si="9"/>
        <v>Absurd</v>
      </c>
      <c r="G71" s="8" cm="1">
        <f t="array" ref="G71">IF(H71=0,"",_xlfn.IFS($F$7=1,G61,$F$7=2,H61,$F$7=3,I61,$F$7=4,J61,$F$7=5,K61,$F$7=6,L61))</f>
        <v>1</v>
      </c>
      <c r="H71" s="8">
        <v>1</v>
      </c>
      <c r="N71" s="8" t="str">
        <f t="shared" si="10"/>
        <v>Widow</v>
      </c>
      <c r="O71" s="11" cm="1">
        <f t="array" ref="O71">IF(P71=0,"",_xlfn.IFS($N$7=1,O61,$N$7=2,P61,$N$7=3,Q61,$N$7=4,R61))</f>
        <v>494</v>
      </c>
      <c r="P71" s="11">
        <v>494</v>
      </c>
      <c r="T71" s="8" t="str">
        <f t="shared" si="11"/>
        <v>Together</v>
      </c>
      <c r="U71" s="10" cm="1">
        <f t="array" ref="U71">IF(V71=0,"",_xlfn.IFS($T$7=1,U61,$T$7=2,V61,$T$7=3,W61,$T$7=4,X61,$T$7=5,Y61,$T$7=6,Z61))</f>
        <v>177959</v>
      </c>
      <c r="V71" s="10">
        <v>177959</v>
      </c>
    </row>
    <row r="72" spans="2:26" x14ac:dyDescent="0.3">
      <c r="F72" s="8" t="str">
        <f t="shared" si="9"/>
        <v>Alone</v>
      </c>
      <c r="G72" s="8" t="str" cm="1">
        <f t="array" ref="G72">IF(H72=0,"",_xlfn.IFS($F$7=1,G62,$F$7=2,H62,$F$7=3,I62,$F$7=4,J62,$F$7=5,K62,$F$7=6,L62))</f>
        <v/>
      </c>
      <c r="H72" s="8">
        <v>0</v>
      </c>
      <c r="N72" s="8" t="str">
        <f t="shared" si="10"/>
        <v>Alone</v>
      </c>
      <c r="O72" s="11" cm="1">
        <f t="array" ref="O72">IF(P72=0,"",_xlfn.IFS($N$7=1,O62,$N$7=2,P62,$N$7=3,Q62,$N$7=4,R62))</f>
        <v>12</v>
      </c>
      <c r="P72" s="11">
        <v>12</v>
      </c>
      <c r="T72" s="8" t="str">
        <f t="shared" si="11"/>
        <v>Widow</v>
      </c>
      <c r="U72" s="10" cm="1">
        <f t="array" ref="U72">IF(V72=0,"",_xlfn.IFS($T$7=1,U62,$T$7=2,V62,$T$7=3,W62,$T$7=4,X62,$T$7=5,Y62,$T$7=6,Z62))</f>
        <v>28434</v>
      </c>
      <c r="V72" s="10">
        <v>28434</v>
      </c>
    </row>
    <row r="73" spans="2:26" x14ac:dyDescent="0.3">
      <c r="F73" s="8" t="str">
        <f t="shared" si="9"/>
        <v>Yolo</v>
      </c>
      <c r="G73" s="8" t="str" cm="1">
        <f t="array" ref="G73">IF(H73=0,"",_xlfn.IFS($F$7=1,G63,$F$7=2,H63,$F$7=3,I63,$F$7=4,J63,$F$7=5,K63,$F$7=6,L63))</f>
        <v/>
      </c>
      <c r="H73" s="8">
        <v>0</v>
      </c>
      <c r="N73" s="8" t="str">
        <f t="shared" si="10"/>
        <v>Yolo</v>
      </c>
      <c r="O73" s="11" cm="1">
        <f t="array" ref="O73">IF(P73=0,"",_xlfn.IFS($N$7=1,O63,$N$7=2,P63,$N$7=3,Q63,$N$7=4,R63))</f>
        <v>12</v>
      </c>
      <c r="P73" s="11">
        <v>12</v>
      </c>
      <c r="T73" s="8" t="str">
        <f t="shared" si="11"/>
        <v>Yolo</v>
      </c>
      <c r="U73" s="10" cm="1">
        <f t="array" ref="U73">IF(V73=0,"",_xlfn.IFS($T$7=1,U63,$T$7=2,V63,$T$7=3,W63,$T$7=4,X63,$T$7=5,Y63,$T$7=6,Z63))</f>
        <v>644</v>
      </c>
      <c r="V73" s="10">
        <v>644</v>
      </c>
    </row>
    <row r="75" spans="2:26" s="2" customFormat="1" x14ac:dyDescent="0.3"/>
    <row r="76" spans="2:26" x14ac:dyDescent="0.3">
      <c r="B76" s="3" t="s">
        <v>91</v>
      </c>
      <c r="C76" t="s">
        <v>92</v>
      </c>
      <c r="F76" s="3" t="s">
        <v>91</v>
      </c>
      <c r="G76" t="s">
        <v>100</v>
      </c>
      <c r="H76" t="s">
        <v>101</v>
      </c>
      <c r="I76" t="s">
        <v>102</v>
      </c>
      <c r="J76" t="s">
        <v>103</v>
      </c>
      <c r="K76" t="s">
        <v>104</v>
      </c>
      <c r="L76" t="s">
        <v>105</v>
      </c>
      <c r="N76" s="3" t="s">
        <v>91</v>
      </c>
      <c r="O76" t="s">
        <v>111</v>
      </c>
      <c r="P76" t="s">
        <v>112</v>
      </c>
      <c r="Q76" t="s">
        <v>113</v>
      </c>
      <c r="T76" s="3" t="s">
        <v>91</v>
      </c>
      <c r="U76" t="s">
        <v>60</v>
      </c>
      <c r="V76" t="s">
        <v>61</v>
      </c>
      <c r="W76" t="s">
        <v>62</v>
      </c>
      <c r="X76" t="s">
        <v>63</v>
      </c>
      <c r="Y76" t="s">
        <v>64</v>
      </c>
      <c r="Z76" t="s">
        <v>65</v>
      </c>
    </row>
    <row r="77" spans="2:26" x14ac:dyDescent="0.3">
      <c r="B77" s="4" t="s">
        <v>49</v>
      </c>
      <c r="C77" s="5">
        <v>35</v>
      </c>
      <c r="F77" s="4" t="s">
        <v>49</v>
      </c>
      <c r="G77">
        <v>0</v>
      </c>
      <c r="H77">
        <v>0</v>
      </c>
      <c r="I77">
        <v>3</v>
      </c>
      <c r="J77">
        <v>0</v>
      </c>
      <c r="K77">
        <v>0</v>
      </c>
      <c r="L77">
        <v>3</v>
      </c>
      <c r="N77" s="4" t="s">
        <v>49</v>
      </c>
      <c r="O77">
        <v>101</v>
      </c>
      <c r="P77">
        <v>45</v>
      </c>
      <c r="Q77">
        <v>65</v>
      </c>
      <c r="T77" s="4" t="s">
        <v>49</v>
      </c>
      <c r="U77" s="10">
        <v>522</v>
      </c>
      <c r="V77" s="10">
        <v>230</v>
      </c>
      <c r="W77" s="10">
        <v>2117</v>
      </c>
      <c r="X77" s="10">
        <v>187</v>
      </c>
      <c r="Y77" s="10">
        <v>175</v>
      </c>
      <c r="Z77" s="10">
        <v>1343</v>
      </c>
    </row>
    <row r="78" spans="2:26" x14ac:dyDescent="0.3">
      <c r="B78" s="4" t="s">
        <v>50</v>
      </c>
      <c r="C78" s="5">
        <v>185</v>
      </c>
      <c r="F78" s="4" t="s">
        <v>50</v>
      </c>
      <c r="G78">
        <v>0</v>
      </c>
      <c r="H78">
        <v>0</v>
      </c>
      <c r="I78">
        <v>14</v>
      </c>
      <c r="J78">
        <v>0</v>
      </c>
      <c r="K78">
        <v>0</v>
      </c>
      <c r="L78">
        <v>22</v>
      </c>
      <c r="N78" s="4" t="s">
        <v>50</v>
      </c>
      <c r="O78">
        <v>350</v>
      </c>
      <c r="P78">
        <v>75</v>
      </c>
      <c r="Q78">
        <v>532</v>
      </c>
      <c r="T78" s="4" t="s">
        <v>50</v>
      </c>
      <c r="U78" s="10">
        <v>1941</v>
      </c>
      <c r="V78" s="10">
        <v>1049</v>
      </c>
      <c r="W78" s="10">
        <v>2666</v>
      </c>
      <c r="X78" s="10">
        <v>1508</v>
      </c>
      <c r="Y78" s="10">
        <v>1180</v>
      </c>
      <c r="Z78" s="10">
        <v>2719</v>
      </c>
    </row>
    <row r="79" spans="2:26" x14ac:dyDescent="0.3">
      <c r="B79" s="4" t="s">
        <v>47</v>
      </c>
      <c r="C79" s="5">
        <v>362</v>
      </c>
      <c r="F79" s="4" t="s">
        <v>47</v>
      </c>
      <c r="G79">
        <v>0</v>
      </c>
      <c r="H79">
        <v>0</v>
      </c>
      <c r="I79">
        <v>30</v>
      </c>
      <c r="J79">
        <v>1</v>
      </c>
      <c r="K79">
        <v>0</v>
      </c>
      <c r="L79">
        <v>36</v>
      </c>
      <c r="N79" s="4" t="s">
        <v>47</v>
      </c>
      <c r="O79">
        <v>719</v>
      </c>
      <c r="P79">
        <v>155</v>
      </c>
      <c r="Q79">
        <v>1133</v>
      </c>
      <c r="T79" s="4" t="s">
        <v>47</v>
      </c>
      <c r="U79" s="10">
        <v>10582</v>
      </c>
      <c r="V79" s="10">
        <v>2073</v>
      </c>
      <c r="W79" s="10">
        <v>8445</v>
      </c>
      <c r="X79" s="10">
        <v>3250</v>
      </c>
      <c r="Y79" s="10">
        <v>2003</v>
      </c>
      <c r="Z79" s="10">
        <v>5682</v>
      </c>
    </row>
    <row r="80" spans="2:26" x14ac:dyDescent="0.3">
      <c r="B80" s="4" t="s">
        <v>43</v>
      </c>
      <c r="C80" s="5">
        <v>416</v>
      </c>
      <c r="F80" s="4" t="s">
        <v>43</v>
      </c>
      <c r="G80">
        <v>2</v>
      </c>
      <c r="H80">
        <v>2</v>
      </c>
      <c r="I80">
        <v>37</v>
      </c>
      <c r="J80">
        <v>13</v>
      </c>
      <c r="K80">
        <v>0</v>
      </c>
      <c r="L80">
        <v>52</v>
      </c>
      <c r="N80" s="4" t="s">
        <v>43</v>
      </c>
      <c r="O80">
        <v>1324</v>
      </c>
      <c r="P80">
        <v>421</v>
      </c>
      <c r="Q80">
        <v>1660</v>
      </c>
      <c r="T80" s="4" t="s">
        <v>43</v>
      </c>
      <c r="U80" s="10">
        <v>43557</v>
      </c>
      <c r="V80" s="10">
        <v>3188</v>
      </c>
      <c r="W80" s="10">
        <v>18240</v>
      </c>
      <c r="X80" s="10">
        <v>5060</v>
      </c>
      <c r="Y80" s="10">
        <v>3305</v>
      </c>
      <c r="Z80" s="10">
        <v>10914</v>
      </c>
    </row>
    <row r="81" spans="2:26" x14ac:dyDescent="0.3">
      <c r="B81" s="4" t="s">
        <v>41</v>
      </c>
      <c r="C81" s="5">
        <v>400</v>
      </c>
      <c r="F81" s="4" t="s">
        <v>41</v>
      </c>
      <c r="G81">
        <v>7</v>
      </c>
      <c r="H81">
        <v>8</v>
      </c>
      <c r="I81">
        <v>24</v>
      </c>
      <c r="J81">
        <v>43</v>
      </c>
      <c r="K81">
        <v>3</v>
      </c>
      <c r="L81">
        <v>40</v>
      </c>
      <c r="N81" s="4" t="s">
        <v>41</v>
      </c>
      <c r="O81">
        <v>2017</v>
      </c>
      <c r="P81">
        <v>967</v>
      </c>
      <c r="Q81">
        <v>2559</v>
      </c>
      <c r="T81" s="4" t="s">
        <v>41</v>
      </c>
      <c r="U81" s="10">
        <v>123746</v>
      </c>
      <c r="V81" s="10">
        <v>6570</v>
      </c>
      <c r="W81" s="10">
        <v>39624</v>
      </c>
      <c r="X81" s="10">
        <v>9629</v>
      </c>
      <c r="Y81" s="10">
        <v>7354</v>
      </c>
      <c r="Z81" s="10">
        <v>18994</v>
      </c>
    </row>
    <row r="82" spans="2:26" x14ac:dyDescent="0.3">
      <c r="B82" s="4" t="s">
        <v>45</v>
      </c>
      <c r="C82" s="5">
        <v>409</v>
      </c>
      <c r="F82" s="4" t="s">
        <v>45</v>
      </c>
      <c r="G82">
        <v>20</v>
      </c>
      <c r="H82">
        <v>6</v>
      </c>
      <c r="I82">
        <v>16</v>
      </c>
      <c r="J82">
        <v>45</v>
      </c>
      <c r="K82">
        <v>18</v>
      </c>
      <c r="L82">
        <v>47</v>
      </c>
      <c r="N82" s="4" t="s">
        <v>45</v>
      </c>
      <c r="O82">
        <v>2376</v>
      </c>
      <c r="P82">
        <v>1699</v>
      </c>
      <c r="Q82">
        <v>3454</v>
      </c>
      <c r="T82" s="4" t="s">
        <v>45</v>
      </c>
      <c r="U82" s="10">
        <v>217739</v>
      </c>
      <c r="V82" s="10">
        <v>18322</v>
      </c>
      <c r="W82" s="10">
        <v>100677</v>
      </c>
      <c r="X82" s="10">
        <v>24702</v>
      </c>
      <c r="Y82" s="10">
        <v>17370</v>
      </c>
      <c r="Z82" s="10">
        <v>27484</v>
      </c>
    </row>
    <row r="83" spans="2:26" x14ac:dyDescent="0.3">
      <c r="B83" s="4" t="s">
        <v>51</v>
      </c>
      <c r="C83" s="5">
        <v>321</v>
      </c>
      <c r="F83" s="4" t="s">
        <v>51</v>
      </c>
      <c r="G83">
        <v>75</v>
      </c>
      <c r="H83">
        <v>4</v>
      </c>
      <c r="I83">
        <v>29</v>
      </c>
      <c r="J83">
        <v>33</v>
      </c>
      <c r="K83">
        <v>79</v>
      </c>
      <c r="L83">
        <v>82</v>
      </c>
      <c r="N83" s="4" t="s">
        <v>51</v>
      </c>
      <c r="O83">
        <v>1672</v>
      </c>
      <c r="P83">
        <v>1864</v>
      </c>
      <c r="Q83">
        <v>2717</v>
      </c>
      <c r="T83" s="4" t="s">
        <v>51</v>
      </c>
      <c r="U83" s="10">
        <v>205265</v>
      </c>
      <c r="V83" s="10">
        <v>20529</v>
      </c>
      <c r="W83" s="10">
        <v>140289</v>
      </c>
      <c r="X83" s="10">
        <v>30671</v>
      </c>
      <c r="Y83" s="10">
        <v>21352</v>
      </c>
      <c r="Z83" s="10">
        <v>24520</v>
      </c>
    </row>
    <row r="84" spans="2:26" x14ac:dyDescent="0.3">
      <c r="B84" s="4" t="s">
        <v>52</v>
      </c>
      <c r="C84" s="5">
        <v>94</v>
      </c>
      <c r="F84" s="4" t="s">
        <v>52</v>
      </c>
      <c r="G84">
        <v>34</v>
      </c>
      <c r="H84">
        <v>9</v>
      </c>
      <c r="I84">
        <v>9</v>
      </c>
      <c r="J84">
        <v>26</v>
      </c>
      <c r="K84">
        <v>56</v>
      </c>
      <c r="L84">
        <v>45</v>
      </c>
      <c r="N84" s="4" t="s">
        <v>52</v>
      </c>
      <c r="O84">
        <v>504</v>
      </c>
      <c r="P84">
        <v>588</v>
      </c>
      <c r="Q84">
        <v>750</v>
      </c>
      <c r="T84" s="4" t="s">
        <v>52</v>
      </c>
      <c r="U84" s="10">
        <v>70780</v>
      </c>
      <c r="V84" s="10">
        <v>6360</v>
      </c>
      <c r="W84" s="10">
        <v>52911</v>
      </c>
      <c r="X84" s="10">
        <v>8279</v>
      </c>
      <c r="Y84" s="10">
        <v>6627</v>
      </c>
      <c r="Z84" s="10">
        <v>6163</v>
      </c>
    </row>
    <row r="85" spans="2:26" x14ac:dyDescent="0.3">
      <c r="B85" s="4" t="s">
        <v>55</v>
      </c>
      <c r="C85" s="5">
        <v>9</v>
      </c>
      <c r="F85" s="4" t="s">
        <v>55</v>
      </c>
      <c r="G85">
        <v>6</v>
      </c>
      <c r="H85">
        <v>1</v>
      </c>
      <c r="I85">
        <v>1</v>
      </c>
      <c r="J85">
        <v>6</v>
      </c>
      <c r="K85">
        <v>7</v>
      </c>
      <c r="L85">
        <v>7</v>
      </c>
      <c r="N85" s="4" t="s">
        <v>55</v>
      </c>
      <c r="O85">
        <v>56</v>
      </c>
      <c r="P85">
        <v>70</v>
      </c>
      <c r="Q85">
        <v>94</v>
      </c>
      <c r="T85" s="4" t="s">
        <v>55</v>
      </c>
      <c r="U85" s="10">
        <v>6466</v>
      </c>
      <c r="V85" s="10">
        <v>558</v>
      </c>
      <c r="W85" s="10">
        <v>4021</v>
      </c>
      <c r="X85" s="10">
        <v>736</v>
      </c>
      <c r="Y85" s="10">
        <v>983</v>
      </c>
      <c r="Z85" s="10">
        <v>757</v>
      </c>
    </row>
    <row r="86" spans="2:26" x14ac:dyDescent="0.3">
      <c r="B86" s="4" t="s">
        <v>57</v>
      </c>
      <c r="C86" s="5">
        <v>1</v>
      </c>
      <c r="F86" s="4" t="s">
        <v>57</v>
      </c>
      <c r="G86">
        <v>0</v>
      </c>
      <c r="H86">
        <v>0</v>
      </c>
      <c r="I86">
        <v>0</v>
      </c>
      <c r="J86">
        <v>0</v>
      </c>
      <c r="K86">
        <v>0</v>
      </c>
      <c r="L86">
        <v>0</v>
      </c>
      <c r="N86" s="4" t="s">
        <v>57</v>
      </c>
      <c r="O86">
        <v>27</v>
      </c>
      <c r="P86">
        <v>0</v>
      </c>
      <c r="Q86">
        <v>0</v>
      </c>
      <c r="T86" s="4" t="s">
        <v>57</v>
      </c>
      <c r="U86" s="10">
        <v>6</v>
      </c>
      <c r="V86" s="10">
        <v>2</v>
      </c>
      <c r="W86" s="10">
        <v>3</v>
      </c>
      <c r="X86" s="10">
        <v>1</v>
      </c>
      <c r="Y86" s="10">
        <v>262</v>
      </c>
      <c r="Z86" s="10">
        <v>3</v>
      </c>
    </row>
    <row r="87" spans="2:26" x14ac:dyDescent="0.3">
      <c r="B87" s="4" t="s">
        <v>56</v>
      </c>
      <c r="C87" s="5">
        <v>8</v>
      </c>
      <c r="F87" s="4" t="s">
        <v>56</v>
      </c>
      <c r="G87">
        <v>0</v>
      </c>
      <c r="H87">
        <v>0</v>
      </c>
      <c r="I87">
        <v>0</v>
      </c>
      <c r="J87">
        <v>0</v>
      </c>
      <c r="K87">
        <v>0</v>
      </c>
      <c r="L87">
        <v>0</v>
      </c>
      <c r="N87" s="4" t="s">
        <v>56</v>
      </c>
      <c r="O87">
        <v>4</v>
      </c>
      <c r="P87">
        <v>79</v>
      </c>
      <c r="Q87">
        <v>6</v>
      </c>
      <c r="T87" s="4" t="s">
        <v>56</v>
      </c>
      <c r="U87" s="10">
        <v>212</v>
      </c>
      <c r="V87" s="10">
        <v>36</v>
      </c>
      <c r="W87" s="10">
        <v>4975</v>
      </c>
      <c r="X87" s="10">
        <v>34</v>
      </c>
      <c r="Y87" s="10">
        <v>10</v>
      </c>
      <c r="Z87" s="10">
        <v>30</v>
      </c>
    </row>
    <row r="89" spans="2:26" x14ac:dyDescent="0.3">
      <c r="F89" s="8" t="str">
        <f>IF(G89=0,"",F76)</f>
        <v>Row Labels</v>
      </c>
      <c r="G89" s="8" t="str" cm="1">
        <f t="array" ref="G89">IF(H89=0,"",_xlfn.IFS($F$7=1,G76,$F$7=2,H76,$F$7=3,I76,$F$7=4,J76,$F$7=5,K76,$F$7=6,L76))</f>
        <v>FirstCampain</v>
      </c>
      <c r="H89" s="8" t="str" cm="1">
        <f t="array" ref="H89:H100">_xlfn.IFS(F7=1,G76:G87,F7=2,H76:H87,F7=3,I76:I87,F7=4,J76:J87,F7=5,K76:K87,F7=6,L76:L87)</f>
        <v>FirstCampain</v>
      </c>
      <c r="N89" s="8" t="str">
        <f>IF(O89=0,"",N76)</f>
        <v>Row Labels</v>
      </c>
      <c r="O89" s="8" t="str" cm="1">
        <f t="array" ref="O89">IF(P65=0,"",_xlfn.IFS($N$7=1,O76,$N$7=2,P76,$N$7=3,Q76,$N$7=4,R76))</f>
        <v>StorePurchases</v>
      </c>
      <c r="P89" s="8" t="str" cm="1">
        <f t="array" ref="P89:P100">_xlfn.IFS(N7=1,O76:O87,N7=2,P76:P87,N7=3,Q76:Q87,N7=4,R76:R87)</f>
        <v>StorePurchases</v>
      </c>
      <c r="T89" s="8" t="str">
        <f>IF(U89=0,"",T76)</f>
        <v>Row Labels</v>
      </c>
      <c r="U89" s="8" t="str" cm="1">
        <f t="array" ref="U89">IF(V89=0,"",_xlfn.IFS($T$7=1,U76,$T$7=2,V76,$T$7=3,W76,$T$7=4,X76,$T$7=5,Y76,$T$7=6,Z76))</f>
        <v>Wine</v>
      </c>
      <c r="V89" s="8" t="str" cm="1">
        <f t="array" ref="V89:V100">_xlfn.IFS(T7=1,U76:U87,T7=2,V76:V87,T7=3,W76:W87,T7=4,X76:X87,T7=5,Y76:Y87,T7=6,Z76:Z87)</f>
        <v>Wine</v>
      </c>
    </row>
    <row r="90" spans="2:26" x14ac:dyDescent="0.3">
      <c r="F90" s="8" t="str">
        <f t="shared" ref="F90:F100" si="12">IF(G90=0,"",F77)</f>
        <v>Less than 12K$</v>
      </c>
      <c r="G90" s="8" t="str" cm="1">
        <f t="array" ref="G90">IF(H90=0,"",_xlfn.IFS($F$7=1,G77,$F$7=2,H77,$F$7=3,I77,$F$7=4,J77,$F$7=5,K77,$F$7=6,L77))</f>
        <v/>
      </c>
      <c r="H90" s="8">
        <v>0</v>
      </c>
      <c r="N90" s="8" t="str">
        <f t="shared" ref="N90:N100" si="13">IF(O90=0,"",N77)</f>
        <v>Less than 12K$</v>
      </c>
      <c r="O90" s="11" cm="1">
        <f t="array" ref="O90">IF(P66=0,"",_xlfn.IFS($N$7=1,O77,$N$7=2,P77,$N$7=3,Q77,$N$7=4,R77))</f>
        <v>65</v>
      </c>
      <c r="P90" s="11">
        <v>65</v>
      </c>
      <c r="T90" s="8" t="str">
        <f t="shared" ref="T90:T100" si="14">IF(U90=0,"",T77)</f>
        <v>Less than 12K$</v>
      </c>
      <c r="U90" s="10" cm="1">
        <f t="array" ref="U90">IF(V90=0,"",_xlfn.IFS($T$7=1,U77,$T$7=2,V77,$T$7=3,W77,$T$7=4,X77,$T$7=5,Y77,$T$7=6,Z77))</f>
        <v>522</v>
      </c>
      <c r="V90" s="10">
        <v>522</v>
      </c>
    </row>
    <row r="91" spans="2:26" x14ac:dyDescent="0.3">
      <c r="F91" s="8" t="str">
        <f t="shared" si="12"/>
        <v>12K$ TO 24K$</v>
      </c>
      <c r="G91" s="8" t="str" cm="1">
        <f t="array" ref="G91">IF(H91=0,"",_xlfn.IFS($F$7=1,G78,$F$7=2,H78,$F$7=3,I78,$F$7=4,J78,$F$7=5,K78,$F$7=6,L78))</f>
        <v/>
      </c>
      <c r="H91" s="8">
        <v>0</v>
      </c>
      <c r="N91" s="8" t="str">
        <f t="shared" si="13"/>
        <v>12K$ TO 24K$</v>
      </c>
      <c r="O91" s="11" cm="1">
        <f t="array" ref="O91">IF(P67=0,"",_xlfn.IFS($N$7=1,O78,$N$7=2,P78,$N$7=3,Q78,$N$7=4,R78))</f>
        <v>532</v>
      </c>
      <c r="P91" s="11">
        <v>532</v>
      </c>
      <c r="T91" s="8" t="str">
        <f t="shared" si="14"/>
        <v>12K$ TO 24K$</v>
      </c>
      <c r="U91" s="10" cm="1">
        <f t="array" ref="U91">IF(V91=0,"",_xlfn.IFS($T$7=1,U78,$T$7=2,V78,$T$7=3,W78,$T$7=4,X78,$T$7=5,Y78,$T$7=6,Z78))</f>
        <v>1941</v>
      </c>
      <c r="V91" s="10">
        <v>1941</v>
      </c>
    </row>
    <row r="92" spans="2:26" x14ac:dyDescent="0.3">
      <c r="F92" s="8" t="str">
        <f t="shared" si="12"/>
        <v>24K$ TO 36K$</v>
      </c>
      <c r="G92" s="8" t="str" cm="1">
        <f t="array" ref="G92">IF(H92=0,"",_xlfn.IFS($F$7=1,G79,$F$7=2,H79,$F$7=3,I79,$F$7=4,J79,$F$7=5,K79,$F$7=6,L79))</f>
        <v/>
      </c>
      <c r="H92" s="8">
        <v>0</v>
      </c>
      <c r="N92" s="8" t="str">
        <f t="shared" si="13"/>
        <v>24K$ TO 36K$</v>
      </c>
      <c r="O92" s="11" cm="1">
        <f t="array" ref="O92">IF(P68=0,"",_xlfn.IFS($N$7=1,O79,$N$7=2,P79,$N$7=3,Q79,$N$7=4,R79))</f>
        <v>1133</v>
      </c>
      <c r="P92" s="11">
        <v>1133</v>
      </c>
      <c r="T92" s="8" t="str">
        <f t="shared" si="14"/>
        <v>24K$ TO 36K$</v>
      </c>
      <c r="U92" s="10" cm="1">
        <f t="array" ref="U92">IF(V92=0,"",_xlfn.IFS($T$7=1,U79,$T$7=2,V79,$T$7=3,W79,$T$7=4,X79,$T$7=5,Y79,$T$7=6,Z79))</f>
        <v>10582</v>
      </c>
      <c r="V92" s="10">
        <v>10582</v>
      </c>
    </row>
    <row r="93" spans="2:26" x14ac:dyDescent="0.3">
      <c r="F93" s="8" t="str">
        <f t="shared" si="12"/>
        <v>36K$ TO 48K$</v>
      </c>
      <c r="G93" s="8" cm="1">
        <f t="array" ref="G93">IF(H93=0,"",_xlfn.IFS($F$7=1,G80,$F$7=2,H80,$F$7=3,I80,$F$7=4,J80,$F$7=5,K80,$F$7=6,L80))</f>
        <v>2</v>
      </c>
      <c r="H93" s="8">
        <v>2</v>
      </c>
      <c r="I93" s="13" t="s">
        <v>119</v>
      </c>
      <c r="N93" s="8" t="str">
        <f t="shared" si="13"/>
        <v>36K$ TO 48K$</v>
      </c>
      <c r="O93" s="11" cm="1">
        <f t="array" ref="O93">IF(P69=0,"",_xlfn.IFS($N$7=1,O80,$N$7=2,P80,$N$7=3,Q80,$N$7=4,R80))</f>
        <v>1660</v>
      </c>
      <c r="P93" s="11">
        <v>1660</v>
      </c>
      <c r="T93" s="8" t="str">
        <f t="shared" si="14"/>
        <v>36K$ TO 48K$</v>
      </c>
      <c r="U93" s="10" cm="1">
        <f t="array" ref="U93">IF(V93=0,"",_xlfn.IFS($T$7=1,U80,$T$7=2,V80,$T$7=3,W80,$T$7=4,X80,$T$7=5,Y80,$T$7=6,Z80))</f>
        <v>43557</v>
      </c>
      <c r="V93" s="10">
        <v>43557</v>
      </c>
      <c r="W93" s="13" t="s">
        <v>117</v>
      </c>
    </row>
    <row r="94" spans="2:26" x14ac:dyDescent="0.3">
      <c r="F94" s="8" t="str">
        <f t="shared" si="12"/>
        <v>48K$ TO 60K$</v>
      </c>
      <c r="G94" s="8" cm="1">
        <f t="array" ref="G94">IF(H94=0,"",_xlfn.IFS($F$7=1,G81,$F$7=2,H81,$F$7=3,I81,$F$7=4,J81,$F$7=5,K81,$F$7=6,L81))</f>
        <v>7</v>
      </c>
      <c r="H94" s="8">
        <v>7</v>
      </c>
      <c r="I94" s="13" t="str">
        <f>_xlfn.TEXTJOIN(" ",TRUE,"Responding to ",_xlfn.IFS(F7=1,"1stCamp",F7=2,"2dCamp",F7=3,"3rdCamp",F7=4,"4thCamp",F7=5,"5thCamp",F7=6,"6thCamp"),"By Annual Income")</f>
        <v>Responding to  1stCamp By Annual Income</v>
      </c>
      <c r="N94" s="8" t="str">
        <f t="shared" si="13"/>
        <v>48K$ TO 60K$</v>
      </c>
      <c r="O94" s="11" cm="1">
        <f t="array" ref="O94">IF(P70=0,"",_xlfn.IFS($N$7=1,O81,$N$7=2,P81,$N$7=3,Q81,$N$7=4,R81))</f>
        <v>2559</v>
      </c>
      <c r="P94" s="11">
        <v>2559</v>
      </c>
      <c r="Q94" s="13" t="s">
        <v>117</v>
      </c>
      <c r="T94" s="8" t="str">
        <f t="shared" si="14"/>
        <v>48K$ TO 60K$</v>
      </c>
      <c r="U94" s="10" cm="1">
        <f t="array" ref="U94">IF(V94=0,"",_xlfn.IFS($T$7=1,U81,$T$7=2,V81,$T$7=3,W81,$T$7=4,X81,$T$7=5,Y81,$T$7=6,Z81))</f>
        <v>123746</v>
      </c>
      <c r="V94" s="10">
        <v>123746</v>
      </c>
      <c r="W94" s="13" t="str">
        <f>_xlfn.TEXTJOIN(" ",TRUE,_xlfn.IFS(T7=1,"Wine",T7=2,"Fruits",T7=3,"MeatProducts",T7=4,"FishProducts",T7=5,"Sweets",T7=6,"Gold"),"Returns","By Annual Incom")</f>
        <v>Wine Returns By Annual Incom</v>
      </c>
    </row>
    <row r="95" spans="2:26" x14ac:dyDescent="0.3">
      <c r="F95" s="8" t="str">
        <f t="shared" si="12"/>
        <v>60K$ TO 72K$</v>
      </c>
      <c r="G95" s="8" cm="1">
        <f t="array" ref="G95">IF(H95=0,"",_xlfn.IFS($F$7=1,G82,$F$7=2,H82,$F$7=3,I82,$F$7=4,J82,$F$7=5,K82,$F$7=6,L82))</f>
        <v>20</v>
      </c>
      <c r="H95" s="8">
        <v>20</v>
      </c>
      <c r="N95" s="8" t="str">
        <f t="shared" si="13"/>
        <v>60K$ TO 72K$</v>
      </c>
      <c r="O95" s="11" cm="1">
        <f t="array" ref="O95">IF(P71=0,"",_xlfn.IFS($N$7=1,O82,$N$7=2,P82,$N$7=3,Q82,$N$7=4,R82))</f>
        <v>3454</v>
      </c>
      <c r="P95" s="11">
        <v>3454</v>
      </c>
      <c r="Q95" s="13" t="str">
        <f>_xlfn.TEXTJOIN(" ",TRUE,"Total Putchase Through ",_xlfn.IFS(N7=1,"Website",N7=2,"Catalogs",N7=3,"Stores"),"By Annual Income")</f>
        <v>Total Putchase Through  Stores By Annual Income</v>
      </c>
      <c r="T95" s="8" t="str">
        <f t="shared" si="14"/>
        <v>60K$ TO 72K$</v>
      </c>
      <c r="U95" s="10" cm="1">
        <f t="array" ref="U95">IF(V95=0,"",_xlfn.IFS($T$7=1,U82,$T$7=2,V82,$T$7=3,W82,$T$7=4,X82,$T$7=5,Y82,$T$7=6,Z82))</f>
        <v>217739</v>
      </c>
      <c r="V95" s="10">
        <v>217739</v>
      </c>
    </row>
    <row r="96" spans="2:26" x14ac:dyDescent="0.3">
      <c r="F96" s="8" t="str">
        <f t="shared" si="12"/>
        <v>72K$ TO 84K$</v>
      </c>
      <c r="G96" s="8" cm="1">
        <f t="array" ref="G96">IF(H96=0,"",_xlfn.IFS($F$7=1,G83,$F$7=2,H83,$F$7=3,I83,$F$7=4,J83,$F$7=5,K83,$F$7=6,L83))</f>
        <v>75</v>
      </c>
      <c r="H96" s="8">
        <v>75</v>
      </c>
      <c r="N96" s="8" t="str">
        <f t="shared" si="13"/>
        <v>72K$ TO 84K$</v>
      </c>
      <c r="O96" s="11" cm="1">
        <f t="array" ref="O96">IF(P72=0,"",_xlfn.IFS($N$7=1,O83,$N$7=2,P83,$N$7=3,Q83,$N$7=4,R83))</f>
        <v>2717</v>
      </c>
      <c r="P96" s="11">
        <v>2717</v>
      </c>
      <c r="T96" s="8" t="str">
        <f t="shared" si="14"/>
        <v>72K$ TO 84K$</v>
      </c>
      <c r="U96" s="10" cm="1">
        <f t="array" ref="U96">IF(V96=0,"",_xlfn.IFS($T$7=1,U83,$T$7=2,V83,$T$7=3,W83,$T$7=4,X83,$T$7=5,Y83,$T$7=6,Z83))</f>
        <v>205265</v>
      </c>
      <c r="V96" s="10">
        <v>205265</v>
      </c>
    </row>
    <row r="97" spans="2:26" x14ac:dyDescent="0.3">
      <c r="F97" s="8" t="str">
        <f t="shared" si="12"/>
        <v>84K$ TO 96K$</v>
      </c>
      <c r="G97" s="8" cm="1">
        <f t="array" ref="G97">IF(H97=0,"",_xlfn.IFS($F$7=1,G84,$F$7=2,H84,$F$7=3,I84,$F$7=4,J84,$F$7=5,K84,$F$7=6,L84))</f>
        <v>34</v>
      </c>
      <c r="H97" s="8">
        <v>34</v>
      </c>
      <c r="N97" s="8" t="str">
        <f t="shared" si="13"/>
        <v>84K$ TO 96K$</v>
      </c>
      <c r="O97" s="11" cm="1">
        <f t="array" ref="O97">IF(P73=0,"",_xlfn.IFS($N$7=1,O84,$N$7=2,P84,$N$7=3,Q84,$N$7=4,R84))</f>
        <v>750</v>
      </c>
      <c r="P97" s="11">
        <v>750</v>
      </c>
      <c r="T97" s="8" t="str">
        <f t="shared" si="14"/>
        <v>84K$ TO 96K$</v>
      </c>
      <c r="U97" s="10" cm="1">
        <f t="array" ref="U97">IF(V97=0,"",_xlfn.IFS($T$7=1,U84,$T$7=2,V84,$T$7=3,W84,$T$7=4,X84,$T$7=5,Y84,$T$7=6,Z84))</f>
        <v>70780</v>
      </c>
      <c r="V97" s="10">
        <v>70780</v>
      </c>
    </row>
    <row r="98" spans="2:26" x14ac:dyDescent="0.3">
      <c r="F98" s="8" t="str">
        <f t="shared" si="12"/>
        <v>96K$ TO 108K$</v>
      </c>
      <c r="G98" s="8" cm="1">
        <f t="array" ref="G98">IF(H98=0,"",_xlfn.IFS($F$7=1,G85,$F$7=2,H85,$F$7=3,I85,$F$7=4,J85,$F$7=5,K85,$F$7=6,L85))</f>
        <v>6</v>
      </c>
      <c r="H98" s="8">
        <v>6</v>
      </c>
      <c r="N98" s="8" t="str">
        <f t="shared" si="13"/>
        <v>96K$ TO 108K$</v>
      </c>
      <c r="O98" s="11" t="str" cm="1">
        <f t="array" ref="O98">IF(P74=0,"",_xlfn.IFS($N$7=1,O85,$N$7=2,P85,$N$7=3,Q85,$N$7=4,R85))</f>
        <v/>
      </c>
      <c r="P98" s="11">
        <v>94</v>
      </c>
      <c r="T98" s="8" t="str">
        <f t="shared" si="14"/>
        <v>96K$ TO 108K$</v>
      </c>
      <c r="U98" s="10" cm="1">
        <f t="array" ref="U98">IF(V98=0,"",_xlfn.IFS($T$7=1,U85,$T$7=2,V85,$T$7=3,W85,$T$7=4,X85,$T$7=5,Y85,$T$7=6,Z85))</f>
        <v>6466</v>
      </c>
      <c r="V98" s="10">
        <v>6466</v>
      </c>
    </row>
    <row r="99" spans="2:26" x14ac:dyDescent="0.3">
      <c r="F99" s="8" t="str">
        <f t="shared" si="12"/>
        <v>108K$ TO 120K$</v>
      </c>
      <c r="G99" s="8" t="str" cm="1">
        <f t="array" ref="G99">IF(H99=0,"",_xlfn.IFS($F$7=1,G86,$F$7=2,H86,$F$7=3,I86,$F$7=4,J86,$F$7=5,K86,$F$7=6,L86))</f>
        <v/>
      </c>
      <c r="H99" s="8">
        <v>0</v>
      </c>
      <c r="N99" s="8" t="str">
        <f t="shared" si="13"/>
        <v>108K$ TO 120K$</v>
      </c>
      <c r="O99" s="11" t="str" cm="1">
        <f t="array" ref="O99">IF(P75=0,"",_xlfn.IFS($N$7=1,O86,$N$7=2,P86,$N$7=3,Q86,$N$7=4,R86))</f>
        <v/>
      </c>
      <c r="P99" s="11">
        <v>0</v>
      </c>
      <c r="T99" s="8" t="str">
        <f t="shared" si="14"/>
        <v>108K$ TO 120K$</v>
      </c>
      <c r="U99" s="10" cm="1">
        <f t="array" ref="U99">IF(V99=0,"",_xlfn.IFS($T$7=1,U86,$T$7=2,V86,$T$7=3,W86,$T$7=4,X86,$T$7=5,Y86,$T$7=6,Z86))</f>
        <v>6</v>
      </c>
      <c r="V99" s="10">
        <v>6</v>
      </c>
    </row>
    <row r="100" spans="2:26" x14ac:dyDescent="0.3">
      <c r="F100" s="8" t="str">
        <f t="shared" si="12"/>
        <v>More than 120K$</v>
      </c>
      <c r="G100" s="8" t="str" cm="1">
        <f t="array" ref="G100">IF(H100=0,"",_xlfn.IFS($F$7=1,G87,$F$7=2,H87,$F$7=3,I87,$F$7=4,J87,$F$7=5,K87,$F$7=6,L87))</f>
        <v/>
      </c>
      <c r="H100" s="8">
        <v>0</v>
      </c>
      <c r="N100" s="8" t="str">
        <f t="shared" si="13"/>
        <v>More than 120K$</v>
      </c>
      <c r="O100" s="11" cm="1">
        <f t="array" ref="O100">IF(P76=0,"",_xlfn.IFS($N$7=1,O87,$N$7=2,P87,$N$7=3,Q87,$N$7=4,R87))</f>
        <v>6</v>
      </c>
      <c r="P100" s="11">
        <v>6</v>
      </c>
      <c r="T100" s="8" t="str">
        <f t="shared" si="14"/>
        <v>More than 120K$</v>
      </c>
      <c r="U100" s="10" cm="1">
        <f t="array" ref="U100">IF(V100=0,"",_xlfn.IFS($T$7=1,U87,$T$7=2,V87,$T$7=3,W87,$T$7=4,X87,$T$7=5,Y87,$T$7=6,Z87))</f>
        <v>212</v>
      </c>
      <c r="V100" s="10">
        <v>212</v>
      </c>
    </row>
    <row r="104" spans="2:26" s="2" customFormat="1" x14ac:dyDescent="0.3"/>
    <row r="105" spans="2:26" x14ac:dyDescent="0.3">
      <c r="B105" s="3" t="s">
        <v>91</v>
      </c>
      <c r="C105" t="s">
        <v>92</v>
      </c>
      <c r="F105" s="3" t="s">
        <v>91</v>
      </c>
      <c r="G105" t="s">
        <v>100</v>
      </c>
      <c r="H105" t="s">
        <v>101</v>
      </c>
      <c r="I105" t="s">
        <v>102</v>
      </c>
      <c r="J105" t="s">
        <v>103</v>
      </c>
      <c r="K105" t="s">
        <v>104</v>
      </c>
      <c r="L105" t="s">
        <v>105</v>
      </c>
      <c r="N105" s="3" t="s">
        <v>91</v>
      </c>
      <c r="O105" t="s">
        <v>111</v>
      </c>
      <c r="P105" t="s">
        <v>112</v>
      </c>
      <c r="Q105" t="s">
        <v>113</v>
      </c>
      <c r="T105" s="3" t="s">
        <v>91</v>
      </c>
      <c r="U105" t="s">
        <v>60</v>
      </c>
      <c r="V105" t="s">
        <v>61</v>
      </c>
      <c r="W105" t="s">
        <v>62</v>
      </c>
      <c r="X105" t="s">
        <v>63</v>
      </c>
      <c r="Y105" t="s">
        <v>64</v>
      </c>
      <c r="Z105" t="s">
        <v>65</v>
      </c>
    </row>
    <row r="106" spans="2:26" x14ac:dyDescent="0.3">
      <c r="B106" s="4" t="s">
        <v>36</v>
      </c>
      <c r="C106" s="5">
        <v>28</v>
      </c>
      <c r="F106" s="4" t="s">
        <v>36</v>
      </c>
      <c r="G106">
        <v>0</v>
      </c>
      <c r="H106">
        <v>1</v>
      </c>
      <c r="I106">
        <v>2</v>
      </c>
      <c r="J106">
        <v>0</v>
      </c>
      <c r="K106">
        <v>0</v>
      </c>
      <c r="L106">
        <v>7</v>
      </c>
      <c r="N106" s="4" t="s">
        <v>36</v>
      </c>
      <c r="O106">
        <v>136</v>
      </c>
      <c r="P106">
        <v>66</v>
      </c>
      <c r="Q106">
        <v>147</v>
      </c>
      <c r="T106" s="4" t="s">
        <v>36</v>
      </c>
      <c r="U106" s="10">
        <v>6086</v>
      </c>
      <c r="V106" s="10">
        <v>529</v>
      </c>
      <c r="W106" s="10">
        <v>3505</v>
      </c>
      <c r="X106" s="10">
        <v>737</v>
      </c>
      <c r="Y106" s="10">
        <v>560</v>
      </c>
      <c r="Z106" s="10">
        <v>1184</v>
      </c>
    </row>
    <row r="107" spans="2:26" x14ac:dyDescent="0.3">
      <c r="B107" s="4" t="s">
        <v>37</v>
      </c>
      <c r="C107" s="5">
        <v>156</v>
      </c>
      <c r="F107" s="4" t="s">
        <v>37</v>
      </c>
      <c r="G107">
        <v>16</v>
      </c>
      <c r="H107">
        <v>3</v>
      </c>
      <c r="I107">
        <v>12</v>
      </c>
      <c r="J107">
        <v>10</v>
      </c>
      <c r="K107">
        <v>11</v>
      </c>
      <c r="L107">
        <v>46</v>
      </c>
      <c r="N107" s="4" t="s">
        <v>37</v>
      </c>
      <c r="O107">
        <v>619</v>
      </c>
      <c r="P107">
        <v>411</v>
      </c>
      <c r="Q107">
        <v>930</v>
      </c>
      <c r="T107" s="4" t="s">
        <v>37</v>
      </c>
      <c r="U107" s="10">
        <v>47511</v>
      </c>
      <c r="V107" s="10">
        <v>4250</v>
      </c>
      <c r="W107" s="10">
        <v>28330</v>
      </c>
      <c r="X107" s="10">
        <v>6290</v>
      </c>
      <c r="Y107" s="10">
        <v>4993</v>
      </c>
      <c r="Z107" s="10">
        <v>6557</v>
      </c>
    </row>
    <row r="108" spans="2:26" x14ac:dyDescent="0.3">
      <c r="B108" s="4" t="s">
        <v>33</v>
      </c>
      <c r="C108" s="5">
        <v>540</v>
      </c>
      <c r="F108" s="4" t="s">
        <v>33</v>
      </c>
      <c r="G108">
        <v>35</v>
      </c>
      <c r="H108">
        <v>7</v>
      </c>
      <c r="I108">
        <v>49</v>
      </c>
      <c r="J108">
        <v>42</v>
      </c>
      <c r="K108">
        <v>46</v>
      </c>
      <c r="L108">
        <v>120</v>
      </c>
      <c r="N108" s="4" t="s">
        <v>33</v>
      </c>
      <c r="O108">
        <v>2259</v>
      </c>
      <c r="P108">
        <v>1411</v>
      </c>
      <c r="Q108">
        <v>3119</v>
      </c>
      <c r="T108" s="4" t="s">
        <v>33</v>
      </c>
      <c r="U108" s="10">
        <v>161939</v>
      </c>
      <c r="V108" s="10">
        <v>14492</v>
      </c>
      <c r="W108" s="10">
        <v>86874</v>
      </c>
      <c r="X108" s="10">
        <v>20164</v>
      </c>
      <c r="Y108" s="10">
        <v>13478</v>
      </c>
      <c r="Z108" s="10">
        <v>23376</v>
      </c>
    </row>
    <row r="109" spans="2:26" x14ac:dyDescent="0.3">
      <c r="B109" s="4" t="s">
        <v>32</v>
      </c>
      <c r="C109" s="5">
        <v>654</v>
      </c>
      <c r="F109" s="4" t="s">
        <v>32</v>
      </c>
      <c r="G109">
        <v>40</v>
      </c>
      <c r="H109">
        <v>4</v>
      </c>
      <c r="I109">
        <v>47</v>
      </c>
      <c r="J109">
        <v>42</v>
      </c>
      <c r="K109">
        <v>43</v>
      </c>
      <c r="L109">
        <v>89</v>
      </c>
      <c r="N109" s="4" t="s">
        <v>32</v>
      </c>
      <c r="O109">
        <v>2648</v>
      </c>
      <c r="P109">
        <v>1720</v>
      </c>
      <c r="Q109">
        <v>3789</v>
      </c>
      <c r="T109" s="4" t="s">
        <v>32</v>
      </c>
      <c r="U109" s="10">
        <v>196203</v>
      </c>
      <c r="V109" s="10">
        <v>17521</v>
      </c>
      <c r="W109" s="10">
        <v>104451</v>
      </c>
      <c r="X109" s="10">
        <v>25044</v>
      </c>
      <c r="Y109" s="10">
        <v>17322</v>
      </c>
      <c r="Z109" s="10">
        <v>29100</v>
      </c>
    </row>
    <row r="110" spans="2:26" x14ac:dyDescent="0.3">
      <c r="B110" s="4" t="s">
        <v>35</v>
      </c>
      <c r="C110" s="5">
        <v>664</v>
      </c>
      <c r="F110" s="4" t="s">
        <v>35</v>
      </c>
      <c r="G110">
        <v>43</v>
      </c>
      <c r="H110">
        <v>12</v>
      </c>
      <c r="I110">
        <v>41</v>
      </c>
      <c r="J110">
        <v>55</v>
      </c>
      <c r="K110">
        <v>48</v>
      </c>
      <c r="L110">
        <v>61</v>
      </c>
      <c r="N110" s="4" t="s">
        <v>35</v>
      </c>
      <c r="O110">
        <v>2656</v>
      </c>
      <c r="P110">
        <v>1805</v>
      </c>
      <c r="Q110">
        <v>3840</v>
      </c>
      <c r="T110" s="4" t="s">
        <v>35</v>
      </c>
      <c r="U110" s="10">
        <v>211498</v>
      </c>
      <c r="V110" s="10">
        <v>16933</v>
      </c>
      <c r="W110" s="10">
        <v>114391</v>
      </c>
      <c r="X110" s="10">
        <v>24894</v>
      </c>
      <c r="Y110" s="10">
        <v>18316</v>
      </c>
      <c r="Z110" s="10">
        <v>29094</v>
      </c>
    </row>
    <row r="111" spans="2:26" x14ac:dyDescent="0.3">
      <c r="B111" s="4" t="s">
        <v>34</v>
      </c>
      <c r="C111" s="5">
        <v>198</v>
      </c>
      <c r="F111" s="4" t="s">
        <v>34</v>
      </c>
      <c r="G111">
        <v>10</v>
      </c>
      <c r="H111">
        <v>3</v>
      </c>
      <c r="I111">
        <v>12</v>
      </c>
      <c r="J111">
        <v>18</v>
      </c>
      <c r="K111">
        <v>15</v>
      </c>
      <c r="L111">
        <v>11</v>
      </c>
      <c r="N111" s="4" t="s">
        <v>34</v>
      </c>
      <c r="O111">
        <v>832</v>
      </c>
      <c r="P111">
        <v>550</v>
      </c>
      <c r="Q111">
        <v>1145</v>
      </c>
      <c r="T111" s="4" t="s">
        <v>34</v>
      </c>
      <c r="U111" s="10">
        <v>57579</v>
      </c>
      <c r="V111" s="10">
        <v>5192</v>
      </c>
      <c r="W111" s="10">
        <v>36417</v>
      </c>
      <c r="X111" s="10">
        <v>6928</v>
      </c>
      <c r="Y111" s="10">
        <v>5952</v>
      </c>
      <c r="Z111" s="10">
        <v>9298</v>
      </c>
    </row>
    <row r="113" spans="2:23" x14ac:dyDescent="0.3">
      <c r="F113" s="8" t="str">
        <f t="shared" ref="F113:F119" si="15">IF(G113=0,"",F105)</f>
        <v>Row Labels</v>
      </c>
      <c r="G113" s="8" t="str" cm="1">
        <f t="array" ref="G113">IF(H113=0,"",_xlfn.IFS($F$7=1,G105,$F$7=2,H105,$F$7=3,I105,$F$7=4,J105,$F$7=5,K105,$F$7=6,L105))</f>
        <v>FirstCampain</v>
      </c>
      <c r="H113" s="8" t="str" cm="1">
        <f t="array" ref="H113:H119">_xlfn.IFS(F7=1,G105:G111,F7=2,H105:H111,F7=3,I105:I111,F7=4,J105:J111,F7=5,K105:K111,F7=6,L105:L111)</f>
        <v>FirstCampain</v>
      </c>
      <c r="N113" s="8" t="str">
        <f>IF(O113=0,"",N105)</f>
        <v>Row Labels</v>
      </c>
      <c r="O113" s="8" t="str" cm="1">
        <f t="array" ref="O113">IF(P113=0,"",_xlfn.IFS($N$7=1,O105,$N$7=2,P105,$N$7=3,Q105,$N$7=4,R105))</f>
        <v>StorePurchases</v>
      </c>
      <c r="P113" s="8" t="str" cm="1">
        <f t="array" ref="P113:P119">_xlfn.IFS(N7=1,O105:O111,N7=2,P105:P111,N7=3,Q105:Q111,N7=4,R105:R111)</f>
        <v>StorePurchases</v>
      </c>
      <c r="T113" s="8" t="str">
        <f>IF(U113=0,"",T105)</f>
        <v>Row Labels</v>
      </c>
      <c r="U113" s="8" t="str" cm="1">
        <f t="array" ref="U113">IF(V113=0,"",_xlfn.IFS($T$7=1,U105,$T$7=2,V105,$T$7=3,W105,$T$7=4,X105,$T$7=5,Y105,$T$7=6,Z105))</f>
        <v>Wine</v>
      </c>
      <c r="V113" s="8" t="str" cm="1">
        <f t="array" ref="V113:V119">_xlfn.IFS(T7=1,U105:U111,T7=2,V105:V111,T7=3,W105:W111,T7=4,X105:X111,T7=5,Y105:Y111,T7=6,Z105:Z111)</f>
        <v>Wine</v>
      </c>
    </row>
    <row r="114" spans="2:23" x14ac:dyDescent="0.3">
      <c r="F114" s="8" t="str">
        <f t="shared" si="15"/>
        <v>Today</v>
      </c>
      <c r="G114" s="8" t="str" cm="1">
        <f t="array" ref="G114">IF(H114=0,"",_xlfn.IFS($F$7=1,G106,$F$7=2,H106,$F$7=3,I106,$F$7=4,J106,$F$7=5,K106,$F$7=6,L106))</f>
        <v/>
      </c>
      <c r="H114" s="8">
        <v>0</v>
      </c>
      <c r="N114" s="8" t="str">
        <f t="shared" ref="N114:N119" si="16">IF(O114=0,"",N106)</f>
        <v>Today</v>
      </c>
      <c r="O114" s="11" cm="1">
        <f t="array" ref="O114">IF(P114=0,"",_xlfn.IFS($N$7=1,O106,$N$7=2,P106,$N$7=3,Q106,$N$7=4,R106))</f>
        <v>147</v>
      </c>
      <c r="P114" s="11">
        <v>147</v>
      </c>
      <c r="T114" s="8" t="str">
        <f t="shared" ref="T114:T119" si="17">IF(U114=0,"",T106)</f>
        <v>Today</v>
      </c>
      <c r="U114" s="10" cm="1">
        <f t="array" ref="U114">IF(V114=0,"",_xlfn.IFS($T$7=1,U106,$T$7=2,V106,$T$7=3,W106,$T$7=4,X106,$T$7=5,Y106,$T$7=6,Z106))</f>
        <v>6086</v>
      </c>
      <c r="V114" s="10">
        <v>6086</v>
      </c>
    </row>
    <row r="115" spans="2:23" x14ac:dyDescent="0.3">
      <c r="F115" s="8" t="str">
        <f t="shared" si="15"/>
        <v>This Week</v>
      </c>
      <c r="G115" s="8" cm="1">
        <f t="array" ref="G115">IF(H115=0,"",_xlfn.IFS($F$7=1,G107,$F$7=2,H107,$F$7=3,I107,$F$7=4,J107,$F$7=5,K107,$F$7=6,L107))</f>
        <v>16</v>
      </c>
      <c r="H115" s="8">
        <v>16</v>
      </c>
      <c r="I115" s="13" t="s">
        <v>120</v>
      </c>
      <c r="N115" s="8" t="str">
        <f t="shared" si="16"/>
        <v>This Week</v>
      </c>
      <c r="O115" s="11" cm="1">
        <f t="array" ref="O115">IF(P115=0,"",_xlfn.IFS($N$7=1,O107,$N$7=2,P107,$N$7=3,Q107,$N$7=4,R107))</f>
        <v>930</v>
      </c>
      <c r="P115" s="11">
        <v>930</v>
      </c>
      <c r="Q115" s="13" t="s">
        <v>117</v>
      </c>
      <c r="T115" s="8" t="str">
        <f t="shared" si="17"/>
        <v>This Week</v>
      </c>
      <c r="U115" s="10" cm="1">
        <f t="array" ref="U115">IF(V115=0,"",_xlfn.IFS($T$7=1,U107,$T$7=2,V107,$T$7=3,W107,$T$7=4,X107,$T$7=5,Y107,$T$7=6,Z107))</f>
        <v>47511</v>
      </c>
      <c r="V115" s="10">
        <v>47511</v>
      </c>
      <c r="W115" s="13" t="s">
        <v>117</v>
      </c>
    </row>
    <row r="116" spans="2:23" x14ac:dyDescent="0.3">
      <c r="F116" s="8" t="str">
        <f t="shared" si="15"/>
        <v>This Month</v>
      </c>
      <c r="G116" s="8" cm="1">
        <f t="array" ref="G116">IF(H116=0,"",_xlfn.IFS($F$7=1,G108,$F$7=2,H108,$F$7=3,I108,$F$7=4,J108,$F$7=5,K108,$F$7=6,L108))</f>
        <v>35</v>
      </c>
      <c r="H116" s="8">
        <v>35</v>
      </c>
      <c r="I116" s="13" t="str">
        <f>_xlfn.TEXTJOIN(" ",TRUE,"Responding to ",_xlfn.IFS(F7=1,"1stCamp",F7=2,"2dCamp",F7=3,"3rdCamp",F7=4,"4thCamp",F7=5,"5thCamp",F7=6,"6thCamp"),"By Last Purchase")</f>
        <v>Responding to  1stCamp By Last Purchase</v>
      </c>
      <c r="N116" s="8" t="str">
        <f t="shared" si="16"/>
        <v>This Month</v>
      </c>
      <c r="O116" s="11" cm="1">
        <f t="array" ref="O116">IF(P116=0,"",_xlfn.IFS($N$7=1,O108,$N$7=2,P108,$N$7=3,Q108,$N$7=4,R108))</f>
        <v>3119</v>
      </c>
      <c r="P116" s="11">
        <v>3119</v>
      </c>
      <c r="Q116" s="13" t="str">
        <f>_xlfn.TEXTJOIN(" ",TRUE,"Total Putchase Through",_xlfn.IFS(N7=1,"Website",N7=2,"Catalog",N7=3,"Store"),"By Last Purchase")</f>
        <v>Total Putchase Through Store By Last Purchase</v>
      </c>
      <c r="T116" s="8" t="str">
        <f t="shared" si="17"/>
        <v>This Month</v>
      </c>
      <c r="U116" s="10" cm="1">
        <f t="array" ref="U116">IF(V116=0,"",_xlfn.IFS($T$7=1,U108,$T$7=2,V108,$T$7=3,W108,$T$7=4,X108,$T$7=5,Y108,$T$7=6,Z108))</f>
        <v>161939</v>
      </c>
      <c r="V116" s="10">
        <v>161939</v>
      </c>
      <c r="W116" s="13" t="str">
        <f>_xlfn.TEXTJOIN(" ",TRUE,_xlfn.IFS(T7=1,"Wine",T7=2,"Fruits",T7=3,"MeatProducts",T7=4,"FishProducts",T7=5,"Sweets",T7=6,"Gold"),"Returns","By Last Purchase")</f>
        <v>Wine Returns By Last Purchase</v>
      </c>
    </row>
    <row r="117" spans="2:23" x14ac:dyDescent="0.3">
      <c r="F117" s="8" t="str">
        <f t="shared" si="15"/>
        <v>Last 2 Months</v>
      </c>
      <c r="G117" s="8" cm="1">
        <f t="array" ref="G117">IF(H117=0,"",_xlfn.IFS($F$7=1,G109,$F$7=2,H109,$F$7=3,I109,$F$7=4,J109,$F$7=5,K109,$F$7=6,L109))</f>
        <v>40</v>
      </c>
      <c r="H117" s="8">
        <v>40</v>
      </c>
      <c r="N117" s="8" t="str">
        <f t="shared" si="16"/>
        <v>Last 2 Months</v>
      </c>
      <c r="O117" s="11" cm="1">
        <f t="array" ref="O117">IF(P117=0,"",_xlfn.IFS($N$7=1,O109,$N$7=2,P109,$N$7=3,Q109,$N$7=4,R109))</f>
        <v>3789</v>
      </c>
      <c r="P117" s="11">
        <v>3789</v>
      </c>
      <c r="T117" s="8" t="str">
        <f t="shared" si="17"/>
        <v>Last 2 Months</v>
      </c>
      <c r="U117" s="10" cm="1">
        <f t="array" ref="U117">IF(V117=0,"",_xlfn.IFS($T$7=1,U109,$T$7=2,V109,$T$7=3,W109,$T$7=4,X109,$T$7=5,Y109,$T$7=6,Z109))</f>
        <v>196203</v>
      </c>
      <c r="V117" s="10">
        <v>196203</v>
      </c>
    </row>
    <row r="118" spans="2:23" x14ac:dyDescent="0.3">
      <c r="F118" s="8" t="str">
        <f t="shared" si="15"/>
        <v>Last 3 Months</v>
      </c>
      <c r="G118" s="8" cm="1">
        <f t="array" ref="G118">IF(H118=0,"",_xlfn.IFS($F$7=1,G110,$F$7=2,H110,$F$7=3,I110,$F$7=4,J110,$F$7=5,K110,$F$7=6,L110))</f>
        <v>43</v>
      </c>
      <c r="H118" s="8">
        <v>43</v>
      </c>
      <c r="N118" s="8" t="str">
        <f t="shared" si="16"/>
        <v>Last 3 Months</v>
      </c>
      <c r="O118" s="11" cm="1">
        <f t="array" ref="O118">IF(P118=0,"",_xlfn.IFS($N$7=1,O110,$N$7=2,P110,$N$7=3,Q110,$N$7=4,R110))</f>
        <v>3840</v>
      </c>
      <c r="P118" s="11">
        <v>3840</v>
      </c>
      <c r="T118" s="8" t="str">
        <f t="shared" si="17"/>
        <v>Last 3 Months</v>
      </c>
      <c r="U118" s="10" cm="1">
        <f t="array" ref="U118">IF(V118=0,"",_xlfn.IFS($T$7=1,U110,$T$7=2,V110,$T$7=3,W110,$T$7=4,X110,$T$7=5,Y110,$T$7=6,Z110))</f>
        <v>211498</v>
      </c>
      <c r="V118" s="10">
        <v>211498</v>
      </c>
    </row>
    <row r="119" spans="2:23" x14ac:dyDescent="0.3">
      <c r="F119" s="8" t="str">
        <f t="shared" si="15"/>
        <v>Last 4 Months</v>
      </c>
      <c r="G119" s="8" cm="1">
        <f t="array" ref="G119">IF(H119=0,"",_xlfn.IFS($F$7=1,G111,$F$7=2,H111,$F$7=3,I111,$F$7=4,J111,$F$7=5,K111,$F$7=6,L111))</f>
        <v>10</v>
      </c>
      <c r="H119" s="8">
        <v>10</v>
      </c>
      <c r="N119" s="8" t="str">
        <f t="shared" si="16"/>
        <v>Last 4 Months</v>
      </c>
      <c r="O119" s="11" cm="1">
        <f t="array" ref="O119">IF(P119=0,"",_xlfn.IFS($N$7=1,O111,$N$7=2,P111,$N$7=3,Q111,$N$7=4,R111))</f>
        <v>1145</v>
      </c>
      <c r="P119" s="11">
        <v>1145</v>
      </c>
      <c r="T119" s="8" t="str">
        <f t="shared" si="17"/>
        <v>Last 4 Months</v>
      </c>
      <c r="U119" s="10" cm="1">
        <f t="array" ref="U119">IF(V119=0,"",_xlfn.IFS($T$7=1,U111,$T$7=2,V111,$T$7=3,W111,$T$7=4,X111,$T$7=5,Y111,$T$7=6,Z111))</f>
        <v>57579</v>
      </c>
      <c r="V119" s="10">
        <v>57579</v>
      </c>
    </row>
    <row r="127" spans="2:23" s="2" customFormat="1" x14ac:dyDescent="0.3"/>
    <row r="128" spans="2:23" x14ac:dyDescent="0.3">
      <c r="B128" s="3" t="s">
        <v>91</v>
      </c>
      <c r="C128" t="s">
        <v>92</v>
      </c>
    </row>
    <row r="129" spans="2:3" x14ac:dyDescent="0.3">
      <c r="B129" s="4" t="s">
        <v>81</v>
      </c>
    </row>
    <row r="130" spans="2:3" x14ac:dyDescent="0.3">
      <c r="B130" s="6" t="s">
        <v>75</v>
      </c>
      <c r="C130" s="5">
        <v>219</v>
      </c>
    </row>
    <row r="131" spans="2:3" x14ac:dyDescent="0.3">
      <c r="B131" s="6" t="s">
        <v>84</v>
      </c>
      <c r="C131" s="5">
        <v>275</v>
      </c>
    </row>
    <row r="132" spans="2:3" x14ac:dyDescent="0.3">
      <c r="B132" s="4" t="s">
        <v>72</v>
      </c>
    </row>
    <row r="133" spans="2:3" x14ac:dyDescent="0.3">
      <c r="B133" s="6" t="s">
        <v>73</v>
      </c>
      <c r="C133" s="5">
        <v>309</v>
      </c>
    </row>
    <row r="134" spans="2:3" x14ac:dyDescent="0.3">
      <c r="B134" s="6" t="s">
        <v>79</v>
      </c>
      <c r="C134" s="5">
        <v>284</v>
      </c>
    </row>
    <row r="135" spans="2:3" x14ac:dyDescent="0.3">
      <c r="B135" s="6" t="s">
        <v>75</v>
      </c>
      <c r="C135" s="5">
        <v>297</v>
      </c>
    </row>
    <row r="136" spans="2:3" x14ac:dyDescent="0.3">
      <c r="B136" s="6" t="s">
        <v>84</v>
      </c>
      <c r="C136" s="5">
        <v>299</v>
      </c>
    </row>
    <row r="137" spans="2:3" x14ac:dyDescent="0.3">
      <c r="B137" s="4" t="s">
        <v>77</v>
      </c>
    </row>
    <row r="138" spans="2:3" x14ac:dyDescent="0.3">
      <c r="B138" s="6" t="s">
        <v>73</v>
      </c>
      <c r="C138" s="5">
        <v>277</v>
      </c>
    </row>
    <row r="139" spans="2:3" x14ac:dyDescent="0.3">
      <c r="B139" s="6" t="s">
        <v>79</v>
      </c>
      <c r="C139" s="5">
        <v>280</v>
      </c>
    </row>
    <row r="141" spans="2:3" s="2" customFormat="1" x14ac:dyDescent="0.3">
      <c r="B141"/>
      <c r="C141"/>
    </row>
  </sheetData>
  <mergeCells count="4">
    <mergeCell ref="F2:L5"/>
    <mergeCell ref="B2:D5"/>
    <mergeCell ref="N2:R5"/>
    <mergeCell ref="T2:Z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DC0E3-7E6F-4503-B480-B31A20037AE1}">
  <sheetPr codeName="Sheet6"/>
  <dimension ref="F54"/>
  <sheetViews>
    <sheetView showGridLines="0" showRowColHeaders="0" tabSelected="1" zoomScale="70" zoomScaleNormal="70" workbookViewId="0"/>
  </sheetViews>
  <sheetFormatPr defaultRowHeight="14.4" x14ac:dyDescent="0.3"/>
  <cols>
    <col min="1" max="1" width="2.77734375" customWidth="1"/>
    <col min="2" max="6" width="10.77734375" customWidth="1"/>
    <col min="7" max="7" width="2.77734375" customWidth="1"/>
    <col min="8" max="12" width="10.77734375" customWidth="1"/>
    <col min="13" max="13" width="2.77734375" customWidth="1"/>
    <col min="14" max="18" width="10.77734375" customWidth="1"/>
    <col min="19" max="19" width="2.77734375" customWidth="1"/>
    <col min="20" max="24" width="10.77734375" customWidth="1"/>
    <col min="25" max="25" width="2.77734375" customWidth="1"/>
    <col min="26" max="26" width="10.77734375" customWidth="1"/>
    <col min="27" max="27" width="2.77734375" customWidth="1"/>
    <col min="34" max="34" width="2.77734375" customWidth="1"/>
    <col min="40" max="40" width="2.77734375" customWidth="1"/>
  </cols>
  <sheetData>
    <row r="54" spans="6:6" x14ac:dyDescent="0.3">
      <c r="F54" s="14"/>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93DFB-4589-44D4-947D-FAAE11DDE766}">
  <sheetPr codeName="Sheet7"/>
  <dimension ref="A1"/>
  <sheetViews>
    <sheetView showGridLines="0" showRowColHeaders="0" zoomScale="85" zoomScaleNormal="85" workbookViewId="0"/>
  </sheetViews>
  <sheetFormatPr defaultRowHeight="14.4" x14ac:dyDescent="0.3"/>
  <cols>
    <col min="1" max="1" width="2.77734375" customWidth="1"/>
    <col min="2" max="6" width="10.77734375" customWidth="1"/>
    <col min="7" max="7" width="2.77734375" customWidth="1"/>
    <col min="8" max="11" width="10.77734375" customWidth="1"/>
    <col min="12" max="12" width="2.77734375" customWidth="1"/>
    <col min="13" max="14" width="10.77734375" customWidth="1"/>
    <col min="15" max="15" width="2.77734375" customWidth="1"/>
    <col min="16" max="17" width="10.77734375" customWidth="1"/>
    <col min="18" max="18" width="2.77734375" customWidth="1"/>
    <col min="19" max="22" width="10.77734375" customWidth="1"/>
    <col min="23" max="23" width="2.77734375" customWidth="1"/>
    <col min="24" max="26" width="10.77734375" customWidth="1"/>
    <col min="27" max="27" width="2.77734375" customWidth="1"/>
    <col min="34" max="34" width="2.77734375" customWidth="1"/>
    <col min="40" max="40" width="2.77734375" customWidth="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Option Button 1">
              <controlPr defaultSize="0" autoFill="0" autoLine="0" autoPict="0">
                <anchor moveWithCells="1">
                  <from>
                    <xdr:col>7</xdr:col>
                    <xdr:colOff>533400</xdr:colOff>
                    <xdr:row>7</xdr:row>
                    <xdr:rowOff>152400</xdr:rowOff>
                  </from>
                  <to>
                    <xdr:col>7</xdr:col>
                    <xdr:colOff>731520</xdr:colOff>
                    <xdr:row>9</xdr:row>
                    <xdr:rowOff>22860</xdr:rowOff>
                  </to>
                </anchor>
              </controlPr>
            </control>
          </mc:Choice>
        </mc:AlternateContent>
        <mc:AlternateContent xmlns:mc="http://schemas.openxmlformats.org/markup-compatibility/2006">
          <mc:Choice Requires="x14">
            <control shapeId="2050" r:id="rId4" name="Option Button 2">
              <controlPr defaultSize="0" autoFill="0" autoLine="0" autoPict="0">
                <anchor moveWithCells="1">
                  <from>
                    <xdr:col>14</xdr:col>
                    <xdr:colOff>83820</xdr:colOff>
                    <xdr:row>7</xdr:row>
                    <xdr:rowOff>160020</xdr:rowOff>
                  </from>
                  <to>
                    <xdr:col>15</xdr:col>
                    <xdr:colOff>91440</xdr:colOff>
                    <xdr:row>9</xdr:row>
                    <xdr:rowOff>22860</xdr:rowOff>
                  </to>
                </anchor>
              </controlPr>
            </control>
          </mc:Choice>
        </mc:AlternateContent>
        <mc:AlternateContent xmlns:mc="http://schemas.openxmlformats.org/markup-compatibility/2006">
          <mc:Choice Requires="x14">
            <control shapeId="2051" r:id="rId5" name="Option Button 3">
              <controlPr defaultSize="0" autoFill="0" autoLine="0" autoPict="0">
                <anchor moveWithCells="1">
                  <from>
                    <xdr:col>9</xdr:col>
                    <xdr:colOff>441960</xdr:colOff>
                    <xdr:row>7</xdr:row>
                    <xdr:rowOff>160020</xdr:rowOff>
                  </from>
                  <to>
                    <xdr:col>9</xdr:col>
                    <xdr:colOff>647700</xdr:colOff>
                    <xdr:row>9</xdr:row>
                    <xdr:rowOff>22860</xdr:rowOff>
                  </to>
                </anchor>
              </controlPr>
            </control>
          </mc:Choice>
        </mc:AlternateContent>
        <mc:AlternateContent xmlns:mc="http://schemas.openxmlformats.org/markup-compatibility/2006">
          <mc:Choice Requires="x14">
            <control shapeId="2053" r:id="rId6" name="Option Button 5">
              <controlPr defaultSize="0" autoFill="0" autoLine="0" autoPict="0">
                <anchor moveWithCells="1">
                  <from>
                    <xdr:col>12</xdr:col>
                    <xdr:colOff>167640</xdr:colOff>
                    <xdr:row>7</xdr:row>
                    <xdr:rowOff>160020</xdr:rowOff>
                  </from>
                  <to>
                    <xdr:col>12</xdr:col>
                    <xdr:colOff>365760</xdr:colOff>
                    <xdr:row>9</xdr:row>
                    <xdr:rowOff>22860</xdr:rowOff>
                  </to>
                </anchor>
              </controlPr>
            </control>
          </mc:Choice>
        </mc:AlternateContent>
        <mc:AlternateContent xmlns:mc="http://schemas.openxmlformats.org/markup-compatibility/2006">
          <mc:Choice Requires="x14">
            <control shapeId="2054" r:id="rId7" name="Option Button 6">
              <controlPr defaultSize="0" autoFill="0" autoLine="0" autoPict="0">
                <anchor moveWithCells="1">
                  <from>
                    <xdr:col>16</xdr:col>
                    <xdr:colOff>541020</xdr:colOff>
                    <xdr:row>7</xdr:row>
                    <xdr:rowOff>160020</xdr:rowOff>
                  </from>
                  <to>
                    <xdr:col>17</xdr:col>
                    <xdr:colOff>7620</xdr:colOff>
                    <xdr:row>9</xdr:row>
                    <xdr:rowOff>22860</xdr:rowOff>
                  </to>
                </anchor>
              </controlPr>
            </control>
          </mc:Choice>
        </mc:AlternateContent>
        <mc:AlternateContent xmlns:mc="http://schemas.openxmlformats.org/markup-compatibility/2006">
          <mc:Choice Requires="x14">
            <control shapeId="2052" r:id="rId8" name="Option Button 4">
              <controlPr defaultSize="0" autoFill="0" autoLine="0" autoPict="0">
                <anchor moveWithCells="1">
                  <from>
                    <xdr:col>19</xdr:col>
                    <xdr:colOff>266700</xdr:colOff>
                    <xdr:row>7</xdr:row>
                    <xdr:rowOff>160020</xdr:rowOff>
                  </from>
                  <to>
                    <xdr:col>19</xdr:col>
                    <xdr:colOff>464820</xdr:colOff>
                    <xdr:row>9</xdr:row>
                    <xdr:rowOff>22860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DD5EE-50FB-4097-9CB5-BB87AA0D4578}">
  <sheetPr codeName="Sheet8"/>
  <dimension ref="A1"/>
  <sheetViews>
    <sheetView showGridLines="0" showRowColHeaders="0" zoomScale="70" zoomScaleNormal="70" workbookViewId="0"/>
  </sheetViews>
  <sheetFormatPr defaultRowHeight="14.4" x14ac:dyDescent="0.3"/>
  <cols>
    <col min="1" max="1" width="2.77734375" customWidth="1"/>
    <col min="2" max="6" width="10.77734375" customWidth="1"/>
    <col min="7" max="7" width="2.77734375" customWidth="1"/>
    <col min="8" max="12" width="10.77734375" customWidth="1"/>
    <col min="13" max="14" width="2.77734375" customWidth="1"/>
    <col min="15" max="16" width="10.77734375" customWidth="1"/>
    <col min="17" max="17" width="2.77734375" customWidth="1"/>
    <col min="18" max="19" width="10.77734375" customWidth="1"/>
    <col min="20" max="21" width="2.77734375" customWidth="1"/>
    <col min="22" max="26" width="10.77734375" customWidth="1"/>
    <col min="27" max="27" width="2.77734375" customWidth="1"/>
    <col min="28" max="28" width="10.77734375" customWidth="1"/>
    <col min="29" max="29" width="2.77734375" customWidth="1"/>
    <col min="36" max="36" width="2.77734375" customWidth="1"/>
    <col min="42" max="42" width="2.77734375" customWidth="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Option Button 1">
              <controlPr defaultSize="0" autoFill="0" autoLine="0" autoPict="0">
                <anchor moveWithCells="1">
                  <from>
                    <xdr:col>10</xdr:col>
                    <xdr:colOff>297180</xdr:colOff>
                    <xdr:row>9</xdr:row>
                    <xdr:rowOff>30480</xdr:rowOff>
                  </from>
                  <to>
                    <xdr:col>10</xdr:col>
                    <xdr:colOff>495300</xdr:colOff>
                    <xdr:row>10</xdr:row>
                    <xdr:rowOff>106680</xdr:rowOff>
                  </to>
                </anchor>
              </controlPr>
            </control>
          </mc:Choice>
        </mc:AlternateContent>
        <mc:AlternateContent xmlns:mc="http://schemas.openxmlformats.org/markup-compatibility/2006">
          <mc:Choice Requires="x14">
            <control shapeId="3074" r:id="rId4" name="Option Button 2">
              <controlPr defaultSize="0" autoFill="0" autoLine="0" autoPict="0">
                <anchor moveWithCells="1">
                  <from>
                    <xdr:col>14</xdr:col>
                    <xdr:colOff>640080</xdr:colOff>
                    <xdr:row>9</xdr:row>
                    <xdr:rowOff>30480</xdr:rowOff>
                  </from>
                  <to>
                    <xdr:col>15</xdr:col>
                    <xdr:colOff>91440</xdr:colOff>
                    <xdr:row>10</xdr:row>
                    <xdr:rowOff>106680</xdr:rowOff>
                  </to>
                </anchor>
              </controlPr>
            </control>
          </mc:Choice>
        </mc:AlternateContent>
        <mc:AlternateContent xmlns:mc="http://schemas.openxmlformats.org/markup-compatibility/2006">
          <mc:Choice Requires="x14">
            <control shapeId="3075" r:id="rId5" name="Option Button 3">
              <controlPr defaultSize="0" autoFill="0" autoLine="0" autoPict="0">
                <anchor moveWithCells="1">
                  <from>
                    <xdr:col>18</xdr:col>
                    <xdr:colOff>480060</xdr:colOff>
                    <xdr:row>9</xdr:row>
                    <xdr:rowOff>30480</xdr:rowOff>
                  </from>
                  <to>
                    <xdr:col>18</xdr:col>
                    <xdr:colOff>670560</xdr:colOff>
                    <xdr:row>10</xdr:row>
                    <xdr:rowOff>106680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D3D83-6AB3-4650-AA54-BEAC041E886E}">
  <sheetPr codeName="Sheet9"/>
  <dimension ref="A1"/>
  <sheetViews>
    <sheetView showGridLines="0" showRowColHeaders="0" zoomScale="85" zoomScaleNormal="85" workbookViewId="0"/>
  </sheetViews>
  <sheetFormatPr defaultRowHeight="14.4" x14ac:dyDescent="0.3"/>
  <cols>
    <col min="1" max="1" width="2.77734375" customWidth="1"/>
    <col min="2" max="6" width="10.77734375" customWidth="1"/>
    <col min="7" max="7" width="2.77734375" customWidth="1"/>
    <col min="8" max="11" width="10.77734375" customWidth="1"/>
    <col min="12" max="12" width="2.77734375" customWidth="1"/>
    <col min="13" max="14" width="10.77734375" customWidth="1"/>
    <col min="15" max="15" width="2.77734375" customWidth="1"/>
    <col min="16" max="17" width="10.77734375" customWidth="1"/>
    <col min="18" max="18" width="2.77734375" customWidth="1"/>
    <col min="19" max="22" width="10.77734375" customWidth="1"/>
    <col min="23" max="23" width="2.77734375" customWidth="1"/>
    <col min="24" max="26" width="10.77734375" customWidth="1"/>
    <col min="27" max="27" width="2.77734375" customWidth="1"/>
    <col min="34" max="34" width="2.77734375" customWidth="1"/>
    <col min="40" max="40" width="2.77734375" customWidth="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Option Button 1">
              <controlPr defaultSize="0" autoFill="0" autoLine="0" autoPict="0">
                <anchor moveWithCells="1">
                  <from>
                    <xdr:col>7</xdr:col>
                    <xdr:colOff>533400</xdr:colOff>
                    <xdr:row>7</xdr:row>
                    <xdr:rowOff>167640</xdr:rowOff>
                  </from>
                  <to>
                    <xdr:col>7</xdr:col>
                    <xdr:colOff>693420</xdr:colOff>
                    <xdr:row>9</xdr:row>
                    <xdr:rowOff>38100</xdr:rowOff>
                  </to>
                </anchor>
              </controlPr>
            </control>
          </mc:Choice>
        </mc:AlternateContent>
        <mc:AlternateContent xmlns:mc="http://schemas.openxmlformats.org/markup-compatibility/2006">
          <mc:Choice Requires="x14">
            <control shapeId="4098" r:id="rId4" name="Option Button 2">
              <controlPr defaultSize="0" autoFill="0" autoLine="0" autoPict="0">
                <anchor moveWithCells="1">
                  <from>
                    <xdr:col>9</xdr:col>
                    <xdr:colOff>510540</xdr:colOff>
                    <xdr:row>7</xdr:row>
                    <xdr:rowOff>175260</xdr:rowOff>
                  </from>
                  <to>
                    <xdr:col>9</xdr:col>
                    <xdr:colOff>670560</xdr:colOff>
                    <xdr:row>9</xdr:row>
                    <xdr:rowOff>38100</xdr:rowOff>
                  </to>
                </anchor>
              </controlPr>
            </control>
          </mc:Choice>
        </mc:AlternateContent>
        <mc:AlternateContent xmlns:mc="http://schemas.openxmlformats.org/markup-compatibility/2006">
          <mc:Choice Requires="x14">
            <control shapeId="4099" r:id="rId5" name="Option Button 3">
              <controlPr defaultSize="0" autoFill="0" autoLine="0" autoPict="0">
                <anchor moveWithCells="1">
                  <from>
                    <xdr:col>12</xdr:col>
                    <xdr:colOff>304800</xdr:colOff>
                    <xdr:row>7</xdr:row>
                    <xdr:rowOff>175260</xdr:rowOff>
                  </from>
                  <to>
                    <xdr:col>12</xdr:col>
                    <xdr:colOff>464820</xdr:colOff>
                    <xdr:row>9</xdr:row>
                    <xdr:rowOff>38100</xdr:rowOff>
                  </to>
                </anchor>
              </controlPr>
            </control>
          </mc:Choice>
        </mc:AlternateContent>
        <mc:AlternateContent xmlns:mc="http://schemas.openxmlformats.org/markup-compatibility/2006">
          <mc:Choice Requires="x14">
            <control shapeId="4100" r:id="rId6" name="Option Button 4">
              <controlPr defaultSize="0" autoFill="0" autoLine="0" autoPict="0">
                <anchor moveWithCells="1">
                  <from>
                    <xdr:col>15</xdr:col>
                    <xdr:colOff>99060</xdr:colOff>
                    <xdr:row>7</xdr:row>
                    <xdr:rowOff>175260</xdr:rowOff>
                  </from>
                  <to>
                    <xdr:col>15</xdr:col>
                    <xdr:colOff>259080</xdr:colOff>
                    <xdr:row>9</xdr:row>
                    <xdr:rowOff>38100</xdr:rowOff>
                  </to>
                </anchor>
              </controlPr>
            </control>
          </mc:Choice>
        </mc:AlternateContent>
        <mc:AlternateContent xmlns:mc="http://schemas.openxmlformats.org/markup-compatibility/2006">
          <mc:Choice Requires="x14">
            <control shapeId="4101" r:id="rId7" name="Option Button 5">
              <controlPr defaultSize="0" autoFill="0" autoLine="0" autoPict="0">
                <anchor moveWithCells="1">
                  <from>
                    <xdr:col>17</xdr:col>
                    <xdr:colOff>76200</xdr:colOff>
                    <xdr:row>7</xdr:row>
                    <xdr:rowOff>175260</xdr:rowOff>
                  </from>
                  <to>
                    <xdr:col>18</xdr:col>
                    <xdr:colOff>53340</xdr:colOff>
                    <xdr:row>9</xdr:row>
                    <xdr:rowOff>38100</xdr:rowOff>
                  </to>
                </anchor>
              </controlPr>
            </control>
          </mc:Choice>
        </mc:AlternateContent>
        <mc:AlternateContent xmlns:mc="http://schemas.openxmlformats.org/markup-compatibility/2006">
          <mc:Choice Requires="x14">
            <control shapeId="4102" r:id="rId8" name="Option Button 6">
              <controlPr defaultSize="0" autoFill="0" autoLine="0" autoPict="0">
                <anchor moveWithCells="1">
                  <from>
                    <xdr:col>19</xdr:col>
                    <xdr:colOff>609600</xdr:colOff>
                    <xdr:row>7</xdr:row>
                    <xdr:rowOff>175260</xdr:rowOff>
                  </from>
                  <to>
                    <xdr:col>20</xdr:col>
                    <xdr:colOff>30480</xdr:colOff>
                    <xdr:row>9</xdr:row>
                    <xdr:rowOff>38100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item1.xml>��     
</file>

<file path=customXml/item2.xml>��     
</file>

<file path=customXml/item3.xml>��                 
</file>

<file path=customXml/item4.xml>�� 
</file>

<file path=customXml/item5.xml>��     
</file>

<file path=customXml/item6.xml>�� 
</file>

<file path=customXml/item7.xml>��     
</file>

<file path=customXml/item8.xml>��     
</file>

<file path=customXml/item9.xml>��     
</file>

<file path=customXml/item10.xml>��     
</file>

<file path=customXml/item11.xml>�� 
</file>

<file path=customXml/item12.xml>�� 
</file>

<file path=customXml/item13.xml>��     
</file>

<file path=customXml/item14.xml>�� 
</file>

<file path=customXml/item15.xml>��     
</file>

<file path=customXml/item16.xml>��     
</file>

<file path=customXml/item17.xml>��     
</file>

<file path=customXml/item18.xml>�� 
</file>

<file path=customXml/item19.xml>��     
</file>

<file path=customXml/item20.xml>�� 
</file>

<file path=customXml/item21.xml>��     
</file>

<file path=customXml/item22.xml>�� 
</file>

<file path=customXml/item23.xml>��     
</file>

<file path=customXml/item24.xml>�� 
</file>

<file path=customXml/item25.xml>��     
</file>

<file path=customXml/item26.xml>��     
</file>

<file path=customXml/item27.xml>�� 
</file>

<file path=customXml/item28.xml>�� 
</file>

<file path=customXml/item29.xml>��     
</file>

<file path=customXml/item30.xml>�� 
</file>

<file path=customXml/item31.xml>��     
</file>

<file path=customXml/item32.xml>��     
</file>

<file path=customXml/item33.xml>��     
</file>

<file path=customXml/item34.xml>��     
</file>

<file path=customXml/item35.xml>��     
</file>

<file path=customXml/item36.xml>�� 
</file>

<file path=customXml/item37.xml>�� 
</file>

<file path=customXml/item38.xml>��     
</file>

<file path=customXml/item39.xml>��     
</file>

<file path=customXml/item40.xml>�� 
</file>

<file path=customXml/item41.xml>��     
</file>

<file path=customXml/item42.xml>�� 
</file>

<file path=customXml/item43.xml>��     
</file>

<file path=customXml/item44.xml>��     
</file>

<file path=customXml/item45.xml>�� 
</file>

<file path=customXml/item46.xml>�� 
</file>

<file path=customXml/item47.xml>�� 
</file>

<file path=customXml/item48.xml>��     
</file>

<file path=customXml/item49.xml>��     
</file>

<file path=customXml/item50.xml>��     
</file>

<file path=customXml/item51.xml>��     
</file>

<file path=customXml/item52.xml>�� 
</file>

<file path=customXml/item53.xml>��     
</file>

<file path=customXml/itemProps1.xml><?xml version="1.0" encoding="utf-8"?>
<ds:datastoreItem xmlns:ds="http://schemas.openxmlformats.org/officeDocument/2006/customXml" ds:itemID="{68BDAC4E-5227-4329-84D6-2714083B97F7}">
  <ds:schemaRefs/>
</ds:datastoreItem>
</file>

<file path=customXml/itemProps2.xml><?xml version="1.0" encoding="utf-8"?>
<ds:datastoreItem xmlns:ds="http://schemas.openxmlformats.org/officeDocument/2006/customXml" ds:itemID="{1E2CEEA4-928C-4CD5-A152-3CC76182191F}">
  <ds:schemaRefs/>
</ds:datastoreItem>
</file>

<file path=customXml/itemProps3.xml><?xml version="1.0" encoding="utf-8"?>
<ds:datastoreItem xmlns:ds="http://schemas.openxmlformats.org/officeDocument/2006/customXml" ds:itemID="{2AD87251-7B46-46B3-8C15-4EB63831637D}">
  <ds:schemaRefs/>
</ds:datastoreItem>
</file>

<file path=customXml/itemProps4.xml><?xml version="1.0" encoding="utf-8"?>
<ds:datastoreItem xmlns:ds="http://schemas.openxmlformats.org/officeDocument/2006/customXml" ds:itemID="{D5623FE3-5C5A-453E-8F5A-5AC40E6B4FDA}">
  <ds:schemaRefs/>
</ds:datastoreItem>
</file>

<file path=customXml/itemProps5.xml><?xml version="1.0" encoding="utf-8"?>
<ds:datastoreItem xmlns:ds="http://schemas.openxmlformats.org/officeDocument/2006/customXml" ds:itemID="{191AFC01-8386-43DD-9C2B-A73C655208E3}">
  <ds:schemaRefs/>
</ds:datastoreItem>
</file>

<file path=customXml/itemProps6.xml><?xml version="1.0" encoding="utf-8"?>
<ds:datastoreItem xmlns:ds="http://schemas.openxmlformats.org/officeDocument/2006/customXml" ds:itemID="{EDA1B895-B059-46AF-B08E-FE4F381CE79E}">
  <ds:schemaRefs/>
</ds:datastoreItem>
</file>

<file path=customXml/itemProps7.xml><?xml version="1.0" encoding="utf-8"?>
<ds:datastoreItem xmlns:ds="http://schemas.openxmlformats.org/officeDocument/2006/customXml" ds:itemID="{712A7A04-98B3-46FB-9774-0229B56F76F9}">
  <ds:schemaRefs/>
</ds:datastoreItem>
</file>

<file path=customXml/itemProps8.xml><?xml version="1.0" encoding="utf-8"?>
<ds:datastoreItem xmlns:ds="http://schemas.openxmlformats.org/officeDocument/2006/customXml" ds:itemID="{895B9C0F-A060-463C-8005-2D8442C6730E}">
  <ds:schemaRefs/>
</ds:datastoreItem>
</file>

<file path=customXml/itemProps9.xml><?xml version="1.0" encoding="utf-8"?>
<ds:datastoreItem xmlns:ds="http://schemas.openxmlformats.org/officeDocument/2006/customXml" ds:itemID="{54B12D48-287A-4384-9CB1-2A449A4CC2A4}">
  <ds:schemaRefs/>
</ds:datastoreItem>
</file>

<file path=customXml/itemProps10.xml><?xml version="1.0" encoding="utf-8"?>
<ds:datastoreItem xmlns:ds="http://schemas.openxmlformats.org/officeDocument/2006/customXml" ds:itemID="{8ED46E77-B340-4F21-A80F-344F4EF506AE}">
  <ds:schemaRefs/>
</ds:datastoreItem>
</file>

<file path=customXml/itemProps11.xml><?xml version="1.0" encoding="utf-8"?>
<ds:datastoreItem xmlns:ds="http://schemas.openxmlformats.org/officeDocument/2006/customXml" ds:itemID="{91857FED-B3F8-4E42-BC6F-C2E5EA067753}">
  <ds:schemaRefs/>
</ds:datastoreItem>
</file>

<file path=customXml/itemProps12.xml><?xml version="1.0" encoding="utf-8"?>
<ds:datastoreItem xmlns:ds="http://schemas.openxmlformats.org/officeDocument/2006/customXml" ds:itemID="{A266878E-17F2-45AF-BD8F-E0E096AE84A0}">
  <ds:schemaRefs/>
</ds:datastoreItem>
</file>

<file path=customXml/itemProps13.xml><?xml version="1.0" encoding="utf-8"?>
<ds:datastoreItem xmlns:ds="http://schemas.openxmlformats.org/officeDocument/2006/customXml" ds:itemID="{ECF0F75E-5BA8-47B2-A30A-8A5EC7D1FCC0}">
  <ds:schemaRefs/>
</ds:datastoreItem>
</file>

<file path=customXml/itemProps14.xml><?xml version="1.0" encoding="utf-8"?>
<ds:datastoreItem xmlns:ds="http://schemas.openxmlformats.org/officeDocument/2006/customXml" ds:itemID="{C0064A7E-A9C3-4BF4-A562-CB14D012B5E2}">
  <ds:schemaRefs/>
</ds:datastoreItem>
</file>

<file path=customXml/itemProps15.xml><?xml version="1.0" encoding="utf-8"?>
<ds:datastoreItem xmlns:ds="http://schemas.openxmlformats.org/officeDocument/2006/customXml" ds:itemID="{9DA4AA38-3BED-4C7A-B041-AD1ACBF74D6E}">
  <ds:schemaRefs/>
</ds:datastoreItem>
</file>

<file path=customXml/itemProps16.xml><?xml version="1.0" encoding="utf-8"?>
<ds:datastoreItem xmlns:ds="http://schemas.openxmlformats.org/officeDocument/2006/customXml" ds:itemID="{D57CF4E5-C121-40BA-8C0D-487698F116DE}">
  <ds:schemaRefs/>
</ds:datastoreItem>
</file>

<file path=customXml/itemProps17.xml><?xml version="1.0" encoding="utf-8"?>
<ds:datastoreItem xmlns:ds="http://schemas.openxmlformats.org/officeDocument/2006/customXml" ds:itemID="{18E40C56-F2AD-481E-BAE2-A65C238DF1A1}">
  <ds:schemaRefs/>
</ds:datastoreItem>
</file>

<file path=customXml/itemProps18.xml><?xml version="1.0" encoding="utf-8"?>
<ds:datastoreItem xmlns:ds="http://schemas.openxmlformats.org/officeDocument/2006/customXml" ds:itemID="{01A4D49E-276D-4E6A-A234-F9D05260B620}">
  <ds:schemaRefs/>
</ds:datastoreItem>
</file>

<file path=customXml/itemProps19.xml><?xml version="1.0" encoding="utf-8"?>
<ds:datastoreItem xmlns:ds="http://schemas.openxmlformats.org/officeDocument/2006/customXml" ds:itemID="{7ABFC6D8-296A-4708-8C40-7532B751C921}">
  <ds:schemaRefs/>
</ds:datastoreItem>
</file>

<file path=customXml/itemProps20.xml><?xml version="1.0" encoding="utf-8"?>
<ds:datastoreItem xmlns:ds="http://schemas.openxmlformats.org/officeDocument/2006/customXml" ds:itemID="{9CC95285-636F-47B2-B881-CF172912B0FA}">
  <ds:schemaRefs/>
</ds:datastoreItem>
</file>

<file path=customXml/itemProps21.xml><?xml version="1.0" encoding="utf-8"?>
<ds:datastoreItem xmlns:ds="http://schemas.openxmlformats.org/officeDocument/2006/customXml" ds:itemID="{96A51029-00D7-4D40-AB8E-8AB62173260F}">
  <ds:schemaRefs/>
</ds:datastoreItem>
</file>

<file path=customXml/itemProps22.xml><?xml version="1.0" encoding="utf-8"?>
<ds:datastoreItem xmlns:ds="http://schemas.openxmlformats.org/officeDocument/2006/customXml" ds:itemID="{6F4D5A2F-11EA-4607-A41F-54F911D964E5}">
  <ds:schemaRefs/>
</ds:datastoreItem>
</file>

<file path=customXml/itemProps23.xml><?xml version="1.0" encoding="utf-8"?>
<ds:datastoreItem xmlns:ds="http://schemas.openxmlformats.org/officeDocument/2006/customXml" ds:itemID="{325236C0-602F-4BE5-B785-F8DD7BCE3A72}">
  <ds:schemaRefs/>
</ds:datastoreItem>
</file>

<file path=customXml/itemProps24.xml><?xml version="1.0" encoding="utf-8"?>
<ds:datastoreItem xmlns:ds="http://schemas.openxmlformats.org/officeDocument/2006/customXml" ds:itemID="{67019085-0B77-41FA-AF9E-C25B40614AD9}">
  <ds:schemaRefs/>
</ds:datastoreItem>
</file>

<file path=customXml/itemProps25.xml><?xml version="1.0" encoding="utf-8"?>
<ds:datastoreItem xmlns:ds="http://schemas.openxmlformats.org/officeDocument/2006/customXml" ds:itemID="{08BE2160-60D5-4620-B74B-21D1A81C602B}">
  <ds:schemaRefs/>
</ds:datastoreItem>
</file>

<file path=customXml/itemProps26.xml><?xml version="1.0" encoding="utf-8"?>
<ds:datastoreItem xmlns:ds="http://schemas.openxmlformats.org/officeDocument/2006/customXml" ds:itemID="{0C062BE9-568F-4E07-BB3C-E6EEC0FC5B9A}">
  <ds:schemaRefs/>
</ds:datastoreItem>
</file>

<file path=customXml/itemProps27.xml><?xml version="1.0" encoding="utf-8"?>
<ds:datastoreItem xmlns:ds="http://schemas.openxmlformats.org/officeDocument/2006/customXml" ds:itemID="{C3A9CB6C-0C2F-4246-8AAF-ABF7AAF25394}">
  <ds:schemaRefs/>
</ds:datastoreItem>
</file>

<file path=customXml/itemProps28.xml><?xml version="1.0" encoding="utf-8"?>
<ds:datastoreItem xmlns:ds="http://schemas.openxmlformats.org/officeDocument/2006/customXml" ds:itemID="{6661E2FC-2503-47EF-8A9F-5B7D8F83B4E8}">
  <ds:schemaRefs/>
</ds:datastoreItem>
</file>

<file path=customXml/itemProps29.xml><?xml version="1.0" encoding="utf-8"?>
<ds:datastoreItem xmlns:ds="http://schemas.openxmlformats.org/officeDocument/2006/customXml" ds:itemID="{136DC766-42B6-4143-A9EA-D4DA0377C02A}">
  <ds:schemaRefs/>
</ds:datastoreItem>
</file>

<file path=customXml/itemProps30.xml><?xml version="1.0" encoding="utf-8"?>
<ds:datastoreItem xmlns:ds="http://schemas.openxmlformats.org/officeDocument/2006/customXml" ds:itemID="{EA8A73AC-3660-47E8-8F72-601641394497}">
  <ds:schemaRefs/>
</ds:datastoreItem>
</file>

<file path=customXml/itemProps31.xml><?xml version="1.0" encoding="utf-8"?>
<ds:datastoreItem xmlns:ds="http://schemas.openxmlformats.org/officeDocument/2006/customXml" ds:itemID="{A25D2D7A-038A-4D5A-8CDC-71A5F343657E}">
  <ds:schemaRefs/>
</ds:datastoreItem>
</file>

<file path=customXml/itemProps32.xml><?xml version="1.0" encoding="utf-8"?>
<ds:datastoreItem xmlns:ds="http://schemas.openxmlformats.org/officeDocument/2006/customXml" ds:itemID="{491F00BE-4EA9-4324-B1B1-A1D97C93419E}">
  <ds:schemaRefs/>
</ds:datastoreItem>
</file>

<file path=customXml/itemProps33.xml><?xml version="1.0" encoding="utf-8"?>
<ds:datastoreItem xmlns:ds="http://schemas.openxmlformats.org/officeDocument/2006/customXml" ds:itemID="{B6DFB09A-EFE5-429C-B248-9D575F2D2EEC}">
  <ds:schemaRefs/>
</ds:datastoreItem>
</file>

<file path=customXml/itemProps34.xml><?xml version="1.0" encoding="utf-8"?>
<ds:datastoreItem xmlns:ds="http://schemas.openxmlformats.org/officeDocument/2006/customXml" ds:itemID="{0AEDC051-C4FA-415B-B324-57FB6E313432}">
  <ds:schemaRefs/>
</ds:datastoreItem>
</file>

<file path=customXml/itemProps35.xml><?xml version="1.0" encoding="utf-8"?>
<ds:datastoreItem xmlns:ds="http://schemas.openxmlformats.org/officeDocument/2006/customXml" ds:itemID="{D60977C7-CA31-48C4-AECB-642C5FCEABE8}">
  <ds:schemaRefs/>
</ds:datastoreItem>
</file>

<file path=customXml/itemProps36.xml><?xml version="1.0" encoding="utf-8"?>
<ds:datastoreItem xmlns:ds="http://schemas.openxmlformats.org/officeDocument/2006/customXml" ds:itemID="{8FFFE938-8947-4746-8DE5-AD269AE0AE04}">
  <ds:schemaRefs>
    <ds:schemaRef ds:uri="http://schemas.microsoft.com/DataMashup"/>
  </ds:schemaRefs>
</ds:datastoreItem>
</file>

<file path=customXml/itemProps37.xml><?xml version="1.0" encoding="utf-8"?>
<ds:datastoreItem xmlns:ds="http://schemas.openxmlformats.org/officeDocument/2006/customXml" ds:itemID="{0288D888-AEE6-4462-8B32-9FB6BE12CE06}">
  <ds:schemaRefs/>
</ds:datastoreItem>
</file>

<file path=customXml/itemProps38.xml><?xml version="1.0" encoding="utf-8"?>
<ds:datastoreItem xmlns:ds="http://schemas.openxmlformats.org/officeDocument/2006/customXml" ds:itemID="{EE33FA35-B802-4E76-9149-1F06E4CF1D62}">
  <ds:schemaRefs/>
</ds:datastoreItem>
</file>

<file path=customXml/itemProps39.xml><?xml version="1.0" encoding="utf-8"?>
<ds:datastoreItem xmlns:ds="http://schemas.openxmlformats.org/officeDocument/2006/customXml" ds:itemID="{AC92C50E-6FF3-48E9-A97A-447832C81215}">
  <ds:schemaRefs/>
</ds:datastoreItem>
</file>

<file path=customXml/itemProps40.xml><?xml version="1.0" encoding="utf-8"?>
<ds:datastoreItem xmlns:ds="http://schemas.openxmlformats.org/officeDocument/2006/customXml" ds:itemID="{58C7AAB0-1FF4-465D-9AB3-B407761D43F5}">
  <ds:schemaRefs/>
</ds:datastoreItem>
</file>

<file path=customXml/itemProps41.xml><?xml version="1.0" encoding="utf-8"?>
<ds:datastoreItem xmlns:ds="http://schemas.openxmlformats.org/officeDocument/2006/customXml" ds:itemID="{D7AD0154-F96A-408B-86DB-F3653345D85B}">
  <ds:schemaRefs/>
</ds:datastoreItem>
</file>

<file path=customXml/itemProps42.xml><?xml version="1.0" encoding="utf-8"?>
<ds:datastoreItem xmlns:ds="http://schemas.openxmlformats.org/officeDocument/2006/customXml" ds:itemID="{F29B8043-BD17-4E3B-8EC2-C7211909E91D}">
  <ds:schemaRefs/>
</ds:datastoreItem>
</file>

<file path=customXml/itemProps43.xml><?xml version="1.0" encoding="utf-8"?>
<ds:datastoreItem xmlns:ds="http://schemas.openxmlformats.org/officeDocument/2006/customXml" ds:itemID="{CF25C146-8701-4756-BE4F-D4C502288A87}">
  <ds:schemaRefs/>
</ds:datastoreItem>
</file>

<file path=customXml/itemProps44.xml><?xml version="1.0" encoding="utf-8"?>
<ds:datastoreItem xmlns:ds="http://schemas.openxmlformats.org/officeDocument/2006/customXml" ds:itemID="{25DEE465-764D-4892-AE1D-537A82132CE3}">
  <ds:schemaRefs/>
</ds:datastoreItem>
</file>

<file path=customXml/itemProps45.xml><?xml version="1.0" encoding="utf-8"?>
<ds:datastoreItem xmlns:ds="http://schemas.openxmlformats.org/officeDocument/2006/customXml" ds:itemID="{AD3ABF07-9F35-4A56-A906-C6E6AF768BA7}">
  <ds:schemaRefs/>
</ds:datastoreItem>
</file>

<file path=customXml/itemProps46.xml><?xml version="1.0" encoding="utf-8"?>
<ds:datastoreItem xmlns:ds="http://schemas.openxmlformats.org/officeDocument/2006/customXml" ds:itemID="{9140476D-AEBA-45E9-9568-CF0A9D7FD6BD}">
  <ds:schemaRefs/>
</ds:datastoreItem>
</file>

<file path=customXml/itemProps47.xml><?xml version="1.0" encoding="utf-8"?>
<ds:datastoreItem xmlns:ds="http://schemas.openxmlformats.org/officeDocument/2006/customXml" ds:itemID="{DB5F1836-63DF-4C12-8322-1F90A6AB76C2}">
  <ds:schemaRefs/>
</ds:datastoreItem>
</file>

<file path=customXml/itemProps48.xml><?xml version="1.0" encoding="utf-8"?>
<ds:datastoreItem xmlns:ds="http://schemas.openxmlformats.org/officeDocument/2006/customXml" ds:itemID="{ABAAAD1E-3615-467A-B4E4-3E7A83E0E82B}">
  <ds:schemaRefs/>
</ds:datastoreItem>
</file>

<file path=customXml/itemProps49.xml><?xml version="1.0" encoding="utf-8"?>
<ds:datastoreItem xmlns:ds="http://schemas.openxmlformats.org/officeDocument/2006/customXml" ds:itemID="{5AC50562-D44F-4FC0-92C0-70AA0C058E93}">
  <ds:schemaRefs/>
</ds:datastoreItem>
</file>

<file path=customXml/itemProps50.xml><?xml version="1.0" encoding="utf-8"?>
<ds:datastoreItem xmlns:ds="http://schemas.openxmlformats.org/officeDocument/2006/customXml" ds:itemID="{C3AE6C3D-B687-4C5F-8C4E-AECB075BAF92}">
  <ds:schemaRefs/>
</ds:datastoreItem>
</file>

<file path=customXml/itemProps51.xml><?xml version="1.0" encoding="utf-8"?>
<ds:datastoreItem xmlns:ds="http://schemas.openxmlformats.org/officeDocument/2006/customXml" ds:itemID="{95A6266C-326A-4FC2-BB1D-22E3453F2C6D}">
  <ds:schemaRefs/>
</ds:datastoreItem>
</file>

<file path=customXml/itemProps52.xml><?xml version="1.0" encoding="utf-8"?>
<ds:datastoreItem xmlns:ds="http://schemas.openxmlformats.org/officeDocument/2006/customXml" ds:itemID="{CEF05093-4E29-4944-8A18-68611660002F}">
  <ds:schemaRefs/>
</ds:datastoreItem>
</file>

<file path=customXml/itemProps53.xml><?xml version="1.0" encoding="utf-8"?>
<ds:datastoreItem xmlns:ds="http://schemas.openxmlformats.org/officeDocument/2006/customXml" ds:itemID="{1FA84483-A047-43F4-A75A-F90848119E9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Customers</vt:lpstr>
      <vt:lpstr>Products</vt:lpstr>
      <vt:lpstr>Place</vt:lpstr>
      <vt:lpstr>Promotion</vt:lpstr>
      <vt:lpstr>WorkSheet</vt:lpstr>
      <vt:lpstr>CustomersView</vt:lpstr>
      <vt:lpstr>ProductsView</vt:lpstr>
      <vt:lpstr>PlaceView</vt:lpstr>
      <vt:lpstr>PromotionView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Shaban Elshaer</dc:creator>
  <cp:lastModifiedBy>Sara Shaban Elshaer</cp:lastModifiedBy>
  <dcterms:created xsi:type="dcterms:W3CDTF">2024-10-13T18:53:17Z</dcterms:created>
  <dcterms:modified xsi:type="dcterms:W3CDTF">2024-10-18T13:33:38Z</dcterms:modified>
</cp:coreProperties>
</file>