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D:\workspace\master-thesis\explorative-study\"/>
    </mc:Choice>
  </mc:AlternateContent>
  <xr:revisionPtr revIDLastSave="0" documentId="13_ncr:1_{4538ABD5-4945-4D70-B0CE-F81A3630222D}" xr6:coauthVersionLast="43" xr6:coauthVersionMax="43" xr10:uidLastSave="{00000000-0000-0000-0000-000000000000}"/>
  <bookViews>
    <workbookView xWindow="-108" yWindow="-108" windowWidth="23256" windowHeight="12576" activeTab="4" xr2:uid="{D2B3FB66-92C7-4B64-9921-79AD20F62C20}"/>
  </bookViews>
  <sheets>
    <sheet name="Ideas" sheetId="1" r:id="rId1"/>
    <sheet name="Word Counts" sheetId="5" r:id="rId2"/>
    <sheet name="Execution Sheets" sheetId="2" r:id="rId3"/>
    <sheet name="Idea Journeys" sheetId="3" r:id="rId4"/>
    <sheet name="Surveys" sheetId="4"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67" i="3" l="1"/>
  <c r="E40" i="3"/>
  <c r="D40" i="3"/>
  <c r="C40" i="3"/>
  <c r="B40" i="3"/>
  <c r="A40" i="3"/>
  <c r="E39" i="3"/>
  <c r="C39" i="3"/>
  <c r="B39" i="3"/>
  <c r="A39" i="3"/>
  <c r="E38" i="3"/>
  <c r="C38" i="3"/>
  <c r="B38" i="3"/>
  <c r="A38" i="3"/>
  <c r="E37" i="3"/>
  <c r="C37" i="3"/>
  <c r="B37" i="3"/>
  <c r="A37" i="3"/>
  <c r="E36" i="3"/>
  <c r="C36" i="3"/>
  <c r="B36" i="3"/>
  <c r="A36" i="3"/>
  <c r="E35" i="3"/>
  <c r="C35" i="3"/>
  <c r="B35" i="3"/>
  <c r="A35" i="3"/>
  <c r="E34" i="3"/>
  <c r="C34" i="3"/>
  <c r="B34" i="3"/>
  <c r="A34" i="3"/>
  <c r="E33" i="3"/>
  <c r="C33" i="3"/>
  <c r="B33" i="3"/>
  <c r="A33" i="3"/>
  <c r="E32" i="3"/>
  <c r="C32" i="3"/>
  <c r="B32" i="3"/>
  <c r="A32" i="3"/>
  <c r="E31" i="3"/>
  <c r="C31" i="3"/>
  <c r="B31" i="3"/>
  <c r="E30" i="3"/>
  <c r="C30" i="3"/>
  <c r="B30" i="3"/>
  <c r="E29" i="3"/>
  <c r="C29" i="3"/>
  <c r="B29" i="3"/>
  <c r="E28" i="3"/>
  <c r="B28" i="3"/>
  <c r="E27" i="3"/>
  <c r="B27" i="3"/>
  <c r="E26" i="3"/>
  <c r="B26" i="3"/>
  <c r="E25" i="3"/>
  <c r="B25" i="3"/>
  <c r="E24" i="3"/>
  <c r="B24" i="3"/>
  <c r="B23" i="3"/>
  <c r="R5" i="2"/>
  <c r="L5" i="2"/>
  <c r="K5" i="2"/>
  <c r="J5" i="2"/>
  <c r="I5" i="2"/>
  <c r="H5" i="2"/>
  <c r="P5" i="2" s="1"/>
  <c r="L4" i="2"/>
  <c r="K4" i="2"/>
  <c r="J4" i="2"/>
  <c r="I4" i="2"/>
  <c r="N4" i="2" s="1"/>
  <c r="H4" i="2"/>
  <c r="L3" i="2"/>
  <c r="K3" i="2"/>
  <c r="J3" i="2"/>
  <c r="R3" i="2" s="1"/>
  <c r="I3" i="2"/>
  <c r="H3" i="2"/>
  <c r="E50" i="5"/>
  <c r="D50" i="5"/>
  <c r="C50" i="5"/>
  <c r="B50" i="5"/>
  <c r="A50" i="5"/>
  <c r="E49" i="5"/>
  <c r="D49" i="5"/>
  <c r="C49" i="5"/>
  <c r="B49" i="5"/>
  <c r="A49" i="5"/>
  <c r="E48" i="5"/>
  <c r="D48" i="5"/>
  <c r="C48" i="5"/>
  <c r="B48" i="5"/>
  <c r="A48" i="5"/>
  <c r="E47" i="5"/>
  <c r="D47" i="5"/>
  <c r="C47" i="5"/>
  <c r="B47" i="5"/>
  <c r="A47" i="5"/>
  <c r="E46" i="5"/>
  <c r="D46" i="5"/>
  <c r="C46" i="5"/>
  <c r="B46" i="5"/>
  <c r="A46" i="5"/>
  <c r="E45" i="5"/>
  <c r="D45" i="5"/>
  <c r="C45" i="5"/>
  <c r="B45" i="5"/>
  <c r="A45" i="5"/>
  <c r="E44" i="5"/>
  <c r="D44" i="5"/>
  <c r="C44" i="5"/>
  <c r="B44" i="5"/>
  <c r="A44" i="5"/>
  <c r="E43" i="5"/>
  <c r="D43" i="5"/>
  <c r="C43" i="5"/>
  <c r="B43" i="5"/>
  <c r="A43" i="5"/>
  <c r="E42" i="5"/>
  <c r="D42" i="5"/>
  <c r="C42" i="5"/>
  <c r="B42" i="5"/>
  <c r="A42" i="5"/>
  <c r="E41" i="5"/>
  <c r="D41" i="5"/>
  <c r="C41" i="5"/>
  <c r="B41" i="5"/>
  <c r="A41" i="5"/>
  <c r="E40" i="5"/>
  <c r="D40" i="5"/>
  <c r="C40" i="5"/>
  <c r="B40" i="5"/>
  <c r="A40" i="5"/>
  <c r="E39" i="5"/>
  <c r="D39" i="5"/>
  <c r="C39" i="5"/>
  <c r="B39" i="5"/>
  <c r="A39" i="5"/>
  <c r="E38" i="5"/>
  <c r="D38" i="5"/>
  <c r="C38" i="5"/>
  <c r="B38" i="5"/>
  <c r="A38" i="5"/>
  <c r="E37" i="5"/>
  <c r="D37" i="5"/>
  <c r="C37" i="5"/>
  <c r="B37" i="5"/>
  <c r="A37" i="5"/>
  <c r="E36" i="5"/>
  <c r="D36" i="5"/>
  <c r="C36" i="5"/>
  <c r="B36" i="5"/>
  <c r="A36" i="5"/>
  <c r="E35" i="5"/>
  <c r="D35" i="5"/>
  <c r="C35" i="5"/>
  <c r="B35" i="5"/>
  <c r="A35" i="5"/>
  <c r="E34" i="5"/>
  <c r="D34" i="5"/>
  <c r="C34" i="5"/>
  <c r="B34" i="5"/>
  <c r="A34" i="5"/>
  <c r="E33" i="5"/>
  <c r="D33" i="5"/>
  <c r="C33" i="5"/>
  <c r="B33" i="5"/>
  <c r="A33" i="5"/>
  <c r="E32" i="5"/>
  <c r="D32" i="5"/>
  <c r="C32" i="5"/>
  <c r="B32" i="5"/>
  <c r="A32" i="5"/>
  <c r="E31" i="5"/>
  <c r="D31" i="5"/>
  <c r="C31" i="5"/>
  <c r="B31" i="5"/>
  <c r="A31" i="5"/>
  <c r="E30" i="5"/>
  <c r="D30" i="5"/>
  <c r="C30" i="5"/>
  <c r="B30" i="5"/>
  <c r="A30" i="5"/>
  <c r="E29" i="5"/>
  <c r="D29" i="5"/>
  <c r="C29" i="5"/>
  <c r="B29" i="5"/>
  <c r="A29" i="5"/>
  <c r="E28" i="5"/>
  <c r="D28" i="5"/>
  <c r="C28" i="5"/>
  <c r="B28" i="5"/>
  <c r="A28" i="5"/>
  <c r="E27" i="5"/>
  <c r="D27" i="5"/>
  <c r="C27" i="5"/>
  <c r="B27" i="5"/>
  <c r="A27" i="5"/>
  <c r="E26" i="5"/>
  <c r="D26" i="5"/>
  <c r="C26" i="5"/>
  <c r="B26" i="5"/>
  <c r="A26" i="5"/>
  <c r="E25" i="5"/>
  <c r="D25" i="5"/>
  <c r="C25" i="5"/>
  <c r="B25" i="5"/>
  <c r="A25" i="5"/>
  <c r="E24" i="5"/>
  <c r="D24" i="5"/>
  <c r="C24" i="5"/>
  <c r="B24" i="5"/>
  <c r="A24" i="5"/>
  <c r="E23" i="5"/>
  <c r="D23" i="5"/>
  <c r="C23" i="5"/>
  <c r="B23" i="5"/>
  <c r="A23" i="5"/>
  <c r="E22" i="5"/>
  <c r="D22" i="5"/>
  <c r="C22" i="5"/>
  <c r="B22" i="5"/>
  <c r="A22" i="5"/>
  <c r="E21" i="5"/>
  <c r="D21" i="5"/>
  <c r="C21" i="5"/>
  <c r="B21" i="5"/>
  <c r="A21" i="5"/>
  <c r="E20" i="5"/>
  <c r="D20" i="5"/>
  <c r="C20" i="5"/>
  <c r="B20" i="5"/>
  <c r="A20" i="5"/>
  <c r="E19" i="5"/>
  <c r="D19" i="5"/>
  <c r="C19" i="5"/>
  <c r="B19" i="5"/>
  <c r="A19" i="5"/>
  <c r="E18" i="5"/>
  <c r="D18" i="5"/>
  <c r="C18" i="5"/>
  <c r="B18" i="5"/>
  <c r="A18" i="5"/>
  <c r="E17" i="5"/>
  <c r="D17" i="5"/>
  <c r="C17" i="5"/>
  <c r="B17" i="5"/>
  <c r="A17" i="5"/>
  <c r="E16" i="5"/>
  <c r="D16" i="5"/>
  <c r="C16" i="5"/>
  <c r="B16" i="5"/>
  <c r="A16" i="5"/>
  <c r="E15" i="5"/>
  <c r="D15" i="5"/>
  <c r="C15" i="5"/>
  <c r="B15" i="5"/>
  <c r="A15" i="5"/>
  <c r="E14" i="5"/>
  <c r="D14" i="5"/>
  <c r="C14" i="5"/>
  <c r="B14" i="5"/>
  <c r="A14" i="5"/>
  <c r="E13" i="5"/>
  <c r="D13" i="5"/>
  <c r="C13" i="5"/>
  <c r="B13" i="5"/>
  <c r="A13" i="5"/>
  <c r="E12" i="5"/>
  <c r="D12" i="5"/>
  <c r="C12" i="5"/>
  <c r="B12" i="5"/>
  <c r="A12" i="5"/>
  <c r="E11" i="5"/>
  <c r="D11" i="5"/>
  <c r="C11" i="5"/>
  <c r="B11" i="5"/>
  <c r="A11" i="5"/>
  <c r="E10" i="5"/>
  <c r="D10" i="5"/>
  <c r="C10" i="5"/>
  <c r="B10" i="5"/>
  <c r="A10" i="5"/>
  <c r="E9" i="5"/>
  <c r="D9" i="5"/>
  <c r="C9" i="5"/>
  <c r="B9" i="5"/>
  <c r="A9" i="5"/>
  <c r="I8" i="5"/>
  <c r="E8" i="5"/>
  <c r="D8" i="5"/>
  <c r="C8" i="5"/>
  <c r="B8" i="5"/>
  <c r="A8" i="5"/>
  <c r="E7" i="5"/>
  <c r="D7" i="5"/>
  <c r="C7" i="5"/>
  <c r="B7" i="5"/>
  <c r="A7" i="5"/>
  <c r="M6" i="5"/>
  <c r="E6" i="5"/>
  <c r="D6" i="5"/>
  <c r="C6" i="5"/>
  <c r="B6" i="5"/>
  <c r="A6" i="5"/>
  <c r="E5" i="5"/>
  <c r="D5" i="5"/>
  <c r="C5" i="5"/>
  <c r="B5" i="5"/>
  <c r="A5" i="5"/>
  <c r="E4" i="5"/>
  <c r="D4" i="5"/>
  <c r="C4" i="5"/>
  <c r="B4" i="5"/>
  <c r="A4" i="5"/>
  <c r="M3" i="5"/>
  <c r="E3" i="5"/>
  <c r="D3" i="5"/>
  <c r="C3" i="5"/>
  <c r="B3" i="5"/>
  <c r="J4" i="5" s="1"/>
  <c r="A3" i="5"/>
  <c r="E2" i="5"/>
  <c r="D2" i="5"/>
  <c r="C2" i="5"/>
  <c r="K4" i="5" s="1"/>
  <c r="B2" i="5"/>
  <c r="A2" i="5"/>
  <c r="E1" i="5"/>
  <c r="D1" i="5"/>
  <c r="C1" i="5"/>
  <c r="B1" i="5"/>
  <c r="J9" i="5" s="1"/>
  <c r="A1" i="5"/>
  <c r="H7" i="5" s="1"/>
  <c r="H11" i="5" s="1"/>
  <c r="B5" i="3"/>
  <c r="B22" i="3"/>
  <c r="A9" i="3"/>
  <c r="D29" i="3"/>
  <c r="D8" i="3"/>
  <c r="B2" i="3"/>
  <c r="E4" i="3"/>
  <c r="A26" i="3"/>
  <c r="A5" i="3"/>
  <c r="D1" i="3"/>
  <c r="A10" i="3"/>
  <c r="E21" i="3"/>
  <c r="D3" i="3"/>
  <c r="D16" i="3"/>
  <c r="A20" i="3"/>
  <c r="C3" i="3"/>
  <c r="D24" i="3"/>
  <c r="C19" i="3"/>
  <c r="B21" i="3"/>
  <c r="D9" i="3"/>
  <c r="D4" i="3"/>
  <c r="C22" i="3"/>
  <c r="A3" i="3"/>
  <c r="D17" i="3"/>
  <c r="E18" i="3"/>
  <c r="D30" i="3"/>
  <c r="D37" i="3"/>
  <c r="C21" i="3"/>
  <c r="C8" i="3"/>
  <c r="C24" i="3"/>
  <c r="E11" i="3"/>
  <c r="A29" i="3"/>
  <c r="D11" i="3"/>
  <c r="C4" i="3"/>
  <c r="C9" i="3"/>
  <c r="D31" i="3"/>
  <c r="B12" i="3"/>
  <c r="C2" i="3"/>
  <c r="C18" i="3"/>
  <c r="D26" i="3"/>
  <c r="D18" i="3"/>
  <c r="A16" i="3"/>
  <c r="E20" i="3"/>
  <c r="E9" i="3"/>
  <c r="E14" i="3"/>
  <c r="A8" i="3"/>
  <c r="D19" i="3"/>
  <c r="B3" i="3"/>
  <c r="C23" i="3"/>
  <c r="B4" i="3"/>
  <c r="E19" i="3"/>
  <c r="E15" i="3"/>
  <c r="E5" i="3"/>
  <c r="C10" i="3"/>
  <c r="B1" i="3"/>
  <c r="A7" i="3"/>
  <c r="C7" i="3"/>
  <c r="E10" i="3"/>
  <c r="B20" i="3"/>
  <c r="E23" i="3"/>
  <c r="A17" i="3"/>
  <c r="A24" i="3"/>
  <c r="D12" i="3"/>
  <c r="D33" i="3"/>
  <c r="E16" i="3"/>
  <c r="D39" i="3"/>
  <c r="B6" i="3"/>
  <c r="B16" i="3"/>
  <c r="A2" i="3"/>
  <c r="A19" i="3"/>
  <c r="D22" i="3"/>
  <c r="A27" i="3"/>
  <c r="C14" i="3"/>
  <c r="A4" i="3"/>
  <c r="A6" i="3"/>
  <c r="A25" i="3"/>
  <c r="C26" i="3"/>
  <c r="A30" i="3"/>
  <c r="C15" i="3"/>
  <c r="A12" i="3"/>
  <c r="D21" i="3"/>
  <c r="C1" i="3"/>
  <c r="D2" i="3"/>
  <c r="A22" i="3"/>
  <c r="E6" i="3"/>
  <c r="A1" i="3"/>
  <c r="B9" i="3"/>
  <c r="E8" i="3"/>
  <c r="E12" i="3"/>
  <c r="C6" i="3"/>
  <c r="B10" i="3"/>
  <c r="A23" i="3"/>
  <c r="E7" i="3"/>
  <c r="E2" i="3"/>
  <c r="E17" i="3"/>
  <c r="D6" i="3"/>
  <c r="B15" i="3"/>
  <c r="A14" i="3"/>
  <c r="E13" i="3"/>
  <c r="A28" i="3"/>
  <c r="E3" i="3"/>
  <c r="C5" i="3"/>
  <c r="C16" i="3"/>
  <c r="D34" i="3"/>
  <c r="B13" i="3"/>
  <c r="C27" i="3"/>
  <c r="B14" i="3"/>
  <c r="A13" i="3"/>
  <c r="D5" i="3"/>
  <c r="D38" i="3"/>
  <c r="C25" i="3"/>
  <c r="C17" i="3"/>
  <c r="D28" i="3"/>
  <c r="D25" i="3"/>
  <c r="D13" i="3"/>
  <c r="B18" i="3"/>
  <c r="A21" i="3"/>
  <c r="D23" i="3"/>
  <c r="A31" i="3"/>
  <c r="B7" i="3"/>
  <c r="C13" i="3"/>
  <c r="D15" i="3"/>
  <c r="B11" i="3"/>
  <c r="D36" i="3"/>
  <c r="D27" i="3"/>
  <c r="B8" i="3"/>
  <c r="B17" i="3"/>
  <c r="D10" i="3"/>
  <c r="D35" i="3"/>
  <c r="A18" i="3"/>
  <c r="B19" i="3"/>
  <c r="E1" i="3"/>
  <c r="D7" i="3"/>
  <c r="D20" i="3"/>
  <c r="D14" i="3"/>
  <c r="C11" i="3"/>
  <c r="C12" i="3"/>
  <c r="A11" i="3"/>
  <c r="E22" i="3"/>
  <c r="C28" i="3"/>
  <c r="D32" i="3"/>
  <c r="A15" i="3"/>
  <c r="C20" i="3"/>
  <c r="L8" i="5" l="1"/>
  <c r="L4" i="5"/>
  <c r="L9" i="5"/>
  <c r="L14" i="5" s="1"/>
  <c r="H3" i="5"/>
  <c r="N3" i="2"/>
  <c r="M4" i="2"/>
  <c r="I6" i="5"/>
  <c r="L7" i="5"/>
  <c r="L11" i="5" s="1"/>
  <c r="J8" i="5"/>
  <c r="J12" i="5" s="1"/>
  <c r="Q3" i="2"/>
  <c r="S5" i="2"/>
  <c r="O5" i="2"/>
  <c r="M5" i="2"/>
  <c r="H6" i="5"/>
  <c r="H15" i="5" s="1"/>
  <c r="J7" i="5"/>
  <c r="J11" i="5" s="1"/>
  <c r="S4" i="2"/>
  <c r="O4" i="2"/>
  <c r="M9" i="5"/>
  <c r="M14" i="5" s="1"/>
  <c r="M5" i="5"/>
  <c r="M4" i="5"/>
  <c r="K5" i="5"/>
  <c r="K13" i="5" s="1"/>
  <c r="J6" i="5"/>
  <c r="J15" i="5" s="1"/>
  <c r="J3" i="5"/>
  <c r="I4" i="5"/>
  <c r="L5" i="5"/>
  <c r="L13" i="5" s="1"/>
  <c r="K6" i="5"/>
  <c r="K15" i="5" s="1"/>
  <c r="M7" i="5"/>
  <c r="M11" i="5" s="1"/>
  <c r="K8" i="5"/>
  <c r="K9" i="5"/>
  <c r="K14" i="5" s="1"/>
  <c r="P3" i="2"/>
  <c r="Q4" i="2"/>
  <c r="N5" i="2"/>
  <c r="J5" i="5"/>
  <c r="J13" i="5" s="1"/>
  <c r="M15" i="5"/>
  <c r="I9" i="5"/>
  <c r="H8" i="5"/>
  <c r="H12" i="5" s="1"/>
  <c r="I5" i="5"/>
  <c r="I13" i="5" s="1"/>
  <c r="H4" i="5"/>
  <c r="H9" i="5"/>
  <c r="I3" i="5"/>
  <c r="K7" i="5"/>
  <c r="K11" i="5" s="1"/>
  <c r="L3" i="5"/>
  <c r="H5" i="5"/>
  <c r="H13" i="5" s="1"/>
  <c r="L6" i="5"/>
  <c r="I7" i="5"/>
  <c r="I11" i="5" s="1"/>
  <c r="M8" i="5"/>
  <c r="M12" i="5" s="1"/>
  <c r="S3" i="2"/>
  <c r="O3" i="2"/>
  <c r="M3" i="2"/>
  <c r="P4" i="2"/>
  <c r="R4" i="2"/>
  <c r="Q5" i="2"/>
  <c r="K3" i="5"/>
  <c r="L15" i="5" l="1"/>
  <c r="K12" i="5"/>
  <c r="I12" i="5"/>
  <c r="L12" i="5"/>
  <c r="H14" i="5"/>
  <c r="I14" i="5"/>
  <c r="M13" i="5"/>
  <c r="I15" i="5"/>
  <c r="J14" i="5"/>
</calcChain>
</file>

<file path=xl/sharedStrings.xml><?xml version="1.0" encoding="utf-8"?>
<sst xmlns="http://schemas.openxmlformats.org/spreadsheetml/2006/main" count="279" uniqueCount="172">
  <si>
    <t>A1</t>
  </si>
  <si>
    <t>E1</t>
  </si>
  <si>
    <t>A2</t>
  </si>
  <si>
    <t>D1</t>
  </si>
  <si>
    <t>C1</t>
  </si>
  <si>
    <t>C2</t>
  </si>
  <si>
    <t>A3</t>
  </si>
  <si>
    <t>A4</t>
  </si>
  <si>
    <t>D3</t>
  </si>
  <si>
    <t>B4</t>
  </si>
  <si>
    <t>C5</t>
  </si>
  <si>
    <t>D4</t>
  </si>
  <si>
    <t>B3</t>
  </si>
  <si>
    <t>A5</t>
  </si>
  <si>
    <t>D2</t>
  </si>
  <si>
    <t>C6</t>
  </si>
  <si>
    <t>E5</t>
  </si>
  <si>
    <t>D7</t>
  </si>
  <si>
    <t>A6</t>
  </si>
  <si>
    <t>B6</t>
  </si>
  <si>
    <t>E3</t>
  </si>
  <si>
    <t>C9</t>
  </si>
  <si>
    <t>E8</t>
  </si>
  <si>
    <t>E10</t>
  </si>
  <si>
    <t>A7</t>
  </si>
  <si>
    <t>C13</t>
  </si>
  <si>
    <t>B8</t>
  </si>
  <si>
    <t>C4</t>
  </si>
  <si>
    <t>A8</t>
  </si>
  <si>
    <t>B1</t>
  </si>
  <si>
    <t>B2</t>
  </si>
  <si>
    <t>E2</t>
  </si>
  <si>
    <t>C7</t>
  </si>
  <si>
    <t>B5</t>
  </si>
  <si>
    <t>D5</t>
  </si>
  <si>
    <t>B7</t>
  </si>
  <si>
    <t>C12</t>
  </si>
  <si>
    <t>C14</t>
  </si>
  <si>
    <t>C3</t>
  </si>
  <si>
    <t>E4</t>
  </si>
  <si>
    <t>C8</t>
  </si>
  <si>
    <t>C10</t>
  </si>
  <si>
    <t>C11</t>
  </si>
  <si>
    <t>E12</t>
  </si>
  <si>
    <t>C15</t>
  </si>
  <si>
    <t>D6</t>
  </si>
  <si>
    <t>E6</t>
  </si>
  <si>
    <t>D8</t>
  </si>
  <si>
    <t>E9</t>
  </si>
  <si>
    <t>D9</t>
  </si>
  <si>
    <t>E11</t>
  </si>
  <si>
    <t>D10</t>
  </si>
  <si>
    <t>E7</t>
  </si>
  <si>
    <t>E13</t>
  </si>
  <si>
    <t>Apply it on stereos to adjust volumes and change.</t>
  </si>
  <si>
    <t>Touch surfaces in bulidings that allow to control elctricity and climatization systems. Wherever you are in the building you can access those. (With an emergancy main panel in case of black-out.)</t>
  </si>
  <si>
    <t>clothes with a touch panel coating and incorporated measure system and devices to allow fast and easy access to a patients vital datas (with security systems of course); e.g. for coma or long-term patients.</t>
  </si>
  <si>
    <t>Put it on the one side of the wall and put a camera on the other side of that wall. Broadcast what the camera takes live on the other side, so that the wall becomes "transparent".</t>
  </si>
  <si>
    <t>interactive toys for animals and small children</t>
  </si>
  <si>
    <t>Apply it on the wardrobe so that you can easily find the clothes and shoes you want to wear today.</t>
  </si>
  <si>
    <t>Touch desk/partially touch deks. Scientists could integrate their computer screens with part of the desk. For example in A4 surface where to visualize tables or edit them without needing to print.</t>
  </si>
  <si>
    <t>Put it all over inside the plane and broadcast what's outside the plane live. So that we can have a 360° view when we fly.</t>
  </si>
  <si>
    <t>Touch menus in restaurants. Simply click on the desired food.</t>
  </si>
  <si>
    <t>Touchscreens would be everywhere: To have a computer you just would need the core (processor, memory, etc.). Finger-sized computer you simply need to plug into a screen. Also -&gt; flask screen to have always a spare screen.</t>
  </si>
  <si>
    <t>apply on wall in the shower to control temperature, pressure, etc. of the water</t>
  </si>
  <si>
    <t>I think the great usage is for occasions when you have to carry some operation on the body parts. You want to do a transplant or get information about spinal cord you don't need to do that horrible injection to get fluid out of it.</t>
  </si>
  <si>
    <t>It's great product for the car industry but not inside the car. I mean for finding what's going on under the hood without having your hands dirty.</t>
  </si>
  <si>
    <t>I'd like to make a mask with it or just put it over people head. Just to get to know what's going inside, you know? Like cells, veins, touch their brain.</t>
  </si>
  <si>
    <t>Apply it on the skin of the pet, so that you can be informed how the pet is and what it's doing anytime you want.</t>
  </si>
  <si>
    <t>touch T-shirt that integrates medical devices and allow to have readily medical information about ist wearer. Doctors would simply need to push some parts of the shirt to obtain the needed information.</t>
  </si>
  <si>
    <t>I cover the surface of my stove with. So I have a touch stove for controlling the heat.</t>
  </si>
  <si>
    <t>Apply it on the carpet of the house of the entrance so that the house will be informed who enters into the house.</t>
  </si>
  <si>
    <t>Put it on the animals so that we can change the apperances of animals. For example, we can make invading animals that are too many more visable so that their preditors can see them better. In this way we can control their numbers.</t>
  </si>
  <si>
    <t>I use it for heart surgery. Without actually operating on people</t>
  </si>
  <si>
    <t>They are perfect for books. Not like Kindle, Tablets, but more real paper books that have a touch display. Maybe you can decide if the big bad wolf is going to get cought in the end or not (Rotkäpchen Mädchen)</t>
  </si>
  <si>
    <t>Touch walls: transform walls in houses/offices into big touch screen. No need for external monitors or projectors.</t>
  </si>
  <si>
    <t>Put it on human skins and we can project things from our PC, cell phone, etc. onto it. In that way our PC, cell phone, etc. don't need a screen anymore and we can build them much smaller.</t>
  </si>
  <si>
    <t>apply it on a fridge and connect it to a supermarket delivery.</t>
  </si>
  <si>
    <t>Put it on roads and traffic signs and connect them to the internet, so that we can easily adjust the traffic signs according to the situation.</t>
  </si>
  <si>
    <t>I'd like to put them on tombstones and create digital tombstones with a touch display. People can flip through the pages.</t>
  </si>
  <si>
    <t>Apply it in the shower room to controll the water, for example, the volumes and the temperature.</t>
  </si>
  <si>
    <t>Create touch keyboards (musical ones) on any kind of surface. This could lead to the creation of new types of musical instruments.</t>
  </si>
  <si>
    <t>Flask Keyboard: * poor the liquid \n * attach the needed controller \n * -&gt; ready to use portable computer keyboard!</t>
  </si>
  <si>
    <t>Apply it on the door to make it open or closed without keys.</t>
  </si>
  <si>
    <t>Put it on the walls of a gallery or a museum so that we can see the arts on the big walls.</t>
  </si>
  <si>
    <t>Touch boxes to send stuff. One could re-use the boxes as you just need to reset the address.</t>
  </si>
  <si>
    <t>paint it on textiles like a T-shirt or a bag to display pictures or videos.</t>
  </si>
  <si>
    <t>I would put all overy my backpack, so I can have access to what's inside without opening it. I won't be able to use them, yeah… but I can arrange things inside.</t>
  </si>
  <si>
    <t>Touch steering wheels in cars. To control radio, volume, climatization and everything what now is analogical.</t>
  </si>
  <si>
    <t>I would put it over my wardrobe, it will replace the door, and then I have easy access to what is inside.</t>
  </si>
  <si>
    <t>I'd like to have a wallet with a touchpad display, no need to opene it, in order to know what's going inside.</t>
  </si>
  <si>
    <t>Put some of it onto a trunk of a tree, connect it with a mini-computer, and we can see all the infos of this tree: name, age, who planted, etc.</t>
  </si>
  <si>
    <t>Put it on the ceiling of a shopping mall or a train so that we can see the sky and think we are outdoors.</t>
  </si>
  <si>
    <t>Apply it on blackboard to show datas and graphics in different way.</t>
  </si>
  <si>
    <t>Clothes with panels that act as smartphones i.e. you have a screen on your arm/leg that allows you to search the internet/read book etc.</t>
  </si>
  <si>
    <t>make the entrance door of the houses out of it. When you are inside you have a look at what's going outside and you don't need keys for opening the door.</t>
  </si>
  <si>
    <t>Apply it on the working desk to draw things on it with fingers or write down something important that needed to be done at some time.</t>
  </si>
  <si>
    <t>Kitchen table that has a recipe search interface. It could be improved with sensors to weight/measure ingredients and control the fire/oven, etc…</t>
  </si>
  <si>
    <t>Touch exercise books/paper. You could take notes while integrating programs/media content and imilar on the pages. One could also perform calculations with an integrated calculator.</t>
  </si>
  <si>
    <t>apply it  to the back of hands for quick memos, a look at the time, messages, etc. Basically a smart phone on our hands, and when the screen is turned off it looks like skin and not a gadget.</t>
  </si>
  <si>
    <t>I'll make paper notebooks out of it. You use one of these cool pens to write on it and then you can just fold it and put it away. Great to save space.</t>
  </si>
  <si>
    <t>It will come on my refrigerator's door.</t>
  </si>
  <si>
    <t>Probably they are already out there but what about shopping industry? Imagine you have a smart board with a touch display. It has a cmaera also devised inside, so you can try clothes on before you actually buy them</t>
  </si>
  <si>
    <t>put it on flexible materials to allow for possibly bigger screens but also all together smaller and foldable devices.</t>
  </si>
  <si>
    <t>it can be great for scientist for dream recording or dream study in general. One it is on the case study's participant's head, they can record the wavelines easily or choose to play music or sound at different times/stages during sleep.</t>
  </si>
  <si>
    <t>apply it on table surfaces/windows/doors/walls that turn into big screens</t>
  </si>
  <si>
    <t>coat ceilings to get a night sky in your room.</t>
  </si>
  <si>
    <t>appyl it on a thin stretch of fabric or a flexible material and wear it on a wrist like a watch with multiple functions</t>
  </si>
  <si>
    <t xml:space="preserve"> </t>
  </si>
  <si>
    <t>actions</t>
  </si>
  <si>
    <t>submitted ideas</t>
  </si>
  <si>
    <t>read ideas</t>
  </si>
  <si>
    <t>All</t>
  </si>
  <si>
    <t>Total</t>
  </si>
  <si>
    <t>Average</t>
  </si>
  <si>
    <t>Median</t>
  </si>
  <si>
    <t>Maximum</t>
  </si>
  <si>
    <t>Minimum</t>
  </si>
  <si>
    <t>How did you make use of the other participants' ideas in your own ideas?</t>
  </si>
  <si>
    <t>Did the other ideas inspire or distract you? Why/how?</t>
  </si>
  <si>
    <t>How did the others' behavior influence you?</t>
  </si>
  <si>
    <t>When did you get ideas from the pool?</t>
  </si>
  <si>
    <t>Overall raiting</t>
  </si>
  <si>
    <t>How do you brainstorm in other contexts?</t>
  </si>
  <si>
    <t>Imagine you would do the brainwriting pool session on a computer? What could such a software look like?</t>
  </si>
  <si>
    <t>Anything else?</t>
  </si>
  <si>
    <t>I improved some ideas and I thought of other possible ways of application of other participants' ideas</t>
  </si>
  <si>
    <t>Some inspire me: I like the idea of setting up musical keyboards everyhwere so that we won't forget our inspirations. \n Some distract me because they require more than a magic coating to accomplish it</t>
  </si>
  <si>
    <t>I took some time to think of innovative ideas but others seem to spend less time considering. I'm wondering which way is "proper" brainstorming.</t>
  </si>
  <si>
    <t>When I was bored. \n When I ran out of ideas.</t>
  </si>
  <si>
    <t>(1) A dynamic way to exchange ideas. (2) It's efficient because if we talk only one can talk at the same time but the pool allows exchanging at the same time</t>
  </si>
  <si>
    <t>Which things did you like about the Brainwriting Pool method?</t>
  </si>
  <si>
    <t>Which things did you dislike about the Brainwriting Pool method?</t>
  </si>
  <si>
    <t>(1) Maybe we need a person to randomly mess the pool up so that we can read others' ideas easily. (2) We don't get feedback of our ideas but only new ideas.</t>
  </si>
  <si>
    <t>see pros</t>
  </si>
  <si>
    <t>It would be easier to mesh up the ideas randomly. I can't think of anything worse.</t>
  </si>
  <si>
    <t>Everything ok.</t>
  </si>
  <si>
    <t>The ideas of the other participants inspire me of the occasion in which the material is good to be applied.</t>
  </si>
  <si>
    <t>The others' behavior doesn't influence me very much.</t>
  </si>
  <si>
    <t>When I ran out of ideas.</t>
  </si>
  <si>
    <t>It's interesting, challenging and also meaningful. It's helpful to tgenerate as many ideas as you want.</t>
  </si>
  <si>
    <t>It's a littel bit stressing; some ideas are similar and the inspiration of other ideas can be limited.</t>
  </si>
  <si>
    <t>In other cases a group of people just think of their own ideas individually and independently</t>
  </si>
  <si>
    <t>Their ideas inspire me on one hand, because they remind me of the other cases or areas, they also distract me at some extent on the other hand, because their ideas just exchide(?) the area which may comes to my mind later.</t>
  </si>
  <si>
    <t>During the brainwriting pool session on a computer may be more efficient and saves time. But I think face-to-face brainstorm will be more inspireful.</t>
  </si>
  <si>
    <t>I looked at them to change the area of application I was into</t>
  </si>
  <si>
    <t>One did (The one about games for children/animals). Most of them were similar to mine/in the same area.</t>
  </si>
  <si>
    <t>It did not, I was concentrated on the task.</t>
  </si>
  <si>
    <t>* Feedback from the group * allows for a shared thoughts development</t>
  </si>
  <si>
    <t>no time on single events, one can't reconstruct the development of the thought process * one can draw the same ideas twice/multiple times (Is it a con?)</t>
  </si>
  <si>
    <t>I don't. Maybe I should.</t>
  </si>
  <si>
    <t>* Take the times \n * don't show ideas of others more than once \n *don't show ideas which are similar (keyword evaluation) \n -&gt; you could track the brainstorm evolution in time, see how an idea spreads whether ideas are born in parallel etc. \n -&gt; The software could have an option to show random pictures as alternative to show an idea from another person. This would allow to get new input in the system. It would also eliminate the environment-related bias if the pictures are chosen in a proper manner. To explain better: I got an idea by looking at my surroudings. Hadn't the boxes been in the room (or had they been someting else) I would not have had the idea/had a different one.</t>
  </si>
  <si>
    <t>It provides me with new ideas or help to improve the existing ideas.</t>
  </si>
  <si>
    <t>in some cases distracted me. They didn't sound right. But most of them were inspiring.</t>
  </si>
  <si>
    <t>I didn't notice that. I was so busy creating ideas of my own. But sometimes seing people moving back and forth was distracting and made me wonder if I should use more the pool.</t>
  </si>
  <si>
    <t>it helps you come up with new ideas. See things from other people's perspective.</t>
  </si>
  <si>
    <t>distracting when people keep moving</t>
  </si>
  <si>
    <t>I'm an English teache. When I want to engage my students or start a lesson. I do a short brainstorming. I'd like to what they already have to say about a given topic.</t>
  </si>
  <si>
    <t>I'm not that much into cyber spaces. Personally I prefer the paper based method. It's important for me to know I can touch thing with hand. But I guess a software would look like a card game. Microsoft's card games. You pick up one card or put it back. I can't remember the name of the game.</t>
  </si>
  <si>
    <t>Thanks for having me here. It was an interesting experiment.</t>
  </si>
  <si>
    <t>to find new areas where to apply the technology \n wasn't sure if we could do this [improve an existing idea]. So didn't do it because it felt like stealing from the other participants</t>
  </si>
  <si>
    <t>distract (sometimes), because I wasn't sure if the others had really understood the task or if a coating on a wall/door to see through was an acceptable idea</t>
  </si>
  <si>
    <t>made me nervous how productive they seemed to be</t>
  </si>
  <si>
    <t>getting inspired by other peoples ideas. Silence (for concentration)</t>
  </si>
  <si>
    <t>not being able to ask them about details \n short amount of time</t>
  </si>
  <si>
    <t>in groups, talking to other people. Writing notes on a big piece of paper to collect and develop ideas</t>
  </si>
  <si>
    <t>the hands-on aspect would be lost which is a crucial detail for me. I prefer working with people and paper to generate ideas. No idea about the software, sorry. =(</t>
  </si>
  <si>
    <t>1. Quartil</t>
  </si>
  <si>
    <t>3. Quartil</t>
  </si>
  <si>
    <t>Q1</t>
  </si>
  <si>
    <t>Q3</t>
  </si>
  <si>
    <t>Max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</si>
</sst>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64" fontId="0" fillId="0" borderId="0" xfId="0" applyNumberFormat="1"/>
  </cellXfs>
  <cellStyles count="1">
    <cellStyle name="Standard" xfId="0" builtinId="0"/>
  </cellStyles>
  <dxfs count="8">
    <dxf>
      <fill>
        <patternFill>
          <fgColor auto="1"/>
          <bgColor theme="7" tint="0.79998168889431442"/>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Boxplot Word Counts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noFill/>
            <a:ln>
              <a:noFill/>
            </a:ln>
            <a:effectLst/>
          </c:spPr>
          <c:invertIfNegative val="0"/>
          <c:cat>
            <c:strRef>
              <c:f>'Word Counts'!$H$2:$M$2</c:f>
              <c:strCache>
                <c:ptCount val="6"/>
                <c:pt idx="0">
                  <c:v>All</c:v>
                </c:pt>
                <c:pt idx="1">
                  <c:v>A2</c:v>
                </c:pt>
                <c:pt idx="2">
                  <c:v>B2</c:v>
                </c:pt>
                <c:pt idx="3">
                  <c:v>C2</c:v>
                </c:pt>
                <c:pt idx="4">
                  <c:v>D2</c:v>
                </c:pt>
                <c:pt idx="5">
                  <c:v>E2</c:v>
                </c:pt>
              </c:strCache>
            </c:strRef>
          </c:cat>
          <c:val>
            <c:numRef>
              <c:f>'Word Counts'!$H$11:$M$11</c:f>
              <c:numCache>
                <c:formatCode>General</c:formatCode>
                <c:ptCount val="6"/>
                <c:pt idx="0">
                  <c:v>7</c:v>
                </c:pt>
                <c:pt idx="1">
                  <c:v>22</c:v>
                </c:pt>
                <c:pt idx="2">
                  <c:v>9</c:v>
                </c:pt>
                <c:pt idx="3">
                  <c:v>7</c:v>
                </c:pt>
                <c:pt idx="4">
                  <c:v>7</c:v>
                </c:pt>
                <c:pt idx="5">
                  <c:v>10</c:v>
                </c:pt>
              </c:numCache>
            </c:numRef>
          </c:val>
          <c:extLst>
            <c:ext xmlns:c16="http://schemas.microsoft.com/office/drawing/2014/chart" uri="{C3380CC4-5D6E-409C-BE32-E72D297353CC}">
              <c16:uniqueId val="{00000000-E49B-4FD6-9DE0-F55F2F242614}"/>
            </c:ext>
          </c:extLst>
        </c:ser>
        <c:ser>
          <c:idx val="1"/>
          <c:order val="1"/>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Ref>
              <c:f>'Word Counts'!$H$2:$M$2</c:f>
              <c:strCache>
                <c:ptCount val="6"/>
                <c:pt idx="0">
                  <c:v>All</c:v>
                </c:pt>
                <c:pt idx="1">
                  <c:v>A2</c:v>
                </c:pt>
                <c:pt idx="2">
                  <c:v>B2</c:v>
                </c:pt>
                <c:pt idx="3">
                  <c:v>C2</c:v>
                </c:pt>
                <c:pt idx="4">
                  <c:v>D2</c:v>
                </c:pt>
                <c:pt idx="5">
                  <c:v>E2</c:v>
                </c:pt>
              </c:strCache>
            </c:strRef>
          </c:cat>
          <c:val>
            <c:numRef>
              <c:f>'Word Counts'!$H$12:$M$12</c:f>
              <c:numCache>
                <c:formatCode>General</c:formatCode>
                <c:ptCount val="6"/>
                <c:pt idx="0">
                  <c:v>10</c:v>
                </c:pt>
                <c:pt idx="1">
                  <c:v>2.75</c:v>
                </c:pt>
                <c:pt idx="2">
                  <c:v>3.75</c:v>
                </c:pt>
                <c:pt idx="3">
                  <c:v>14.5</c:v>
                </c:pt>
                <c:pt idx="4">
                  <c:v>3.5</c:v>
                </c:pt>
                <c:pt idx="5">
                  <c:v>8</c:v>
                </c:pt>
              </c:numCache>
            </c:numRef>
          </c:val>
          <c:extLst>
            <c:ext xmlns:c16="http://schemas.microsoft.com/office/drawing/2014/chart" uri="{C3380CC4-5D6E-409C-BE32-E72D297353CC}">
              <c16:uniqueId val="{00000001-E49B-4FD6-9DE0-F55F2F242614}"/>
            </c:ext>
          </c:extLst>
        </c:ser>
        <c:ser>
          <c:idx val="2"/>
          <c:order val="2"/>
          <c:spPr>
            <a:solidFill>
              <a:schemeClr val="accent1">
                <a:lumMod val="40000"/>
                <a:lumOff val="60000"/>
              </a:schemeClr>
            </a:solidFill>
            <a:ln>
              <a:solidFill>
                <a:schemeClr val="accent1"/>
              </a:solidFill>
            </a:ln>
            <a:effectLst/>
          </c:spPr>
          <c:invertIfNegative val="0"/>
          <c:cat>
            <c:strRef>
              <c:f>'Word Counts'!$H$2:$M$2</c:f>
              <c:strCache>
                <c:ptCount val="6"/>
                <c:pt idx="0">
                  <c:v>All</c:v>
                </c:pt>
                <c:pt idx="1">
                  <c:v>A2</c:v>
                </c:pt>
                <c:pt idx="2">
                  <c:v>B2</c:v>
                </c:pt>
                <c:pt idx="3">
                  <c:v>C2</c:v>
                </c:pt>
                <c:pt idx="4">
                  <c:v>D2</c:v>
                </c:pt>
                <c:pt idx="5">
                  <c:v>E2</c:v>
                </c:pt>
              </c:strCache>
            </c:strRef>
          </c:cat>
          <c:val>
            <c:numRef>
              <c:f>'Word Counts'!$H$13:$M$13</c:f>
              <c:numCache>
                <c:formatCode>General</c:formatCode>
                <c:ptCount val="6"/>
                <c:pt idx="0">
                  <c:v>6.5</c:v>
                </c:pt>
                <c:pt idx="1">
                  <c:v>3.25</c:v>
                </c:pt>
                <c:pt idx="2">
                  <c:v>5.75</c:v>
                </c:pt>
                <c:pt idx="3">
                  <c:v>9.5</c:v>
                </c:pt>
                <c:pt idx="4">
                  <c:v>4</c:v>
                </c:pt>
                <c:pt idx="5">
                  <c:v>4</c:v>
                </c:pt>
              </c:numCache>
            </c:numRef>
          </c:val>
          <c:extLst>
            <c:ext xmlns:c16="http://schemas.microsoft.com/office/drawing/2014/chart" uri="{C3380CC4-5D6E-409C-BE32-E72D297353CC}">
              <c16:uniqueId val="{00000002-E49B-4FD6-9DE0-F55F2F242614}"/>
            </c:ext>
          </c:extLst>
        </c:ser>
        <c:ser>
          <c:idx val="3"/>
          <c:order val="3"/>
          <c:spPr>
            <a:solidFill>
              <a:schemeClr val="accent1">
                <a:lumMod val="40000"/>
                <a:lumOff val="60000"/>
              </a:schemeClr>
            </a:solidFill>
            <a:ln>
              <a:solidFill>
                <a:schemeClr val="accent1"/>
              </a:solidFill>
            </a:ln>
            <a:effectLst/>
          </c:spPr>
          <c:invertIfNegative val="0"/>
          <c:cat>
            <c:strRef>
              <c:f>'Word Counts'!$H$2:$M$2</c:f>
              <c:strCache>
                <c:ptCount val="6"/>
                <c:pt idx="0">
                  <c:v>All</c:v>
                </c:pt>
                <c:pt idx="1">
                  <c:v>A2</c:v>
                </c:pt>
                <c:pt idx="2">
                  <c:v>B2</c:v>
                </c:pt>
                <c:pt idx="3">
                  <c:v>C2</c:v>
                </c:pt>
                <c:pt idx="4">
                  <c:v>D2</c:v>
                </c:pt>
                <c:pt idx="5">
                  <c:v>E2</c:v>
                </c:pt>
              </c:strCache>
            </c:strRef>
          </c:cat>
          <c:val>
            <c:numRef>
              <c:f>'Word Counts'!$H$14:$M$14</c:f>
              <c:numCache>
                <c:formatCode>General</c:formatCode>
                <c:ptCount val="6"/>
                <c:pt idx="0">
                  <c:v>7.5</c:v>
                </c:pt>
                <c:pt idx="1">
                  <c:v>8.5</c:v>
                </c:pt>
                <c:pt idx="2">
                  <c:v>5</c:v>
                </c:pt>
                <c:pt idx="3">
                  <c:v>5</c:v>
                </c:pt>
                <c:pt idx="4">
                  <c:v>8.25</c:v>
                </c:pt>
                <c:pt idx="5">
                  <c:v>9</c:v>
                </c:pt>
              </c:numCache>
            </c:numRef>
          </c:val>
          <c:extLst>
            <c:ext xmlns:c16="http://schemas.microsoft.com/office/drawing/2014/chart" uri="{C3380CC4-5D6E-409C-BE32-E72D297353CC}">
              <c16:uniqueId val="{00000003-E49B-4FD6-9DE0-F55F2F242614}"/>
            </c:ext>
          </c:extLst>
        </c:ser>
        <c:ser>
          <c:idx val="4"/>
          <c:order val="4"/>
          <c:spPr>
            <a:noFill/>
            <a:ln>
              <a:noFill/>
            </a:ln>
            <a:effectLst/>
          </c:spPr>
          <c:invertIfNegative val="0"/>
          <c:errBars>
            <c:errBarType val="minus"/>
            <c:errValType val="percentage"/>
            <c:noEndCap val="1"/>
            <c:val val="100"/>
            <c:spPr>
              <a:noFill/>
              <a:ln w="9525" cap="flat" cmpd="sng" algn="ctr">
                <a:solidFill>
                  <a:schemeClr val="tx1">
                    <a:lumMod val="65000"/>
                    <a:lumOff val="35000"/>
                  </a:schemeClr>
                </a:solidFill>
                <a:round/>
              </a:ln>
              <a:effectLst/>
            </c:spPr>
          </c:errBars>
          <c:cat>
            <c:strRef>
              <c:f>'Word Counts'!$H$2:$M$2</c:f>
              <c:strCache>
                <c:ptCount val="6"/>
                <c:pt idx="0">
                  <c:v>All</c:v>
                </c:pt>
                <c:pt idx="1">
                  <c:v>A2</c:v>
                </c:pt>
                <c:pt idx="2">
                  <c:v>B2</c:v>
                </c:pt>
                <c:pt idx="3">
                  <c:v>C2</c:v>
                </c:pt>
                <c:pt idx="4">
                  <c:v>D2</c:v>
                </c:pt>
                <c:pt idx="5">
                  <c:v>E2</c:v>
                </c:pt>
              </c:strCache>
            </c:strRef>
          </c:cat>
          <c:val>
            <c:numRef>
              <c:f>'Word Counts'!$H$15:$M$15</c:f>
              <c:numCache>
                <c:formatCode>General</c:formatCode>
                <c:ptCount val="6"/>
                <c:pt idx="0">
                  <c:v>14</c:v>
                </c:pt>
                <c:pt idx="1">
                  <c:v>6.5</c:v>
                </c:pt>
                <c:pt idx="2">
                  <c:v>2.5</c:v>
                </c:pt>
                <c:pt idx="3">
                  <c:v>9</c:v>
                </c:pt>
                <c:pt idx="4">
                  <c:v>16.25</c:v>
                </c:pt>
                <c:pt idx="5">
                  <c:v>6</c:v>
                </c:pt>
              </c:numCache>
            </c:numRef>
          </c:val>
          <c:extLst>
            <c:ext xmlns:c16="http://schemas.microsoft.com/office/drawing/2014/chart" uri="{C3380CC4-5D6E-409C-BE32-E72D297353CC}">
              <c16:uniqueId val="{00000004-E49B-4FD6-9DE0-F55F2F242614}"/>
            </c:ext>
          </c:extLst>
        </c:ser>
        <c:dLbls>
          <c:showLegendKey val="0"/>
          <c:showVal val="0"/>
          <c:showCatName val="0"/>
          <c:showSerName val="0"/>
          <c:showPercent val="0"/>
          <c:showBubbleSize val="0"/>
        </c:dLbls>
        <c:gapWidth val="150"/>
        <c:overlap val="100"/>
        <c:axId val="416066032"/>
        <c:axId val="416066688"/>
      </c:barChart>
      <c:catAx>
        <c:axId val="4160660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66688"/>
        <c:crosses val="autoZero"/>
        <c:auto val="1"/>
        <c:lblAlgn val="ctr"/>
        <c:lblOffset val="100"/>
        <c:noMultiLvlLbl val="0"/>
      </c:catAx>
      <c:valAx>
        <c:axId val="416066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0660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0</xdr:colOff>
      <xdr:row>4</xdr:row>
      <xdr:rowOff>0</xdr:rowOff>
    </xdr:from>
    <xdr:to>
      <xdr:col>24</xdr:col>
      <xdr:colOff>728664</xdr:colOff>
      <xdr:row>32</xdr:row>
      <xdr:rowOff>71439</xdr:rowOff>
    </xdr:to>
    <xdr:graphicFrame macro="">
      <xdr:nvGraphicFramePr>
        <xdr:cNvPr id="2" name="Diagramm 1">
          <a:extLst>
            <a:ext uri="{FF2B5EF4-FFF2-40B4-BE49-F238E27FC236}">
              <a16:creationId xmlns:a16="http://schemas.microsoft.com/office/drawing/2014/main" id="{73214933-37B6-4CF3-A37D-FDFF011A4B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74C4EFA-39C9-4F33-947F-64AC2A398FD0}" name="Tabelle5" displayName="Tabelle5" ref="G2:M9" totalsRowShown="0">
  <autoFilter ref="G2:M9" xr:uid="{1852FE4C-28C4-4FC5-8830-4ECB5F9F1553}">
    <filterColumn colId="0" hiddenButton="1"/>
    <filterColumn colId="1" hiddenButton="1"/>
    <filterColumn colId="2" hiddenButton="1"/>
    <filterColumn colId="3" hiddenButton="1"/>
    <filterColumn colId="4" hiddenButton="1"/>
    <filterColumn colId="5" hiddenButton="1"/>
    <filterColumn colId="6" hiddenButton="1"/>
  </autoFilter>
  <tableColumns count="7">
    <tableColumn id="1" xr3:uid="{008620F5-7D6C-43F0-A270-91691D28F731}" name=" "/>
    <tableColumn id="2" xr3:uid="{4BB59F2B-9D47-4C2C-B3CD-CEF725BE3564}" name="All"/>
    <tableColumn id="3" xr3:uid="{49E331E1-B9BA-4D51-A5DA-0BB453D9D5A3}" name="A2"/>
    <tableColumn id="4" xr3:uid="{DF7F0A96-77AE-4A13-BE81-7FB5C9A1647E}" name="B2"/>
    <tableColumn id="5" xr3:uid="{6A62432C-B636-433A-AB06-3FFF2A78C745}" name="C2"/>
    <tableColumn id="6" xr3:uid="{CA72E786-B68E-4BED-A79C-FF78B7F87400}" name="D2"/>
    <tableColumn id="7" xr3:uid="{085E280C-C38E-4307-876C-E0483B99E9DD}" name="E2"/>
  </tableColumns>
  <tableStyleInfo name="TableStyleMedium6" showFirstColumn="1"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00C4AF-D021-48AD-A69D-A7C723ABC565}" name="Tabelle1" displayName="Tabelle1" ref="G2:S5" totalsRowShown="0">
  <autoFilter ref="G2:S5" xr:uid="{ADA77376-C206-447F-AC35-732A5C3BF3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autoFilter>
  <tableColumns count="13">
    <tableColumn id="1" xr3:uid="{189CA3A8-4BB8-4E82-84EC-DAA6FA2688EC}" name=" "/>
    <tableColumn id="2" xr3:uid="{FAFA617B-011C-456F-83FF-F940FC93D049}" name="A2"/>
    <tableColumn id="3" xr3:uid="{456451E9-AAFB-4398-A6EB-AE410B4FD45C}" name="B2"/>
    <tableColumn id="4" xr3:uid="{C88FEF23-6DF8-4AE6-A426-2C47C569FCB2}" name="C2"/>
    <tableColumn id="5" xr3:uid="{145A79F2-60D3-4E88-B9E0-D2FDC27B3792}" name="D2"/>
    <tableColumn id="6" xr3:uid="{87EDC592-F34C-4B06-B5A2-F53C373AE1DE}" name="E2"/>
    <tableColumn id="9" xr3:uid="{5B65249D-DD22-4A37-9B3E-204354FAAC4C}" name="All" dataDxfId="7">
      <calculatedColumnFormula>SUM(H3:L3)</calculatedColumnFormula>
    </tableColumn>
    <tableColumn id="7" xr3:uid="{ECD7FC18-AA5B-45BF-8680-3C40B4D7EAC9}" name="Max" dataDxfId="6">
      <calculatedColumnFormula>MAX(Tabelle1[[#This Row],[A2]:[E2]])</calculatedColumnFormula>
    </tableColumn>
    <tableColumn id="8" xr3:uid="{393E5F56-C7AE-4911-BEEB-70C94D39531B}" name="Minimum" dataDxfId="5">
      <calculatedColumnFormula>MIN(Tabelle1[[#This Row],[A2]:[E2]])</calculatedColumnFormula>
    </tableColumn>
    <tableColumn id="10" xr3:uid="{B620381C-F4EA-4E84-8CE7-59E60FCFFAF2}" name="Average" dataDxfId="4">
      <calculatedColumnFormula>AVERAGE(Tabelle1[[#This Row],[A2]:[E2]])</calculatedColumnFormula>
    </tableColumn>
    <tableColumn id="11" xr3:uid="{BF5530CF-9E0C-429C-8489-C17C826468DD}" name="Median" dataDxfId="3">
      <calculatedColumnFormula>MEDIAN(Tabelle1[[#This Row],[A2]:[E2]])</calculatedColumnFormula>
    </tableColumn>
    <tableColumn id="12" xr3:uid="{C7DB727E-63D2-4E99-82D2-2ED6514E03EB}" name="Q1" dataDxfId="2">
      <calculatedColumnFormula>_xlfn.QUARTILE.INC(Tabelle1[[#This Row],[A2]:[E2]],1)</calculatedColumnFormula>
    </tableColumn>
    <tableColumn id="13" xr3:uid="{05B4B833-DD79-47B0-A07D-BB7EA3BC081F}" name="Q3" dataDxfId="1">
      <calculatedColumnFormula>_xlfn.QUARTILE.INC(Tabelle1[[#This Row],[A2]:[E2]],3)</calculatedColumnFormula>
    </tableColumn>
  </tableColumns>
  <tableStyleInfo name="TableStyleMedium6" showFirstColumn="1" showLastColumn="0" showRowStripes="0" showColumnStripes="1"/>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D5E81E-AE4E-4D39-AA9A-4ED6A0AF1782}">
  <dimension ref="A1:E15"/>
  <sheetViews>
    <sheetView workbookViewId="0">
      <selection activeCell="C2" sqref="C2"/>
    </sheetView>
  </sheetViews>
  <sheetFormatPr baseColWidth="10" defaultRowHeight="14.4" x14ac:dyDescent="0.3"/>
  <cols>
    <col min="1" max="1" width="52.33203125" style="1" customWidth="1"/>
    <col min="2" max="2" width="51.6640625" style="1" customWidth="1"/>
    <col min="3" max="3" width="59" style="1" customWidth="1"/>
    <col min="4" max="4" width="57.88671875" style="1" customWidth="1"/>
    <col min="5" max="5" width="67" style="1" customWidth="1"/>
  </cols>
  <sheetData>
    <row r="1" spans="1:5" ht="43.2" x14ac:dyDescent="0.3">
      <c r="A1" s="1" t="s">
        <v>91</v>
      </c>
      <c r="B1" s="1" t="s">
        <v>83</v>
      </c>
      <c r="C1" s="1" t="s">
        <v>87</v>
      </c>
      <c r="D1" s="1" t="s">
        <v>86</v>
      </c>
      <c r="E1" s="1" t="s">
        <v>97</v>
      </c>
    </row>
    <row r="2" spans="1:5" ht="57.6" x14ac:dyDescent="0.3">
      <c r="A2" s="1" t="s">
        <v>76</v>
      </c>
      <c r="B2" s="1" t="s">
        <v>93</v>
      </c>
      <c r="C2" s="1" t="s">
        <v>101</v>
      </c>
      <c r="D2" s="1" t="s">
        <v>77</v>
      </c>
      <c r="E2" s="1" t="s">
        <v>94</v>
      </c>
    </row>
    <row r="3" spans="1:5" ht="43.2" x14ac:dyDescent="0.3">
      <c r="A3" s="1" t="s">
        <v>84</v>
      </c>
      <c r="B3" s="1" t="s">
        <v>54</v>
      </c>
      <c r="C3" s="1" t="s">
        <v>89</v>
      </c>
      <c r="D3" s="1" t="s">
        <v>107</v>
      </c>
      <c r="E3" s="1" t="s">
        <v>69</v>
      </c>
    </row>
    <row r="4" spans="1:5" ht="43.2" x14ac:dyDescent="0.3">
      <c r="A4" s="1" t="s">
        <v>57</v>
      </c>
      <c r="B4" s="1" t="s">
        <v>71</v>
      </c>
      <c r="C4" s="1" t="s">
        <v>67</v>
      </c>
      <c r="D4" s="1" t="s">
        <v>105</v>
      </c>
      <c r="E4" s="1" t="s">
        <v>98</v>
      </c>
    </row>
    <row r="5" spans="1:5" ht="28.8" x14ac:dyDescent="0.3">
      <c r="A5" s="1" t="s">
        <v>61</v>
      </c>
      <c r="B5" s="1" t="s">
        <v>68</v>
      </c>
      <c r="C5" s="1" t="s">
        <v>73</v>
      </c>
      <c r="D5" s="1" t="s">
        <v>103</v>
      </c>
      <c r="E5" s="1" t="s">
        <v>75</v>
      </c>
    </row>
    <row r="6" spans="1:5" ht="57.6" x14ac:dyDescent="0.3">
      <c r="A6" s="1" t="s">
        <v>92</v>
      </c>
      <c r="B6" s="1" t="s">
        <v>59</v>
      </c>
      <c r="C6" s="1" t="s">
        <v>74</v>
      </c>
      <c r="D6" s="1" t="s">
        <v>58</v>
      </c>
      <c r="E6" s="1" t="s">
        <v>55</v>
      </c>
    </row>
    <row r="7" spans="1:5" ht="43.2" x14ac:dyDescent="0.3">
      <c r="A7" s="1" t="s">
        <v>78</v>
      </c>
      <c r="B7" s="1" t="s">
        <v>96</v>
      </c>
      <c r="C7" s="1" t="s">
        <v>70</v>
      </c>
      <c r="D7" s="1" t="s">
        <v>106</v>
      </c>
      <c r="E7" s="1" t="s">
        <v>88</v>
      </c>
    </row>
    <row r="8" spans="1:5" ht="57.6" x14ac:dyDescent="0.3">
      <c r="A8" s="1" t="s">
        <v>72</v>
      </c>
      <c r="B8" s="1" t="s">
        <v>80</v>
      </c>
      <c r="C8" s="1" t="s">
        <v>90</v>
      </c>
      <c r="D8" s="1" t="s">
        <v>56</v>
      </c>
      <c r="E8" s="1" t="s">
        <v>62</v>
      </c>
    </row>
    <row r="9" spans="1:5" ht="43.2" x14ac:dyDescent="0.3">
      <c r="C9" s="1" t="s">
        <v>79</v>
      </c>
      <c r="D9" s="1" t="s">
        <v>99</v>
      </c>
      <c r="E9" s="1" t="s">
        <v>60</v>
      </c>
    </row>
    <row r="10" spans="1:5" ht="43.2" x14ac:dyDescent="0.3">
      <c r="C10" s="1" t="s">
        <v>100</v>
      </c>
      <c r="D10" s="1" t="s">
        <v>64</v>
      </c>
      <c r="E10" s="1" t="s">
        <v>81</v>
      </c>
    </row>
    <row r="11" spans="1:5" ht="43.2" x14ac:dyDescent="0.3">
      <c r="C11" s="1" t="s">
        <v>95</v>
      </c>
      <c r="E11" s="1" t="s">
        <v>82</v>
      </c>
    </row>
    <row r="12" spans="1:5" ht="43.2" x14ac:dyDescent="0.3">
      <c r="C12" s="1" t="s">
        <v>66</v>
      </c>
      <c r="E12" s="1" t="s">
        <v>63</v>
      </c>
    </row>
    <row r="13" spans="1:5" ht="57.6" x14ac:dyDescent="0.3">
      <c r="C13" s="1" t="s">
        <v>102</v>
      </c>
      <c r="E13" s="1" t="s">
        <v>85</v>
      </c>
    </row>
    <row r="14" spans="1:5" ht="57.6" x14ac:dyDescent="0.3">
      <c r="C14" s="1" t="s">
        <v>104</v>
      </c>
    </row>
    <row r="15" spans="1:5" ht="57.6" x14ac:dyDescent="0.3">
      <c r="C15" s="1" t="s">
        <v>65</v>
      </c>
    </row>
  </sheetData>
  <pageMargins left="0.7" right="0.7" top="0.78740157499999996" bottom="0.78740157499999996"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6F0AF-E1D7-4771-8428-D472A5A1021E}">
  <dimension ref="A1:M50"/>
  <sheetViews>
    <sheetView workbookViewId="0">
      <selection sqref="A1:E15"/>
    </sheetView>
  </sheetViews>
  <sheetFormatPr baseColWidth="10" defaultRowHeight="14.4" x14ac:dyDescent="0.3"/>
  <cols>
    <col min="7" max="13" width="10.6640625" customWidth="1"/>
  </cols>
  <sheetData>
    <row r="1" spans="1:13" x14ac:dyDescent="0.3">
      <c r="A1">
        <f>IF(ISBLANK(Ideas!A1),"",LEN(TRIM(Ideas!A1))-LEN(SUBSTITUTE(Ideas!A1," ",""))+1)</f>
        <v>30</v>
      </c>
      <c r="B1">
        <f>IF(ISBLANK(Ideas!B1),"",LEN(TRIM(Ideas!B1))-LEN(SUBSTITUTE(Ideas!B1," ",""))+1)</f>
        <v>13</v>
      </c>
      <c r="C1">
        <f>IF(ISBLANK(Ideas!C1),"",LEN(TRIM(Ideas!C1))-LEN(SUBSTITUTE(Ideas!C1," ",""))+1)</f>
        <v>32</v>
      </c>
      <c r="D1">
        <f>IF(ISBLANK(Ideas!D1),"",LEN(TRIM(Ideas!D1))-LEN(SUBSTITUTE(Ideas!D1," ",""))+1)</f>
        <v>15</v>
      </c>
      <c r="E1">
        <f>IF(ISBLANK(Ideas!E1),"",LEN(TRIM(Ideas!E1))-LEN(SUBSTITUTE(Ideas!E1," ",""))+1)</f>
        <v>22</v>
      </c>
    </row>
    <row r="2" spans="1:13" x14ac:dyDescent="0.3">
      <c r="A2">
        <f>IF(ISBLANK(Ideas!A2),"",LEN(TRIM(Ideas!A2))-LEN(SUBSTITUTE(Ideas!A2," ",""))+1)</f>
        <v>38</v>
      </c>
      <c r="B2">
        <f>IF(ISBLANK(Ideas!B2),"",LEN(TRIM(Ideas!B2))-LEN(SUBSTITUTE(Ideas!B2," ",""))+1)</f>
        <v>12</v>
      </c>
      <c r="C2">
        <f>IF(ISBLANK(Ideas!C2),"",LEN(TRIM(Ideas!C2))-LEN(SUBSTITUTE(Ideas!C2," ",""))+1)</f>
        <v>7</v>
      </c>
      <c r="D2">
        <f>IF(ISBLANK(Ideas!D2),"",LEN(TRIM(Ideas!D2))-LEN(SUBSTITUTE(Ideas!D2," ",""))+1)</f>
        <v>12</v>
      </c>
      <c r="E2">
        <f>IF(ISBLANK(Ideas!E2),"",LEN(TRIM(Ideas!E2))-LEN(SUBSTITUTE(Ideas!E2," ",""))+1)</f>
        <v>24</v>
      </c>
      <c r="G2" t="s">
        <v>108</v>
      </c>
      <c r="H2" t="s">
        <v>112</v>
      </c>
      <c r="I2" t="s">
        <v>2</v>
      </c>
      <c r="J2" t="s">
        <v>30</v>
      </c>
      <c r="K2" t="s">
        <v>5</v>
      </c>
      <c r="L2" t="s">
        <v>14</v>
      </c>
      <c r="M2" t="s">
        <v>31</v>
      </c>
    </row>
    <row r="3" spans="1:13" x14ac:dyDescent="0.3">
      <c r="A3">
        <f>IF(ISBLANK(Ideas!A3),"",LEN(TRIM(Ideas!A3))-LEN(SUBSTITUTE(Ideas!A3," ",""))+1)</f>
        <v>22</v>
      </c>
      <c r="B3">
        <f>IF(ISBLANK(Ideas!B3),"",LEN(TRIM(Ideas!B3))-LEN(SUBSTITUTE(Ideas!B3," ",""))+1)</f>
        <v>9</v>
      </c>
      <c r="C3">
        <f>IF(ISBLANK(Ideas!C3),"",LEN(TRIM(Ideas!C3))-LEN(SUBSTITUTE(Ideas!C3," ",""))+1)</f>
        <v>22</v>
      </c>
      <c r="D3">
        <f>IF(ISBLANK(Ideas!D3),"",LEN(TRIM(Ideas!D3))-LEN(SUBSTITUTE(Ideas!D3," ",""))+1)</f>
        <v>24</v>
      </c>
      <c r="E3">
        <f>IF(ISBLANK(Ideas!E3),"",LEN(TRIM(Ideas!E3))-LEN(SUBSTITUTE(Ideas!E3," ",""))+1)</f>
        <v>32</v>
      </c>
      <c r="G3" t="s">
        <v>113</v>
      </c>
      <c r="H3">
        <f>SUM(A1:E50)</f>
        <v>1299</v>
      </c>
      <c r="I3">
        <f>SUM(A1:A50)</f>
        <v>244</v>
      </c>
      <c r="J3">
        <f>SUM(B1:B50)</f>
        <v>145</v>
      </c>
      <c r="K3">
        <f>SUM(C1:C50)</f>
        <v>420</v>
      </c>
      <c r="L3">
        <f>SUM(D1:D50)</f>
        <v>184</v>
      </c>
      <c r="M3">
        <f>SUM(E1:E50)</f>
        <v>306</v>
      </c>
    </row>
    <row r="4" spans="1:13" x14ac:dyDescent="0.3">
      <c r="A4">
        <f>IF(ISBLANK(Ideas!A4),"",LEN(TRIM(Ideas!A4))-LEN(SUBSTITUTE(Ideas!A4," ",""))+1)</f>
        <v>36</v>
      </c>
      <c r="B4">
        <f>IF(ISBLANK(Ideas!B4),"",LEN(TRIM(Ideas!B4))-LEN(SUBSTITUTE(Ideas!B4," ",""))+1)</f>
        <v>23</v>
      </c>
      <c r="C4">
        <f>IF(ISBLANK(Ideas!C4),"",LEN(TRIM(Ideas!C4))-LEN(SUBSTITUTE(Ideas!C4," ",""))+1)</f>
        <v>31</v>
      </c>
      <c r="D4">
        <f>IF(ISBLANK(Ideas!D4),"",LEN(TRIM(Ideas!D4))-LEN(SUBSTITUTE(Ideas!D4," ",""))+1)</f>
        <v>10</v>
      </c>
      <c r="E4">
        <f>IF(ISBLANK(Ideas!E4),"",LEN(TRIM(Ideas!E4))-LEN(SUBSTITUTE(Ideas!E4," ",""))+1)</f>
        <v>25</v>
      </c>
      <c r="G4" t="s">
        <v>114</v>
      </c>
      <c r="H4" s="2">
        <f>AVERAGE(A1:E50)</f>
        <v>24.055555555555557</v>
      </c>
      <c r="I4" s="2">
        <f>AVERAGE(A1:A50)</f>
        <v>30.5</v>
      </c>
      <c r="J4" s="2">
        <f>AVERAGE(B1:B50)</f>
        <v>18.125</v>
      </c>
      <c r="K4" s="2">
        <f>AVERAGE(C1:C50)</f>
        <v>28</v>
      </c>
      <c r="L4" s="2">
        <f>AVERAGE(D1:D50)</f>
        <v>18.399999999999999</v>
      </c>
      <c r="M4" s="2">
        <f>AVERAGE(E1:E50)</f>
        <v>23.53846153846154</v>
      </c>
    </row>
    <row r="5" spans="1:13" x14ac:dyDescent="0.3">
      <c r="A5">
        <f>IF(ISBLANK(Ideas!A5),"",LEN(TRIM(Ideas!A5))-LEN(SUBSTITUTE(Ideas!A5," ",""))+1)</f>
        <v>25</v>
      </c>
      <c r="B5">
        <f>IF(ISBLANK(Ideas!B5),"",LEN(TRIM(Ideas!B5))-LEN(SUBSTITUTE(Ideas!B5," ",""))+1)</f>
        <v>25</v>
      </c>
      <c r="C5">
        <f>IF(ISBLANK(Ideas!C5),"",LEN(TRIM(Ideas!C5))-LEN(SUBSTITUTE(Ideas!C5," ",""))+1)</f>
        <v>11</v>
      </c>
      <c r="D5">
        <f>IF(ISBLANK(Ideas!D5),"",LEN(TRIM(Ideas!D5))-LEN(SUBSTITUTE(Ideas!D5," ",""))+1)</f>
        <v>19</v>
      </c>
      <c r="E5">
        <f>IF(ISBLANK(Ideas!E5),"",LEN(TRIM(Ideas!E5))-LEN(SUBSTITUTE(Ideas!E5," ",""))+1)</f>
        <v>17</v>
      </c>
      <c r="G5" t="s">
        <v>115</v>
      </c>
      <c r="H5">
        <f>MEDIAN(A1:E50)</f>
        <v>23.5</v>
      </c>
      <c r="I5">
        <f>MEDIAN(A1:A50)</f>
        <v>28</v>
      </c>
      <c r="J5">
        <f>MEDIAN(B1:B50)</f>
        <v>18.5</v>
      </c>
      <c r="K5">
        <f>MEDIAN(C1:C50)</f>
        <v>31</v>
      </c>
      <c r="L5">
        <f>MEDIAN(D1:D50)</f>
        <v>14.5</v>
      </c>
      <c r="M5">
        <f>MEDIAN(E1:E50)</f>
        <v>22</v>
      </c>
    </row>
    <row r="6" spans="1:13" x14ac:dyDescent="0.3">
      <c r="A6">
        <f>IF(ISBLANK(Ideas!A6),"",LEN(TRIM(Ideas!A6))-LEN(SUBSTITUTE(Ideas!A6," ",""))+1)</f>
        <v>24</v>
      </c>
      <c r="B6">
        <f>IF(ISBLANK(Ideas!B6),"",LEN(TRIM(Ideas!B6))-LEN(SUBSTITUTE(Ideas!B6," ",""))+1)</f>
        <v>20</v>
      </c>
      <c r="C6">
        <f>IF(ISBLANK(Ideas!C6),"",LEN(TRIM(Ideas!C6))-LEN(SUBSTITUTE(Ideas!C6," ",""))+1)</f>
        <v>40</v>
      </c>
      <c r="D6">
        <f>IF(ISBLANK(Ideas!D6),"",LEN(TRIM(Ideas!D6))-LEN(SUBSTITUTE(Ideas!D6," ",""))+1)</f>
        <v>7</v>
      </c>
      <c r="E6">
        <f>IF(ISBLANK(Ideas!E6),"",LEN(TRIM(Ideas!E6))-LEN(SUBSTITUTE(Ideas!E6," ",""))+1)</f>
        <v>31</v>
      </c>
      <c r="G6" t="s">
        <v>116</v>
      </c>
      <c r="H6">
        <f>MAX(A1:E50)</f>
        <v>45</v>
      </c>
      <c r="I6">
        <f>MAX(A1:A50)</f>
        <v>43</v>
      </c>
      <c r="J6">
        <f>MAX(B1:B50)</f>
        <v>26</v>
      </c>
      <c r="K6">
        <f>MAX(C1:C50)</f>
        <v>45</v>
      </c>
      <c r="L6">
        <f>MAX(D1:D50)</f>
        <v>39</v>
      </c>
      <c r="M6">
        <f>MAX(E1:E50)</f>
        <v>37</v>
      </c>
    </row>
    <row r="7" spans="1:13" x14ac:dyDescent="0.3">
      <c r="A7">
        <f>IF(ISBLANK(Ideas!A7),"",LEN(TRIM(Ideas!A7))-LEN(SUBSTITUTE(Ideas!A7," ",""))+1)</f>
        <v>26</v>
      </c>
      <c r="B7">
        <f>IF(ISBLANK(Ideas!B7),"",LEN(TRIM(Ideas!B7))-LEN(SUBSTITUTE(Ideas!B7," ",""))+1)</f>
        <v>26</v>
      </c>
      <c r="C7">
        <f>IF(ISBLANK(Ideas!C7),"",LEN(TRIM(Ideas!C7))-LEN(SUBSTITUTE(Ideas!C7," ",""))+1)</f>
        <v>18</v>
      </c>
      <c r="D7">
        <f>IF(ISBLANK(Ideas!D7),"",LEN(TRIM(Ideas!D7))-LEN(SUBSTITUTE(Ideas!D7," ",""))+1)</f>
        <v>10</v>
      </c>
      <c r="E7">
        <f>IF(ISBLANK(Ideas!E7),"",LEN(TRIM(Ideas!E7))-LEN(SUBSTITUTE(Ideas!E7," ",""))+1)</f>
        <v>16</v>
      </c>
      <c r="G7" t="s">
        <v>117</v>
      </c>
      <c r="H7">
        <f>MIN(A1:E50)</f>
        <v>7</v>
      </c>
      <c r="I7">
        <f>MIN(A1:A50)</f>
        <v>22</v>
      </c>
      <c r="J7">
        <f>MIN(B1:B50)</f>
        <v>9</v>
      </c>
      <c r="K7">
        <f>MIN(C1:C50)</f>
        <v>7</v>
      </c>
      <c r="L7">
        <f>MIN(D1:D50)</f>
        <v>7</v>
      </c>
      <c r="M7">
        <f>MIN(E1:E50)</f>
        <v>10</v>
      </c>
    </row>
    <row r="8" spans="1:13" x14ac:dyDescent="0.3">
      <c r="A8">
        <f>IF(ISBLANK(Ideas!A8),"",LEN(TRIM(Ideas!A8))-LEN(SUBSTITUTE(Ideas!A8," ",""))+1)</f>
        <v>43</v>
      </c>
      <c r="B8">
        <f>IF(ISBLANK(Ideas!B8),"",LEN(TRIM(Ideas!B8))-LEN(SUBSTITUTE(Ideas!B8," ",""))+1)</f>
        <v>17</v>
      </c>
      <c r="C8">
        <f>IF(ISBLANK(Ideas!C8),"",LEN(TRIM(Ideas!C8))-LEN(SUBSTITUTE(Ideas!C8," ",""))+1)</f>
        <v>22</v>
      </c>
      <c r="D8">
        <f>IF(ISBLANK(Ideas!D8),"",LEN(TRIM(Ideas!D8))-LEN(SUBSTITUTE(Ideas!D8," ",""))+1)</f>
        <v>34</v>
      </c>
      <c r="E8">
        <f>IF(ISBLANK(Ideas!E8),"",LEN(TRIM(Ideas!E8))-LEN(SUBSTITUTE(Ideas!E8," ",""))+1)</f>
        <v>10</v>
      </c>
      <c r="G8" t="s">
        <v>167</v>
      </c>
      <c r="H8">
        <f>_xlfn.QUARTILE.INC(A1:E50,1)</f>
        <v>17</v>
      </c>
      <c r="I8">
        <f>_xlfn.QUARTILE.INC(A1:A50,1)</f>
        <v>24.75</v>
      </c>
      <c r="J8">
        <f>_xlfn.QUARTILE.INC(B1:B50,1)</f>
        <v>12.75</v>
      </c>
      <c r="K8">
        <f>_xlfn.QUARTILE.INC(C1:C50,1)</f>
        <v>21.5</v>
      </c>
      <c r="L8">
        <f>_xlfn.QUARTILE.INC(D1:D50,1)</f>
        <v>10.5</v>
      </c>
      <c r="M8">
        <f>_xlfn.QUARTILE.INC(E1:E50,1)</f>
        <v>18</v>
      </c>
    </row>
    <row r="9" spans="1:13" x14ac:dyDescent="0.3">
      <c r="A9" t="str">
        <f>IF(ISBLANK(Ideas!A9),"",LEN(TRIM(Ideas!A9))-LEN(SUBSTITUTE(Ideas!A9," ",""))+1)</f>
        <v/>
      </c>
      <c r="B9" t="str">
        <f>IF(ISBLANK(Ideas!B9),"",LEN(TRIM(Ideas!B9))-LEN(SUBSTITUTE(Ideas!B9," ",""))+1)</f>
        <v/>
      </c>
      <c r="C9">
        <f>IF(ISBLANK(Ideas!C9),"",LEN(TRIM(Ideas!C9))-LEN(SUBSTITUTE(Ideas!C9," ",""))+1)</f>
        <v>21</v>
      </c>
      <c r="D9">
        <f>IF(ISBLANK(Ideas!D9),"",LEN(TRIM(Ideas!D9))-LEN(SUBSTITUTE(Ideas!D9," ",""))+1)</f>
        <v>39</v>
      </c>
      <c r="E9">
        <f>IF(ISBLANK(Ideas!E9),"",LEN(TRIM(Ideas!E9))-LEN(SUBSTITUTE(Ideas!E9," ",""))+1)</f>
        <v>31</v>
      </c>
      <c r="G9" t="s">
        <v>168</v>
      </c>
      <c r="H9">
        <f>_xlfn.QUARTILE.INC(A1:E50,3)</f>
        <v>31</v>
      </c>
      <c r="I9">
        <f>_xlfn.QUARTILE.INC(A1:A50,3)</f>
        <v>36.5</v>
      </c>
      <c r="J9">
        <f>_xlfn.QUARTILE.INC(B1:B50,3)</f>
        <v>23.5</v>
      </c>
      <c r="K9">
        <f>_xlfn.QUARTILE.INC(C1:C50,3)</f>
        <v>36</v>
      </c>
      <c r="L9">
        <f>_xlfn.QUARTILE.INC(D1:D50,3)</f>
        <v>22.75</v>
      </c>
      <c r="M9">
        <f>_xlfn.QUARTILE.INC(E1:E50,3)</f>
        <v>31</v>
      </c>
    </row>
    <row r="10" spans="1:13" x14ac:dyDescent="0.3">
      <c r="A10" t="str">
        <f>IF(ISBLANK(Ideas!A10),"",LEN(TRIM(Ideas!A10))-LEN(SUBSTITUTE(Ideas!A10," ",""))+1)</f>
        <v/>
      </c>
      <c r="B10" t="str">
        <f>IF(ISBLANK(Ideas!B10),"",LEN(TRIM(Ideas!B10))-LEN(SUBSTITUTE(Ideas!B10," ",""))+1)</f>
        <v/>
      </c>
      <c r="C10">
        <f>IF(ISBLANK(Ideas!C10),"",LEN(TRIM(Ideas!C10))-LEN(SUBSTITUTE(Ideas!C10," ",""))+1)</f>
        <v>33</v>
      </c>
      <c r="D10">
        <f>IF(ISBLANK(Ideas!D10),"",LEN(TRIM(Ideas!D10))-LEN(SUBSTITUTE(Ideas!D10," ",""))+1)</f>
        <v>14</v>
      </c>
      <c r="E10">
        <f>IF(ISBLANK(Ideas!E10),"",LEN(TRIM(Ideas!E10))-LEN(SUBSTITUTE(Ideas!E10," ",""))+1)</f>
        <v>22</v>
      </c>
    </row>
    <row r="11" spans="1:13" x14ac:dyDescent="0.3">
      <c r="A11" t="str">
        <f>IF(ISBLANK(Ideas!A11),"",LEN(TRIM(Ideas!A11))-LEN(SUBSTITUTE(Ideas!A11," ",""))+1)</f>
        <v/>
      </c>
      <c r="B11" t="str">
        <f>IF(ISBLANK(Ideas!B11),"",LEN(TRIM(Ideas!B11))-LEN(SUBSTITUTE(Ideas!B11," ",""))+1)</f>
        <v/>
      </c>
      <c r="C11">
        <f>IF(ISBLANK(Ideas!C11),"",LEN(TRIM(Ideas!C11))-LEN(SUBSTITUTE(Ideas!C11," ",""))+1)</f>
        <v>31</v>
      </c>
      <c r="D11" t="str">
        <f>IF(ISBLANK(Ideas!D11),"",LEN(TRIM(Ideas!D11))-LEN(SUBSTITUTE(Ideas!D11," ",""))+1)</f>
        <v/>
      </c>
      <c r="E11">
        <f>IF(ISBLANK(Ideas!E11),"",LEN(TRIM(Ideas!E11))-LEN(SUBSTITUTE(Ideas!E11," ",""))+1)</f>
        <v>21</v>
      </c>
      <c r="H11">
        <f t="shared" ref="H11:M11" si="0">H7</f>
        <v>7</v>
      </c>
      <c r="I11">
        <f t="shared" si="0"/>
        <v>22</v>
      </c>
      <c r="J11">
        <f t="shared" si="0"/>
        <v>9</v>
      </c>
      <c r="K11">
        <f t="shared" si="0"/>
        <v>7</v>
      </c>
      <c r="L11">
        <f t="shared" si="0"/>
        <v>7</v>
      </c>
      <c r="M11">
        <f t="shared" si="0"/>
        <v>10</v>
      </c>
    </row>
    <row r="12" spans="1:13" x14ac:dyDescent="0.3">
      <c r="A12" t="str">
        <f>IF(ISBLANK(Ideas!A12),"",LEN(TRIM(Ideas!A12))-LEN(SUBSTITUTE(Ideas!A12," ",""))+1)</f>
        <v/>
      </c>
      <c r="B12" t="str">
        <f>IF(ISBLANK(Ideas!B12),"",LEN(TRIM(Ideas!B12))-LEN(SUBSTITUTE(Ideas!B12," ",""))+1)</f>
        <v/>
      </c>
      <c r="C12">
        <f>IF(ISBLANK(Ideas!C12),"",LEN(TRIM(Ideas!C12))-LEN(SUBSTITUTE(Ideas!C12," ",""))+1)</f>
        <v>27</v>
      </c>
      <c r="D12" t="str">
        <f>IF(ISBLANK(Ideas!D12),"",LEN(TRIM(Ideas!D12))-LEN(SUBSTITUTE(Ideas!D12," ",""))+1)</f>
        <v/>
      </c>
      <c r="E12">
        <f>IF(ISBLANK(Ideas!E12),"",LEN(TRIM(Ideas!E12))-LEN(SUBSTITUTE(Ideas!E12," ",""))+1)</f>
        <v>37</v>
      </c>
      <c r="H12">
        <f t="shared" ref="H12:M12" si="1">H8-H7</f>
        <v>10</v>
      </c>
      <c r="I12">
        <f t="shared" si="1"/>
        <v>2.75</v>
      </c>
      <c r="J12">
        <f t="shared" si="1"/>
        <v>3.75</v>
      </c>
      <c r="K12">
        <f t="shared" si="1"/>
        <v>14.5</v>
      </c>
      <c r="L12">
        <f t="shared" si="1"/>
        <v>3.5</v>
      </c>
      <c r="M12">
        <f t="shared" si="1"/>
        <v>8</v>
      </c>
    </row>
    <row r="13" spans="1:13" x14ac:dyDescent="0.3">
      <c r="A13" t="str">
        <f>IF(ISBLANK(Ideas!A13),"",LEN(TRIM(Ideas!A13))-LEN(SUBSTITUTE(Ideas!A13," ",""))+1)</f>
        <v/>
      </c>
      <c r="B13" t="str">
        <f>IF(ISBLANK(Ideas!B13),"",LEN(TRIM(Ideas!B13))-LEN(SUBSTITUTE(Ideas!B13," ",""))+1)</f>
        <v/>
      </c>
      <c r="C13">
        <f>IF(ISBLANK(Ideas!C13),"",LEN(TRIM(Ideas!C13))-LEN(SUBSTITUTE(Ideas!C13," ",""))+1)</f>
        <v>39</v>
      </c>
      <c r="D13" t="str">
        <f>IF(ISBLANK(Ideas!D13),"",LEN(TRIM(Ideas!D13))-LEN(SUBSTITUTE(Ideas!D13," ",""))+1)</f>
        <v/>
      </c>
      <c r="E13">
        <f>IF(ISBLANK(Ideas!E13),"",LEN(TRIM(Ideas!E13))-LEN(SUBSTITUTE(Ideas!E13," ",""))+1)</f>
        <v>18</v>
      </c>
      <c r="H13">
        <f t="shared" ref="H13:M13" si="2">H5-H8</f>
        <v>6.5</v>
      </c>
      <c r="I13">
        <f t="shared" si="2"/>
        <v>3.25</v>
      </c>
      <c r="J13">
        <f t="shared" si="2"/>
        <v>5.75</v>
      </c>
      <c r="K13">
        <f t="shared" si="2"/>
        <v>9.5</v>
      </c>
      <c r="L13">
        <f t="shared" si="2"/>
        <v>4</v>
      </c>
      <c r="M13">
        <f t="shared" si="2"/>
        <v>4</v>
      </c>
    </row>
    <row r="14" spans="1:13" x14ac:dyDescent="0.3">
      <c r="A14" t="str">
        <f>IF(ISBLANK(Ideas!A14),"",LEN(TRIM(Ideas!A14))-LEN(SUBSTITUTE(Ideas!A14," ",""))+1)</f>
        <v/>
      </c>
      <c r="B14" t="str">
        <f>IF(ISBLANK(Ideas!B14),"",LEN(TRIM(Ideas!B14))-LEN(SUBSTITUTE(Ideas!B14," ",""))+1)</f>
        <v/>
      </c>
      <c r="C14">
        <f>IF(ISBLANK(Ideas!C14),"",LEN(TRIM(Ideas!C14))-LEN(SUBSTITUTE(Ideas!C14," ",""))+1)</f>
        <v>41</v>
      </c>
      <c r="D14" t="str">
        <f>IF(ISBLANK(Ideas!D14),"",LEN(TRIM(Ideas!D14))-LEN(SUBSTITUTE(Ideas!D14," ",""))+1)</f>
        <v/>
      </c>
      <c r="E14" t="str">
        <f>IF(ISBLANK(Ideas!E14),"",LEN(TRIM(Ideas!E14))-LEN(SUBSTITUTE(Ideas!E14," ",""))+1)</f>
        <v/>
      </c>
      <c r="H14">
        <f t="shared" ref="H14:M14" si="3">H9-H5</f>
        <v>7.5</v>
      </c>
      <c r="I14">
        <f t="shared" si="3"/>
        <v>8.5</v>
      </c>
      <c r="J14">
        <f t="shared" si="3"/>
        <v>5</v>
      </c>
      <c r="K14">
        <f t="shared" si="3"/>
        <v>5</v>
      </c>
      <c r="L14">
        <f t="shared" si="3"/>
        <v>8.25</v>
      </c>
      <c r="M14">
        <f t="shared" si="3"/>
        <v>9</v>
      </c>
    </row>
    <row r="15" spans="1:13" x14ac:dyDescent="0.3">
      <c r="A15" t="str">
        <f>IF(ISBLANK(Ideas!A15),"",LEN(TRIM(Ideas!A15))-LEN(SUBSTITUTE(Ideas!A15," ",""))+1)</f>
        <v/>
      </c>
      <c r="B15" t="str">
        <f>IF(ISBLANK(Ideas!B15),"",LEN(TRIM(Ideas!B15))-LEN(SUBSTITUTE(Ideas!B15," ",""))+1)</f>
        <v/>
      </c>
      <c r="C15">
        <f>IF(ISBLANK(Ideas!C15),"",LEN(TRIM(Ideas!C15))-LEN(SUBSTITUTE(Ideas!C15," ",""))+1)</f>
        <v>45</v>
      </c>
      <c r="D15" t="str">
        <f>IF(ISBLANK(Ideas!D15),"",LEN(TRIM(Ideas!D15))-LEN(SUBSTITUTE(Ideas!D15," ",""))+1)</f>
        <v/>
      </c>
      <c r="E15" t="str">
        <f>IF(ISBLANK(Ideas!E15),"",LEN(TRIM(Ideas!E15))-LEN(SUBSTITUTE(Ideas!E15," ",""))+1)</f>
        <v/>
      </c>
      <c r="H15">
        <f t="shared" ref="H15:M15" si="4">H6-H9</f>
        <v>14</v>
      </c>
      <c r="I15">
        <f t="shared" si="4"/>
        <v>6.5</v>
      </c>
      <c r="J15">
        <f t="shared" si="4"/>
        <v>2.5</v>
      </c>
      <c r="K15">
        <f t="shared" si="4"/>
        <v>9</v>
      </c>
      <c r="L15">
        <f t="shared" si="4"/>
        <v>16.25</v>
      </c>
      <c r="M15">
        <f t="shared" si="4"/>
        <v>6</v>
      </c>
    </row>
    <row r="16" spans="1:13" x14ac:dyDescent="0.3">
      <c r="A16" t="str">
        <f>IF(ISBLANK(Ideas!A16),"",LEN(TRIM(Ideas!A16))-LEN(SUBSTITUTE(Ideas!A16," ",""))+1)</f>
        <v/>
      </c>
      <c r="B16" t="str">
        <f>IF(ISBLANK(Ideas!B16),"",LEN(TRIM(Ideas!B16))-LEN(SUBSTITUTE(Ideas!B16," ",""))+1)</f>
        <v/>
      </c>
      <c r="C16" t="str">
        <f>IF(ISBLANK(Ideas!C16),"",LEN(TRIM(Ideas!C16))-LEN(SUBSTITUTE(Ideas!C16," ",""))+1)</f>
        <v/>
      </c>
      <c r="D16" t="str">
        <f>IF(ISBLANK(Ideas!D16),"",LEN(TRIM(Ideas!D16))-LEN(SUBSTITUTE(Ideas!D16," ",""))+1)</f>
        <v/>
      </c>
      <c r="E16" t="str">
        <f>IF(ISBLANK(Ideas!E16),"",LEN(TRIM(Ideas!E16))-LEN(SUBSTITUTE(Ideas!E16," ",""))+1)</f>
        <v/>
      </c>
    </row>
    <row r="17" spans="1:5" x14ac:dyDescent="0.3">
      <c r="A17" t="str">
        <f>IF(ISBLANK(Ideas!A17),"",LEN(TRIM(Ideas!A17))-LEN(SUBSTITUTE(Ideas!A17," ",""))+1)</f>
        <v/>
      </c>
      <c r="B17" t="str">
        <f>IF(ISBLANK(Ideas!B17),"",LEN(TRIM(Ideas!B17))-LEN(SUBSTITUTE(Ideas!B17," ",""))+1)</f>
        <v/>
      </c>
      <c r="C17" t="str">
        <f>IF(ISBLANK(Ideas!C17),"",LEN(TRIM(Ideas!C17))-LEN(SUBSTITUTE(Ideas!C17," ",""))+1)</f>
        <v/>
      </c>
      <c r="D17" t="str">
        <f>IF(ISBLANK(Ideas!D17),"",LEN(TRIM(Ideas!D17))-LEN(SUBSTITUTE(Ideas!D17," ",""))+1)</f>
        <v/>
      </c>
      <c r="E17" t="str">
        <f>IF(ISBLANK(Ideas!E17),"",LEN(TRIM(Ideas!E17))-LEN(SUBSTITUTE(Ideas!E17," ",""))+1)</f>
        <v/>
      </c>
    </row>
    <row r="18" spans="1:5" x14ac:dyDescent="0.3">
      <c r="A18" t="str">
        <f>IF(ISBLANK(Ideas!A18),"",LEN(TRIM(Ideas!A18))-LEN(SUBSTITUTE(Ideas!A18," ",""))+1)</f>
        <v/>
      </c>
      <c r="B18" t="str">
        <f>IF(ISBLANK(Ideas!B18),"",LEN(TRIM(Ideas!B18))-LEN(SUBSTITUTE(Ideas!B18," ",""))+1)</f>
        <v/>
      </c>
      <c r="C18" t="str">
        <f>IF(ISBLANK(Ideas!C18),"",LEN(TRIM(Ideas!C18))-LEN(SUBSTITUTE(Ideas!C18," ",""))+1)</f>
        <v/>
      </c>
      <c r="D18" t="str">
        <f>IF(ISBLANK(Ideas!D18),"",LEN(TRIM(Ideas!D18))-LEN(SUBSTITUTE(Ideas!D18," ",""))+1)</f>
        <v/>
      </c>
      <c r="E18" t="str">
        <f>IF(ISBLANK(Ideas!E18),"",LEN(TRIM(Ideas!E18))-LEN(SUBSTITUTE(Ideas!E18," ",""))+1)</f>
        <v/>
      </c>
    </row>
    <row r="19" spans="1:5" x14ac:dyDescent="0.3">
      <c r="A19" t="str">
        <f>IF(ISBLANK(Ideas!A19),"",LEN(TRIM(Ideas!A19))-LEN(SUBSTITUTE(Ideas!A19," ",""))+1)</f>
        <v/>
      </c>
      <c r="B19" t="str">
        <f>IF(ISBLANK(Ideas!B19),"",LEN(TRIM(Ideas!B19))-LEN(SUBSTITUTE(Ideas!B19," ",""))+1)</f>
        <v/>
      </c>
      <c r="C19" t="str">
        <f>IF(ISBLANK(Ideas!C19),"",LEN(TRIM(Ideas!C19))-LEN(SUBSTITUTE(Ideas!C19," ",""))+1)</f>
        <v/>
      </c>
      <c r="D19" t="str">
        <f>IF(ISBLANK(Ideas!D19),"",LEN(TRIM(Ideas!D19))-LEN(SUBSTITUTE(Ideas!D19," ",""))+1)</f>
        <v/>
      </c>
      <c r="E19" t="str">
        <f>IF(ISBLANK(Ideas!E19),"",LEN(TRIM(Ideas!E19))-LEN(SUBSTITUTE(Ideas!E19," ",""))+1)</f>
        <v/>
      </c>
    </row>
    <row r="20" spans="1:5" x14ac:dyDescent="0.3">
      <c r="A20" t="str">
        <f>IF(ISBLANK(Ideas!A20),"",LEN(TRIM(Ideas!A20))-LEN(SUBSTITUTE(Ideas!A20," ",""))+1)</f>
        <v/>
      </c>
      <c r="B20" t="str">
        <f>IF(ISBLANK(Ideas!B20),"",LEN(TRIM(Ideas!B20))-LEN(SUBSTITUTE(Ideas!B20," ",""))+1)</f>
        <v/>
      </c>
      <c r="C20" t="str">
        <f>IF(ISBLANK(Ideas!C20),"",LEN(TRIM(Ideas!C20))-LEN(SUBSTITUTE(Ideas!C20," ",""))+1)</f>
        <v/>
      </c>
      <c r="D20" t="str">
        <f>IF(ISBLANK(Ideas!D20),"",LEN(TRIM(Ideas!D20))-LEN(SUBSTITUTE(Ideas!D20," ",""))+1)</f>
        <v/>
      </c>
      <c r="E20" t="str">
        <f>IF(ISBLANK(Ideas!E20),"",LEN(TRIM(Ideas!E20))-LEN(SUBSTITUTE(Ideas!E20," ",""))+1)</f>
        <v/>
      </c>
    </row>
    <row r="21" spans="1:5" x14ac:dyDescent="0.3">
      <c r="A21" t="str">
        <f>IF(ISBLANK(Ideas!A21),"",LEN(TRIM(Ideas!A21))-LEN(SUBSTITUTE(Ideas!A21," ",""))+1)</f>
        <v/>
      </c>
      <c r="B21" t="str">
        <f>IF(ISBLANK(Ideas!B21),"",LEN(TRIM(Ideas!B21))-LEN(SUBSTITUTE(Ideas!B21," ",""))+1)</f>
        <v/>
      </c>
      <c r="C21" t="str">
        <f>IF(ISBLANK(Ideas!C21),"",LEN(TRIM(Ideas!C21))-LEN(SUBSTITUTE(Ideas!C21," ",""))+1)</f>
        <v/>
      </c>
      <c r="D21" t="str">
        <f>IF(ISBLANK(Ideas!D21),"",LEN(TRIM(Ideas!D21))-LEN(SUBSTITUTE(Ideas!D21," ",""))+1)</f>
        <v/>
      </c>
      <c r="E21" t="str">
        <f>IF(ISBLANK(Ideas!E21),"",LEN(TRIM(Ideas!E21))-LEN(SUBSTITUTE(Ideas!E21," ",""))+1)</f>
        <v/>
      </c>
    </row>
    <row r="22" spans="1:5" x14ac:dyDescent="0.3">
      <c r="A22" t="str">
        <f>IF(ISBLANK(Ideas!A22),"",LEN(TRIM(Ideas!A22))-LEN(SUBSTITUTE(Ideas!A22," ",""))+1)</f>
        <v/>
      </c>
      <c r="B22" t="str">
        <f>IF(ISBLANK(Ideas!B22),"",LEN(TRIM(Ideas!B22))-LEN(SUBSTITUTE(Ideas!B22," ",""))+1)</f>
        <v/>
      </c>
      <c r="C22" t="str">
        <f>IF(ISBLANK(Ideas!C22),"",LEN(TRIM(Ideas!C22))-LEN(SUBSTITUTE(Ideas!C22," ",""))+1)</f>
        <v/>
      </c>
      <c r="D22" t="str">
        <f>IF(ISBLANK(Ideas!D22),"",LEN(TRIM(Ideas!D22))-LEN(SUBSTITUTE(Ideas!D22," ",""))+1)</f>
        <v/>
      </c>
      <c r="E22" t="str">
        <f>IF(ISBLANK(Ideas!E22),"",LEN(TRIM(Ideas!E22))-LEN(SUBSTITUTE(Ideas!E22," ",""))+1)</f>
        <v/>
      </c>
    </row>
    <row r="23" spans="1:5" x14ac:dyDescent="0.3">
      <c r="A23" t="str">
        <f>IF(ISBLANK(Ideas!A23),"",LEN(TRIM(Ideas!A23))-LEN(SUBSTITUTE(Ideas!A23," ",""))+1)</f>
        <v/>
      </c>
      <c r="B23" t="str">
        <f>IF(ISBLANK(Ideas!B23),"",LEN(TRIM(Ideas!B23))-LEN(SUBSTITUTE(Ideas!B23," ",""))+1)</f>
        <v/>
      </c>
      <c r="C23" t="str">
        <f>IF(ISBLANK(Ideas!C23),"",LEN(TRIM(Ideas!C23))-LEN(SUBSTITUTE(Ideas!C23," ",""))+1)</f>
        <v/>
      </c>
      <c r="D23" t="str">
        <f>IF(ISBLANK(Ideas!D23),"",LEN(TRIM(Ideas!D23))-LEN(SUBSTITUTE(Ideas!D23," ",""))+1)</f>
        <v/>
      </c>
      <c r="E23" t="str">
        <f>IF(ISBLANK(Ideas!E23),"",LEN(TRIM(Ideas!E23))-LEN(SUBSTITUTE(Ideas!E23," ",""))+1)</f>
        <v/>
      </c>
    </row>
    <row r="24" spans="1:5" x14ac:dyDescent="0.3">
      <c r="A24" t="str">
        <f>IF(ISBLANK(Ideas!A24),"",LEN(TRIM(Ideas!A24))-LEN(SUBSTITUTE(Ideas!A24," ",""))+1)</f>
        <v/>
      </c>
      <c r="B24" t="str">
        <f>IF(ISBLANK(Ideas!B24),"",LEN(TRIM(Ideas!B24))-LEN(SUBSTITUTE(Ideas!B24," ",""))+1)</f>
        <v/>
      </c>
      <c r="C24" t="str">
        <f>IF(ISBLANK(Ideas!C24),"",LEN(TRIM(Ideas!C24))-LEN(SUBSTITUTE(Ideas!C24," ",""))+1)</f>
        <v/>
      </c>
      <c r="D24" t="str">
        <f>IF(ISBLANK(Ideas!D24),"",LEN(TRIM(Ideas!D24))-LEN(SUBSTITUTE(Ideas!D24," ",""))+1)</f>
        <v/>
      </c>
      <c r="E24" t="str">
        <f>IF(ISBLANK(Ideas!E24),"",LEN(TRIM(Ideas!E24))-LEN(SUBSTITUTE(Ideas!E24," ",""))+1)</f>
        <v/>
      </c>
    </row>
    <row r="25" spans="1:5" x14ac:dyDescent="0.3">
      <c r="A25" t="str">
        <f>IF(ISBLANK(Ideas!A25),"",LEN(TRIM(Ideas!A25))-LEN(SUBSTITUTE(Ideas!A25," ",""))+1)</f>
        <v/>
      </c>
      <c r="B25" t="str">
        <f>IF(ISBLANK(Ideas!B25),"",LEN(TRIM(Ideas!B25))-LEN(SUBSTITUTE(Ideas!B25," ",""))+1)</f>
        <v/>
      </c>
      <c r="C25" t="str">
        <f>IF(ISBLANK(Ideas!C25),"",LEN(TRIM(Ideas!C25))-LEN(SUBSTITUTE(Ideas!C25," ",""))+1)</f>
        <v/>
      </c>
      <c r="D25" t="str">
        <f>IF(ISBLANK(Ideas!D25),"",LEN(TRIM(Ideas!D25))-LEN(SUBSTITUTE(Ideas!D25," ",""))+1)</f>
        <v/>
      </c>
      <c r="E25" t="str">
        <f>IF(ISBLANK(Ideas!E25),"",LEN(TRIM(Ideas!E25))-LEN(SUBSTITUTE(Ideas!E25," ",""))+1)</f>
        <v/>
      </c>
    </row>
    <row r="26" spans="1:5" x14ac:dyDescent="0.3">
      <c r="A26" t="str">
        <f>IF(ISBLANK(Ideas!A26),"",LEN(TRIM(Ideas!A26))-LEN(SUBSTITUTE(Ideas!A26," ",""))+1)</f>
        <v/>
      </c>
      <c r="B26" t="str">
        <f>IF(ISBLANK(Ideas!B26),"",LEN(TRIM(Ideas!B26))-LEN(SUBSTITUTE(Ideas!B26," ",""))+1)</f>
        <v/>
      </c>
      <c r="C26" t="str">
        <f>IF(ISBLANK(Ideas!C26),"",LEN(TRIM(Ideas!C26))-LEN(SUBSTITUTE(Ideas!C26," ",""))+1)</f>
        <v/>
      </c>
      <c r="D26" t="str">
        <f>IF(ISBLANK(Ideas!D26),"",LEN(TRIM(Ideas!D26))-LEN(SUBSTITUTE(Ideas!D26," ",""))+1)</f>
        <v/>
      </c>
      <c r="E26" t="str">
        <f>IF(ISBLANK(Ideas!E26),"",LEN(TRIM(Ideas!E26))-LEN(SUBSTITUTE(Ideas!E26," ",""))+1)</f>
        <v/>
      </c>
    </row>
    <row r="27" spans="1:5" x14ac:dyDescent="0.3">
      <c r="A27" t="str">
        <f>IF(ISBLANK(Ideas!A27),"",LEN(TRIM(Ideas!A27))-LEN(SUBSTITUTE(Ideas!A27," ",""))+1)</f>
        <v/>
      </c>
      <c r="B27" t="str">
        <f>IF(ISBLANK(Ideas!B27),"",LEN(TRIM(Ideas!B27))-LEN(SUBSTITUTE(Ideas!B27," ",""))+1)</f>
        <v/>
      </c>
      <c r="C27" t="str">
        <f>IF(ISBLANK(Ideas!C27),"",LEN(TRIM(Ideas!C27))-LEN(SUBSTITUTE(Ideas!C27," ",""))+1)</f>
        <v/>
      </c>
      <c r="D27" t="str">
        <f>IF(ISBLANK(Ideas!D27),"",LEN(TRIM(Ideas!D27))-LEN(SUBSTITUTE(Ideas!D27," ",""))+1)</f>
        <v/>
      </c>
      <c r="E27" t="str">
        <f>IF(ISBLANK(Ideas!E27),"",LEN(TRIM(Ideas!E27))-LEN(SUBSTITUTE(Ideas!E27," ",""))+1)</f>
        <v/>
      </c>
    </row>
    <row r="28" spans="1:5" x14ac:dyDescent="0.3">
      <c r="A28" t="str">
        <f>IF(ISBLANK(Ideas!A28),"",LEN(TRIM(Ideas!A28))-LEN(SUBSTITUTE(Ideas!A28," ",""))+1)</f>
        <v/>
      </c>
      <c r="B28" t="str">
        <f>IF(ISBLANK(Ideas!B28),"",LEN(TRIM(Ideas!B28))-LEN(SUBSTITUTE(Ideas!B28," ",""))+1)</f>
        <v/>
      </c>
      <c r="C28" t="str">
        <f>IF(ISBLANK(Ideas!C28),"",LEN(TRIM(Ideas!C28))-LEN(SUBSTITUTE(Ideas!C28," ",""))+1)</f>
        <v/>
      </c>
      <c r="D28" t="str">
        <f>IF(ISBLANK(Ideas!D28),"",LEN(TRIM(Ideas!D28))-LEN(SUBSTITUTE(Ideas!D28," ",""))+1)</f>
        <v/>
      </c>
      <c r="E28" t="str">
        <f>IF(ISBLANK(Ideas!E28),"",LEN(TRIM(Ideas!E28))-LEN(SUBSTITUTE(Ideas!E28," ",""))+1)</f>
        <v/>
      </c>
    </row>
    <row r="29" spans="1:5" x14ac:dyDescent="0.3">
      <c r="A29" t="str">
        <f>IF(ISBLANK(Ideas!A29),"",LEN(TRIM(Ideas!A29))-LEN(SUBSTITUTE(Ideas!A29," ",""))+1)</f>
        <v/>
      </c>
      <c r="B29" t="str">
        <f>IF(ISBLANK(Ideas!B29),"",LEN(TRIM(Ideas!B29))-LEN(SUBSTITUTE(Ideas!B29," ",""))+1)</f>
        <v/>
      </c>
      <c r="C29" t="str">
        <f>IF(ISBLANK(Ideas!C29),"",LEN(TRIM(Ideas!C29))-LEN(SUBSTITUTE(Ideas!C29," ",""))+1)</f>
        <v/>
      </c>
      <c r="D29" t="str">
        <f>IF(ISBLANK(Ideas!D29),"",LEN(TRIM(Ideas!D29))-LEN(SUBSTITUTE(Ideas!D29," ",""))+1)</f>
        <v/>
      </c>
      <c r="E29" t="str">
        <f>IF(ISBLANK(Ideas!E29),"",LEN(TRIM(Ideas!E29))-LEN(SUBSTITUTE(Ideas!E29," ",""))+1)</f>
        <v/>
      </c>
    </row>
    <row r="30" spans="1:5" x14ac:dyDescent="0.3">
      <c r="A30" t="str">
        <f>IF(ISBLANK(Ideas!A30),"",LEN(TRIM(Ideas!A30))-LEN(SUBSTITUTE(Ideas!A30," ",""))+1)</f>
        <v/>
      </c>
      <c r="B30" t="str">
        <f>IF(ISBLANK(Ideas!B30),"",LEN(TRIM(Ideas!B30))-LEN(SUBSTITUTE(Ideas!B30," ",""))+1)</f>
        <v/>
      </c>
      <c r="C30" t="str">
        <f>IF(ISBLANK(Ideas!C30),"",LEN(TRIM(Ideas!C30))-LEN(SUBSTITUTE(Ideas!C30," ",""))+1)</f>
        <v/>
      </c>
      <c r="D30" t="str">
        <f>IF(ISBLANK(Ideas!D30),"",LEN(TRIM(Ideas!D30))-LEN(SUBSTITUTE(Ideas!D30," ",""))+1)</f>
        <v/>
      </c>
      <c r="E30" t="str">
        <f>IF(ISBLANK(Ideas!E30),"",LEN(TRIM(Ideas!E30))-LEN(SUBSTITUTE(Ideas!E30," ",""))+1)</f>
        <v/>
      </c>
    </row>
    <row r="31" spans="1:5" x14ac:dyDescent="0.3">
      <c r="A31" t="str">
        <f>IF(ISBLANK(Ideas!A31),"",LEN(TRIM(Ideas!A31))-LEN(SUBSTITUTE(Ideas!A31," ",""))+1)</f>
        <v/>
      </c>
      <c r="B31" t="str">
        <f>IF(ISBLANK(Ideas!B31),"",LEN(TRIM(Ideas!B31))-LEN(SUBSTITUTE(Ideas!B31," ",""))+1)</f>
        <v/>
      </c>
      <c r="C31" t="str">
        <f>IF(ISBLANK(Ideas!C31),"",LEN(TRIM(Ideas!C31))-LEN(SUBSTITUTE(Ideas!C31," ",""))+1)</f>
        <v/>
      </c>
      <c r="D31" t="str">
        <f>IF(ISBLANK(Ideas!D31),"",LEN(TRIM(Ideas!D31))-LEN(SUBSTITUTE(Ideas!D31," ",""))+1)</f>
        <v/>
      </c>
      <c r="E31" t="str">
        <f>IF(ISBLANK(Ideas!E31),"",LEN(TRIM(Ideas!E31))-LEN(SUBSTITUTE(Ideas!E31," ",""))+1)</f>
        <v/>
      </c>
    </row>
    <row r="32" spans="1:5" x14ac:dyDescent="0.3">
      <c r="A32" t="str">
        <f>IF(ISBLANK(Ideas!A32),"",LEN(TRIM(Ideas!A32))-LEN(SUBSTITUTE(Ideas!A32," ",""))+1)</f>
        <v/>
      </c>
      <c r="B32" t="str">
        <f>IF(ISBLANK(Ideas!B32),"",LEN(TRIM(Ideas!B32))-LEN(SUBSTITUTE(Ideas!B32," ",""))+1)</f>
        <v/>
      </c>
      <c r="C32" t="str">
        <f>IF(ISBLANK(Ideas!C32),"",LEN(TRIM(Ideas!C32))-LEN(SUBSTITUTE(Ideas!C32," ",""))+1)</f>
        <v/>
      </c>
      <c r="D32" t="str">
        <f>IF(ISBLANK(Ideas!D32),"",LEN(TRIM(Ideas!D32))-LEN(SUBSTITUTE(Ideas!D32," ",""))+1)</f>
        <v/>
      </c>
      <c r="E32" t="str">
        <f>IF(ISBLANK(Ideas!E32),"",LEN(TRIM(Ideas!E32))-LEN(SUBSTITUTE(Ideas!E32," ",""))+1)</f>
        <v/>
      </c>
    </row>
    <row r="33" spans="1:5" x14ac:dyDescent="0.3">
      <c r="A33" t="str">
        <f>IF(ISBLANK(Ideas!A33),"",LEN(TRIM(Ideas!A33))-LEN(SUBSTITUTE(Ideas!A33," ",""))+1)</f>
        <v/>
      </c>
      <c r="B33" t="str">
        <f>IF(ISBLANK(Ideas!B33),"",LEN(TRIM(Ideas!B33))-LEN(SUBSTITUTE(Ideas!B33," ",""))+1)</f>
        <v/>
      </c>
      <c r="C33" t="str">
        <f>IF(ISBLANK(Ideas!C33),"",LEN(TRIM(Ideas!C33))-LEN(SUBSTITUTE(Ideas!C33," ",""))+1)</f>
        <v/>
      </c>
      <c r="D33" t="str">
        <f>IF(ISBLANK(Ideas!D33),"",LEN(TRIM(Ideas!D33))-LEN(SUBSTITUTE(Ideas!D33," ",""))+1)</f>
        <v/>
      </c>
      <c r="E33" t="str">
        <f>IF(ISBLANK(Ideas!E33),"",LEN(TRIM(Ideas!E33))-LEN(SUBSTITUTE(Ideas!E33," ",""))+1)</f>
        <v/>
      </c>
    </row>
    <row r="34" spans="1:5" x14ac:dyDescent="0.3">
      <c r="A34" t="str">
        <f>IF(ISBLANK(Ideas!A34),"",LEN(TRIM(Ideas!A34))-LEN(SUBSTITUTE(Ideas!A34," ",""))+1)</f>
        <v/>
      </c>
      <c r="B34" t="str">
        <f>IF(ISBLANK(Ideas!B34),"",LEN(TRIM(Ideas!B34))-LEN(SUBSTITUTE(Ideas!B34," ",""))+1)</f>
        <v/>
      </c>
      <c r="C34" t="str">
        <f>IF(ISBLANK(Ideas!C34),"",LEN(TRIM(Ideas!C34))-LEN(SUBSTITUTE(Ideas!C34," ",""))+1)</f>
        <v/>
      </c>
      <c r="D34" t="str">
        <f>IF(ISBLANK(Ideas!D34),"",LEN(TRIM(Ideas!D34))-LEN(SUBSTITUTE(Ideas!D34," ",""))+1)</f>
        <v/>
      </c>
      <c r="E34" t="str">
        <f>IF(ISBLANK(Ideas!E34),"",LEN(TRIM(Ideas!E34))-LEN(SUBSTITUTE(Ideas!E34," ",""))+1)</f>
        <v/>
      </c>
    </row>
    <row r="35" spans="1:5" x14ac:dyDescent="0.3">
      <c r="A35" t="str">
        <f>IF(ISBLANK(Ideas!A35),"",LEN(TRIM(Ideas!A35))-LEN(SUBSTITUTE(Ideas!A35," ",""))+1)</f>
        <v/>
      </c>
      <c r="B35" t="str">
        <f>IF(ISBLANK(Ideas!B35),"",LEN(TRIM(Ideas!B35))-LEN(SUBSTITUTE(Ideas!B35," ",""))+1)</f>
        <v/>
      </c>
      <c r="C35" t="str">
        <f>IF(ISBLANK(Ideas!C35),"",LEN(TRIM(Ideas!C35))-LEN(SUBSTITUTE(Ideas!C35," ",""))+1)</f>
        <v/>
      </c>
      <c r="D35" t="str">
        <f>IF(ISBLANK(Ideas!D35),"",LEN(TRIM(Ideas!D35))-LEN(SUBSTITUTE(Ideas!D35," ",""))+1)</f>
        <v/>
      </c>
      <c r="E35" t="str">
        <f>IF(ISBLANK(Ideas!E35),"",LEN(TRIM(Ideas!E35))-LEN(SUBSTITUTE(Ideas!E35," ",""))+1)</f>
        <v/>
      </c>
    </row>
    <row r="36" spans="1:5" x14ac:dyDescent="0.3">
      <c r="A36" t="str">
        <f>IF(ISBLANK(Ideas!A36),"",LEN(TRIM(Ideas!A36))-LEN(SUBSTITUTE(Ideas!A36," ",""))+1)</f>
        <v/>
      </c>
      <c r="B36" t="str">
        <f>IF(ISBLANK(Ideas!B36),"",LEN(TRIM(Ideas!B36))-LEN(SUBSTITUTE(Ideas!B36," ",""))+1)</f>
        <v/>
      </c>
      <c r="C36" t="str">
        <f>IF(ISBLANK(Ideas!C36),"",LEN(TRIM(Ideas!C36))-LEN(SUBSTITUTE(Ideas!C36," ",""))+1)</f>
        <v/>
      </c>
      <c r="D36" t="str">
        <f>IF(ISBLANK(Ideas!D36),"",LEN(TRIM(Ideas!D36))-LEN(SUBSTITUTE(Ideas!D36," ",""))+1)</f>
        <v/>
      </c>
      <c r="E36" t="str">
        <f>IF(ISBLANK(Ideas!E36),"",LEN(TRIM(Ideas!E36))-LEN(SUBSTITUTE(Ideas!E36," ",""))+1)</f>
        <v/>
      </c>
    </row>
    <row r="37" spans="1:5" x14ac:dyDescent="0.3">
      <c r="A37" t="str">
        <f>IF(ISBLANK(Ideas!A37),"",LEN(TRIM(Ideas!A37))-LEN(SUBSTITUTE(Ideas!A37," ",""))+1)</f>
        <v/>
      </c>
      <c r="B37" t="str">
        <f>IF(ISBLANK(Ideas!B37),"",LEN(TRIM(Ideas!B37))-LEN(SUBSTITUTE(Ideas!B37," ",""))+1)</f>
        <v/>
      </c>
      <c r="C37" t="str">
        <f>IF(ISBLANK(Ideas!C37),"",LEN(TRIM(Ideas!C37))-LEN(SUBSTITUTE(Ideas!C37," ",""))+1)</f>
        <v/>
      </c>
      <c r="D37" t="str">
        <f>IF(ISBLANK(Ideas!D37),"",LEN(TRIM(Ideas!D37))-LEN(SUBSTITUTE(Ideas!D37," ",""))+1)</f>
        <v/>
      </c>
      <c r="E37" t="str">
        <f>IF(ISBLANK(Ideas!E37),"",LEN(TRIM(Ideas!E37))-LEN(SUBSTITUTE(Ideas!E37," ",""))+1)</f>
        <v/>
      </c>
    </row>
    <row r="38" spans="1:5" x14ac:dyDescent="0.3">
      <c r="A38" t="str">
        <f>IF(ISBLANK(Ideas!A38),"",LEN(TRIM(Ideas!A38))-LEN(SUBSTITUTE(Ideas!A38," ",""))+1)</f>
        <v/>
      </c>
      <c r="B38" t="str">
        <f>IF(ISBLANK(Ideas!B38),"",LEN(TRIM(Ideas!B38))-LEN(SUBSTITUTE(Ideas!B38," ",""))+1)</f>
        <v/>
      </c>
      <c r="C38" t="str">
        <f>IF(ISBLANK(Ideas!C38),"",LEN(TRIM(Ideas!C38))-LEN(SUBSTITUTE(Ideas!C38," ",""))+1)</f>
        <v/>
      </c>
      <c r="D38" t="str">
        <f>IF(ISBLANK(Ideas!D38),"",LEN(TRIM(Ideas!D38))-LEN(SUBSTITUTE(Ideas!D38," ",""))+1)</f>
        <v/>
      </c>
      <c r="E38" t="str">
        <f>IF(ISBLANK(Ideas!E38),"",LEN(TRIM(Ideas!E38))-LEN(SUBSTITUTE(Ideas!E38," ",""))+1)</f>
        <v/>
      </c>
    </row>
    <row r="39" spans="1:5" x14ac:dyDescent="0.3">
      <c r="A39" t="str">
        <f>IF(ISBLANK(Ideas!A39),"",LEN(TRIM(Ideas!A39))-LEN(SUBSTITUTE(Ideas!A39," ",""))+1)</f>
        <v/>
      </c>
      <c r="B39" t="str">
        <f>IF(ISBLANK(Ideas!B39),"",LEN(TRIM(Ideas!B39))-LEN(SUBSTITUTE(Ideas!B39," ",""))+1)</f>
        <v/>
      </c>
      <c r="C39" t="str">
        <f>IF(ISBLANK(Ideas!C39),"",LEN(TRIM(Ideas!C39))-LEN(SUBSTITUTE(Ideas!C39," ",""))+1)</f>
        <v/>
      </c>
      <c r="D39" t="str">
        <f>IF(ISBLANK(Ideas!D39),"",LEN(TRIM(Ideas!D39))-LEN(SUBSTITUTE(Ideas!D39," ",""))+1)</f>
        <v/>
      </c>
      <c r="E39" t="str">
        <f>IF(ISBLANK(Ideas!E39),"",LEN(TRIM(Ideas!E39))-LEN(SUBSTITUTE(Ideas!E39," ",""))+1)</f>
        <v/>
      </c>
    </row>
    <row r="40" spans="1:5" x14ac:dyDescent="0.3">
      <c r="A40" t="str">
        <f>IF(ISBLANK(Ideas!A40),"",LEN(TRIM(Ideas!A40))-LEN(SUBSTITUTE(Ideas!A40," ",""))+1)</f>
        <v/>
      </c>
      <c r="B40" t="str">
        <f>IF(ISBLANK(Ideas!B40),"",LEN(TRIM(Ideas!B40))-LEN(SUBSTITUTE(Ideas!B40," ",""))+1)</f>
        <v/>
      </c>
      <c r="C40" t="str">
        <f>IF(ISBLANK(Ideas!C40),"",LEN(TRIM(Ideas!C40))-LEN(SUBSTITUTE(Ideas!C40," ",""))+1)</f>
        <v/>
      </c>
      <c r="D40" t="str">
        <f>IF(ISBLANK(Ideas!D40),"",LEN(TRIM(Ideas!D40))-LEN(SUBSTITUTE(Ideas!D40," ",""))+1)</f>
        <v/>
      </c>
      <c r="E40" t="str">
        <f>IF(ISBLANK(Ideas!E40),"",LEN(TRIM(Ideas!E40))-LEN(SUBSTITUTE(Ideas!E40," ",""))+1)</f>
        <v/>
      </c>
    </row>
    <row r="41" spans="1:5" x14ac:dyDescent="0.3">
      <c r="A41" t="str">
        <f>IF(ISBLANK(Ideas!A41),"",LEN(TRIM(Ideas!A41))-LEN(SUBSTITUTE(Ideas!A41," ",""))+1)</f>
        <v/>
      </c>
      <c r="B41" t="str">
        <f>IF(ISBLANK(Ideas!B41),"",LEN(TRIM(Ideas!B41))-LEN(SUBSTITUTE(Ideas!B41," ",""))+1)</f>
        <v/>
      </c>
      <c r="C41" t="str">
        <f>IF(ISBLANK(Ideas!C41),"",LEN(TRIM(Ideas!C41))-LEN(SUBSTITUTE(Ideas!C41," ",""))+1)</f>
        <v/>
      </c>
      <c r="D41" t="str">
        <f>IF(ISBLANK(Ideas!D41),"",LEN(TRIM(Ideas!D41))-LEN(SUBSTITUTE(Ideas!D41," ",""))+1)</f>
        <v/>
      </c>
      <c r="E41" t="str">
        <f>IF(ISBLANK(Ideas!E41),"",LEN(TRIM(Ideas!E41))-LEN(SUBSTITUTE(Ideas!E41," ",""))+1)</f>
        <v/>
      </c>
    </row>
    <row r="42" spans="1:5" x14ac:dyDescent="0.3">
      <c r="A42" t="str">
        <f>IF(ISBLANK(Ideas!A42),"",LEN(TRIM(Ideas!A42))-LEN(SUBSTITUTE(Ideas!A42," ",""))+1)</f>
        <v/>
      </c>
      <c r="B42" t="str">
        <f>IF(ISBLANK(Ideas!B42),"",LEN(TRIM(Ideas!B42))-LEN(SUBSTITUTE(Ideas!B42," ",""))+1)</f>
        <v/>
      </c>
      <c r="C42" t="str">
        <f>IF(ISBLANK(Ideas!C42),"",LEN(TRIM(Ideas!C42))-LEN(SUBSTITUTE(Ideas!C42," ",""))+1)</f>
        <v/>
      </c>
      <c r="D42" t="str">
        <f>IF(ISBLANK(Ideas!D42),"",LEN(TRIM(Ideas!D42))-LEN(SUBSTITUTE(Ideas!D42," ",""))+1)</f>
        <v/>
      </c>
      <c r="E42" t="str">
        <f>IF(ISBLANK(Ideas!E42),"",LEN(TRIM(Ideas!E42))-LEN(SUBSTITUTE(Ideas!E42," ",""))+1)</f>
        <v/>
      </c>
    </row>
    <row r="43" spans="1:5" x14ac:dyDescent="0.3">
      <c r="A43" t="str">
        <f>IF(ISBLANK(Ideas!A43),"",LEN(TRIM(Ideas!A43))-LEN(SUBSTITUTE(Ideas!A43," ",""))+1)</f>
        <v/>
      </c>
      <c r="B43" t="str">
        <f>IF(ISBLANK(Ideas!B43),"",LEN(TRIM(Ideas!B43))-LEN(SUBSTITUTE(Ideas!B43," ",""))+1)</f>
        <v/>
      </c>
      <c r="C43" t="str">
        <f>IF(ISBLANK(Ideas!C43),"",LEN(TRIM(Ideas!C43))-LEN(SUBSTITUTE(Ideas!C43," ",""))+1)</f>
        <v/>
      </c>
      <c r="D43" t="str">
        <f>IF(ISBLANK(Ideas!D43),"",LEN(TRIM(Ideas!D43))-LEN(SUBSTITUTE(Ideas!D43," ",""))+1)</f>
        <v/>
      </c>
      <c r="E43" t="str">
        <f>IF(ISBLANK(Ideas!E43),"",LEN(TRIM(Ideas!E43))-LEN(SUBSTITUTE(Ideas!E43," ",""))+1)</f>
        <v/>
      </c>
    </row>
    <row r="44" spans="1:5" x14ac:dyDescent="0.3">
      <c r="A44" t="str">
        <f>IF(ISBLANK(Ideas!A44),"",LEN(TRIM(Ideas!A44))-LEN(SUBSTITUTE(Ideas!A44," ",""))+1)</f>
        <v/>
      </c>
      <c r="B44" t="str">
        <f>IF(ISBLANK(Ideas!B44),"",LEN(TRIM(Ideas!B44))-LEN(SUBSTITUTE(Ideas!B44," ",""))+1)</f>
        <v/>
      </c>
      <c r="C44" t="str">
        <f>IF(ISBLANK(Ideas!C44),"",LEN(TRIM(Ideas!C44))-LEN(SUBSTITUTE(Ideas!C44," ",""))+1)</f>
        <v/>
      </c>
      <c r="D44" t="str">
        <f>IF(ISBLANK(Ideas!D44),"",LEN(TRIM(Ideas!D44))-LEN(SUBSTITUTE(Ideas!D44," ",""))+1)</f>
        <v/>
      </c>
      <c r="E44" t="str">
        <f>IF(ISBLANK(Ideas!E44),"",LEN(TRIM(Ideas!E44))-LEN(SUBSTITUTE(Ideas!E44," ",""))+1)</f>
        <v/>
      </c>
    </row>
    <row r="45" spans="1:5" x14ac:dyDescent="0.3">
      <c r="A45" t="str">
        <f>IF(ISBLANK(Ideas!A45),"",LEN(TRIM(Ideas!A45))-LEN(SUBSTITUTE(Ideas!A45," ",""))+1)</f>
        <v/>
      </c>
      <c r="B45" t="str">
        <f>IF(ISBLANK(Ideas!B45),"",LEN(TRIM(Ideas!B45))-LEN(SUBSTITUTE(Ideas!B45," ",""))+1)</f>
        <v/>
      </c>
      <c r="C45" t="str">
        <f>IF(ISBLANK(Ideas!C45),"",LEN(TRIM(Ideas!C45))-LEN(SUBSTITUTE(Ideas!C45," ",""))+1)</f>
        <v/>
      </c>
      <c r="D45" t="str">
        <f>IF(ISBLANK(Ideas!D45),"",LEN(TRIM(Ideas!D45))-LEN(SUBSTITUTE(Ideas!D45," ",""))+1)</f>
        <v/>
      </c>
      <c r="E45" t="str">
        <f>IF(ISBLANK(Ideas!E45),"",LEN(TRIM(Ideas!E45))-LEN(SUBSTITUTE(Ideas!E45," ",""))+1)</f>
        <v/>
      </c>
    </row>
    <row r="46" spans="1:5" x14ac:dyDescent="0.3">
      <c r="A46" t="str">
        <f>IF(ISBLANK(Ideas!A46),"",LEN(TRIM(Ideas!A46))-LEN(SUBSTITUTE(Ideas!A46," ",""))+1)</f>
        <v/>
      </c>
      <c r="B46" t="str">
        <f>IF(ISBLANK(Ideas!B46),"",LEN(TRIM(Ideas!B46))-LEN(SUBSTITUTE(Ideas!B46," ",""))+1)</f>
        <v/>
      </c>
      <c r="C46" t="str">
        <f>IF(ISBLANK(Ideas!C46),"",LEN(TRIM(Ideas!C46))-LEN(SUBSTITUTE(Ideas!C46," ",""))+1)</f>
        <v/>
      </c>
      <c r="D46" t="str">
        <f>IF(ISBLANK(Ideas!D46),"",LEN(TRIM(Ideas!D46))-LEN(SUBSTITUTE(Ideas!D46," ",""))+1)</f>
        <v/>
      </c>
      <c r="E46" t="str">
        <f>IF(ISBLANK(Ideas!E46),"",LEN(TRIM(Ideas!E46))-LEN(SUBSTITUTE(Ideas!E46," ",""))+1)</f>
        <v/>
      </c>
    </row>
    <row r="47" spans="1:5" x14ac:dyDescent="0.3">
      <c r="A47" t="str">
        <f>IF(ISBLANK(Ideas!A47),"",LEN(TRIM(Ideas!A47))-LEN(SUBSTITUTE(Ideas!A47," ",""))+1)</f>
        <v/>
      </c>
      <c r="B47" t="str">
        <f>IF(ISBLANK(Ideas!B47),"",LEN(TRIM(Ideas!B47))-LEN(SUBSTITUTE(Ideas!B47," ",""))+1)</f>
        <v/>
      </c>
      <c r="C47" t="str">
        <f>IF(ISBLANK(Ideas!C47),"",LEN(TRIM(Ideas!C47))-LEN(SUBSTITUTE(Ideas!C47," ",""))+1)</f>
        <v/>
      </c>
      <c r="D47" t="str">
        <f>IF(ISBLANK(Ideas!D47),"",LEN(TRIM(Ideas!D47))-LEN(SUBSTITUTE(Ideas!D47," ",""))+1)</f>
        <v/>
      </c>
      <c r="E47" t="str">
        <f>IF(ISBLANK(Ideas!E47),"",LEN(TRIM(Ideas!E47))-LEN(SUBSTITUTE(Ideas!E47," ",""))+1)</f>
        <v/>
      </c>
    </row>
    <row r="48" spans="1:5" x14ac:dyDescent="0.3">
      <c r="A48" t="str">
        <f>IF(ISBLANK(Ideas!A48),"",LEN(TRIM(Ideas!A48))-LEN(SUBSTITUTE(Ideas!A48," ",""))+1)</f>
        <v/>
      </c>
      <c r="B48" t="str">
        <f>IF(ISBLANK(Ideas!B48),"",LEN(TRIM(Ideas!B48))-LEN(SUBSTITUTE(Ideas!B48," ",""))+1)</f>
        <v/>
      </c>
      <c r="C48" t="str">
        <f>IF(ISBLANK(Ideas!C48),"",LEN(TRIM(Ideas!C48))-LEN(SUBSTITUTE(Ideas!C48," ",""))+1)</f>
        <v/>
      </c>
      <c r="D48" t="str">
        <f>IF(ISBLANK(Ideas!D48),"",LEN(TRIM(Ideas!D48))-LEN(SUBSTITUTE(Ideas!D48," ",""))+1)</f>
        <v/>
      </c>
      <c r="E48" t="str">
        <f>IF(ISBLANK(Ideas!E48),"",LEN(TRIM(Ideas!E48))-LEN(SUBSTITUTE(Ideas!E48," ",""))+1)</f>
        <v/>
      </c>
    </row>
    <row r="49" spans="1:5" x14ac:dyDescent="0.3">
      <c r="A49" t="str">
        <f>IF(ISBLANK(Ideas!A49),"",LEN(TRIM(Ideas!A49))-LEN(SUBSTITUTE(Ideas!A49," ",""))+1)</f>
        <v/>
      </c>
      <c r="B49" t="str">
        <f>IF(ISBLANK(Ideas!B49),"",LEN(TRIM(Ideas!B49))-LEN(SUBSTITUTE(Ideas!B49," ",""))+1)</f>
        <v/>
      </c>
      <c r="C49" t="str">
        <f>IF(ISBLANK(Ideas!C49),"",LEN(TRIM(Ideas!C49))-LEN(SUBSTITUTE(Ideas!C49," ",""))+1)</f>
        <v/>
      </c>
      <c r="D49" t="str">
        <f>IF(ISBLANK(Ideas!D49),"",LEN(TRIM(Ideas!D49))-LEN(SUBSTITUTE(Ideas!D49," ",""))+1)</f>
        <v/>
      </c>
      <c r="E49" t="str">
        <f>IF(ISBLANK(Ideas!E49),"",LEN(TRIM(Ideas!E49))-LEN(SUBSTITUTE(Ideas!E49," ",""))+1)</f>
        <v/>
      </c>
    </row>
    <row r="50" spans="1:5" x14ac:dyDescent="0.3">
      <c r="A50" t="str">
        <f>IF(ISBLANK(Ideas!A50),"",LEN(TRIM(Ideas!A50))-LEN(SUBSTITUTE(Ideas!A50," ",""))+1)</f>
        <v/>
      </c>
      <c r="B50" t="str">
        <f>IF(ISBLANK(Ideas!B50),"",LEN(TRIM(Ideas!B50))-LEN(SUBSTITUTE(Ideas!B50," ",""))+1)</f>
        <v/>
      </c>
      <c r="C50" t="str">
        <f>IF(ISBLANK(Ideas!C50),"",LEN(TRIM(Ideas!C50))-LEN(SUBSTITUTE(Ideas!C50," ",""))+1)</f>
        <v/>
      </c>
      <c r="D50" t="str">
        <f>IF(ISBLANK(Ideas!D50),"",LEN(TRIM(Ideas!D50))-LEN(SUBSTITUTE(Ideas!D50," ",""))+1)</f>
        <v/>
      </c>
      <c r="E50" t="str">
        <f>IF(ISBLANK(Ideas!E50),"",LEN(TRIM(Ideas!E50))-LEN(SUBSTITUTE(Ideas!E50," ",""))+1)</f>
        <v/>
      </c>
    </row>
  </sheetData>
  <pageMargins left="0.7" right="0.7" top="0.78740157499999996" bottom="0.78740157499999996" header="0.3" footer="0.3"/>
  <pageSetup paperSize="9" orientation="portrait" horizontalDpi="0"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66219D-74E8-4514-9886-FD2BE91AD879}">
  <dimension ref="A1:S39"/>
  <sheetViews>
    <sheetView topLeftCell="B1" workbookViewId="0">
      <selection activeCell="K12" sqref="K12"/>
    </sheetView>
  </sheetViews>
  <sheetFormatPr baseColWidth="10" defaultRowHeight="14.4" x14ac:dyDescent="0.3"/>
  <cols>
    <col min="7" max="7" width="16.88671875" customWidth="1"/>
    <col min="14" max="14" width="8.44140625" customWidth="1"/>
    <col min="15" max="15" width="10.44140625" customWidth="1"/>
    <col min="16" max="16" width="8.88671875" customWidth="1"/>
    <col min="17" max="17" width="16.33203125" customWidth="1"/>
  </cols>
  <sheetData>
    <row r="1" spans="1:19" x14ac:dyDescent="0.3">
      <c r="A1" t="s">
        <v>0</v>
      </c>
      <c r="B1" t="s">
        <v>29</v>
      </c>
      <c r="C1" t="s">
        <v>4</v>
      </c>
      <c r="D1" t="s">
        <v>3</v>
      </c>
      <c r="E1" t="s">
        <v>1</v>
      </c>
    </row>
    <row r="2" spans="1:19" x14ac:dyDescent="0.3">
      <c r="A2" t="s">
        <v>1</v>
      </c>
      <c r="B2" t="s">
        <v>30</v>
      </c>
      <c r="C2" t="s">
        <v>5</v>
      </c>
      <c r="D2" t="s">
        <v>14</v>
      </c>
      <c r="E2" t="s">
        <v>31</v>
      </c>
      <c r="G2" t="s">
        <v>108</v>
      </c>
      <c r="H2" t="s">
        <v>2</v>
      </c>
      <c r="I2" t="s">
        <v>30</v>
      </c>
      <c r="J2" t="s">
        <v>5</v>
      </c>
      <c r="K2" t="s">
        <v>14</v>
      </c>
      <c r="L2" t="s">
        <v>31</v>
      </c>
      <c r="M2" t="s">
        <v>112</v>
      </c>
      <c r="N2" t="s">
        <v>171</v>
      </c>
      <c r="O2" t="s">
        <v>117</v>
      </c>
      <c r="P2" t="s">
        <v>114</v>
      </c>
      <c r="Q2" t="s">
        <v>115</v>
      </c>
      <c r="R2" t="s">
        <v>169</v>
      </c>
      <c r="S2" t="s">
        <v>170</v>
      </c>
    </row>
    <row r="3" spans="1:19" x14ac:dyDescent="0.3">
      <c r="A3" t="s">
        <v>2</v>
      </c>
      <c r="B3" t="s">
        <v>31</v>
      </c>
      <c r="C3" t="s">
        <v>38</v>
      </c>
      <c r="D3" t="s">
        <v>8</v>
      </c>
      <c r="E3" t="s">
        <v>20</v>
      </c>
      <c r="G3" t="s">
        <v>109</v>
      </c>
      <c r="H3">
        <f>COUNTIF(A1:A39, "*")</f>
        <v>31</v>
      </c>
      <c r="I3">
        <f>COUNTIF(B1:B39, "*")</f>
        <v>22</v>
      </c>
      <c r="J3">
        <f>COUNTIF(C1:C39, "*")</f>
        <v>28</v>
      </c>
      <c r="K3">
        <f>COUNTIF(D1:D39, "*")</f>
        <v>39</v>
      </c>
      <c r="L3">
        <f>COUNTIF(E1:E39, "*")</f>
        <v>23</v>
      </c>
      <c r="M3">
        <f>SUM(H3:L3)</f>
        <v>143</v>
      </c>
      <c r="N3">
        <f>MAX(Tabelle1[[#This Row],[A2]:[E2]])</f>
        <v>39</v>
      </c>
      <c r="O3">
        <f>MIN(Tabelle1[[#This Row],[A2]:[E2]])</f>
        <v>22</v>
      </c>
      <c r="P3">
        <f>AVERAGE(Tabelle1[[#This Row],[A2]:[E2]])</f>
        <v>28.6</v>
      </c>
      <c r="Q3">
        <f>MEDIAN(Tabelle1[[#This Row],[A2]:[E2]])</f>
        <v>28</v>
      </c>
      <c r="R3">
        <f>_xlfn.QUARTILE.INC(Tabelle1[[#This Row],[A2]:[E2]],1)</f>
        <v>23</v>
      </c>
      <c r="S3">
        <f>_xlfn.QUARTILE.INC(Tabelle1[[#This Row],[A2]:[E2]],3)</f>
        <v>31</v>
      </c>
    </row>
    <row r="4" spans="1:19" x14ac:dyDescent="0.3">
      <c r="A4" t="s">
        <v>3</v>
      </c>
      <c r="B4" t="s">
        <v>11</v>
      </c>
      <c r="C4" t="s">
        <v>29</v>
      </c>
      <c r="D4" t="s">
        <v>38</v>
      </c>
      <c r="E4" t="s">
        <v>39</v>
      </c>
      <c r="G4" t="s">
        <v>110</v>
      </c>
      <c r="H4">
        <f>COUNTIF(A1:A39, CONCATENATE(CHAR(COLUMN()+57),"*"))</f>
        <v>8</v>
      </c>
      <c r="I4">
        <f>COUNTIF(B1:B39, CONCATENATE(CHAR(COLUMN()+57),"*"))</f>
        <v>8</v>
      </c>
      <c r="J4">
        <f>COUNTIF(C1:C39, CONCATENATE(CHAR(COLUMN()+57),"*"))</f>
        <v>15</v>
      </c>
      <c r="K4">
        <f>COUNTIF(D1:D39, CONCATENATE(CHAR(COLUMN()+57),"*"))</f>
        <v>10</v>
      </c>
      <c r="L4">
        <f>COUNTIF(E1:E39, CONCATENATE(CHAR(COLUMN()+57),"*"))</f>
        <v>13</v>
      </c>
      <c r="M4">
        <f>SUM(H4:L4)</f>
        <v>54</v>
      </c>
      <c r="N4">
        <f>MAX(Tabelle1[[#This Row],[A2]:[E2]])</f>
        <v>15</v>
      </c>
      <c r="O4">
        <f>MIN(Tabelle1[[#This Row],[A2]:[E2]])</f>
        <v>8</v>
      </c>
      <c r="P4">
        <f>AVERAGE(Tabelle1[[#This Row],[A2]:[E2]])</f>
        <v>10.8</v>
      </c>
      <c r="Q4">
        <f>MEDIAN(Tabelle1[[#This Row],[A2]:[E2]])</f>
        <v>10</v>
      </c>
      <c r="R4">
        <f>_xlfn.QUARTILE.INC(Tabelle1[[#This Row],[A2]:[E2]],1)</f>
        <v>8</v>
      </c>
      <c r="S4">
        <f>_xlfn.QUARTILE.INC(Tabelle1[[#This Row],[A2]:[E2]],3)</f>
        <v>13</v>
      </c>
    </row>
    <row r="5" spans="1:19" x14ac:dyDescent="0.3">
      <c r="A5" t="s">
        <v>4</v>
      </c>
      <c r="B5" t="s">
        <v>10</v>
      </c>
      <c r="C5" t="s">
        <v>27</v>
      </c>
      <c r="D5" t="s">
        <v>31</v>
      </c>
      <c r="E5" t="s">
        <v>16</v>
      </c>
      <c r="G5" t="s">
        <v>111</v>
      </c>
      <c r="H5">
        <f>COUNTIFS(A1:A39, CONCATENATE("&lt;&gt;*",CHAR(COLUMN()+57),"*"),A1:A39,"?*")</f>
        <v>23</v>
      </c>
      <c r="I5">
        <f>COUNTIFS(B1:B39, CONCATENATE("&lt;&gt;*",CHAR(COLUMN()+57),"*"),B1:B39,"?*")</f>
        <v>14</v>
      </c>
      <c r="J5">
        <f>COUNTIFS(C1:C39, CONCATENATE("&lt;&gt;*",CHAR(COLUMN()+57),"*"),C1:C39,"?*")</f>
        <v>13</v>
      </c>
      <c r="K5">
        <f>COUNTIFS(D1:D39, CONCATENATE("&lt;&gt;*",CHAR(COLUMN()+57),"*"),D1:D39,"?*")</f>
        <v>29</v>
      </c>
      <c r="L5">
        <f>COUNTIFS(E1:E39, CONCATENATE("&lt;&gt;*",CHAR(COLUMN()+57),"*"),E1:E39,"?*")</f>
        <v>10</v>
      </c>
      <c r="M5">
        <f>SUM(H5:L5)</f>
        <v>89</v>
      </c>
      <c r="N5">
        <f>MAX(Tabelle1[[#This Row],[A2]:[E2]])</f>
        <v>29</v>
      </c>
      <c r="O5">
        <f>MIN(Tabelle1[[#This Row],[A2]:[E2]])</f>
        <v>10</v>
      </c>
      <c r="P5">
        <f>AVERAGE(Tabelle1[[#This Row],[A2]:[E2]])</f>
        <v>17.8</v>
      </c>
      <c r="Q5">
        <f>MEDIAN(Tabelle1[[#This Row],[A2]:[E2]])</f>
        <v>14</v>
      </c>
      <c r="R5">
        <f>_xlfn.QUARTILE.INC(Tabelle1[[#This Row],[A2]:[E2]],1)</f>
        <v>13</v>
      </c>
      <c r="S5">
        <f>_xlfn.QUARTILE.INC(Tabelle1[[#This Row],[A2]:[E2]],3)</f>
        <v>23</v>
      </c>
    </row>
    <row r="6" spans="1:19" x14ac:dyDescent="0.3">
      <c r="A6" t="s">
        <v>5</v>
      </c>
      <c r="B6" t="s">
        <v>12</v>
      </c>
      <c r="C6" t="s">
        <v>31</v>
      </c>
      <c r="D6" t="s">
        <v>11</v>
      </c>
      <c r="E6" t="s">
        <v>46</v>
      </c>
    </row>
    <row r="7" spans="1:19" x14ac:dyDescent="0.3">
      <c r="A7" t="s">
        <v>1</v>
      </c>
      <c r="B7" t="s">
        <v>9</v>
      </c>
      <c r="C7" t="s">
        <v>10</v>
      </c>
      <c r="D7" t="s">
        <v>0</v>
      </c>
      <c r="E7" t="s">
        <v>52</v>
      </c>
    </row>
    <row r="8" spans="1:19" x14ac:dyDescent="0.3">
      <c r="A8" t="s">
        <v>6</v>
      </c>
      <c r="B8" t="s">
        <v>2</v>
      </c>
      <c r="C8" t="s">
        <v>15</v>
      </c>
      <c r="D8" t="s">
        <v>5</v>
      </c>
      <c r="E8" t="s">
        <v>22</v>
      </c>
    </row>
    <row r="9" spans="1:19" x14ac:dyDescent="0.3">
      <c r="A9" t="s">
        <v>7</v>
      </c>
      <c r="B9" t="s">
        <v>32</v>
      </c>
      <c r="C9" t="s">
        <v>11</v>
      </c>
      <c r="D9" t="s">
        <v>30</v>
      </c>
      <c r="E9" t="s">
        <v>48</v>
      </c>
    </row>
    <row r="10" spans="1:19" x14ac:dyDescent="0.3">
      <c r="A10" t="s">
        <v>8</v>
      </c>
      <c r="B10" t="s">
        <v>33</v>
      </c>
      <c r="C10" t="s">
        <v>6</v>
      </c>
      <c r="D10" t="s">
        <v>27</v>
      </c>
      <c r="E10" t="s">
        <v>2</v>
      </c>
    </row>
    <row r="11" spans="1:19" x14ac:dyDescent="0.3">
      <c r="A11" t="s">
        <v>9</v>
      </c>
      <c r="B11" t="s">
        <v>19</v>
      </c>
      <c r="C11" t="s">
        <v>0</v>
      </c>
      <c r="D11" t="s">
        <v>20</v>
      </c>
      <c r="E11" t="s">
        <v>34</v>
      </c>
    </row>
    <row r="12" spans="1:19" x14ac:dyDescent="0.3">
      <c r="A12" t="s">
        <v>10</v>
      </c>
      <c r="B12" t="s">
        <v>22</v>
      </c>
      <c r="C12" t="s">
        <v>32</v>
      </c>
      <c r="D12" t="s">
        <v>1</v>
      </c>
      <c r="E12" t="s">
        <v>11</v>
      </c>
    </row>
    <row r="13" spans="1:19" x14ac:dyDescent="0.3">
      <c r="A13" t="s">
        <v>11</v>
      </c>
      <c r="B13" t="s">
        <v>34</v>
      </c>
      <c r="C13" t="s">
        <v>39</v>
      </c>
      <c r="D13" t="s">
        <v>2</v>
      </c>
      <c r="E13" t="s">
        <v>45</v>
      </c>
    </row>
    <row r="14" spans="1:19" x14ac:dyDescent="0.3">
      <c r="A14" t="s">
        <v>12</v>
      </c>
      <c r="B14" t="s">
        <v>35</v>
      </c>
      <c r="C14" t="s">
        <v>40</v>
      </c>
      <c r="D14" t="s">
        <v>34</v>
      </c>
      <c r="E14" t="s">
        <v>23</v>
      </c>
    </row>
    <row r="15" spans="1:19" x14ac:dyDescent="0.3">
      <c r="A15" t="s">
        <v>13</v>
      </c>
      <c r="B15" t="s">
        <v>36</v>
      </c>
      <c r="C15" t="s">
        <v>21</v>
      </c>
      <c r="D15" t="s">
        <v>16</v>
      </c>
      <c r="E15" t="s">
        <v>50</v>
      </c>
    </row>
    <row r="16" spans="1:19" x14ac:dyDescent="0.3">
      <c r="A16" t="s">
        <v>14</v>
      </c>
      <c r="B16" t="s">
        <v>26</v>
      </c>
      <c r="C16" t="s">
        <v>33</v>
      </c>
      <c r="D16" t="s">
        <v>45</v>
      </c>
      <c r="E16" t="s">
        <v>43</v>
      </c>
    </row>
    <row r="17" spans="1:5" x14ac:dyDescent="0.3">
      <c r="A17" t="s">
        <v>4</v>
      </c>
      <c r="B17" t="s">
        <v>21</v>
      </c>
      <c r="C17" t="s">
        <v>17</v>
      </c>
      <c r="D17" t="s">
        <v>17</v>
      </c>
      <c r="E17" t="s">
        <v>32</v>
      </c>
    </row>
    <row r="18" spans="1:5" x14ac:dyDescent="0.3">
      <c r="A18" t="s">
        <v>15</v>
      </c>
      <c r="B18" t="s">
        <v>23</v>
      </c>
      <c r="C18" t="s">
        <v>41</v>
      </c>
      <c r="D18" t="s">
        <v>12</v>
      </c>
      <c r="E18" t="s">
        <v>27</v>
      </c>
    </row>
    <row r="19" spans="1:5" x14ac:dyDescent="0.3">
      <c r="A19" t="s">
        <v>16</v>
      </c>
      <c r="B19" t="s">
        <v>13</v>
      </c>
      <c r="C19" t="s">
        <v>20</v>
      </c>
      <c r="D19" t="s">
        <v>40</v>
      </c>
      <c r="E19" t="s">
        <v>34</v>
      </c>
    </row>
    <row r="20" spans="1:5" x14ac:dyDescent="0.3">
      <c r="A20" t="s">
        <v>17</v>
      </c>
      <c r="B20" t="s">
        <v>37</v>
      </c>
      <c r="C20" t="s">
        <v>42</v>
      </c>
      <c r="D20" t="s">
        <v>32</v>
      </c>
      <c r="E20" t="s">
        <v>11</v>
      </c>
    </row>
    <row r="21" spans="1:5" x14ac:dyDescent="0.3">
      <c r="A21" t="s">
        <v>18</v>
      </c>
      <c r="B21" t="s">
        <v>17</v>
      </c>
      <c r="C21" t="s">
        <v>7</v>
      </c>
      <c r="D21" t="s">
        <v>46</v>
      </c>
      <c r="E21" t="s">
        <v>41</v>
      </c>
    </row>
    <row r="22" spans="1:5" x14ac:dyDescent="0.3">
      <c r="A22" t="s">
        <v>19</v>
      </c>
      <c r="B22" t="s">
        <v>20</v>
      </c>
      <c r="C22" t="s">
        <v>36</v>
      </c>
      <c r="D22" t="s">
        <v>47</v>
      </c>
      <c r="E22" t="s">
        <v>35</v>
      </c>
    </row>
    <row r="23" spans="1:5" x14ac:dyDescent="0.3">
      <c r="A23" t="s">
        <v>20</v>
      </c>
      <c r="C23" t="s">
        <v>25</v>
      </c>
      <c r="D23" t="s">
        <v>41</v>
      </c>
      <c r="E23" t="s">
        <v>53</v>
      </c>
    </row>
    <row r="24" spans="1:5" x14ac:dyDescent="0.3">
      <c r="A24" t="s">
        <v>21</v>
      </c>
      <c r="C24" t="s">
        <v>2</v>
      </c>
      <c r="D24" t="s">
        <v>18</v>
      </c>
    </row>
    <row r="25" spans="1:5" x14ac:dyDescent="0.3">
      <c r="A25" t="s">
        <v>22</v>
      </c>
      <c r="C25" t="s">
        <v>26</v>
      </c>
      <c r="D25" t="s">
        <v>19</v>
      </c>
    </row>
    <row r="26" spans="1:5" x14ac:dyDescent="0.3">
      <c r="A26" t="s">
        <v>23</v>
      </c>
      <c r="C26" t="s">
        <v>37</v>
      </c>
      <c r="D26" t="s">
        <v>48</v>
      </c>
    </row>
    <row r="27" spans="1:5" x14ac:dyDescent="0.3">
      <c r="A27" t="s">
        <v>24</v>
      </c>
      <c r="C27" t="s">
        <v>43</v>
      </c>
      <c r="D27" t="s">
        <v>42</v>
      </c>
    </row>
    <row r="28" spans="1:5" x14ac:dyDescent="0.3">
      <c r="A28" t="s">
        <v>25</v>
      </c>
      <c r="C28" t="s">
        <v>44</v>
      </c>
      <c r="D28" t="s">
        <v>35</v>
      </c>
    </row>
    <row r="29" spans="1:5" x14ac:dyDescent="0.3">
      <c r="A29" t="s">
        <v>26</v>
      </c>
      <c r="D29" t="s">
        <v>49</v>
      </c>
    </row>
    <row r="30" spans="1:5" x14ac:dyDescent="0.3">
      <c r="A30" t="s">
        <v>27</v>
      </c>
      <c r="D30" t="s">
        <v>23</v>
      </c>
    </row>
    <row r="31" spans="1:5" x14ac:dyDescent="0.3">
      <c r="A31" t="s">
        <v>28</v>
      </c>
      <c r="D31" t="s">
        <v>25</v>
      </c>
    </row>
    <row r="32" spans="1:5" x14ac:dyDescent="0.3">
      <c r="D32" t="s">
        <v>50</v>
      </c>
    </row>
    <row r="33" spans="4:4" x14ac:dyDescent="0.3">
      <c r="D33" t="s">
        <v>36</v>
      </c>
    </row>
    <row r="34" spans="4:4" x14ac:dyDescent="0.3">
      <c r="D34" t="s">
        <v>33</v>
      </c>
    </row>
    <row r="35" spans="4:4" x14ac:dyDescent="0.3">
      <c r="D35" t="s">
        <v>22</v>
      </c>
    </row>
    <row r="36" spans="4:4" x14ac:dyDescent="0.3">
      <c r="D36" t="s">
        <v>51</v>
      </c>
    </row>
    <row r="37" spans="4:4" x14ac:dyDescent="0.3">
      <c r="D37" t="s">
        <v>9</v>
      </c>
    </row>
    <row r="38" spans="4:4" x14ac:dyDescent="0.3">
      <c r="D38" t="s">
        <v>29</v>
      </c>
    </row>
    <row r="39" spans="4:4" x14ac:dyDescent="0.3">
      <c r="D39" t="s">
        <v>6</v>
      </c>
    </row>
  </sheetData>
  <pageMargins left="0.7" right="0.7" top="0.78740157499999996" bottom="0.78740157499999996"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594F78-6C5E-46FE-BEEA-141FEBE04597}">
  <dimension ref="A1:E67"/>
  <sheetViews>
    <sheetView workbookViewId="0">
      <selection activeCell="E1" sqref="E1:E23"/>
    </sheetView>
  </sheetViews>
  <sheetFormatPr baseColWidth="10" defaultRowHeight="14.4" x14ac:dyDescent="0.3"/>
  <cols>
    <col min="1" max="1" width="42.109375" style="1" customWidth="1"/>
    <col min="2" max="2" width="60.44140625" style="1" customWidth="1"/>
    <col min="3" max="3" width="57.88671875" style="1" customWidth="1"/>
    <col min="4" max="4" width="52.6640625" style="1" customWidth="1"/>
    <col min="5" max="5" width="65.44140625" style="1" customWidth="1"/>
  </cols>
  <sheetData>
    <row r="1" spans="1:5" ht="43.2" x14ac:dyDescent="0.3">
      <c r="A1" s="1" t="str">
        <f ca="1">IF('Execution Sheets'!A1&lt;&gt;"", CONCATENATE('Execution Sheets'!A1, ": ", INDIRECT("Ideas!" &amp; 'Execution Sheets'!A1)),"")</f>
        <v>A1: Put some of it onto a trunk of a tree, connect it with a mini-computer, and we can see all the infos of this tree: name, age, who planted, etc.</v>
      </c>
      <c r="B1" s="1" t="str">
        <f ca="1">IF('Execution Sheets'!B1&lt;&gt;"", CONCATENATE('Execution Sheets'!B1, ": ", INDIRECT("Ideas!" &amp; 'Execution Sheets'!B1)),"")</f>
        <v>B1: Apply it on the door to make it open or closed without keys.</v>
      </c>
      <c r="C1" s="1" t="str">
        <f ca="1">IF('Execution Sheets'!C1&lt;&gt;"", CONCATENATE('Execution Sheets'!C1, ": ", INDIRECT("Ideas!" &amp; 'Execution Sheets'!C1)),"")</f>
        <v>C1: I would put all overy my backpack, so I can have access to what's inside without opening it. I won't be able to use them, yeah… but I can arrange things inside.</v>
      </c>
      <c r="D1" s="1" t="str">
        <f ca="1">IF('Execution Sheets'!D1&lt;&gt;"", CONCATENATE('Execution Sheets'!D1, ": ", INDIRECT("Ideas!" &amp; 'Execution Sheets'!D1)),"")</f>
        <v>D1: paint it on textiles like a T-shirt or a bag to display pictures or videos.</v>
      </c>
      <c r="E1" s="1" t="str">
        <f ca="1">IF('Execution Sheets'!E1&lt;&gt;"", CONCATENATE('Execution Sheets'!E1, ": ", INDIRECT("Ideas!" &amp; 'Execution Sheets'!E1)),"")</f>
        <v>E1: Kitchen table that has a recipe search interface. It could be improved with sensors to weight/measure ingredients and control the fire/oven, etc…</v>
      </c>
    </row>
    <row r="2" spans="1:5" ht="57.6" x14ac:dyDescent="0.3">
      <c r="A2" s="1" t="str">
        <f ca="1">IF('Execution Sheets'!A2&lt;&gt;"", CONCATENATE('Execution Sheets'!A2, ": ", INDIRECT("Ideas!" &amp; 'Execution Sheets'!A2)),"")</f>
        <v>E1: Kitchen table that has a recipe search interface. It could be improved with sensors to weight/measure ingredients and control the fire/oven, etc…</v>
      </c>
      <c r="B2" s="1" t="str">
        <f ca="1">IF('Execution Sheets'!B2&lt;&gt;"", CONCATENATE('Execution Sheets'!B2, ": ", INDIRECT("Ideas!" &amp; 'Execution Sheets'!B2)),"")</f>
        <v>B2: Apply it on blackboard to show datas and graphics in different way.</v>
      </c>
      <c r="C2" s="1" t="str">
        <f ca="1">IF('Execution Sheets'!C2&lt;&gt;"", CONCATENATE('Execution Sheets'!C2, ": ", INDIRECT("Ideas!" &amp; 'Execution Sheets'!C2)),"")</f>
        <v>C2: It will come on my refrigerator's door.</v>
      </c>
      <c r="D2" s="1" t="str">
        <f ca="1">IF('Execution Sheets'!D2&lt;&gt;"", CONCATENATE('Execution Sheets'!D2, ": ", INDIRECT("Ideas!" &amp; 'Execution Sheets'!D2)),"")</f>
        <v>D2: apply it on a fridge and connect it to a supermarket delivery.</v>
      </c>
      <c r="E2" s="1" t="str">
        <f ca="1">IF('Execution Sheets'!E2&lt;&gt;"", CONCATENATE('Execution Sheets'!E2, ": ", INDIRECT("Ideas!" &amp; 'Execution Sheets'!E2)),"")</f>
        <v>E2: Clothes with panels that act as smartphones i.e. you have a screen on your arm/leg that allows you to search the internet/read book etc.</v>
      </c>
    </row>
    <row r="3" spans="1:5" ht="57.6" x14ac:dyDescent="0.3">
      <c r="A3" s="1" t="str">
        <f ca="1">IF('Execution Sheets'!A3&lt;&gt;"", CONCATENATE('Execution Sheets'!A3, ": ", INDIRECT("Ideas!" &amp; 'Execution Sheets'!A3)),"")</f>
        <v>A2: Put it on human skins and we can project things from our PC, cell phone, etc. onto it. In that way our PC, cell phone, etc. don't need a screen anymore and we can build them much smaller.</v>
      </c>
      <c r="B3" s="1" t="str">
        <f ca="1">IF('Execution Sheets'!B3&lt;&gt;"", CONCATENATE('Execution Sheets'!B3, ": ", INDIRECT("Ideas!" &amp; 'Execution Sheets'!B3)),"")</f>
        <v>E2: Clothes with panels that act as smartphones i.e. you have a screen on your arm/leg that allows you to search the internet/read book etc.</v>
      </c>
      <c r="C3" s="1" t="str">
        <f ca="1">IF('Execution Sheets'!C3&lt;&gt;"", CONCATENATE('Execution Sheets'!C3, ": ", INDIRECT("Ideas!" &amp; 'Execution Sheets'!C3)),"")</f>
        <v>C3: I would put it over my wardrobe, it will replace the door, and then I have easy access to what is inside.</v>
      </c>
      <c r="D3" s="1" t="str">
        <f ca="1">IF('Execution Sheets'!D3&lt;&gt;"", CONCATENATE('Execution Sheets'!D3, ": ", INDIRECT("Ideas!" &amp; 'Execution Sheets'!D3)),"")</f>
        <v>D3: appyl it on a thin stretch of fabric or a flexible material and wear it on a wrist like a watch with multiple functions</v>
      </c>
      <c r="E3" s="1" t="str">
        <f ca="1">IF('Execution Sheets'!E3&lt;&gt;"", CONCATENATE('Execution Sheets'!E3, ": ", INDIRECT("Ideas!" &amp; 'Execution Sheets'!E3)),"")</f>
        <v>E3: touch T-shirt that integrates medical devices and allow to have readily medical information about ist wearer. Doctors would simply need to push some parts of the shirt to obtain the needed information.</v>
      </c>
    </row>
    <row r="4" spans="1:5" ht="43.2" x14ac:dyDescent="0.3">
      <c r="A4" s="1" t="str">
        <f ca="1">IF('Execution Sheets'!A4&lt;&gt;"", CONCATENATE('Execution Sheets'!A4, ": ", INDIRECT("Ideas!" &amp; 'Execution Sheets'!A4)),"")</f>
        <v>D1: paint it on textiles like a T-shirt or a bag to display pictures or videos.</v>
      </c>
      <c r="B4" s="1" t="str">
        <f ca="1">IF('Execution Sheets'!B4&lt;&gt;"", CONCATENATE('Execution Sheets'!B4, ": ", INDIRECT("Ideas!" &amp; 'Execution Sheets'!B4)),"")</f>
        <v>D4: apply it on table surfaces/windows/doors/walls that turn into big screens</v>
      </c>
      <c r="C4" s="1" t="str">
        <f ca="1">IF('Execution Sheets'!C4&lt;&gt;"", CONCATENATE('Execution Sheets'!C4, ": ", INDIRECT("Ideas!" &amp; 'Execution Sheets'!C4)),"")</f>
        <v>B1: Apply it on the door to make it open or closed without keys.</v>
      </c>
      <c r="D4" s="1" t="str">
        <f ca="1">IF('Execution Sheets'!D4&lt;&gt;"", CONCATENATE('Execution Sheets'!D4, ": ", INDIRECT("Ideas!" &amp; 'Execution Sheets'!D4)),"")</f>
        <v>C3: I would put it over my wardrobe, it will replace the door, and then I have easy access to what is inside.</v>
      </c>
      <c r="E4" s="1" t="str">
        <f ca="1">IF('Execution Sheets'!E4&lt;&gt;"", CONCATENATE('Execution Sheets'!E4, ": ", INDIRECT("Ideas!" &amp; 'Execution Sheets'!E4)),"")</f>
        <v>E4: Touch exercise books/paper. You could take notes while integrating programs/media content and imilar on the pages. One could also perform calculations with an integrated calculator.</v>
      </c>
    </row>
    <row r="5" spans="1:5" ht="57.6" x14ac:dyDescent="0.3">
      <c r="A5" s="1" t="str">
        <f ca="1">IF('Execution Sheets'!A5&lt;&gt;"", CONCATENATE('Execution Sheets'!A5, ": ", INDIRECT("Ideas!" &amp; 'Execution Sheets'!A5)),"")</f>
        <v>C1: I would put all overy my backpack, so I can have access to what's inside without opening it. I won't be able to use them, yeah… but I can arrange things inside.</v>
      </c>
      <c r="B5" s="1" t="str">
        <f ca="1">IF('Execution Sheets'!B5&lt;&gt;"", CONCATENATE('Execution Sheets'!B5, ": ", INDIRECT("Ideas!" &amp; 'Execution Sheets'!B5)),"")</f>
        <v>C5: I use it for heart surgery. Without actually operating on people</v>
      </c>
      <c r="C5" s="1" t="str">
        <f ca="1">IF('Execution Sheets'!C5&lt;&gt;"", CONCATENATE('Execution Sheets'!C5, ": ", INDIRECT("Ideas!" &amp; 'Execution Sheets'!C5)),"")</f>
        <v>C4: I'd like to make a mask with it or just put it over people head. Just to get to know what's going inside, you know? Like cells, veins, touch their brain.</v>
      </c>
      <c r="D5" s="1" t="str">
        <f ca="1">IF('Execution Sheets'!D5&lt;&gt;"", CONCATENATE('Execution Sheets'!D5, ": ", INDIRECT("Ideas!" &amp; 'Execution Sheets'!D5)),"")</f>
        <v>E2: Clothes with panels that act as smartphones i.e. you have a screen on your arm/leg that allows you to search the internet/read book etc.</v>
      </c>
      <c r="E5" s="1" t="str">
        <f ca="1">IF('Execution Sheets'!E5&lt;&gt;"", CONCATENATE('Execution Sheets'!E5, ": ", INDIRECT("Ideas!" &amp; 'Execution Sheets'!E5)),"")</f>
        <v>E5: Touch walls: transform walls in houses/offices into big touch screen. No need for external monitors or projectors.</v>
      </c>
    </row>
    <row r="6" spans="1:5" ht="43.2" x14ac:dyDescent="0.3">
      <c r="A6" s="1" t="str">
        <f ca="1">IF('Execution Sheets'!A6&lt;&gt;"", CONCATENATE('Execution Sheets'!A6, ": ", INDIRECT("Ideas!" &amp; 'Execution Sheets'!A6)),"")</f>
        <v>C2: It will come on my refrigerator's door.</v>
      </c>
      <c r="B6" s="1" t="str">
        <f ca="1">IF('Execution Sheets'!B6&lt;&gt;"", CONCATENATE('Execution Sheets'!B6, ": ", INDIRECT("Ideas!" &amp; 'Execution Sheets'!B6)),"")</f>
        <v>B3: Apply it on stereos to adjust volumes and change.</v>
      </c>
      <c r="C6" s="1" t="str">
        <f ca="1">IF('Execution Sheets'!C6&lt;&gt;"", CONCATENATE('Execution Sheets'!C6, ": ", INDIRECT("Ideas!" &amp; 'Execution Sheets'!C6)),"")</f>
        <v>E2: Clothes with panels that act as smartphones i.e. you have a screen on your arm/leg that allows you to search the internet/read book etc.</v>
      </c>
      <c r="D6" s="1" t="str">
        <f ca="1">IF('Execution Sheets'!D6&lt;&gt;"", CONCATENATE('Execution Sheets'!D6, ": ", INDIRECT("Ideas!" &amp; 'Execution Sheets'!D6)),"")</f>
        <v>D4: apply it on table surfaces/windows/doors/walls that turn into big screens</v>
      </c>
      <c r="E6" s="1" t="str">
        <f ca="1">IF('Execution Sheets'!E6&lt;&gt;"", CONCATENATE('Execution Sheets'!E6, ": ", INDIRECT("Ideas!" &amp; 'Execution Sheets'!E6)),"")</f>
        <v>E6: Touch surfaces in bulidings that allow to control elctricity and climatization systems. Wherever you are in the building you can access those. (With an emergancy main panel in case of black-out.)</v>
      </c>
    </row>
    <row r="7" spans="1:5" ht="57.6" x14ac:dyDescent="0.3">
      <c r="A7" s="1" t="str">
        <f ca="1">IF('Execution Sheets'!A7&lt;&gt;"", CONCATENATE('Execution Sheets'!A7, ": ", INDIRECT("Ideas!" &amp; 'Execution Sheets'!A7)),"")</f>
        <v>E1: Kitchen table that has a recipe search interface. It could be improved with sensors to weight/measure ingredients and control the fire/oven, etc…</v>
      </c>
      <c r="B7" s="1" t="str">
        <f ca="1">IF('Execution Sheets'!B7&lt;&gt;"", CONCATENATE('Execution Sheets'!B7, ": ", INDIRECT("Ideas!" &amp; 'Execution Sheets'!B7)),"")</f>
        <v>B4: Apply it on the carpet of the house of the entrance so that the house will be informed who enters into the house.</v>
      </c>
      <c r="C7" s="1" t="str">
        <f ca="1">IF('Execution Sheets'!C7&lt;&gt;"", CONCATENATE('Execution Sheets'!C7, ": ", INDIRECT("Ideas!" &amp; 'Execution Sheets'!C7)),"")</f>
        <v>C5: I use it for heart surgery. Without actually operating on people</v>
      </c>
      <c r="D7" s="1" t="str">
        <f ca="1">IF('Execution Sheets'!D7&lt;&gt;"", CONCATENATE('Execution Sheets'!D7, ": ", INDIRECT("Ideas!" &amp; 'Execution Sheets'!D7)),"")</f>
        <v>A1: Put some of it onto a trunk of a tree, connect it with a mini-computer, and we can see all the infos of this tree: name, age, who planted, etc.</v>
      </c>
      <c r="E7" s="1" t="str">
        <f ca="1">IF('Execution Sheets'!E7&lt;&gt;"", CONCATENATE('Execution Sheets'!E7, ": ", INDIRECT("Ideas!" &amp; 'Execution Sheets'!E7)),"")</f>
        <v>E7: Touch steering wheels in cars. To control radio, volume, climatization and everything what now is analogical.</v>
      </c>
    </row>
    <row r="8" spans="1:5" ht="57.6" x14ac:dyDescent="0.3">
      <c r="A8" s="1" t="str">
        <f ca="1">IF('Execution Sheets'!A8&lt;&gt;"", CONCATENATE('Execution Sheets'!A8, ": ", INDIRECT("Ideas!" &amp; 'Execution Sheets'!A8)),"")</f>
        <v>A3: Put it on the walls of a gallery or a museum so that we can see the arts on the big walls.</v>
      </c>
      <c r="B8" s="1" t="str">
        <f ca="1">IF('Execution Sheets'!B8&lt;&gt;"", CONCATENATE('Execution Sheets'!B8, ": ", INDIRECT("Ideas!" &amp; 'Execution Sheets'!B8)),"")</f>
        <v>A2: Put it on human skins and we can project things from our PC, cell phone, etc. onto it. In that way our PC, cell phone, etc. don't need a screen anymore and we can build them much smaller.</v>
      </c>
      <c r="C8" s="1" t="str">
        <f ca="1">IF('Execution Sheets'!C8&lt;&gt;"", CONCATENATE('Execution Sheets'!C8, ": ", INDIRECT("Ideas!" &amp; 'Execution Sheets'!C8)),"")</f>
        <v>C6: They are perfect for books. Not like Kindle, Tablets, but more real paper books that have a touch display. Maybe you can decide if the big bad wolf is going to get cought in the end or not (Rotkäpchen Mädchen)</v>
      </c>
      <c r="D8" s="1" t="str">
        <f ca="1">IF('Execution Sheets'!D8&lt;&gt;"", CONCATENATE('Execution Sheets'!D8, ": ", INDIRECT("Ideas!" &amp; 'Execution Sheets'!D8)),"")</f>
        <v>C2: It will come on my refrigerator's door.</v>
      </c>
      <c r="E8" s="1" t="str">
        <f ca="1">IF('Execution Sheets'!E8&lt;&gt;"", CONCATENATE('Execution Sheets'!E8, ": ", INDIRECT("Ideas!" &amp; 'Execution Sheets'!E8)),"")</f>
        <v>E8: Touch menus in restaurants. Simply click on the desired food.</v>
      </c>
    </row>
    <row r="9" spans="1:5" ht="57.6" x14ac:dyDescent="0.3">
      <c r="A9" s="1" t="str">
        <f ca="1">IF('Execution Sheets'!A9&lt;&gt;"", CONCATENATE('Execution Sheets'!A9, ": ", INDIRECT("Ideas!" &amp; 'Execution Sheets'!A9)),"")</f>
        <v>A4: Put it on the one side of the wall and put a camera on the other side of that wall. Broadcast what the camera takes live on the other side, so that the wall becomes "transparent".</v>
      </c>
      <c r="B9" s="1" t="str">
        <f ca="1">IF('Execution Sheets'!B9&lt;&gt;"", CONCATENATE('Execution Sheets'!B9, ": ", INDIRECT("Ideas!" &amp; 'Execution Sheets'!B9)),"")</f>
        <v>C7: I cover the surface of my stove with. So I have a touch stove for controlling the heat.</v>
      </c>
      <c r="C9" s="1" t="str">
        <f ca="1">IF('Execution Sheets'!C9&lt;&gt;"", CONCATENATE('Execution Sheets'!C9, ": ", INDIRECT("Ideas!" &amp; 'Execution Sheets'!C9)),"")</f>
        <v>D4: apply it on table surfaces/windows/doors/walls that turn into big screens</v>
      </c>
      <c r="D9" s="1" t="str">
        <f ca="1">IF('Execution Sheets'!D9&lt;&gt;"", CONCATENATE('Execution Sheets'!D9, ": ", INDIRECT("Ideas!" &amp; 'Execution Sheets'!D9)),"")</f>
        <v>B2: Apply it on blackboard to show datas and graphics in different way.</v>
      </c>
      <c r="E9" s="1" t="str">
        <f ca="1">IF('Execution Sheets'!E9&lt;&gt;"", CONCATENATE('Execution Sheets'!E9, ": ", INDIRECT("Ideas!" &amp; 'Execution Sheets'!E9)),"")</f>
        <v>E9: Touch desk/partially touch deks. Scientists could integrate their computer screens with part of the desk. For example in A4 surface where to visualize tables or edit them without needing to print.</v>
      </c>
    </row>
    <row r="10" spans="1:5" ht="43.2" x14ac:dyDescent="0.3">
      <c r="A10" s="1" t="str">
        <f ca="1">IF('Execution Sheets'!A10&lt;&gt;"", CONCATENATE('Execution Sheets'!A10, ": ", INDIRECT("Ideas!" &amp; 'Execution Sheets'!A10)),"")</f>
        <v>D3: appyl it on a thin stretch of fabric or a flexible material and wear it on a wrist like a watch with multiple functions</v>
      </c>
      <c r="B10" s="1" t="str">
        <f ca="1">IF('Execution Sheets'!B10&lt;&gt;"", CONCATENATE('Execution Sheets'!B10, ": ", INDIRECT("Ideas!" &amp; 'Execution Sheets'!B10)),"")</f>
        <v>B5: Apply it on the skin of the pet, so that you can be informed how the pet is and what it's doing anytime you want.</v>
      </c>
      <c r="C10" s="1" t="str">
        <f ca="1">IF('Execution Sheets'!C10&lt;&gt;"", CONCATENATE('Execution Sheets'!C10, ": ", INDIRECT("Ideas!" &amp; 'Execution Sheets'!C10)),"")</f>
        <v>A3: Put it on the walls of a gallery or a museum so that we can see the arts on the big walls.</v>
      </c>
      <c r="D10" s="1" t="str">
        <f ca="1">IF('Execution Sheets'!D10&lt;&gt;"", CONCATENATE('Execution Sheets'!D10, ": ", INDIRECT("Ideas!" &amp; 'Execution Sheets'!D10)),"")</f>
        <v>C4: I'd like to make a mask with it or just put it over people head. Just to get to know what's going inside, you know? Like cells, veins, touch their brain.</v>
      </c>
      <c r="E10" s="1" t="str">
        <f ca="1">IF('Execution Sheets'!E10&lt;&gt;"", CONCATENATE('Execution Sheets'!E10, ": ", INDIRECT("Ideas!" &amp; 'Execution Sheets'!E10)),"")</f>
        <v>A2: Put it on human skins and we can project things from our PC, cell phone, etc. onto it. In that way our PC, cell phone, etc. don't need a screen anymore and we can build them much smaller.</v>
      </c>
    </row>
    <row r="11" spans="1:5" ht="57.6" x14ac:dyDescent="0.3">
      <c r="A11" s="1" t="str">
        <f ca="1">IF('Execution Sheets'!A11&lt;&gt;"", CONCATENATE('Execution Sheets'!A11, ": ", INDIRECT("Ideas!" &amp; 'Execution Sheets'!A11)),"")</f>
        <v>B4: Apply it on the carpet of the house of the entrance so that the house will be informed who enters into the house.</v>
      </c>
      <c r="B11" s="1" t="str">
        <f ca="1">IF('Execution Sheets'!B11&lt;&gt;"", CONCATENATE('Execution Sheets'!B11, ": ", INDIRECT("Ideas!" &amp; 'Execution Sheets'!B11)),"")</f>
        <v>B6: Apply it on the wardrobe so that you can easily find the clothes and shoes you want to wear today.</v>
      </c>
      <c r="C11" s="1" t="str">
        <f ca="1">IF('Execution Sheets'!C11&lt;&gt;"", CONCATENATE('Execution Sheets'!C11, ": ", INDIRECT("Ideas!" &amp; 'Execution Sheets'!C11)),"")</f>
        <v>A1: Put some of it onto a trunk of a tree, connect it with a mini-computer, and we can see all the infos of this tree: name, age, who planted, etc.</v>
      </c>
      <c r="D11" s="1" t="str">
        <f ca="1">IF('Execution Sheets'!D11&lt;&gt;"", CONCATENATE('Execution Sheets'!D11, ": ", INDIRECT("Ideas!" &amp; 'Execution Sheets'!D11)),"")</f>
        <v>E3: touch T-shirt that integrates medical devices and allow to have readily medical information about ist wearer. Doctors would simply need to push some parts of the shirt to obtain the needed information.</v>
      </c>
      <c r="E11" s="1" t="str">
        <f ca="1">IF('Execution Sheets'!E11&lt;&gt;"", CONCATENATE('Execution Sheets'!E11, ": ", INDIRECT("Ideas!" &amp; 'Execution Sheets'!E11)),"")</f>
        <v>D5: put it on flexible materials to allow for possibly bigger screens but also all together smaller and foldable devices.</v>
      </c>
    </row>
    <row r="12" spans="1:5" ht="43.2" x14ac:dyDescent="0.3">
      <c r="A12" s="1" t="str">
        <f ca="1">IF('Execution Sheets'!A12&lt;&gt;"", CONCATENATE('Execution Sheets'!A12, ": ", INDIRECT("Ideas!" &amp; 'Execution Sheets'!A12)),"")</f>
        <v>C5: I use it for heart surgery. Without actually operating on people</v>
      </c>
      <c r="B12" s="1" t="str">
        <f ca="1">IF('Execution Sheets'!B12&lt;&gt;"", CONCATENATE('Execution Sheets'!B12, ": ", INDIRECT("Ideas!" &amp; 'Execution Sheets'!B12)),"")</f>
        <v>E8: Touch menus in restaurants. Simply click on the desired food.</v>
      </c>
      <c r="C12" s="1" t="str">
        <f ca="1">IF('Execution Sheets'!C12&lt;&gt;"", CONCATENATE('Execution Sheets'!C12, ": ", INDIRECT("Ideas!" &amp; 'Execution Sheets'!C12)),"")</f>
        <v>C7: I cover the surface of my stove with. So I have a touch stove for controlling the heat.</v>
      </c>
      <c r="D12" s="1" t="str">
        <f ca="1">IF('Execution Sheets'!D12&lt;&gt;"", CONCATENATE('Execution Sheets'!D12, ": ", INDIRECT("Ideas!" &amp; 'Execution Sheets'!D12)),"")</f>
        <v>E1: Kitchen table that has a recipe search interface. It could be improved with sensors to weight/measure ingredients and control the fire/oven, etc…</v>
      </c>
      <c r="E12" s="1" t="str">
        <f ca="1">IF('Execution Sheets'!E12&lt;&gt;"", CONCATENATE('Execution Sheets'!E12, ": ", INDIRECT("Ideas!" &amp; 'Execution Sheets'!E12)),"")</f>
        <v>D4: apply it on table surfaces/windows/doors/walls that turn into big screens</v>
      </c>
    </row>
    <row r="13" spans="1:5" ht="57.6" x14ac:dyDescent="0.3">
      <c r="A13" s="1" t="str">
        <f ca="1">IF('Execution Sheets'!A13&lt;&gt;"", CONCATENATE('Execution Sheets'!A13, ": ", INDIRECT("Ideas!" &amp; 'Execution Sheets'!A13)),"")</f>
        <v>D4: apply it on table surfaces/windows/doors/walls that turn into big screens</v>
      </c>
      <c r="B13" s="1" t="str">
        <f ca="1">IF('Execution Sheets'!B13&lt;&gt;"", CONCATENATE('Execution Sheets'!B13, ": ", INDIRECT("Ideas!" &amp; 'Execution Sheets'!B13)),"")</f>
        <v>D5: put it on flexible materials to allow for possibly bigger screens but also all together smaller and foldable devices.</v>
      </c>
      <c r="C13" s="1" t="str">
        <f ca="1">IF('Execution Sheets'!C13&lt;&gt;"", CONCATENATE('Execution Sheets'!C13, ": ", INDIRECT("Ideas!" &amp; 'Execution Sheets'!C13)),"")</f>
        <v>E4: Touch exercise books/paper. You could take notes while integrating programs/media content and imilar on the pages. One could also perform calculations with an integrated calculator.</v>
      </c>
      <c r="D13" s="1" t="str">
        <f ca="1">IF('Execution Sheets'!D13&lt;&gt;"", CONCATENATE('Execution Sheets'!D13, ": ", INDIRECT("Ideas!" &amp; 'Execution Sheets'!D13)),"")</f>
        <v>A2: Put it on human skins and we can project things from our PC, cell phone, etc. onto it. In that way our PC, cell phone, etc. don't need a screen anymore and we can build them much smaller.</v>
      </c>
      <c r="E13" s="1" t="str">
        <f ca="1">IF('Execution Sheets'!E13&lt;&gt;"", CONCATENATE('Execution Sheets'!E13, ": ", INDIRECT("Ideas!" &amp; 'Execution Sheets'!E13)),"")</f>
        <v>D6: interactive toys for animals and small children</v>
      </c>
    </row>
    <row r="14" spans="1:5" ht="28.8" x14ac:dyDescent="0.3">
      <c r="A14" s="1" t="str">
        <f ca="1">IF('Execution Sheets'!A14&lt;&gt;"", CONCATENATE('Execution Sheets'!A14, ": ", INDIRECT("Ideas!" &amp; 'Execution Sheets'!A14)),"")</f>
        <v>B3: Apply it on stereos to adjust volumes and change.</v>
      </c>
      <c r="B14" s="1" t="str">
        <f ca="1">IF('Execution Sheets'!B14&lt;&gt;"", CONCATENATE('Execution Sheets'!B14, ": ", INDIRECT("Ideas!" &amp; 'Execution Sheets'!B14)),"")</f>
        <v>B7: Apply it on the working desk to draw things on it with fingers or write down something important that needed to be done at some time.</v>
      </c>
      <c r="C14" s="1" t="str">
        <f ca="1">IF('Execution Sheets'!C14&lt;&gt;"", CONCATENATE('Execution Sheets'!C14, ": ", INDIRECT("Ideas!" &amp; 'Execution Sheets'!C14)),"")</f>
        <v>C8: I'd like to have a wallet with a touchpad display, no need to opene it, in order to know what's going inside.</v>
      </c>
      <c r="D14" s="1" t="str">
        <f ca="1">IF('Execution Sheets'!D14&lt;&gt;"", CONCATENATE('Execution Sheets'!D14, ": ", INDIRECT("Ideas!" &amp; 'Execution Sheets'!D14)),"")</f>
        <v>D5: put it on flexible materials to allow for possibly bigger screens but also all together smaller and foldable devices.</v>
      </c>
      <c r="E14" s="1" t="str">
        <f ca="1">IF('Execution Sheets'!E14&lt;&gt;"", CONCATENATE('Execution Sheets'!E14, ": ", INDIRECT("Ideas!" &amp; 'Execution Sheets'!E14)),"")</f>
        <v>E10: Create touch keyboards (musical ones) on any kind of surface. This could lead to the creation of new types of musical instruments.</v>
      </c>
    </row>
    <row r="15" spans="1:5" ht="43.2" x14ac:dyDescent="0.3">
      <c r="A15" s="1" t="str">
        <f ca="1">IF('Execution Sheets'!A15&lt;&gt;"", CONCATENATE('Execution Sheets'!A15, ": ", INDIRECT("Ideas!" &amp; 'Execution Sheets'!A15)),"")</f>
        <v>A5: Put it all over inside the plane and broadcast what's outside the plane live. So that we can have a 360° view when we fly.</v>
      </c>
      <c r="B15" s="1" t="str">
        <f ca="1">IF('Execution Sheets'!B15&lt;&gt;"", CONCATENATE('Execution Sheets'!B15, ": ", INDIRECT("Ideas!" &amp; 'Execution Sheets'!B15)),"")</f>
        <v>C12: It's great product for the car industry but not inside the car. I mean for finding what's going on under the hood without having your hands dirty.</v>
      </c>
      <c r="C15" s="1" t="str">
        <f ca="1">IF('Execution Sheets'!C15&lt;&gt;"", CONCATENATE('Execution Sheets'!C15, ": ", INDIRECT("Ideas!" &amp; 'Execution Sheets'!C15)),"")</f>
        <v>C9: I'd like to put them on tombstones and create digital tombstones with a touch display. People can flip through the pages.</v>
      </c>
      <c r="D15" s="1" t="str">
        <f ca="1">IF('Execution Sheets'!D15&lt;&gt;"", CONCATENATE('Execution Sheets'!D15, ": ", INDIRECT("Ideas!" &amp; 'Execution Sheets'!D15)),"")</f>
        <v>E5: Touch walls: transform walls in houses/offices into big touch screen. No need for external monitors or projectors.</v>
      </c>
      <c r="E15" s="1" t="str">
        <f ca="1">IF('Execution Sheets'!E15&lt;&gt;"", CONCATENATE('Execution Sheets'!E15, ": ", INDIRECT("Ideas!" &amp; 'Execution Sheets'!E15)),"")</f>
        <v>E11: Flask Keyboard: * poor the liquid \n * attach the needed controller \n * -&gt; ready to use portable computer keyboard!</v>
      </c>
    </row>
    <row r="16" spans="1:5" ht="43.2" x14ac:dyDescent="0.3">
      <c r="A16" s="1" t="str">
        <f ca="1">IF('Execution Sheets'!A16&lt;&gt;"", CONCATENATE('Execution Sheets'!A16, ": ", INDIRECT("Ideas!" &amp; 'Execution Sheets'!A16)),"")</f>
        <v>D2: apply it on a fridge and connect it to a supermarket delivery.</v>
      </c>
      <c r="B16" s="1" t="str">
        <f ca="1">IF('Execution Sheets'!B16&lt;&gt;"", CONCATENATE('Execution Sheets'!B16, ": ", INDIRECT("Ideas!" &amp; 'Execution Sheets'!B16)),"")</f>
        <v>B8: Apply it in the shower room to controll the water, for example, the volumes and the temperature.</v>
      </c>
      <c r="C16" s="1" t="str">
        <f ca="1">IF('Execution Sheets'!C16&lt;&gt;"", CONCATENATE('Execution Sheets'!C16, ": ", INDIRECT("Ideas!" &amp; 'Execution Sheets'!C16)),"")</f>
        <v>B5: Apply it on the skin of the pet, so that you can be informed how the pet is and what it's doing anytime you want.</v>
      </c>
      <c r="D16" s="1" t="str">
        <f ca="1">IF('Execution Sheets'!D16&lt;&gt;"", CONCATENATE('Execution Sheets'!D16, ": ", INDIRECT("Ideas!" &amp; 'Execution Sheets'!D16)),"")</f>
        <v>D6: interactive toys for animals and small children</v>
      </c>
      <c r="E16" s="1" t="str">
        <f ca="1">IF('Execution Sheets'!E16&lt;&gt;"", CONCATENATE('Execution Sheets'!E16, ": ", INDIRECT("Ideas!" &amp; 'Execution Sheets'!E16)),"")</f>
        <v>E12: Touchscreens would be everywhere: To have a computer you just would need the core (processor, memory, etc.). Finger-sized computer you simply need to plug into a screen. Also -&gt; flask screen to have always a spare screen.</v>
      </c>
    </row>
    <row r="17" spans="1:5" ht="57.6" x14ac:dyDescent="0.3">
      <c r="A17" s="1" t="str">
        <f ca="1">IF('Execution Sheets'!A17&lt;&gt;"", CONCATENATE('Execution Sheets'!A17, ": ", INDIRECT("Ideas!" &amp; 'Execution Sheets'!A17)),"")</f>
        <v>C1: I would put all overy my backpack, so I can have access to what's inside without opening it. I won't be able to use them, yeah… but I can arrange things inside.</v>
      </c>
      <c r="B17" s="1" t="str">
        <f ca="1">IF('Execution Sheets'!B17&lt;&gt;"", CONCATENATE('Execution Sheets'!B17, ": ", INDIRECT("Ideas!" &amp; 'Execution Sheets'!B17)),"")</f>
        <v>C9: I'd like to put them on tombstones and create digital tombstones with a touch display. People can flip through the pages.</v>
      </c>
      <c r="C17" s="1" t="str">
        <f ca="1">IF('Execution Sheets'!C17&lt;&gt;"", CONCATENATE('Execution Sheets'!C17, ": ", INDIRECT("Ideas!" &amp; 'Execution Sheets'!C17)),"")</f>
        <v>D7: coat ceilings to get a night sky in your room.</v>
      </c>
      <c r="D17" s="1" t="str">
        <f ca="1">IF('Execution Sheets'!D17&lt;&gt;"", CONCATENATE('Execution Sheets'!D17, ": ", INDIRECT("Ideas!" &amp; 'Execution Sheets'!D17)),"")</f>
        <v>D7: coat ceilings to get a night sky in your room.</v>
      </c>
      <c r="E17" s="1" t="str">
        <f ca="1">IF('Execution Sheets'!E17&lt;&gt;"", CONCATENATE('Execution Sheets'!E17, ": ", INDIRECT("Ideas!" &amp; 'Execution Sheets'!E17)),"")</f>
        <v>C7: I cover the surface of my stove with. So I have a touch stove for controlling the heat.</v>
      </c>
    </row>
    <row r="18" spans="1:5" ht="72" x14ac:dyDescent="0.3">
      <c r="A18" s="1" t="str">
        <f ca="1">IF('Execution Sheets'!A18&lt;&gt;"", CONCATENATE('Execution Sheets'!A18, ": ", INDIRECT("Ideas!" &amp; 'Execution Sheets'!A18)),"")</f>
        <v>C6: They are perfect for books. Not like Kindle, Tablets, but more real paper books that have a touch display. Maybe you can decide if the big bad wolf is going to get cought in the end or not (Rotkäpchen Mädchen)</v>
      </c>
      <c r="B18" s="1" t="str">
        <f ca="1">IF('Execution Sheets'!B18&lt;&gt;"", CONCATENATE('Execution Sheets'!B18, ": ", INDIRECT("Ideas!" &amp; 'Execution Sheets'!B18)),"")</f>
        <v>E10: Create touch keyboards (musical ones) on any kind of surface. This could lead to the creation of new types of musical instruments.</v>
      </c>
      <c r="C18" s="1" t="str">
        <f ca="1">IF('Execution Sheets'!C18&lt;&gt;"", CONCATENATE('Execution Sheets'!C18, ": ", INDIRECT("Ideas!" &amp; 'Execution Sheets'!C18)),"")</f>
        <v>C10: I'll make paper notebooks out of it. You use one of these cool pens to write on it and then you can just fold it and put it away. Great to save space.</v>
      </c>
      <c r="D18" s="1" t="str">
        <f ca="1">IF('Execution Sheets'!D18&lt;&gt;"", CONCATENATE('Execution Sheets'!D18, ": ", INDIRECT("Ideas!" &amp; 'Execution Sheets'!D18)),"")</f>
        <v>B3: Apply it on stereos to adjust volumes and change.</v>
      </c>
      <c r="E18" s="1" t="str">
        <f ca="1">IF('Execution Sheets'!E18&lt;&gt;"", CONCATENATE('Execution Sheets'!E18, ": ", INDIRECT("Ideas!" &amp; 'Execution Sheets'!E18)),"")</f>
        <v>C4: I'd like to make a mask with it or just put it over people head. Just to get to know what's going inside, you know? Like cells, veins, touch their brain.</v>
      </c>
    </row>
    <row r="19" spans="1:5" ht="57.6" x14ac:dyDescent="0.3">
      <c r="A19" s="1" t="str">
        <f ca="1">IF('Execution Sheets'!A19&lt;&gt;"", CONCATENATE('Execution Sheets'!A19, ": ", INDIRECT("Ideas!" &amp; 'Execution Sheets'!A19)),"")</f>
        <v>E5: Touch walls: transform walls in houses/offices into big touch screen. No need for external monitors or projectors.</v>
      </c>
      <c r="B19" s="1" t="str">
        <f ca="1">IF('Execution Sheets'!B19&lt;&gt;"", CONCATENATE('Execution Sheets'!B19, ": ", INDIRECT("Ideas!" &amp; 'Execution Sheets'!B19)),"")</f>
        <v>A5: Put it all over inside the plane and broadcast what's outside the plane live. So that we can have a 360° view when we fly.</v>
      </c>
      <c r="C19" s="1" t="str">
        <f ca="1">IF('Execution Sheets'!C19&lt;&gt;"", CONCATENATE('Execution Sheets'!C19, ": ", INDIRECT("Ideas!" &amp; 'Execution Sheets'!C19)),"")</f>
        <v>E3: touch T-shirt that integrates medical devices and allow to have readily medical information about ist wearer. Doctors would simply need to push some parts of the shirt to obtain the needed information.</v>
      </c>
      <c r="D19" s="1" t="str">
        <f ca="1">IF('Execution Sheets'!D19&lt;&gt;"", CONCATENATE('Execution Sheets'!D19, ": ", INDIRECT("Ideas!" &amp; 'Execution Sheets'!D19)),"")</f>
        <v>C8: I'd like to have a wallet with a touchpad display, no need to opene it, in order to know what's going inside.</v>
      </c>
      <c r="E19" s="1" t="str">
        <f ca="1">IF('Execution Sheets'!E19&lt;&gt;"", CONCATENATE('Execution Sheets'!E19, ": ", INDIRECT("Ideas!" &amp; 'Execution Sheets'!E19)),"")</f>
        <v>D5: put it on flexible materials to allow for possibly bigger screens but also all together smaller and foldable devices.</v>
      </c>
    </row>
    <row r="20" spans="1:5" ht="57.6" x14ac:dyDescent="0.3">
      <c r="A20" s="1" t="str">
        <f ca="1">IF('Execution Sheets'!A20&lt;&gt;"", CONCATENATE('Execution Sheets'!A20, ": ", INDIRECT("Ideas!" &amp; 'Execution Sheets'!A20)),"")</f>
        <v>D7: coat ceilings to get a night sky in your room.</v>
      </c>
      <c r="B20" s="1" t="str">
        <f ca="1">IF('Execution Sheets'!B20&lt;&gt;"", CONCATENATE('Execution Sheets'!B20, ": ", INDIRECT("Ideas!" &amp; 'Execution Sheets'!B20)),"")</f>
        <v>C14: it can be great for scientist for dream recording or dream study in general. One it is on the case study's participant's head, they can record the wavelines easily or choose to play music or sound at different times/stages during sleep.</v>
      </c>
      <c r="C20" s="1" t="str">
        <f ca="1">IF('Execution Sheets'!C20&lt;&gt;"", CONCATENATE('Execution Sheets'!C20, ": ", INDIRECT("Ideas!" &amp; 'Execution Sheets'!C20)),"")</f>
        <v>C11: make the entrance door of the houses out of it. When you are inside you have a look at what's going outside and you don't need keys for opening the door.</v>
      </c>
      <c r="D20" s="1" t="str">
        <f ca="1">IF('Execution Sheets'!D20&lt;&gt;"", CONCATENATE('Execution Sheets'!D20, ": ", INDIRECT("Ideas!" &amp; 'Execution Sheets'!D20)),"")</f>
        <v>C7: I cover the surface of my stove with. So I have a touch stove for controlling the heat.</v>
      </c>
      <c r="E20" s="1" t="str">
        <f ca="1">IF('Execution Sheets'!E20&lt;&gt;"", CONCATENATE('Execution Sheets'!E20, ": ", INDIRECT("Ideas!" &amp; 'Execution Sheets'!E20)),"")</f>
        <v>D4: apply it on table surfaces/windows/doors/walls that turn into big screens</v>
      </c>
    </row>
    <row r="21" spans="1:5" ht="57.6" x14ac:dyDescent="0.3">
      <c r="A21" s="1" t="str">
        <f ca="1">IF('Execution Sheets'!A21&lt;&gt;"", CONCATENATE('Execution Sheets'!A21, ": ", INDIRECT("Ideas!" &amp; 'Execution Sheets'!A21)),"")</f>
        <v>A6: Put it on the ceiling of a shopping mall or a train so that we can see the sky and think we are outdoors.</v>
      </c>
      <c r="B21" s="1" t="str">
        <f ca="1">IF('Execution Sheets'!B21&lt;&gt;"", CONCATENATE('Execution Sheets'!B21, ": ", INDIRECT("Ideas!" &amp; 'Execution Sheets'!B21)),"")</f>
        <v>D7: coat ceilings to get a night sky in your room.</v>
      </c>
      <c r="C21" s="1" t="str">
        <f ca="1">IF('Execution Sheets'!C21&lt;&gt;"", CONCATENATE('Execution Sheets'!C21, ": ", INDIRECT("Ideas!" &amp; 'Execution Sheets'!C21)),"")</f>
        <v>A4: Put it on the one side of the wall and put a camera on the other side of that wall. Broadcast what the camera takes live on the other side, so that the wall becomes "transparent".</v>
      </c>
      <c r="D21" s="1" t="str">
        <f ca="1">IF('Execution Sheets'!D21&lt;&gt;"", CONCATENATE('Execution Sheets'!D21, ": ", INDIRECT("Ideas!" &amp; 'Execution Sheets'!D21)),"")</f>
        <v>E6: Touch surfaces in bulidings that allow to control elctricity and climatization systems. Wherever you are in the building you can access those. (With an emergancy main panel in case of black-out.)</v>
      </c>
      <c r="E21" s="1" t="str">
        <f ca="1">IF('Execution Sheets'!E21&lt;&gt;"", CONCATENATE('Execution Sheets'!E21, ": ", INDIRECT("Ideas!" &amp; 'Execution Sheets'!E21)),"")</f>
        <v>C10: I'll make paper notebooks out of it. You use one of these cool pens to write on it and then you can just fold it and put it away. Great to save space.</v>
      </c>
    </row>
    <row r="22" spans="1:5" ht="57.6" x14ac:dyDescent="0.3">
      <c r="A22" s="1" t="str">
        <f ca="1">IF('Execution Sheets'!A22&lt;&gt;"", CONCATENATE('Execution Sheets'!A22, ": ", INDIRECT("Ideas!" &amp; 'Execution Sheets'!A22)),"")</f>
        <v>B6: Apply it on the wardrobe so that you can easily find the clothes and shoes you want to wear today.</v>
      </c>
      <c r="B22" s="1" t="str">
        <f ca="1">IF('Execution Sheets'!B22&lt;&gt;"", CONCATENATE('Execution Sheets'!B22, ": ", INDIRECT("Ideas!" &amp; 'Execution Sheets'!B22)),"")</f>
        <v>E3: touch T-shirt that integrates medical devices and allow to have readily medical information about ist wearer. Doctors would simply need to push some parts of the shirt to obtain the needed information.</v>
      </c>
      <c r="C22" s="1" t="str">
        <f ca="1">IF('Execution Sheets'!C22&lt;&gt;"", CONCATENATE('Execution Sheets'!C22, ": ", INDIRECT("Ideas!" &amp; 'Execution Sheets'!C22)),"")</f>
        <v>C12: It's great product for the car industry but not inside the car. I mean for finding what's going on under the hood without having your hands dirty.</v>
      </c>
      <c r="D22" s="1" t="str">
        <f ca="1">IF('Execution Sheets'!D22&lt;&gt;"", CONCATENATE('Execution Sheets'!D22, ": ", INDIRECT("Ideas!" &amp; 'Execution Sheets'!D22)),"")</f>
        <v>D8: clothes with a touch panel coating and incorporated measure system and devices to allow fast and easy access to a patients vital datas (with security systems of course); e.g. for coma or long-term patients.</v>
      </c>
      <c r="E22" s="1" t="str">
        <f ca="1">IF('Execution Sheets'!E22&lt;&gt;"", CONCATENATE('Execution Sheets'!E22, ": ", INDIRECT("Ideas!" &amp; 'Execution Sheets'!E22)),"")</f>
        <v>B7: Apply it on the working desk to draw things on it with fingers or write down something important that needed to be done at some time.</v>
      </c>
    </row>
    <row r="23" spans="1:5" ht="72" x14ac:dyDescent="0.3">
      <c r="A23" s="1" t="str">
        <f ca="1">IF('Execution Sheets'!A23&lt;&gt;"", CONCATENATE('Execution Sheets'!A23, ": ", INDIRECT("Ideas!" &amp; 'Execution Sheets'!A23)),"")</f>
        <v>E3: touch T-shirt that integrates medical devices and allow to have readily medical information about ist wearer. Doctors would simply need to push some parts of the shirt to obtain the needed information.</v>
      </c>
      <c r="B23" s="1" t="str">
        <f ca="1">IF('Execution Sheets'!B23&lt;&gt;"", CONCATENATE('Execution Sheets'!B23, ": ", INDIRECT("Ideas!" &amp; 'Execution Sheets'!B23)),"")</f>
        <v/>
      </c>
      <c r="C23" s="1" t="str">
        <f ca="1">IF('Execution Sheets'!C23&lt;&gt;"", CONCATENATE('Execution Sheets'!C23, ": ", INDIRECT("Ideas!" &amp; 'Execution Sheets'!C23)),"")</f>
        <v>C13: Probably they are already out there but what about shopping industry? Imagine you have a smart board with a touch display. It has a cmaera also devised inside, so you can try clothes on before you actually buy them</v>
      </c>
      <c r="D23" s="1" t="str">
        <f ca="1">IF('Execution Sheets'!D23&lt;&gt;"", CONCATENATE('Execution Sheets'!D23, ": ", INDIRECT("Ideas!" &amp; 'Execution Sheets'!D23)),"")</f>
        <v>C10: I'll make paper notebooks out of it. You use one of these cool pens to write on it and then you can just fold it and put it away. Great to save space.</v>
      </c>
      <c r="E23" s="1" t="str">
        <f ca="1">IF('Execution Sheets'!E23&lt;&gt;"", CONCATENATE('Execution Sheets'!E23, ": ", INDIRECT("Ideas!" &amp; 'Execution Sheets'!E23)),"")</f>
        <v>E13: Touch boxes to send stuff. One could re-use the boxes as you just need to reset the address.</v>
      </c>
    </row>
    <row r="24" spans="1:5" ht="43.2" x14ac:dyDescent="0.3">
      <c r="A24" s="1" t="str">
        <f ca="1">IF('Execution Sheets'!A24&lt;&gt;"", CONCATENATE('Execution Sheets'!A24, ": ", INDIRECT("Ideas!" &amp; 'Execution Sheets'!A24)),"")</f>
        <v>C9: I'd like to put them on tombstones and create digital tombstones with a touch display. People can flip through the pages.</v>
      </c>
      <c r="B24" s="1" t="str">
        <f ca="1">IF('Execution Sheets'!B24&lt;&gt;"", CONCATENATE('Execution Sheets'!B24, ": ", INDIRECT("Ideas!" &amp; 'Execution Sheets'!B24)),"")</f>
        <v/>
      </c>
      <c r="C24" s="1" t="str">
        <f ca="1">IF('Execution Sheets'!C24&lt;&gt;"", CONCATENATE('Execution Sheets'!C24, ": ", INDIRECT("Ideas!" &amp; 'Execution Sheets'!C24)),"")</f>
        <v>A2: Put it on human skins and we can project things from our PC, cell phone, etc. onto it. In that way our PC, cell phone, etc. don't need a screen anymore and we can build them much smaller.</v>
      </c>
      <c r="D24" s="1" t="str">
        <f ca="1">IF('Execution Sheets'!D24&lt;&gt;"", CONCATENATE('Execution Sheets'!D24, ": ", INDIRECT("Ideas!" &amp; 'Execution Sheets'!D24)),"")</f>
        <v>A6: Put it on the ceiling of a shopping mall or a train so that we can see the sky and think we are outdoors.</v>
      </c>
      <c r="E24" s="1" t="str">
        <f ca="1">IF('Execution Sheets'!E24&lt;&gt;"", CONCATENATE('Execution Sheets'!E24, ": ", INDIRECT("Ideas!" &amp; 'Execution Sheets'!E24)),"")</f>
        <v/>
      </c>
    </row>
    <row r="25" spans="1:5" ht="28.8" x14ac:dyDescent="0.3">
      <c r="A25" s="1" t="str">
        <f ca="1">IF('Execution Sheets'!A25&lt;&gt;"", CONCATENATE('Execution Sheets'!A25, ": ", INDIRECT("Ideas!" &amp; 'Execution Sheets'!A25)),"")</f>
        <v>E8: Touch menus in restaurants. Simply click on the desired food.</v>
      </c>
      <c r="B25" s="1" t="str">
        <f ca="1">IF('Execution Sheets'!B25&lt;&gt;"", CONCATENATE('Execution Sheets'!B25, ": ", INDIRECT("Ideas!" &amp; 'Execution Sheets'!B25)),"")</f>
        <v/>
      </c>
      <c r="C25" s="1" t="str">
        <f ca="1">IF('Execution Sheets'!C25&lt;&gt;"", CONCATENATE('Execution Sheets'!C25, ": ", INDIRECT("Ideas!" &amp; 'Execution Sheets'!C25)),"")</f>
        <v>B8: Apply it in the shower room to controll the water, for example, the volumes and the temperature.</v>
      </c>
      <c r="D25" s="1" t="str">
        <f ca="1">IF('Execution Sheets'!D25&lt;&gt;"", CONCATENATE('Execution Sheets'!D25, ": ", INDIRECT("Ideas!" &amp; 'Execution Sheets'!D25)),"")</f>
        <v>B6: Apply it on the wardrobe so that you can easily find the clothes and shoes you want to wear today.</v>
      </c>
      <c r="E25" s="1" t="str">
        <f ca="1">IF('Execution Sheets'!E25&lt;&gt;"", CONCATENATE('Execution Sheets'!E25, ": ", INDIRECT("Ideas!" &amp; 'Execution Sheets'!E25)),"")</f>
        <v/>
      </c>
    </row>
    <row r="26" spans="1:5" ht="57.6" x14ac:dyDescent="0.3">
      <c r="A26" s="1" t="str">
        <f ca="1">IF('Execution Sheets'!A26&lt;&gt;"", CONCATENATE('Execution Sheets'!A26, ": ", INDIRECT("Ideas!" &amp; 'Execution Sheets'!A26)),"")</f>
        <v>E10: Create touch keyboards (musical ones) on any kind of surface. This could lead to the creation of new types of musical instruments.</v>
      </c>
      <c r="B26" s="1" t="str">
        <f ca="1">IF('Execution Sheets'!B26&lt;&gt;"", CONCATENATE('Execution Sheets'!B26, ": ", INDIRECT("Ideas!" &amp; 'Execution Sheets'!B26)),"")</f>
        <v/>
      </c>
      <c r="C26" s="1" t="str">
        <f ca="1">IF('Execution Sheets'!C26&lt;&gt;"", CONCATENATE('Execution Sheets'!C26, ": ", INDIRECT("Ideas!" &amp; 'Execution Sheets'!C26)),"")</f>
        <v>C14: it can be great for scientist for dream recording or dream study in general. One it is on the case study's participant's head, they can record the wavelines easily or choose to play music or sound at different times/stages during sleep.</v>
      </c>
      <c r="D26" s="1" t="str">
        <f ca="1">IF('Execution Sheets'!D26&lt;&gt;"", CONCATENATE('Execution Sheets'!D26, ": ", INDIRECT("Ideas!" &amp; 'Execution Sheets'!D26)),"")</f>
        <v>E9: Touch desk/partially touch deks. Scientists could integrate their computer screens with part of the desk. For example in A4 surface where to visualize tables or edit them without needing to print.</v>
      </c>
      <c r="E26" s="1" t="str">
        <f ca="1">IF('Execution Sheets'!E26&lt;&gt;"", CONCATENATE('Execution Sheets'!E26, ": ", INDIRECT("Ideas!" &amp; 'Execution Sheets'!E26)),"")</f>
        <v/>
      </c>
    </row>
    <row r="27" spans="1:5" ht="57.6" x14ac:dyDescent="0.3">
      <c r="A27" s="1" t="str">
        <f ca="1">IF('Execution Sheets'!A27&lt;&gt;"", CONCATENATE('Execution Sheets'!A27, ": ", INDIRECT("Ideas!" &amp; 'Execution Sheets'!A27)),"")</f>
        <v>A7: Put it on roads and traffic signs and connect them to the internet, so that we can easily adjust the traffic signs according to the situation.</v>
      </c>
      <c r="B27" s="1" t="str">
        <f ca="1">IF('Execution Sheets'!B27&lt;&gt;"", CONCATENATE('Execution Sheets'!B27, ": ", INDIRECT("Ideas!" &amp; 'Execution Sheets'!B27)),"")</f>
        <v/>
      </c>
      <c r="C27" s="1" t="str">
        <f ca="1">IF('Execution Sheets'!C27&lt;&gt;"", CONCATENATE('Execution Sheets'!C27, ": ", INDIRECT("Ideas!" &amp; 'Execution Sheets'!C27)),"")</f>
        <v>E12: Touchscreens would be everywhere: To have a computer you just would need the core (processor, memory, etc.). Finger-sized computer you simply need to plug into a screen. Also -&gt; flask screen to have always a spare screen.</v>
      </c>
      <c r="D27" s="1" t="str">
        <f ca="1">IF('Execution Sheets'!D27&lt;&gt;"", CONCATENATE('Execution Sheets'!D27, ": ", INDIRECT("Ideas!" &amp; 'Execution Sheets'!D27)),"")</f>
        <v>C11: make the entrance door of the houses out of it. When you are inside you have a look at what's going outside and you don't need keys for opening the door.</v>
      </c>
      <c r="E27" s="1" t="str">
        <f ca="1">IF('Execution Sheets'!E27&lt;&gt;"", CONCATENATE('Execution Sheets'!E27, ": ", INDIRECT("Ideas!" &amp; 'Execution Sheets'!E27)),"")</f>
        <v/>
      </c>
    </row>
    <row r="28" spans="1:5" ht="72" x14ac:dyDescent="0.3">
      <c r="A28" s="1" t="str">
        <f ca="1">IF('Execution Sheets'!A28&lt;&gt;"", CONCATENATE('Execution Sheets'!A28, ": ", INDIRECT("Ideas!" &amp; 'Execution Sheets'!A28)),"")</f>
        <v>C13: Probably they are already out there but what about shopping industry? Imagine you have a smart board with a touch display. It has a cmaera also devised inside, so you can try clothes on before you actually buy them</v>
      </c>
      <c r="B28" s="1" t="str">
        <f ca="1">IF('Execution Sheets'!B28&lt;&gt;"", CONCATENATE('Execution Sheets'!B28, ": ", INDIRECT("Ideas!" &amp; 'Execution Sheets'!B28)),"")</f>
        <v/>
      </c>
      <c r="C28" s="1" t="str">
        <f ca="1">IF('Execution Sheets'!C28&lt;&gt;"", CONCATENATE('Execution Sheets'!C28, ": ", INDIRECT("Ideas!" &amp; 'Execution Sheets'!C28)),"")</f>
        <v>C15: I think the great usage is for occasions when you have to carry some operation on the body parts. You want to do a transplant or get information about spinal cord you don't need to do that horrible injection to get fluid out of it.</v>
      </c>
      <c r="D28" s="1" t="str">
        <f ca="1">IF('Execution Sheets'!D28&lt;&gt;"", CONCATENATE('Execution Sheets'!D28, ": ", INDIRECT("Ideas!" &amp; 'Execution Sheets'!D28)),"")</f>
        <v>B7: Apply it on the working desk to draw things on it with fingers or write down something important that needed to be done at some time.</v>
      </c>
      <c r="E28" s="1" t="str">
        <f ca="1">IF('Execution Sheets'!E28&lt;&gt;"", CONCATENATE('Execution Sheets'!E28, ": ", INDIRECT("Ideas!" &amp; 'Execution Sheets'!E28)),"")</f>
        <v/>
      </c>
    </row>
    <row r="29" spans="1:5" ht="57.6" x14ac:dyDescent="0.3">
      <c r="A29" s="1" t="str">
        <f ca="1">IF('Execution Sheets'!A29&lt;&gt;"", CONCATENATE('Execution Sheets'!A29, ": ", INDIRECT("Ideas!" &amp; 'Execution Sheets'!A29)),"")</f>
        <v>B8: Apply it in the shower room to controll the water, for example, the volumes and the temperature.</v>
      </c>
      <c r="B29" s="1" t="str">
        <f ca="1">IF('Execution Sheets'!B29&lt;&gt;"", CONCATENATE('Execution Sheets'!B29, ": ", INDIRECT("Ideas!" &amp; 'Execution Sheets'!B29)),"")</f>
        <v/>
      </c>
      <c r="C29" s="1" t="str">
        <f ca="1">IF('Execution Sheets'!C29&lt;&gt;"", CONCATENATE('Execution Sheets'!C29, ": ", INDIRECT("Ideas!" &amp; 'Execution Sheets'!C29)),"")</f>
        <v/>
      </c>
      <c r="D29" s="1" t="str">
        <f ca="1">IF('Execution Sheets'!D29&lt;&gt;"", CONCATENATE('Execution Sheets'!D29, ": ", INDIRECT("Ideas!" &amp; 'Execution Sheets'!D29)),"")</f>
        <v>D9: apply it  to the back of hands for quick memos, a look at the time, messages, etc. Basically a smart phone on our hands, and when the screen is turned off it looks like skin and not a gadget.</v>
      </c>
      <c r="E29" s="1" t="str">
        <f ca="1">IF('Execution Sheets'!E29&lt;&gt;"", CONCATENATE('Execution Sheets'!E29, ": ", INDIRECT("Ideas!" &amp; 'Execution Sheets'!E29)),"")</f>
        <v/>
      </c>
    </row>
    <row r="30" spans="1:5" ht="57.6" x14ac:dyDescent="0.3">
      <c r="A30" s="1" t="str">
        <f ca="1">IF('Execution Sheets'!A30&lt;&gt;"", CONCATENATE('Execution Sheets'!A30, ": ", INDIRECT("Ideas!" &amp; 'Execution Sheets'!A30)),"")</f>
        <v>C4: I'd like to make a mask with it or just put it over people head. Just to get to know what's going inside, you know? Like cells, veins, touch their brain.</v>
      </c>
      <c r="B30" s="1" t="str">
        <f ca="1">IF('Execution Sheets'!B30&lt;&gt;"", CONCATENATE('Execution Sheets'!B30, ": ", INDIRECT("Ideas!" &amp; 'Execution Sheets'!B30)),"")</f>
        <v/>
      </c>
      <c r="C30" s="1" t="str">
        <f ca="1">IF('Execution Sheets'!C30&lt;&gt;"", CONCATENATE('Execution Sheets'!C30, ": ", INDIRECT("Ideas!" &amp; 'Execution Sheets'!C30)),"")</f>
        <v/>
      </c>
      <c r="D30" s="1" t="str">
        <f ca="1">IF('Execution Sheets'!D30&lt;&gt;"", CONCATENATE('Execution Sheets'!D30, ": ", INDIRECT("Ideas!" &amp; 'Execution Sheets'!D30)),"")</f>
        <v>E10: Create touch keyboards (musical ones) on any kind of surface. This could lead to the creation of new types of musical instruments.</v>
      </c>
      <c r="E30" s="1" t="str">
        <f ca="1">IF('Execution Sheets'!E30&lt;&gt;"", CONCATENATE('Execution Sheets'!E30, ": ", INDIRECT("Ideas!" &amp; 'Execution Sheets'!E30)),"")</f>
        <v/>
      </c>
    </row>
    <row r="31" spans="1:5" ht="72" x14ac:dyDescent="0.3">
      <c r="A31" s="1" t="str">
        <f ca="1">IF('Execution Sheets'!A31&lt;&gt;"", CONCATENATE('Execution Sheets'!A31, ": ", INDIRECT("Ideas!" &amp; 'Execution Sheets'!A31)),"")</f>
        <v>A8: Put it on the animals so that we can change the apperances of animals. For example, we can make invading animals that are too many more visable so that their preditors can see them better. In this way we can control their numbers.</v>
      </c>
      <c r="B31" s="1" t="str">
        <f ca="1">IF('Execution Sheets'!B31&lt;&gt;"", CONCATENATE('Execution Sheets'!B31, ": ", INDIRECT("Ideas!" &amp; 'Execution Sheets'!B31)),"")</f>
        <v/>
      </c>
      <c r="C31" s="1" t="str">
        <f ca="1">IF('Execution Sheets'!C31&lt;&gt;"", CONCATENATE('Execution Sheets'!C31, ": ", INDIRECT("Ideas!" &amp; 'Execution Sheets'!C31)),"")</f>
        <v/>
      </c>
      <c r="D31" s="1" t="str">
        <f ca="1">IF('Execution Sheets'!D31&lt;&gt;"", CONCATENATE('Execution Sheets'!D31, ": ", INDIRECT("Ideas!" &amp; 'Execution Sheets'!D31)),"")</f>
        <v>C13: Probably they are already out there but what about shopping industry? Imagine you have a smart board with a touch display. It has a cmaera also devised inside, so you can try clothes on before you actually buy them</v>
      </c>
      <c r="E31" s="1" t="str">
        <f ca="1">IF('Execution Sheets'!E31&lt;&gt;"", CONCATENATE('Execution Sheets'!E31, ": ", INDIRECT("Ideas!" &amp; 'Execution Sheets'!E31)),"")</f>
        <v/>
      </c>
    </row>
    <row r="32" spans="1:5" ht="28.8" x14ac:dyDescent="0.3">
      <c r="A32" s="1" t="str">
        <f ca="1">IF('Execution Sheets'!A32&lt;&gt;"", CONCATENATE('Execution Sheets'!A32, ": ", INDIRECT("Ideas!" &amp; 'Execution Sheets'!A32)),"")</f>
        <v/>
      </c>
      <c r="B32" s="1" t="str">
        <f ca="1">IF('Execution Sheets'!B32&lt;&gt;"", CONCATENATE('Execution Sheets'!B32, ": ", INDIRECT("Ideas!" &amp; 'Execution Sheets'!B32)),"")</f>
        <v/>
      </c>
      <c r="C32" s="1" t="str">
        <f ca="1">IF('Execution Sheets'!C32&lt;&gt;"", CONCATENATE('Execution Sheets'!C32, ": ", INDIRECT("Ideas!" &amp; 'Execution Sheets'!C32)),"")</f>
        <v/>
      </c>
      <c r="D32" s="1" t="str">
        <f ca="1">IF('Execution Sheets'!D32&lt;&gt;"", CONCATENATE('Execution Sheets'!D32, ": ", INDIRECT("Ideas!" &amp; 'Execution Sheets'!D32)),"")</f>
        <v>E11: Flask Keyboard: * poor the liquid \n * attach the needed controller \n * -&gt; ready to use portable computer keyboard!</v>
      </c>
      <c r="E32" s="1" t="str">
        <f ca="1">IF('Execution Sheets'!E32&lt;&gt;"", CONCATENATE('Execution Sheets'!E32, ": ", INDIRECT("Ideas!" &amp; 'Execution Sheets'!E32)),"")</f>
        <v/>
      </c>
    </row>
    <row r="33" spans="1:5" ht="43.2" x14ac:dyDescent="0.3">
      <c r="A33" s="1" t="str">
        <f ca="1">IF('Execution Sheets'!A33&lt;&gt;"", CONCATENATE('Execution Sheets'!A33, ": ", INDIRECT("Ideas!" &amp; 'Execution Sheets'!A33)),"")</f>
        <v/>
      </c>
      <c r="B33" s="1" t="str">
        <f ca="1">IF('Execution Sheets'!B33&lt;&gt;"", CONCATENATE('Execution Sheets'!B33, ": ", INDIRECT("Ideas!" &amp; 'Execution Sheets'!B33)),"")</f>
        <v/>
      </c>
      <c r="C33" s="1" t="str">
        <f ca="1">IF('Execution Sheets'!C33&lt;&gt;"", CONCATENATE('Execution Sheets'!C33, ": ", INDIRECT("Ideas!" &amp; 'Execution Sheets'!C33)),"")</f>
        <v/>
      </c>
      <c r="D33" s="1" t="str">
        <f ca="1">IF('Execution Sheets'!D33&lt;&gt;"", CONCATENATE('Execution Sheets'!D33, ": ", INDIRECT("Ideas!" &amp; 'Execution Sheets'!D33)),"")</f>
        <v>C12: It's great product for the car industry but not inside the car. I mean for finding what's going on under the hood without having your hands dirty.</v>
      </c>
      <c r="E33" s="1" t="str">
        <f ca="1">IF('Execution Sheets'!E33&lt;&gt;"", CONCATENATE('Execution Sheets'!E33, ": ", INDIRECT("Ideas!" &amp; 'Execution Sheets'!E33)),"")</f>
        <v/>
      </c>
    </row>
    <row r="34" spans="1:5" ht="28.8" x14ac:dyDescent="0.3">
      <c r="A34" s="1" t="str">
        <f ca="1">IF('Execution Sheets'!A34&lt;&gt;"", CONCATENATE('Execution Sheets'!A34, ": ", INDIRECT("Ideas!" &amp; 'Execution Sheets'!A34)),"")</f>
        <v/>
      </c>
      <c r="B34" s="1" t="str">
        <f ca="1">IF('Execution Sheets'!B34&lt;&gt;"", CONCATENATE('Execution Sheets'!B34, ": ", INDIRECT("Ideas!" &amp; 'Execution Sheets'!B34)),"")</f>
        <v/>
      </c>
      <c r="C34" s="1" t="str">
        <f ca="1">IF('Execution Sheets'!C34&lt;&gt;"", CONCATENATE('Execution Sheets'!C34, ": ", INDIRECT("Ideas!" &amp; 'Execution Sheets'!C34)),"")</f>
        <v/>
      </c>
      <c r="D34" s="1" t="str">
        <f ca="1">IF('Execution Sheets'!D34&lt;&gt;"", CONCATENATE('Execution Sheets'!D34, ": ", INDIRECT("Ideas!" &amp; 'Execution Sheets'!D34)),"")</f>
        <v>B5: Apply it on the skin of the pet, so that you can be informed how the pet is and what it's doing anytime you want.</v>
      </c>
      <c r="E34" s="1" t="str">
        <f ca="1">IF('Execution Sheets'!E34&lt;&gt;"", CONCATENATE('Execution Sheets'!E34, ": ", INDIRECT("Ideas!" &amp; 'Execution Sheets'!E34)),"")</f>
        <v/>
      </c>
    </row>
    <row r="35" spans="1:5" ht="28.8" x14ac:dyDescent="0.3">
      <c r="A35" s="1" t="str">
        <f ca="1">IF('Execution Sheets'!A35&lt;&gt;"", CONCATENATE('Execution Sheets'!A35, ": ", INDIRECT("Ideas!" &amp; 'Execution Sheets'!A35)),"")</f>
        <v/>
      </c>
      <c r="B35" s="1" t="str">
        <f ca="1">IF('Execution Sheets'!B35&lt;&gt;"", CONCATENATE('Execution Sheets'!B35, ": ", INDIRECT("Ideas!" &amp; 'Execution Sheets'!B35)),"")</f>
        <v/>
      </c>
      <c r="C35" s="1" t="str">
        <f ca="1">IF('Execution Sheets'!C35&lt;&gt;"", CONCATENATE('Execution Sheets'!C35, ": ", INDIRECT("Ideas!" &amp; 'Execution Sheets'!C35)),"")</f>
        <v/>
      </c>
      <c r="D35" s="1" t="str">
        <f ca="1">IF('Execution Sheets'!D35&lt;&gt;"", CONCATENATE('Execution Sheets'!D35, ": ", INDIRECT("Ideas!" &amp; 'Execution Sheets'!D35)),"")</f>
        <v>E8: Touch menus in restaurants. Simply click on the desired food.</v>
      </c>
      <c r="E35" s="1" t="str">
        <f ca="1">IF('Execution Sheets'!E35&lt;&gt;"", CONCATENATE('Execution Sheets'!E35, ": ", INDIRECT("Ideas!" &amp; 'Execution Sheets'!E35)),"")</f>
        <v/>
      </c>
    </row>
    <row r="36" spans="1:5" ht="28.8" x14ac:dyDescent="0.3">
      <c r="A36" s="1" t="str">
        <f ca="1">IF('Execution Sheets'!A36&lt;&gt;"", CONCATENATE('Execution Sheets'!A36, ": ", INDIRECT("Ideas!" &amp; 'Execution Sheets'!A36)),"")</f>
        <v/>
      </c>
      <c r="B36" s="1" t="str">
        <f ca="1">IF('Execution Sheets'!B36&lt;&gt;"", CONCATENATE('Execution Sheets'!B36, ": ", INDIRECT("Ideas!" &amp; 'Execution Sheets'!B36)),"")</f>
        <v/>
      </c>
      <c r="C36" s="1" t="str">
        <f ca="1">IF('Execution Sheets'!C36&lt;&gt;"", CONCATENATE('Execution Sheets'!C36, ": ", INDIRECT("Ideas!" &amp; 'Execution Sheets'!C36)),"")</f>
        <v/>
      </c>
      <c r="D36" s="1" t="str">
        <f ca="1">IF('Execution Sheets'!D36&lt;&gt;"", CONCATENATE('Execution Sheets'!D36, ": ", INDIRECT("Ideas!" &amp; 'Execution Sheets'!D36)),"")</f>
        <v>D10: apply on wall in the shower to control temperature, pressure, etc. of the water</v>
      </c>
      <c r="E36" s="1" t="str">
        <f ca="1">IF('Execution Sheets'!E36&lt;&gt;"", CONCATENATE('Execution Sheets'!E36, ": ", INDIRECT("Ideas!" &amp; 'Execution Sheets'!E36)),"")</f>
        <v/>
      </c>
    </row>
    <row r="37" spans="1:5" ht="28.8" x14ac:dyDescent="0.3">
      <c r="A37" s="1" t="str">
        <f ca="1">IF('Execution Sheets'!A37&lt;&gt;"", CONCATENATE('Execution Sheets'!A37, ": ", INDIRECT("Ideas!" &amp; 'Execution Sheets'!A37)),"")</f>
        <v/>
      </c>
      <c r="B37" s="1" t="str">
        <f ca="1">IF('Execution Sheets'!B37&lt;&gt;"", CONCATENATE('Execution Sheets'!B37, ": ", INDIRECT("Ideas!" &amp; 'Execution Sheets'!B37)),"")</f>
        <v/>
      </c>
      <c r="C37" s="1" t="str">
        <f ca="1">IF('Execution Sheets'!C37&lt;&gt;"", CONCATENATE('Execution Sheets'!C37, ": ", INDIRECT("Ideas!" &amp; 'Execution Sheets'!C37)),"")</f>
        <v/>
      </c>
      <c r="D37" s="1" t="str">
        <f ca="1">IF('Execution Sheets'!D37&lt;&gt;"", CONCATENATE('Execution Sheets'!D37, ": ", INDIRECT("Ideas!" &amp; 'Execution Sheets'!D37)),"")</f>
        <v>B4: Apply it on the carpet of the house of the entrance so that the house will be informed who enters into the house.</v>
      </c>
      <c r="E37" s="1" t="str">
        <f ca="1">IF('Execution Sheets'!E37&lt;&gt;"", CONCATENATE('Execution Sheets'!E37, ": ", INDIRECT("Ideas!" &amp; 'Execution Sheets'!E37)),"")</f>
        <v/>
      </c>
    </row>
    <row r="38" spans="1:5" ht="28.8" x14ac:dyDescent="0.3">
      <c r="A38" s="1" t="str">
        <f ca="1">IF('Execution Sheets'!A38&lt;&gt;"", CONCATENATE('Execution Sheets'!A38, ": ", INDIRECT("Ideas!" &amp; 'Execution Sheets'!A38)),"")</f>
        <v/>
      </c>
      <c r="B38" s="1" t="str">
        <f ca="1">IF('Execution Sheets'!B38&lt;&gt;"", CONCATENATE('Execution Sheets'!B38, ": ", INDIRECT("Ideas!" &amp; 'Execution Sheets'!B38)),"")</f>
        <v/>
      </c>
      <c r="C38" s="1" t="str">
        <f ca="1">IF('Execution Sheets'!C38&lt;&gt;"", CONCATENATE('Execution Sheets'!C38, ": ", INDIRECT("Ideas!" &amp; 'Execution Sheets'!C38)),"")</f>
        <v/>
      </c>
      <c r="D38" s="1" t="str">
        <f ca="1">IF('Execution Sheets'!D38&lt;&gt;"", CONCATENATE('Execution Sheets'!D38, ": ", INDIRECT("Ideas!" &amp; 'Execution Sheets'!D38)),"")</f>
        <v>B1: Apply it on the door to make it open or closed without keys.</v>
      </c>
      <c r="E38" s="1" t="str">
        <f ca="1">IF('Execution Sheets'!E38&lt;&gt;"", CONCATENATE('Execution Sheets'!E38, ": ", INDIRECT("Ideas!" &amp; 'Execution Sheets'!E38)),"")</f>
        <v/>
      </c>
    </row>
    <row r="39" spans="1:5" ht="28.8" x14ac:dyDescent="0.3">
      <c r="A39" s="1" t="str">
        <f ca="1">IF('Execution Sheets'!A39&lt;&gt;"", CONCATENATE('Execution Sheets'!A39, ": ", INDIRECT("Ideas!" &amp; 'Execution Sheets'!A39)),"")</f>
        <v/>
      </c>
      <c r="B39" s="1" t="str">
        <f ca="1">IF('Execution Sheets'!B39&lt;&gt;"", CONCATENATE('Execution Sheets'!B39, ": ", INDIRECT("Ideas!" &amp; 'Execution Sheets'!B39)),"")</f>
        <v/>
      </c>
      <c r="C39" s="1" t="str">
        <f ca="1">IF('Execution Sheets'!C39&lt;&gt;"", CONCATENATE('Execution Sheets'!C39, ": ", INDIRECT("Ideas!" &amp; 'Execution Sheets'!C39)),"")</f>
        <v/>
      </c>
      <c r="D39" s="1" t="str">
        <f ca="1">IF('Execution Sheets'!D39&lt;&gt;"", CONCATENATE('Execution Sheets'!D39, ": ", INDIRECT("Ideas!" &amp; 'Execution Sheets'!D39)),"")</f>
        <v>A3: Put it on the walls of a gallery or a museum so that we can see the arts on the big walls.</v>
      </c>
      <c r="E39" s="1" t="str">
        <f ca="1">IF('Execution Sheets'!E39&lt;&gt;"", CONCATENATE('Execution Sheets'!E39, ": ", INDIRECT("Ideas!" &amp; 'Execution Sheets'!E39)),"")</f>
        <v/>
      </c>
    </row>
    <row r="40" spans="1:5" x14ac:dyDescent="0.3">
      <c r="A40" s="1" t="str">
        <f ca="1">IF('Execution Sheets'!A40&lt;&gt;"", CONCATENATE('Execution Sheets'!A40, ": ", INDIRECT("Ideas!" &amp; 'Execution Sheets'!A40)),"")</f>
        <v/>
      </c>
      <c r="B40" s="1" t="str">
        <f ca="1">IF('Execution Sheets'!B40&lt;&gt;"", CONCATENATE('Execution Sheets'!B40, ": ", INDIRECT("Ideas!" &amp; 'Execution Sheets'!B40)),"")</f>
        <v/>
      </c>
      <c r="C40" s="1" t="str">
        <f ca="1">IF('Execution Sheets'!C40&lt;&gt;"", CONCATENATE('Execution Sheets'!C40, ": ", INDIRECT("Ideas!" &amp; 'Execution Sheets'!C40)),"")</f>
        <v/>
      </c>
      <c r="D40" s="1" t="str">
        <f ca="1">IF('Execution Sheets'!D40&lt;&gt;"", CONCATENATE('Execution Sheets'!D40, ": ", INDIRECT("Ideas!" &amp; 'Execution Sheets'!D40)),"")</f>
        <v/>
      </c>
      <c r="E40" s="1" t="str">
        <f ca="1">IF('Execution Sheets'!E40&lt;&gt;"", CONCATENATE('Execution Sheets'!E40, ": ", INDIRECT("Ideas!" &amp; 'Execution Sheets'!E40)),"")</f>
        <v/>
      </c>
    </row>
    <row r="67" spans="2:2" x14ac:dyDescent="0.3">
      <c r="B67" s="1" t="str">
        <f>CHAR(COLUMN()+64)</f>
        <v>B</v>
      </c>
    </row>
  </sheetData>
  <pageMargins left="0.7" right="0.7" top="0.78740157499999996" bottom="0.78740157499999996" header="0.3" footer="0.3"/>
  <pageSetup paperSize="9" orientation="portrait" horizontalDpi="0" verticalDpi="0" r:id="rId1"/>
  <extLst>
    <ext xmlns:x14="http://schemas.microsoft.com/office/spreadsheetml/2009/9/main" uri="{78C0D931-6437-407d-A8EE-F0AAD7539E65}">
      <x14:conditionalFormattings>
        <x14:conditionalFormatting xmlns:xm="http://schemas.microsoft.com/office/excel/2006/main">
          <x14:cfRule type="expression" priority="1" id="{E022FC91-BB0F-4A69-8F84-3AFA1359C8CC}">
            <xm:f>LEFT('Execution Sheets'!A1)=CHAR(COLUMN()+64)</xm:f>
            <x14:dxf>
              <fill>
                <patternFill>
                  <fgColor auto="1"/>
                  <bgColor theme="7" tint="0.79998168889431442"/>
                </patternFill>
              </fill>
            </x14:dxf>
          </x14:cfRule>
          <xm:sqref>A1:E39</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E9C218-E59B-4BA5-A143-CD4BEB5821AD}">
  <dimension ref="A1:F10"/>
  <sheetViews>
    <sheetView tabSelected="1" workbookViewId="0">
      <selection activeCell="F9" sqref="F9"/>
    </sheetView>
  </sheetViews>
  <sheetFormatPr baseColWidth="10" defaultRowHeight="14.4" x14ac:dyDescent="0.3"/>
  <cols>
    <col min="1" max="1" width="42.44140625" style="1" customWidth="1"/>
    <col min="2" max="2" width="30.88671875" style="1" customWidth="1"/>
    <col min="3" max="3" width="33.5546875" style="1" customWidth="1"/>
    <col min="4" max="4" width="34.44140625" style="1" customWidth="1"/>
    <col min="5" max="5" width="38.33203125" style="1" customWidth="1"/>
    <col min="6" max="6" width="40.5546875" style="1" customWidth="1"/>
  </cols>
  <sheetData>
    <row r="1" spans="1:6" ht="72" x14ac:dyDescent="0.3">
      <c r="A1" s="1" t="s">
        <v>126</v>
      </c>
      <c r="B1" s="1" t="s">
        <v>137</v>
      </c>
      <c r="C1" s="1" t="s">
        <v>152</v>
      </c>
      <c r="D1" s="1" t="s">
        <v>160</v>
      </c>
      <c r="E1" s="1" t="s">
        <v>145</v>
      </c>
      <c r="F1" s="1" t="s">
        <v>118</v>
      </c>
    </row>
    <row r="2" spans="1:6" ht="100.8" x14ac:dyDescent="0.3">
      <c r="A2" s="1" t="s">
        <v>127</v>
      </c>
      <c r="B2" s="1" t="s">
        <v>143</v>
      </c>
      <c r="C2" s="1" t="s">
        <v>153</v>
      </c>
      <c r="D2" s="1" t="s">
        <v>161</v>
      </c>
      <c r="E2" s="1" t="s">
        <v>146</v>
      </c>
      <c r="F2" s="1" t="s">
        <v>119</v>
      </c>
    </row>
    <row r="3" spans="1:6" ht="72" x14ac:dyDescent="0.3">
      <c r="A3" s="1" t="s">
        <v>128</v>
      </c>
      <c r="B3" s="1" t="s">
        <v>138</v>
      </c>
      <c r="C3" s="1" t="s">
        <v>154</v>
      </c>
      <c r="D3" s="1" t="s">
        <v>162</v>
      </c>
      <c r="E3" s="1" t="s">
        <v>147</v>
      </c>
      <c r="F3" s="1" t="s">
        <v>120</v>
      </c>
    </row>
    <row r="4" spans="1:6" ht="28.8" x14ac:dyDescent="0.3">
      <c r="A4" s="1" t="s">
        <v>129</v>
      </c>
      <c r="B4" s="1" t="s">
        <v>139</v>
      </c>
      <c r="C4" s="1" t="s">
        <v>139</v>
      </c>
      <c r="D4" s="1" t="s">
        <v>129</v>
      </c>
      <c r="E4" s="1" t="s">
        <v>129</v>
      </c>
      <c r="F4" s="1" t="s">
        <v>121</v>
      </c>
    </row>
    <row r="5" spans="1:6" ht="57.6" x14ac:dyDescent="0.3">
      <c r="A5" s="1" t="s">
        <v>130</v>
      </c>
      <c r="B5" s="1" t="s">
        <v>140</v>
      </c>
      <c r="C5" s="1" t="s">
        <v>155</v>
      </c>
      <c r="D5" s="1" t="s">
        <v>163</v>
      </c>
      <c r="E5" s="1" t="s">
        <v>148</v>
      </c>
      <c r="F5" s="1" t="s">
        <v>131</v>
      </c>
    </row>
    <row r="6" spans="1:6" ht="57.6" x14ac:dyDescent="0.3">
      <c r="A6" s="1" t="s">
        <v>133</v>
      </c>
      <c r="B6" s="1" t="s">
        <v>141</v>
      </c>
      <c r="C6" s="1" t="s">
        <v>156</v>
      </c>
      <c r="D6" s="1" t="s">
        <v>164</v>
      </c>
      <c r="E6" s="1" t="s">
        <v>149</v>
      </c>
      <c r="F6" s="1" t="s">
        <v>132</v>
      </c>
    </row>
    <row r="7" spans="1:6" x14ac:dyDescent="0.3">
      <c r="A7" s="1">
        <v>2</v>
      </c>
      <c r="B7" s="1">
        <v>2</v>
      </c>
      <c r="C7" s="1">
        <v>2</v>
      </c>
      <c r="D7" s="1">
        <v>2</v>
      </c>
      <c r="E7" s="1">
        <v>2</v>
      </c>
      <c r="F7" s="1" t="s">
        <v>122</v>
      </c>
    </row>
    <row r="8" spans="1:6" ht="72" x14ac:dyDescent="0.3">
      <c r="A8" s="1" t="s">
        <v>134</v>
      </c>
      <c r="B8" s="1" t="s">
        <v>142</v>
      </c>
      <c r="C8" s="1" t="s">
        <v>157</v>
      </c>
      <c r="D8" s="1" t="s">
        <v>165</v>
      </c>
      <c r="E8" s="1" t="s">
        <v>150</v>
      </c>
      <c r="F8" s="1" t="s">
        <v>123</v>
      </c>
    </row>
    <row r="9" spans="1:6" ht="244.8" x14ac:dyDescent="0.3">
      <c r="A9" s="1" t="s">
        <v>135</v>
      </c>
      <c r="B9" s="1" t="s">
        <v>144</v>
      </c>
      <c r="C9" s="1" t="s">
        <v>158</v>
      </c>
      <c r="D9" s="1" t="s">
        <v>166</v>
      </c>
      <c r="E9" s="1" t="s">
        <v>151</v>
      </c>
      <c r="F9" s="1" t="s">
        <v>124</v>
      </c>
    </row>
    <row r="10" spans="1:6" ht="28.8" x14ac:dyDescent="0.3">
      <c r="A10" s="1" t="s">
        <v>136</v>
      </c>
      <c r="C10" s="1" t="s">
        <v>159</v>
      </c>
      <c r="F10" s="1" t="s">
        <v>125</v>
      </c>
    </row>
  </sheetData>
  <pageMargins left="0.7" right="0.7" top="0.78740157499999996" bottom="0.78740157499999996"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Ideas</vt:lpstr>
      <vt:lpstr>Word Counts</vt:lpstr>
      <vt:lpstr>Execution Sheets</vt:lpstr>
      <vt:lpstr>Idea Journeys</vt:lpstr>
      <vt:lpstr>Surveys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Kim Kern</dc:creator>
  <cp:lastModifiedBy>Kim Kern</cp:lastModifiedBy>
  <dcterms:created xsi:type="dcterms:W3CDTF">2018-12-12T17:40:27Z</dcterms:created>
  <dcterms:modified xsi:type="dcterms:W3CDTF">2019-04-04T19:24:47Z</dcterms:modified>
</cp:coreProperties>
</file>