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22995" windowHeight="10005"/>
  </bookViews>
  <sheets>
    <sheet name="This Year" sheetId="1" r:id="rId1"/>
    <sheet name="Last Year" sheetId="2" r:id="rId2"/>
  </sheets>
  <definedNames>
    <definedName name="Capital_Improvement">'This Year'!$C$16</definedName>
    <definedName name="Corporate_Overheads">'This Year'!$B$6</definedName>
    <definedName name="Cost_of_Goods">'This Year'!$B$5</definedName>
    <definedName name="Initial_Sales">'This Year'!$B$10</definedName>
    <definedName name="Required_Growth">'This Year'!$B$4</definedName>
    <definedName name="Sales___Marketing">'This Year'!$B$7</definedName>
  </definedNames>
  <calcPr calcId="144525"/>
</workbook>
</file>

<file path=xl/calcChain.xml><?xml version="1.0" encoding="utf-8"?>
<calcChain xmlns="http://schemas.openxmlformats.org/spreadsheetml/2006/main">
  <c r="H16" i="2" l="1"/>
  <c r="B15" i="2"/>
  <c r="B14" i="2"/>
  <c r="B13" i="2"/>
  <c r="B17" i="2" s="1"/>
  <c r="C10" i="2"/>
  <c r="C15" i="2" s="1"/>
  <c r="H16" i="1"/>
  <c r="B15" i="1"/>
  <c r="B14" i="1"/>
  <c r="B13" i="1"/>
  <c r="B17" i="1" s="1"/>
  <c r="C10" i="1"/>
  <c r="C15" i="1" s="1"/>
  <c r="B19" i="2" l="1"/>
  <c r="C14" i="2"/>
  <c r="C19" i="2"/>
  <c r="D10" i="2"/>
  <c r="C13" i="2"/>
  <c r="C17" i="2" s="1"/>
  <c r="B19" i="1"/>
  <c r="C14" i="1"/>
  <c r="D10" i="1"/>
  <c r="C13" i="1"/>
  <c r="C17" i="1" s="1"/>
  <c r="C19" i="1" s="1"/>
  <c r="D14" i="2" l="1"/>
  <c r="D15" i="2"/>
  <c r="D13" i="2"/>
  <c r="E10" i="2"/>
  <c r="D14" i="1"/>
  <c r="D15" i="1"/>
  <c r="D13" i="1"/>
  <c r="E10" i="1"/>
  <c r="E15" i="2" l="1"/>
  <c r="E13" i="2"/>
  <c r="F10" i="2"/>
  <c r="E14" i="2"/>
  <c r="D17" i="2"/>
  <c r="E15" i="1"/>
  <c r="E13" i="1"/>
  <c r="F10" i="1"/>
  <c r="E14" i="1"/>
  <c r="D17" i="1"/>
  <c r="F14" i="2" l="1"/>
  <c r="F15" i="2"/>
  <c r="F13" i="2"/>
  <c r="G10" i="2"/>
  <c r="D19" i="2"/>
  <c r="H10" i="2"/>
  <c r="E17" i="2"/>
  <c r="E19" i="2" s="1"/>
  <c r="D19" i="1"/>
  <c r="F14" i="1"/>
  <c r="F15" i="1"/>
  <c r="F13" i="1"/>
  <c r="G10" i="1"/>
  <c r="E17" i="1"/>
  <c r="E19" i="1" s="1"/>
  <c r="F17" i="2" l="1"/>
  <c r="G15" i="2"/>
  <c r="G13" i="2"/>
  <c r="G14" i="2"/>
  <c r="H14" i="2" s="1"/>
  <c r="H15" i="2"/>
  <c r="G15" i="1"/>
  <c r="H15" i="1" s="1"/>
  <c r="G13" i="1"/>
  <c r="G14" i="1"/>
  <c r="H14" i="1" s="1"/>
  <c r="H10" i="1"/>
  <c r="F17" i="1"/>
  <c r="F19" i="1" s="1"/>
  <c r="G17" i="2" l="1"/>
  <c r="G19" i="2" s="1"/>
  <c r="H13" i="2"/>
  <c r="F19" i="2"/>
  <c r="G17" i="1"/>
  <c r="G19" i="1" s="1"/>
  <c r="H13" i="1"/>
  <c r="H17" i="1"/>
  <c r="H19" i="1" s="1"/>
  <c r="H17" i="2" l="1"/>
  <c r="H19" i="2" s="1"/>
</calcChain>
</file>

<file path=xl/sharedStrings.xml><?xml version="1.0" encoding="utf-8"?>
<sst xmlns="http://schemas.openxmlformats.org/spreadsheetml/2006/main" count="42" uniqueCount="19">
  <si>
    <t>Six Month Projection</t>
  </si>
  <si>
    <t>Assumptions</t>
  </si>
  <si>
    <t>Required Growth</t>
  </si>
  <si>
    <t>Cost of Goods</t>
  </si>
  <si>
    <t>Corporate Overheads</t>
  </si>
  <si>
    <t>Sales &amp; Marketing</t>
  </si>
  <si>
    <t>Jan</t>
  </si>
  <si>
    <t>Feb</t>
  </si>
  <si>
    <t>Mar</t>
  </si>
  <si>
    <t>Apr</t>
  </si>
  <si>
    <t>May</t>
  </si>
  <si>
    <t>Jun</t>
  </si>
  <si>
    <t>Total</t>
  </si>
  <si>
    <t>Sales</t>
  </si>
  <si>
    <t>Costs</t>
  </si>
  <si>
    <t>Capital Improvements</t>
  </si>
  <si>
    <t>Total Costs</t>
  </si>
  <si>
    <t>Profit/Loss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</si>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</sst>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366092"/>
      <name val="Calibri"/>
      <family val="2"/>
    </font>
    <font>
      <sz val="11"/>
      <color theme="1"/>
      <name val="Calibri"/>
      <family val="2"/>
    </font>
    <font>
      <b/>
      <sz val="12"/>
      <color rgb="FF366092"/>
      <name val="Calibri"/>
      <family val="2"/>
    </font>
    <font>
      <i/>
      <sz val="11"/>
      <name val="Calibri"/>
      <family val="2"/>
    </font>
    <font>
      <b/>
      <sz val="11"/>
      <color rgb="FFE26B0A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rgb="FF538DD5"/>
      </top>
      <bottom style="medium">
        <color rgb="FF538DD5"/>
      </bottom>
      <diagonal/>
    </border>
    <border>
      <left/>
      <right/>
      <top style="double">
        <color rgb="FF538DD5"/>
      </top>
      <bottom style="double">
        <color rgb="FF538DD5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 applyFill="1" applyBorder="1"/>
    <xf numFmtId="0" fontId="3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 applyAlignment="1">
      <alignment horizontal="right"/>
    </xf>
    <xf numFmtId="9" fontId="6" fillId="0" borderId="0" xfId="1" applyFont="1" applyFill="1" applyBorder="1"/>
    <xf numFmtId="164" fontId="6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 applyBorder="1" applyAlignment="1">
      <alignment horizontal="right"/>
    </xf>
    <xf numFmtId="164" fontId="3" fillId="0" borderId="0" xfId="0" applyNumberFormat="1" applyFont="1" applyFill="1" applyBorder="1"/>
    <xf numFmtId="164" fontId="7" fillId="0" borderId="1" xfId="0" applyNumberFormat="1" applyFont="1" applyFill="1" applyBorder="1"/>
    <xf numFmtId="164" fontId="7" fillId="0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C16" sqref="C16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0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0">
    <scenario name="Default Case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Worst Case" locked="1" count="6" user="Watsonia Publishing" comment="Estimates supplied by the Admin and Accounting department">
      <inputCells r="B4" val="0.05" numFmtId="9"/>
      <inputCells r="B5" val="0.45" numFmtId="9"/>
      <inputCells r="B6" val="0.2" numFmtId="9"/>
      <inputCells r="B7" val="0.2" numFmtId="9"/>
      <inputCells r="B10" val="18000" numFmtId="164"/>
      <inputCells r="C16" val="100000" numFmtId="164"/>
    </scenario>
    <scenario name="Best Case" locked="1" count="6" user="Watsonia Publishing" comment="Estimates supplied by the Sales and Marketing department">
      <inputCells r="B4" val="0.25" numFmtId="9"/>
      <inputCells r="B5" val="0.25" numFmtId="9"/>
      <inputCells r="B6" val="0.05" numFmtId="9"/>
      <inputCells r="B7" val="0.25" numFmtId="9"/>
      <inputCells r="B10" val="41000" numFmtId="164"/>
      <inputCells r="C16" val="80000" numFmtId="164"/>
    </scenario>
  </scenario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A2" sqref="A2"/>
    </sheetView>
  </sheetViews>
  <sheetFormatPr defaultRowHeight="15" x14ac:dyDescent="0.25"/>
  <cols>
    <col min="1" max="1" width="25.140625" style="2" customWidth="1"/>
    <col min="2" max="7" width="11.140625" style="2" bestFit="1" customWidth="1"/>
    <col min="8" max="8" width="12.7109375" style="2" bestFit="1" customWidth="1"/>
    <col min="9" max="16384" width="9.140625" style="2"/>
  </cols>
  <sheetData>
    <row r="1" spans="1:8" ht="18.75" x14ac:dyDescent="0.3">
      <c r="A1" s="1" t="s">
        <v>18</v>
      </c>
    </row>
    <row r="3" spans="1:8" ht="15.75" x14ac:dyDescent="0.25">
      <c r="A3" s="3" t="s">
        <v>1</v>
      </c>
    </row>
    <row r="4" spans="1:8" x14ac:dyDescent="0.25">
      <c r="A4" s="4" t="s">
        <v>2</v>
      </c>
      <c r="B4" s="5">
        <v>0.15</v>
      </c>
    </row>
    <row r="5" spans="1:8" x14ac:dyDescent="0.25">
      <c r="A5" s="4" t="s">
        <v>3</v>
      </c>
      <c r="B5" s="5">
        <v>0.38</v>
      </c>
    </row>
    <row r="6" spans="1:8" x14ac:dyDescent="0.25">
      <c r="A6" s="4" t="s">
        <v>4</v>
      </c>
      <c r="B6" s="5">
        <v>0.12</v>
      </c>
    </row>
    <row r="7" spans="1:8" x14ac:dyDescent="0.25">
      <c r="A7" s="4" t="s">
        <v>5</v>
      </c>
      <c r="B7" s="5">
        <v>0.15</v>
      </c>
    </row>
    <row r="9" spans="1:8" ht="15.75" x14ac:dyDescent="0.25">
      <c r="B9" s="3" t="s">
        <v>6</v>
      </c>
      <c r="C9" s="3" t="s">
        <v>7</v>
      </c>
      <c r="D9" s="3" t="s">
        <v>8</v>
      </c>
      <c r="E9" s="3" t="s">
        <v>9</v>
      </c>
      <c r="F9" s="3" t="s">
        <v>10</v>
      </c>
      <c r="G9" s="3" t="s">
        <v>11</v>
      </c>
      <c r="H9" s="3" t="s">
        <v>12</v>
      </c>
    </row>
    <row r="10" spans="1:8" ht="15.75" x14ac:dyDescent="0.25">
      <c r="A10" s="3" t="s">
        <v>13</v>
      </c>
      <c r="B10" s="6">
        <v>210000</v>
      </c>
      <c r="C10" s="7">
        <f>B10*(1+$B$4)</f>
        <v>241499.99999999997</v>
      </c>
      <c r="D10" s="7">
        <f t="shared" ref="D10:G10" si="0">C10*(1+$B$4)</f>
        <v>277724.99999999994</v>
      </c>
      <c r="E10" s="7">
        <f t="shared" si="0"/>
        <v>319383.74999999988</v>
      </c>
      <c r="F10" s="7">
        <f t="shared" si="0"/>
        <v>367291.31249999983</v>
      </c>
      <c r="G10" s="7">
        <f t="shared" si="0"/>
        <v>422385.00937499979</v>
      </c>
      <c r="H10" s="7">
        <f>SUM(B10:G10)</f>
        <v>1838285.0718749994</v>
      </c>
    </row>
    <row r="12" spans="1:8" ht="15.75" x14ac:dyDescent="0.25">
      <c r="A12" s="3" t="s">
        <v>14</v>
      </c>
    </row>
    <row r="13" spans="1:8" x14ac:dyDescent="0.25">
      <c r="A13" s="8" t="s">
        <v>3</v>
      </c>
      <c r="B13" s="9">
        <f>B10*$B$5</f>
        <v>79800</v>
      </c>
      <c r="C13" s="9">
        <f t="shared" ref="C13:G13" si="1">C10*$B$5</f>
        <v>91769.999999999985</v>
      </c>
      <c r="D13" s="9">
        <f t="shared" si="1"/>
        <v>105535.49999999999</v>
      </c>
      <c r="E13" s="9">
        <f t="shared" si="1"/>
        <v>121365.82499999995</v>
      </c>
      <c r="F13" s="9">
        <f t="shared" si="1"/>
        <v>139570.69874999992</v>
      </c>
      <c r="G13" s="9">
        <f t="shared" si="1"/>
        <v>160506.30356249993</v>
      </c>
      <c r="H13" s="9">
        <f>SUM(B13:G13)</f>
        <v>698548.32731249987</v>
      </c>
    </row>
    <row r="14" spans="1:8" x14ac:dyDescent="0.25">
      <c r="A14" s="8" t="s">
        <v>4</v>
      </c>
      <c r="B14" s="9">
        <f>B10*$B$6</f>
        <v>25200</v>
      </c>
      <c r="C14" s="9">
        <f t="shared" ref="C14:G14" si="2">C10*$B$6</f>
        <v>28979.999999999996</v>
      </c>
      <c r="D14" s="9">
        <f t="shared" si="2"/>
        <v>33326.999999999993</v>
      </c>
      <c r="E14" s="9">
        <f t="shared" si="2"/>
        <v>38326.049999999981</v>
      </c>
      <c r="F14" s="9">
        <f t="shared" si="2"/>
        <v>44074.957499999975</v>
      </c>
      <c r="G14" s="9">
        <f t="shared" si="2"/>
        <v>50686.20112499997</v>
      </c>
      <c r="H14" s="9">
        <f t="shared" ref="H14:H15" si="3">SUM(B14:G14)</f>
        <v>220594.20862499991</v>
      </c>
    </row>
    <row r="15" spans="1:8" x14ac:dyDescent="0.25">
      <c r="A15" s="8" t="s">
        <v>5</v>
      </c>
      <c r="B15" s="9">
        <f>B10*$B$7</f>
        <v>31500</v>
      </c>
      <c r="C15" s="9">
        <f t="shared" ref="C15:G15" si="4">C10*$B$7</f>
        <v>36224.999999999993</v>
      </c>
      <c r="D15" s="9">
        <f t="shared" si="4"/>
        <v>41658.749999999993</v>
      </c>
      <c r="E15" s="9">
        <f t="shared" si="4"/>
        <v>47907.562499999978</v>
      </c>
      <c r="F15" s="9">
        <f t="shared" si="4"/>
        <v>55093.696874999972</v>
      </c>
      <c r="G15" s="9">
        <f t="shared" si="4"/>
        <v>63357.751406249969</v>
      </c>
      <c r="H15" s="9">
        <f t="shared" si="3"/>
        <v>275742.7607812499</v>
      </c>
    </row>
    <row r="16" spans="1:8" ht="15.75" thickBot="1" x14ac:dyDescent="0.3">
      <c r="A16" s="8" t="s">
        <v>15</v>
      </c>
      <c r="C16" s="6">
        <v>100000</v>
      </c>
      <c r="H16" s="9">
        <f>SUM(B16:G16)</f>
        <v>100000</v>
      </c>
    </row>
    <row r="17" spans="1:8" ht="16.5" thickBot="1" x14ac:dyDescent="0.3">
      <c r="A17" s="3" t="s">
        <v>16</v>
      </c>
      <c r="B17" s="10">
        <f>SUM(B13:B16)</f>
        <v>136500</v>
      </c>
      <c r="C17" s="10">
        <f t="shared" ref="C17:G17" si="5">SUM(C13:C16)</f>
        <v>256974.99999999997</v>
      </c>
      <c r="D17" s="10">
        <f t="shared" si="5"/>
        <v>180521.24999999997</v>
      </c>
      <c r="E17" s="10">
        <f t="shared" si="5"/>
        <v>207599.43749999991</v>
      </c>
      <c r="F17" s="10">
        <f t="shared" si="5"/>
        <v>238739.35312499985</v>
      </c>
      <c r="G17" s="10">
        <f t="shared" si="5"/>
        <v>274550.25609374989</v>
      </c>
      <c r="H17" s="10">
        <f>SUM(B17:G17)</f>
        <v>1294885.2967187497</v>
      </c>
    </row>
    <row r="18" spans="1:8" ht="15.75" thickBot="1" x14ac:dyDescent="0.3"/>
    <row r="19" spans="1:8" ht="17.25" thickTop="1" thickBot="1" x14ac:dyDescent="0.3">
      <c r="A19" s="3" t="s">
        <v>17</v>
      </c>
      <c r="B19" s="11">
        <f>B10-B17</f>
        <v>73500</v>
      </c>
      <c r="C19" s="11">
        <f t="shared" ref="C19:H19" si="6">C10-C17</f>
        <v>-15475</v>
      </c>
      <c r="D19" s="11">
        <f t="shared" si="6"/>
        <v>97203.749999999971</v>
      </c>
      <c r="E19" s="11">
        <f t="shared" si="6"/>
        <v>111784.31249999997</v>
      </c>
      <c r="F19" s="11">
        <f t="shared" si="6"/>
        <v>128551.95937499998</v>
      </c>
      <c r="G19" s="11">
        <f t="shared" si="6"/>
        <v>147834.7532812499</v>
      </c>
      <c r="H19" s="11">
        <f t="shared" si="6"/>
        <v>543399.77515624976</v>
      </c>
    </row>
    <row r="20" spans="1:8" ht="15.75" thickTop="1" x14ac:dyDescent="0.25"/>
  </sheetData>
  <scenarios current="2">
    <scenario name="Default Case 2010" locked="1" count="6" user="Watsonia Publishing" comment="Created by Watsonia Publishing on 28/03/2011">
      <inputCells r="B4" val="0.15" numFmtId="9"/>
      <inputCells r="B5" val="0.38" numFmtId="9"/>
      <inputCells r="B6" val="0.12" numFmtId="9"/>
      <inputCells r="B7" val="0.15" numFmtId="9"/>
      <inputCells r="B10" val="210000" numFmtId="164"/>
      <inputCells r="C16" val="100000" numFmtId="164"/>
    </scenario>
    <scenario name="Best Case 2010" locked="1" count="6" user="Watsonia Publishing" comment="Created by Watsonia Publishing on 28/03/2011">
      <inputCells r="B4" val="0.3" numFmtId="9"/>
      <inputCells r="B5" val="0.2" numFmtId="9"/>
      <inputCells r="B6" val="0.09" numFmtId="9"/>
      <inputCells r="B7" val="0.1" numFmtId="9"/>
      <inputCells r="B10" val="320000" numFmtId="164"/>
      <inputCells r="C16" val="0" numFmtId="164"/>
    </scenario>
    <scenario name="Worst Case 2010" locked="1" count="6" user="Watsonia Publishing" comment="Created by Watsonia Publishing on 28/03/2011">
      <inputCells r="B4" val="0.1" numFmtId="9"/>
      <inputCells r="B5" val="0.55" numFmtId="9"/>
      <inputCells r="B6" val="0.3" numFmtId="9"/>
      <inputCells r="B7" val="0.19" numFmtId="9"/>
      <inputCells r="B10" val="120000" numFmtId="164"/>
      <inputCells r="C16" val="100000" numFmtId="164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This Year</vt:lpstr>
      <vt:lpstr>Last Year</vt:lpstr>
      <vt:lpstr>Capital_Improvement</vt:lpstr>
      <vt:lpstr>Corporate_Overheads</vt:lpstr>
      <vt:lpstr>Cost_of_Goods</vt:lpstr>
      <vt:lpstr>Initial_Sales</vt:lpstr>
      <vt:lpstr>Required_Growth</vt:lpstr>
      <vt:lpstr>Sales___Marketing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Watsonia Publishing</dc:creator>
  <cp:lastModifiedBy>Watsonia Publishing</cp:lastModifiedBy>
  <dcterms:created xsi:type="dcterms:W3CDTF">2011-03-28T05:20:40Z</dcterms:created>
  <dcterms:modified xsi:type="dcterms:W3CDTF">2011-03-28T09:33:26Z</dcterms:modified>
</cp:coreProperties>
</file>