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ony/Documents/GitHub/Aurora/load-data/"/>
    </mc:Choice>
  </mc:AlternateContent>
  <xr:revisionPtr revIDLastSave="0" documentId="13_ncr:1_{8F1078FC-0B81-8A4E-B45F-10724111A266}" xr6:coauthVersionLast="46" xr6:coauthVersionMax="46" xr10:uidLastSave="{00000000-0000-0000-0000-000000000000}"/>
  <bookViews>
    <workbookView xWindow="5400" yWindow="4480" windowWidth="32640" windowHeight="20540" xr2:uid="{D7DFA05C-FD9A-E04F-86B3-7962F4F3B78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" l="1"/>
  <c r="J37" i="1"/>
  <c r="E65" i="1"/>
  <c r="E64" i="1"/>
  <c r="D65" i="1"/>
  <c r="C65" i="1"/>
  <c r="D64" i="1"/>
  <c r="C64" i="1"/>
  <c r="D53" i="1"/>
  <c r="D52" i="1"/>
  <c r="C53" i="1"/>
  <c r="C52" i="1"/>
  <c r="F42" i="1"/>
  <c r="F41" i="1"/>
  <c r="E42" i="1"/>
  <c r="E41" i="1"/>
  <c r="F35" i="1"/>
  <c r="F34" i="1"/>
  <c r="E35" i="1"/>
  <c r="E34" i="1"/>
  <c r="D35" i="1"/>
  <c r="D34" i="1"/>
  <c r="C35" i="1"/>
  <c r="C34" i="1"/>
  <c r="D42" i="1"/>
  <c r="D41" i="1"/>
  <c r="C42" i="1"/>
  <c r="C41" i="1"/>
  <c r="D24" i="1"/>
</calcChain>
</file>

<file path=xl/sharedStrings.xml><?xml version="1.0" encoding="utf-8"?>
<sst xmlns="http://schemas.openxmlformats.org/spreadsheetml/2006/main" count="74" uniqueCount="38">
  <si>
    <t>Total Row</t>
  </si>
  <si>
    <t>Data Size</t>
  </si>
  <si>
    <t>400MB</t>
  </si>
  <si>
    <t>Python</t>
  </si>
  <si>
    <t>MySQL client</t>
  </si>
  <si>
    <t>Parallel Degree</t>
  </si>
  <si>
    <t>load data from s3 's3://bike-test-kiwony/dummy_data_8_aa' into table test_load fields terminated by ','  lines terminated by '\n' ;</t>
  </si>
  <si>
    <t>load data from s3 's3://bike-test-kiwony/dummy_data_8_ab' into table test_load fields terminated by ','  lines terminated by '\n' ;</t>
  </si>
  <si>
    <t>load data from s3 's3://bike-test-kiwony/dummy_data_8_ac' into table test_load fields terminated by ','  lines terminated by '\n' ;</t>
  </si>
  <si>
    <t>load data from s3 's3://bike-test-kiwony/dummy_data_8_ad' into table test_load fields terminated by ','  lines terminated by '\n' ;</t>
  </si>
  <si>
    <t>load data from s3 's3://bike-test-kiwony/dummy_data_8_ae' into table test_load fields terminated by ','  lines terminated by '\n' ;</t>
  </si>
  <si>
    <t>load data from s3 's3://bike-test-kiwony/dummy_data_8_af' into table test_load fields terminated by ','  lines terminated by '\n' ;</t>
  </si>
  <si>
    <t>load data from s3 's3://bike-test-kiwony/dummy_data_8_ag' into table test_load fields terminated by ','  lines terminated by '\n' ;</t>
  </si>
  <si>
    <t>load data from s3 's3://bike-test-kiwony/dummy_data_8_ah' into table test_load fields terminated by ','  lines terminated by '\n' ;</t>
  </si>
  <si>
    <t>Python 1</t>
  </si>
  <si>
    <t xml:space="preserve"> Python 4</t>
  </si>
  <si>
    <t>Python 8</t>
  </si>
  <si>
    <t>M1</t>
  </si>
  <si>
    <t>M4</t>
  </si>
  <si>
    <t>M8</t>
  </si>
  <si>
    <t>Test01</t>
  </si>
  <si>
    <t>Test02</t>
  </si>
  <si>
    <t>Test03-lockmode=2</t>
  </si>
  <si>
    <t>Python 32</t>
  </si>
  <si>
    <t>Test03</t>
  </si>
  <si>
    <t>Test04</t>
  </si>
  <si>
    <t>Python 32 * 2</t>
  </si>
  <si>
    <t>Elapsed Sec</t>
  </si>
  <si>
    <t>InsertRows</t>
  </si>
  <si>
    <t>TotalFileSize</t>
  </si>
  <si>
    <t>Row/Sec</t>
  </si>
  <si>
    <t>MB/Sec</t>
  </si>
  <si>
    <t>100GB</t>
  </si>
  <si>
    <t>3000IOPS</t>
  </si>
  <si>
    <t>125MB/s</t>
  </si>
  <si>
    <t>10000IOPS</t>
  </si>
  <si>
    <t>1000MB/s</t>
  </si>
  <si>
    <t>DB2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</si>
</sst>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Test01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Sheet1!$B$13:$B$18</c:f>
              <c:strCache>
                <c:ptCount val="6"/>
                <c:pt idx="0">
                  <c:v>Python 1</c:v>
                </c:pt>
                <c:pt idx="1">
                  <c:v> Python 4</c:v>
                </c:pt>
                <c:pt idx="2">
                  <c:v>Python 8</c:v>
                </c:pt>
                <c:pt idx="3">
                  <c:v>M1</c:v>
                </c:pt>
                <c:pt idx="4">
                  <c:v>M4</c:v>
                </c:pt>
                <c:pt idx="5">
                  <c:v>M8</c:v>
                </c:pt>
              </c:strCache>
            </c:str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72.989999999999995</c:v>
                </c:pt>
                <c:pt idx="1">
                  <c:v>41.19</c:v>
                </c:pt>
                <c:pt idx="2">
                  <c:v>38.53</c:v>
                </c:pt>
                <c:pt idx="3">
                  <c:v>77.81</c:v>
                </c:pt>
                <c:pt idx="4">
                  <c:v>42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A-214C-9FB6-B2CF84FDB8CB}"/>
            </c:ext>
          </c:extLst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Test02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Sheet1!$B$13:$B$18</c:f>
              <c:strCache>
                <c:ptCount val="6"/>
                <c:pt idx="0">
                  <c:v>Python 1</c:v>
                </c:pt>
                <c:pt idx="1">
                  <c:v> Python 4</c:v>
                </c:pt>
                <c:pt idx="2">
                  <c:v>Python 8</c:v>
                </c:pt>
                <c:pt idx="3">
                  <c:v>M1</c:v>
                </c:pt>
                <c:pt idx="4">
                  <c:v>M4</c:v>
                </c:pt>
                <c:pt idx="5">
                  <c:v>M8</c:v>
                </c:pt>
              </c:strCache>
            </c:strRef>
          </c:cat>
          <c:val>
            <c:numRef>
              <c:f>Sheet1!$D$13:$D$18</c:f>
              <c:numCache>
                <c:formatCode>General</c:formatCode>
                <c:ptCount val="6"/>
                <c:pt idx="0">
                  <c:v>83.99</c:v>
                </c:pt>
                <c:pt idx="1">
                  <c:v>40.479999999999997</c:v>
                </c:pt>
                <c:pt idx="2">
                  <c:v>39.44</c:v>
                </c:pt>
                <c:pt idx="3">
                  <c:v>79.64</c:v>
                </c:pt>
                <c:pt idx="4">
                  <c:v>41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A-214C-9FB6-B2CF84FDB8CB}"/>
            </c:ext>
          </c:extLst>
        </c:ser>
        <c:ser>
          <c:idx val="2"/>
          <c:order val="2"/>
          <c:tx>
            <c:strRef>
              <c:f>Sheet1!$E$12</c:f>
              <c:strCache>
                <c:ptCount val="1"/>
                <c:pt idx="0">
                  <c:v>Test03-lockmode=2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Sheet1!$B$13:$B$18</c:f>
              <c:strCache>
                <c:ptCount val="6"/>
                <c:pt idx="0">
                  <c:v>Python 1</c:v>
                </c:pt>
                <c:pt idx="1">
                  <c:v> Python 4</c:v>
                </c:pt>
                <c:pt idx="2">
                  <c:v>Python 8</c:v>
                </c:pt>
                <c:pt idx="3">
                  <c:v>M1</c:v>
                </c:pt>
                <c:pt idx="4">
                  <c:v>M4</c:v>
                </c:pt>
                <c:pt idx="5">
                  <c:v>M8</c:v>
                </c:pt>
              </c:strCache>
            </c:strRef>
          </c:cat>
          <c:val>
            <c:numRef>
              <c:f>Sheet1!$E$13:$E$18</c:f>
              <c:numCache>
                <c:formatCode>General</c:formatCode>
                <c:ptCount val="6"/>
                <c:pt idx="3">
                  <c:v>83</c:v>
                </c:pt>
                <c:pt idx="4">
                  <c:v>38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BA-214C-9FB6-B2CF84FDB8CB}"/>
            </c:ext>
          </c:extLst>
        </c:ser>
        <c:ser>
          <c:idx val="3"/>
          <c:order val="3"/>
          <c:tx>
            <c:strRef>
              <c:f>Sheet1!$F$12</c:f>
              <c:strCache>
                <c:ptCount val="1"/>
                <c:pt idx="0">
                  <c:v>Test03-lockmode=2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Sheet1!$B$13:$B$18</c:f>
              <c:strCache>
                <c:ptCount val="6"/>
                <c:pt idx="0">
                  <c:v>Python 1</c:v>
                </c:pt>
                <c:pt idx="1">
                  <c:v> Python 4</c:v>
                </c:pt>
                <c:pt idx="2">
                  <c:v>Python 8</c:v>
                </c:pt>
                <c:pt idx="3">
                  <c:v>M1</c:v>
                </c:pt>
                <c:pt idx="4">
                  <c:v>M4</c:v>
                </c:pt>
                <c:pt idx="5">
                  <c:v>M8</c:v>
                </c:pt>
              </c:strCache>
            </c:strRef>
          </c:cat>
          <c:val>
            <c:numRef>
              <c:f>Sheet1!$F$13:$F$18</c:f>
              <c:numCache>
                <c:formatCode>General</c:formatCode>
                <c:ptCount val="6"/>
                <c:pt idx="3">
                  <c:v>81</c:v>
                </c:pt>
                <c:pt idx="4">
                  <c:v>38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BA-214C-9FB6-B2CF84FDB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863967"/>
        <c:axId val="285857071"/>
      </c:barChart>
      <c:catAx>
        <c:axId val="28586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85857071"/>
        <c:crosses val="autoZero"/>
        <c:auto val="1"/>
        <c:lblAlgn val="ctr"/>
        <c:lblOffset val="100"/>
        <c:noMultiLvlLbl val="0"/>
      </c:catAx>
      <c:valAx>
        <c:axId val="28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8586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5</xdr:row>
      <xdr:rowOff>88900</xdr:rowOff>
    </xdr:from>
    <xdr:to>
      <xdr:col>17</xdr:col>
      <xdr:colOff>431800</xdr:colOff>
      <xdr:row>28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407394-86F9-474A-8321-19DD944F3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E538-051C-7347-AD5B-A98F7C116C45}">
  <dimension ref="A12:K68"/>
  <sheetViews>
    <sheetView tabSelected="1" topLeftCell="A3" zoomScale="125" workbookViewId="0">
      <selection activeCell="B22" sqref="B22:C22"/>
    </sheetView>
  </sheetViews>
  <sheetFormatPr baseColWidth="10" defaultRowHeight="16" x14ac:dyDescent="0.2"/>
  <cols>
    <col min="1" max="1" width="11.83203125" bestFit="1" customWidth="1"/>
    <col min="2" max="2" width="13.33203125" bestFit="1" customWidth="1"/>
    <col min="5" max="5" width="10.6640625" customWidth="1"/>
    <col min="6" max="6" width="17.33203125" bestFit="1" customWidth="1"/>
    <col min="8" max="8" width="17.1640625" customWidth="1"/>
  </cols>
  <sheetData>
    <row r="12" spans="1:6" x14ac:dyDescent="0.2">
      <c r="A12" s="3"/>
      <c r="B12" s="3" t="s">
        <v>5</v>
      </c>
      <c r="C12" s="3" t="s">
        <v>20</v>
      </c>
      <c r="D12" s="3" t="s">
        <v>21</v>
      </c>
      <c r="E12" s="5" t="s">
        <v>22</v>
      </c>
      <c r="F12" s="5" t="s">
        <v>22</v>
      </c>
    </row>
    <row r="13" spans="1:6" x14ac:dyDescent="0.2">
      <c r="A13" s="7" t="s">
        <v>3</v>
      </c>
      <c r="B13" s="3" t="s">
        <v>14</v>
      </c>
      <c r="C13" s="3">
        <v>72.989999999999995</v>
      </c>
      <c r="D13" s="3">
        <v>83.99</v>
      </c>
      <c r="E13" s="1"/>
      <c r="F13" s="1"/>
    </row>
    <row r="14" spans="1:6" x14ac:dyDescent="0.2">
      <c r="A14" s="7"/>
      <c r="B14" s="3" t="s">
        <v>15</v>
      </c>
      <c r="C14" s="3">
        <v>41.19</v>
      </c>
      <c r="D14" s="3">
        <v>40.479999999999997</v>
      </c>
      <c r="E14" s="1"/>
      <c r="F14" s="1"/>
    </row>
    <row r="15" spans="1:6" x14ac:dyDescent="0.2">
      <c r="A15" s="7"/>
      <c r="B15" s="3" t="s">
        <v>16</v>
      </c>
      <c r="C15" s="3">
        <v>38.53</v>
      </c>
      <c r="D15" s="3">
        <v>39.44</v>
      </c>
      <c r="E15" s="1"/>
      <c r="F15" s="1"/>
    </row>
    <row r="16" spans="1:6" x14ac:dyDescent="0.2">
      <c r="A16" s="7" t="s">
        <v>4</v>
      </c>
      <c r="B16" s="3" t="s">
        <v>17</v>
      </c>
      <c r="C16" s="3">
        <v>77.81</v>
      </c>
      <c r="D16" s="3">
        <v>79.64</v>
      </c>
      <c r="E16" s="1">
        <v>83</v>
      </c>
      <c r="F16" s="1">
        <v>81</v>
      </c>
    </row>
    <row r="17" spans="1:6" x14ac:dyDescent="0.2">
      <c r="A17" s="7"/>
      <c r="B17" s="3" t="s">
        <v>18</v>
      </c>
      <c r="C17" s="3">
        <v>42</v>
      </c>
      <c r="D17" s="3">
        <v>41</v>
      </c>
      <c r="E17" s="1">
        <v>38</v>
      </c>
      <c r="F17" s="1">
        <v>38</v>
      </c>
    </row>
    <row r="18" spans="1:6" x14ac:dyDescent="0.2">
      <c r="A18" s="7"/>
      <c r="B18" s="3" t="s">
        <v>19</v>
      </c>
      <c r="C18" s="3">
        <v>37</v>
      </c>
      <c r="D18" s="3">
        <v>38</v>
      </c>
      <c r="E18" s="1">
        <v>34</v>
      </c>
      <c r="F18" s="1">
        <v>34</v>
      </c>
    </row>
    <row r="19" spans="1:6" x14ac:dyDescent="0.2">
      <c r="A19" s="3" t="s">
        <v>0</v>
      </c>
      <c r="B19" s="4">
        <v>10000000</v>
      </c>
      <c r="C19" s="1"/>
      <c r="D19" s="3"/>
      <c r="E19" s="1"/>
      <c r="F19" s="1"/>
    </row>
    <row r="20" spans="1:6" x14ac:dyDescent="0.2">
      <c r="A20" s="3" t="s">
        <v>1</v>
      </c>
      <c r="B20" s="3" t="s">
        <v>2</v>
      </c>
      <c r="C20" s="1"/>
      <c r="D20" s="3"/>
      <c r="E20" s="1"/>
      <c r="F20" s="1"/>
    </row>
    <row r="24" spans="1:6" x14ac:dyDescent="0.2">
      <c r="D24">
        <f>B19/C17</f>
        <v>238095.23809523811</v>
      </c>
    </row>
    <row r="30" spans="1:6" x14ac:dyDescent="0.2">
      <c r="B30" s="1" t="s">
        <v>23</v>
      </c>
      <c r="C30" s="1" t="s">
        <v>20</v>
      </c>
      <c r="D30" s="1" t="s">
        <v>21</v>
      </c>
      <c r="E30" s="1" t="s">
        <v>24</v>
      </c>
      <c r="F30" s="1" t="s">
        <v>25</v>
      </c>
    </row>
    <row r="31" spans="1:6" x14ac:dyDescent="0.2">
      <c r="B31" s="1" t="s">
        <v>27</v>
      </c>
      <c r="C31" s="1">
        <v>135</v>
      </c>
      <c r="D31" s="1">
        <v>95</v>
      </c>
      <c r="E31" s="1">
        <v>93</v>
      </c>
      <c r="F31" s="1">
        <v>94</v>
      </c>
    </row>
    <row r="32" spans="1:6" x14ac:dyDescent="0.2">
      <c r="B32" s="1" t="s">
        <v>28</v>
      </c>
      <c r="C32" s="2">
        <v>40000000</v>
      </c>
      <c r="D32" s="2">
        <v>40000000</v>
      </c>
      <c r="E32" s="2">
        <v>40000000</v>
      </c>
      <c r="F32" s="2">
        <v>40000000</v>
      </c>
    </row>
    <row r="33" spans="2:11" x14ac:dyDescent="0.2">
      <c r="B33" s="1" t="s">
        <v>29</v>
      </c>
      <c r="C33" s="1">
        <v>6400</v>
      </c>
      <c r="D33" s="1">
        <v>6400</v>
      </c>
      <c r="E33" s="1">
        <v>6400</v>
      </c>
      <c r="F33" s="1">
        <v>6400</v>
      </c>
    </row>
    <row r="34" spans="2:11" x14ac:dyDescent="0.2">
      <c r="B34" s="2" t="s">
        <v>30</v>
      </c>
      <c r="C34" s="1">
        <f>ROUND(C32/C31,0)</f>
        <v>296296</v>
      </c>
      <c r="D34" s="1">
        <f>ROUND(D32/D31,0)</f>
        <v>421053</v>
      </c>
      <c r="E34" s="1">
        <f>ROUND(E32/E31,0)</f>
        <v>430108</v>
      </c>
      <c r="F34" s="1">
        <f>ROUND(F32/F31,0)</f>
        <v>425532</v>
      </c>
    </row>
    <row r="35" spans="2:11" x14ac:dyDescent="0.2">
      <c r="B35" s="1" t="s">
        <v>31</v>
      </c>
      <c r="C35" s="1">
        <f>ROUND(C33/C31,0)</f>
        <v>47</v>
      </c>
      <c r="D35" s="1">
        <f>ROUND(D33/D31,0)</f>
        <v>67</v>
      </c>
      <c r="E35" s="1">
        <f>ROUND(E33/E31,0)</f>
        <v>69</v>
      </c>
      <c r="F35" s="1">
        <f>ROUND(F33/F31,0)</f>
        <v>68</v>
      </c>
    </row>
    <row r="36" spans="2:11" x14ac:dyDescent="0.2">
      <c r="B36" s="6"/>
    </row>
    <row r="37" spans="2:11" x14ac:dyDescent="0.2">
      <c r="B37" s="1" t="s">
        <v>26</v>
      </c>
      <c r="C37" s="1" t="s">
        <v>20</v>
      </c>
      <c r="D37" s="1" t="s">
        <v>21</v>
      </c>
      <c r="E37" s="1" t="s">
        <v>24</v>
      </c>
      <c r="F37" s="1" t="s">
        <v>25</v>
      </c>
      <c r="G37" s="6"/>
      <c r="I37">
        <v>64000</v>
      </c>
      <c r="J37">
        <f>60*15</f>
        <v>900</v>
      </c>
      <c r="K37">
        <f>I37/J37</f>
        <v>71.111111111111114</v>
      </c>
    </row>
    <row r="38" spans="2:11" x14ac:dyDescent="0.2">
      <c r="B38" s="1" t="s">
        <v>27</v>
      </c>
      <c r="C38" s="1">
        <v>160</v>
      </c>
      <c r="D38" s="1">
        <v>176</v>
      </c>
      <c r="E38" s="1">
        <v>160</v>
      </c>
      <c r="F38" s="1">
        <v>154</v>
      </c>
      <c r="G38" s="6"/>
    </row>
    <row r="39" spans="2:11" x14ac:dyDescent="0.2">
      <c r="B39" s="1" t="s">
        <v>28</v>
      </c>
      <c r="C39" s="2">
        <v>60000000</v>
      </c>
      <c r="D39" s="2">
        <v>80000000</v>
      </c>
      <c r="E39" s="2">
        <v>80000000</v>
      </c>
      <c r="F39" s="2">
        <v>80000000</v>
      </c>
    </row>
    <row r="40" spans="2:11" x14ac:dyDescent="0.2">
      <c r="B40" s="1" t="s">
        <v>29</v>
      </c>
      <c r="C40" s="1">
        <v>9600</v>
      </c>
      <c r="D40" s="1">
        <v>12800</v>
      </c>
      <c r="E40" s="1">
        <v>12800</v>
      </c>
      <c r="F40" s="1">
        <v>12800</v>
      </c>
    </row>
    <row r="41" spans="2:11" x14ac:dyDescent="0.2">
      <c r="B41" s="2" t="s">
        <v>30</v>
      </c>
      <c r="C41" s="1">
        <f>ROUND(C39/C38,0)</f>
        <v>375000</v>
      </c>
      <c r="D41" s="1">
        <f>ROUND(D39/D38,0)</f>
        <v>454545</v>
      </c>
      <c r="E41" s="1">
        <f>ROUND(E39/E38,0)</f>
        <v>500000</v>
      </c>
      <c r="F41" s="1">
        <f>ROUND(F39/F38,0)</f>
        <v>519481</v>
      </c>
    </row>
    <row r="42" spans="2:11" x14ac:dyDescent="0.2">
      <c r="B42" s="1" t="s">
        <v>31</v>
      </c>
      <c r="C42" s="1">
        <f>ROUND(C40/C38,0)</f>
        <v>60</v>
      </c>
      <c r="D42" s="1">
        <f>ROUND(D40/D38,0)</f>
        <v>73</v>
      </c>
      <c r="E42" s="1">
        <f>ROUND(E40/E38,0)</f>
        <v>80</v>
      </c>
      <c r="F42" s="1">
        <f>ROUND(F40/F38,0)</f>
        <v>83</v>
      </c>
    </row>
    <row r="43" spans="2:11" x14ac:dyDescent="0.2">
      <c r="B43" s="6" t="s">
        <v>32</v>
      </c>
    </row>
    <row r="44" spans="2:11" x14ac:dyDescent="0.2">
      <c r="B44" s="6" t="s">
        <v>33</v>
      </c>
    </row>
    <row r="45" spans="2:11" x14ac:dyDescent="0.2">
      <c r="B45" s="6" t="s">
        <v>34</v>
      </c>
    </row>
    <row r="48" spans="2:11" x14ac:dyDescent="0.2">
      <c r="B48" s="1" t="s">
        <v>26</v>
      </c>
      <c r="C48" s="1" t="s">
        <v>20</v>
      </c>
      <c r="D48" s="1" t="s">
        <v>21</v>
      </c>
      <c r="E48" s="1" t="s">
        <v>24</v>
      </c>
      <c r="F48" s="1" t="s">
        <v>25</v>
      </c>
    </row>
    <row r="49" spans="1:6" x14ac:dyDescent="0.2">
      <c r="B49" s="1" t="s">
        <v>27</v>
      </c>
      <c r="C49" s="1">
        <v>153</v>
      </c>
      <c r="D49" s="1">
        <v>154</v>
      </c>
      <c r="E49" s="1"/>
      <c r="F49" s="1"/>
    </row>
    <row r="50" spans="1:6" x14ac:dyDescent="0.2">
      <c r="B50" s="1" t="s">
        <v>28</v>
      </c>
      <c r="C50" s="2">
        <v>80000000</v>
      </c>
      <c r="D50" s="2">
        <v>80000000</v>
      </c>
      <c r="E50" s="2"/>
      <c r="F50" s="2"/>
    </row>
    <row r="51" spans="1:6" x14ac:dyDescent="0.2">
      <c r="B51" s="1" t="s">
        <v>29</v>
      </c>
      <c r="C51" s="1">
        <v>12800</v>
      </c>
      <c r="D51" s="1">
        <v>12800</v>
      </c>
      <c r="E51" s="1"/>
      <c r="F51" s="1"/>
    </row>
    <row r="52" spans="1:6" x14ac:dyDescent="0.2">
      <c r="B52" s="2" t="s">
        <v>30</v>
      </c>
      <c r="C52" s="1">
        <f>ROUND(C50/C49,0)</f>
        <v>522876</v>
      </c>
      <c r="D52" s="1">
        <f>ROUND(D50/D49,0)</f>
        <v>519481</v>
      </c>
      <c r="E52" s="1"/>
      <c r="F52" s="1"/>
    </row>
    <row r="53" spans="1:6" x14ac:dyDescent="0.2">
      <c r="B53" s="1" t="s">
        <v>31</v>
      </c>
      <c r="C53" s="1">
        <f>ROUND(C51/C49,0)</f>
        <v>84</v>
      </c>
      <c r="D53" s="1">
        <f>ROUND(D51/D49,0)</f>
        <v>83</v>
      </c>
      <c r="E53" s="1"/>
      <c r="F53" s="1"/>
    </row>
    <row r="54" spans="1:6" x14ac:dyDescent="0.2">
      <c r="B54" s="6" t="s">
        <v>32</v>
      </c>
    </row>
    <row r="55" spans="1:6" x14ac:dyDescent="0.2">
      <c r="B55" s="6" t="s">
        <v>35</v>
      </c>
    </row>
    <row r="56" spans="1:6" x14ac:dyDescent="0.2">
      <c r="B56" s="6" t="s">
        <v>36</v>
      </c>
    </row>
    <row r="60" spans="1:6" x14ac:dyDescent="0.2">
      <c r="B60" s="1" t="s">
        <v>26</v>
      </c>
      <c r="C60" s="1" t="s">
        <v>20</v>
      </c>
      <c r="D60" s="1" t="s">
        <v>21</v>
      </c>
      <c r="E60" s="1" t="s">
        <v>24</v>
      </c>
      <c r="F60" s="1" t="s">
        <v>25</v>
      </c>
    </row>
    <row r="61" spans="1:6" x14ac:dyDescent="0.2">
      <c r="A61" t="s">
        <v>37</v>
      </c>
      <c r="B61" s="1" t="s">
        <v>27</v>
      </c>
      <c r="C61" s="1">
        <v>205</v>
      </c>
      <c r="D61" s="1">
        <v>155</v>
      </c>
      <c r="E61" s="1">
        <v>155</v>
      </c>
      <c r="F61" s="1"/>
    </row>
    <row r="62" spans="1:6" x14ac:dyDescent="0.2">
      <c r="B62" s="1" t="s">
        <v>28</v>
      </c>
      <c r="C62" s="2">
        <v>80000000</v>
      </c>
      <c r="D62" s="2">
        <v>80000000</v>
      </c>
      <c r="E62" s="2">
        <v>80000000</v>
      </c>
      <c r="F62" s="2"/>
    </row>
    <row r="63" spans="1:6" x14ac:dyDescent="0.2">
      <c r="B63" s="1" t="s">
        <v>29</v>
      </c>
      <c r="C63" s="1">
        <v>12800</v>
      </c>
      <c r="D63" s="1">
        <v>12800</v>
      </c>
      <c r="E63" s="1">
        <v>12800</v>
      </c>
      <c r="F63" s="1"/>
    </row>
    <row r="64" spans="1:6" x14ac:dyDescent="0.2">
      <c r="B64" s="2" t="s">
        <v>30</v>
      </c>
      <c r="C64" s="1">
        <f>ROUND(C62/C61,0)</f>
        <v>390244</v>
      </c>
      <c r="D64" s="1">
        <f>ROUND(D62/D61,0)</f>
        <v>516129</v>
      </c>
      <c r="E64" s="1">
        <f>ROUND(E62/E61,0)</f>
        <v>516129</v>
      </c>
      <c r="F64" s="1"/>
    </row>
    <row r="65" spans="2:6" x14ac:dyDescent="0.2">
      <c r="B65" s="1" t="s">
        <v>31</v>
      </c>
      <c r="C65" s="1">
        <f>ROUND(C63/C61,0)</f>
        <v>62</v>
      </c>
      <c r="D65" s="1">
        <f>ROUND(D63/D61,0)</f>
        <v>83</v>
      </c>
      <c r="E65" s="1">
        <f>ROUND(E63/E61,0)</f>
        <v>83</v>
      </c>
      <c r="F65" s="1"/>
    </row>
    <row r="66" spans="2:6" x14ac:dyDescent="0.2">
      <c r="B66" s="6" t="s">
        <v>32</v>
      </c>
    </row>
    <row r="67" spans="2:6" x14ac:dyDescent="0.2">
      <c r="B67" s="6" t="s">
        <v>35</v>
      </c>
    </row>
    <row r="68" spans="2:6" x14ac:dyDescent="0.2">
      <c r="B68" s="6" t="s">
        <v>36</v>
      </c>
    </row>
  </sheetData>
  <mergeCells count="2">
    <mergeCell ref="A13:A15"/>
    <mergeCell ref="A16:A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386D-D851-B34B-8A46-B540D8F85C46}">
  <dimension ref="A1:A8"/>
  <sheetViews>
    <sheetView workbookViewId="0">
      <selection activeCell="A8" sqref="A8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t="s">
        <v>7</v>
      </c>
    </row>
    <row r="3" spans="1:1" x14ac:dyDescent="0.2">
      <c r="A3" t="s">
        <v>8</v>
      </c>
    </row>
    <row r="4" spans="1:1" x14ac:dyDescent="0.2">
      <c r="A4" t="s">
        <v>9</v>
      </c>
    </row>
    <row r="5" spans="1:1" x14ac:dyDescent="0.2">
      <c r="A5" t="s">
        <v>10</v>
      </c>
    </row>
    <row r="6" spans="1:1" x14ac:dyDescent="0.2">
      <c r="A6" t="s">
        <v>11</v>
      </c>
    </row>
    <row r="7" spans="1:1" x14ac:dyDescent="0.2">
      <c r="A7" t="s">
        <v>12</v>
      </c>
    </row>
    <row r="8" spans="1:1" x14ac:dyDescent="0.2">
      <c r="A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2021-03-30T06:49:19Z</dcterms:created>
  <dcterms:modified xsi:type="dcterms:W3CDTF">2021-04-09T03:03:31Z</dcterms:modified>
</cp:coreProperties>
</file>