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k_lee_javeriana_edu_co/Documents/U 2023 - 1/Bio Trabajo de Grado/PG MicroAlga Biorreactor _ Ki Hyon Lee Chun/Resultados obtenidos y Protocolo de Pruebas/2. Prototipo medición de temperatura con PT100/"/>
    </mc:Choice>
  </mc:AlternateContent>
  <xr:revisionPtr revIDLastSave="227" documentId="14_{A5FF74E5-41EA-3641-BBCE-F01AC1105461}" xr6:coauthVersionLast="47" xr6:coauthVersionMax="47" xr10:uidLastSave="{66803DE0-3432-FB47-A41C-45CAD1EBE1D9}"/>
  <bookViews>
    <workbookView xWindow="0" yWindow="500" windowWidth="28800" windowHeight="16280" activeTab="1" xr2:uid="{86EB08F6-A6FF-E643-9ABC-20DA6D0FB7CD}"/>
  </bookViews>
  <sheets>
    <sheet name="Caracterización sensor ºC vs V" sheetId="3" r:id="rId1"/>
    <sheet name="LTSpice &amp; Resul Experimentales" sheetId="5" r:id="rId2"/>
  </sheets>
  <definedNames>
    <definedName name="_xlchart.v1.0" hidden="1">'LTSpice &amp; Resul Experimentales'!$A$2:$A$98</definedName>
    <definedName name="_xlchart.v1.1" hidden="1">'LTSpice &amp; Resul Experimentales'!$G$1</definedName>
    <definedName name="_xlchart.v1.2" hidden="1">'LTSpice &amp; Resul Experimentales'!$G$2:$G$98</definedName>
    <definedName name="_xlchart.v1.3" hidden="1">'LTSpice &amp; Resul Experimentales'!$H$1</definedName>
    <definedName name="_xlchart.v1.4" hidden="1">'LTSpice &amp; Resul Experimentales'!$H$2:$H$98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J2" i="5"/>
  <c r="J3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F7" i="3" a="1"/>
  <c r="F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<sst xmlns="http://schemas.openxmlformats.org/spreadsheetml/2006/main" count="23" uniqueCount="23">
  <si>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b</t>
  </si>
  <si>
    <t>Encontrar el valor de Temperatura [ºC] y el Voltaje de Salida [V]</t>
  </si>
  <si>
    <t>Graficar estos datos obtenidos. Y linealizar para encontrar su pendiente 'm' y corte en 'y'</t>
  </si>
  <si>
    <t>a.</t>
  </si>
  <si>
    <t>b.</t>
  </si>
  <si>
    <t>c.</t>
  </si>
  <si>
    <t>m</t>
  </si>
  <si>
    <t>Comprobar los valores que debería dar en Calibración con V vs. R_PT100</t>
  </si>
  <si>
    <t>Valor</t>
  </si>
  <si>
    <t>Incertidumbre</t>
  </si>
  <si>
    <t>Resistencia</t>
  </si>
  <si>
    <t>Fuente de corriente [A]</t>
  </si>
  <si>
    <t>Etapa 1
Vout1</t>
  </si>
  <si>
    <t>Temperatura [ºC]
Bioflo</t>
  </si>
  <si>
    <t>Fuente de Corriente LtSpice [mA]</t>
  </si>
  <si>
    <t>Ganancia LtSpice</t>
  </si>
  <si>
    <t>VoutF_LtSpice</t>
  </si>
  <si>
    <t>Fuente de Corriente
medido_Amperímetro[mA]</t>
  </si>
  <si>
    <t>VoutF_Medido_Voltímetro</t>
  </si>
  <si>
    <t>Etapa 1
Vout1 medido_Voltímetro</t>
  </si>
  <si>
    <t>Ganancia medido_Voltímetro</t>
  </si>
  <si>
    <t>Temperatura del sensorde BIOFLO vs. Voltaje de Salida medido</t>
  </si>
  <si>
    <t>Voltaje de Salida Final [V]
VoutF del Raspberry PI 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</si>
</sst>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00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wrapText="1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/>
    <xf numFmtId="164" fontId="0" fillId="2" borderId="0" xfId="0" applyNumberFormat="1" applyFill="1" applyAlignment="1">
      <alignment horizontal="center" vertical="center" wrapText="1"/>
    </xf>
    <xf numFmtId="165" fontId="0" fillId="2" borderId="0" xfId="0" applyNumberFormat="1" applyFill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 readingOrder="1"/>
    </xf>
  </cellXfs>
  <cellStyles count="1">
    <cellStyle name="Normal" xfId="0" builtinId="0"/>
  </cellStyles>
  <dxfs count="16">
    <dxf>
      <numFmt numFmtId="2" formatCode="0.00"/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6" formatCode="0.000"/>
      <alignment horizontal="center" vertical="center" textRotation="0" wrapText="0" indent="0" justifyLastLine="0" shrinkToFit="0" readingOrder="0"/>
    </dxf>
    <dxf>
      <numFmt numFmtId="165" formatCode="0.00000"/>
      <alignment horizontal="center" vertical="center" textRotation="0" indent="0" justifyLastLine="0" shrinkToFit="0" readingOrder="0"/>
    </dxf>
    <dxf>
      <numFmt numFmtId="166" formatCode="0.000"/>
      <alignment horizontal="center" vertical="center" textRotation="0" wrapText="0" indent="0" justifyLastLine="0" shrinkToFit="0" readingOrder="0"/>
    </dxf>
    <dxf>
      <numFmt numFmtId="165" formatCode="0.00000"/>
      <alignment horizontal="center" vertical="center" textRotation="0" indent="0" justifyLastLine="0" shrinkToFit="0" readingOrder="0"/>
    </dxf>
    <dxf>
      <numFmt numFmtId="166" formatCode="0.000"/>
      <alignment horizontal="center" vertical="center" textRotation="0" wrapText="0" indent="0" justifyLastLine="0" shrinkToFit="0" readingOrder="0"/>
    </dxf>
    <dxf>
      <numFmt numFmtId="164" formatCode="0.000000"/>
      <alignment horizontal="center" vertical="center" textRotation="0" indent="0" justifyLastLine="0" shrinkToFit="0" readingOrder="0"/>
    </dxf>
    <dxf>
      <numFmt numFmtId="164" formatCode="0.000000"/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Temperatura del</a:t>
            </a:r>
            <a:r>
              <a:rPr lang="es-MX" baseline="0"/>
              <a:t> sensorde</a:t>
            </a:r>
            <a:r>
              <a:rPr lang="es-MX"/>
              <a:t> BIOFLO </a:t>
            </a:r>
          </a:p>
          <a:p>
            <a:pPr>
              <a:defRPr>
                <a:solidFill>
                  <a:sysClr val="windowText" lastClr="000000"/>
                </a:solidFill>
              </a:defRPr>
            </a:pPr>
            <a:r>
              <a:rPr lang="es-MX"/>
              <a:t>vs. Voltaje de Salida medido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'Caracterización sensor ºC vs V'!$I$5</c:f>
              <c:strCache>
                <c:ptCount val="1"/>
                <c:pt idx="0">
                  <c:v>Temperatura del sensorde BIOFLO vs. Voltaje de Salida medido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554311570428696"/>
                  <c:y val="5.057239720034995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3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T_Biofo = 127.38V_Medido </a:t>
                    </a:r>
                    <a:r>
                      <a:rPr lang="en-US" sz="2000" baseline="0"/>
                      <a:t>-</a:t>
                    </a:r>
                    <a:r>
                      <a:rPr lang="en-US" baseline="0"/>
                      <a:t> 273.83</a:t>
                    </a:r>
                    <a:br>
                      <a:rPr lang="en-US" baseline="0"/>
                    </a:br>
                    <a:r>
                      <a:rPr lang="en-US" baseline="0"/>
                      <a:t>R² = 0.999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3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US"/>
                </a:p>
              </c:txPr>
            </c:trendlineLbl>
          </c:trendline>
          <c:xVal>
            <c:numRef>
              <c:f>'Caracterización sensor ºC vs V'!$C$7:$C$100</c:f>
              <c:numCache>
                <c:formatCode>General</c:formatCode>
                <c:ptCount val="94"/>
                <c:pt idx="0">
                  <c:v>2.3138000000000001</c:v>
                </c:pt>
                <c:pt idx="1">
                  <c:v>2.387</c:v>
                </c:pt>
                <c:pt idx="2">
                  <c:v>2.4335</c:v>
                </c:pt>
              </c:numCache>
            </c:numRef>
          </c:xVal>
          <c:yVal>
            <c:numRef>
              <c:f>'Caracterización sensor ºC vs V'!$B$7:$B$100</c:f>
              <c:numCache>
                <c:formatCode>General</c:formatCode>
                <c:ptCount val="94"/>
                <c:pt idx="0">
                  <c:v>21</c:v>
                </c:pt>
                <c:pt idx="1">
                  <c:v>30</c:v>
                </c:pt>
                <c:pt idx="2">
                  <c:v>36.299999999999997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B4-3A4A-B0EC-7D1306296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297327"/>
        <c:axId val="1868038895"/>
      </c:scatterChart>
      <c:valAx>
        <c:axId val="1938297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voltaje_medido_</a:t>
                </a:r>
                <a:r>
                  <a:rPr lang="en-US" baseline="0"/>
                  <a:t>raspberry pi pico</a:t>
                </a:r>
                <a:r>
                  <a:rPr lang="en-US"/>
                  <a:t>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868038895"/>
        <c:crosses val="autoZero"/>
        <c:crossBetween val="midCat"/>
      </c:valAx>
      <c:valAx>
        <c:axId val="1868038895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Temperatura BIOFLO [ºC]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938297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Fuente de Corriente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'LTSpice &amp; Resul Experimentales'!$C$1</c:f>
              <c:strCache>
                <c:ptCount val="1"/>
                <c:pt idx="0">
                  <c:v>Fuente de Corriente LtSpice [mA]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'LTSpice &amp; Resul Experimentales'!$A$2:$A$98</c:f>
              <c:numCache>
                <c:formatCode>0.00</c:formatCode>
                <c:ptCount val="97"/>
                <c:pt idx="0">
                  <c:v>90</c:v>
                </c:pt>
                <c:pt idx="1">
                  <c:v>90.5</c:v>
                </c:pt>
                <c:pt idx="2">
                  <c:v>91</c:v>
                </c:pt>
                <c:pt idx="3">
                  <c:v>91.5</c:v>
                </c:pt>
                <c:pt idx="4">
                  <c:v>92</c:v>
                </c:pt>
                <c:pt idx="5">
                  <c:v>92.5</c:v>
                </c:pt>
                <c:pt idx="6">
                  <c:v>93</c:v>
                </c:pt>
                <c:pt idx="7">
                  <c:v>93.5</c:v>
                </c:pt>
                <c:pt idx="8">
                  <c:v>94</c:v>
                </c:pt>
                <c:pt idx="9">
                  <c:v>94.5</c:v>
                </c:pt>
                <c:pt idx="10">
                  <c:v>95</c:v>
                </c:pt>
                <c:pt idx="11">
                  <c:v>95.5</c:v>
                </c:pt>
                <c:pt idx="12">
                  <c:v>96</c:v>
                </c:pt>
                <c:pt idx="13">
                  <c:v>96.5</c:v>
                </c:pt>
                <c:pt idx="14">
                  <c:v>97</c:v>
                </c:pt>
                <c:pt idx="15">
                  <c:v>97.5</c:v>
                </c:pt>
                <c:pt idx="16">
                  <c:v>98</c:v>
                </c:pt>
                <c:pt idx="17">
                  <c:v>98.5</c:v>
                </c:pt>
                <c:pt idx="18">
                  <c:v>99</c:v>
                </c:pt>
                <c:pt idx="19">
                  <c:v>99.5</c:v>
                </c:pt>
                <c:pt idx="20">
                  <c:v>100</c:v>
                </c:pt>
                <c:pt idx="21">
                  <c:v>100.5</c:v>
                </c:pt>
                <c:pt idx="22">
                  <c:v>101</c:v>
                </c:pt>
                <c:pt idx="23">
                  <c:v>101.5</c:v>
                </c:pt>
                <c:pt idx="24">
                  <c:v>102</c:v>
                </c:pt>
                <c:pt idx="25">
                  <c:v>102.5</c:v>
                </c:pt>
                <c:pt idx="26">
                  <c:v>103</c:v>
                </c:pt>
                <c:pt idx="27">
                  <c:v>103.5</c:v>
                </c:pt>
                <c:pt idx="28">
                  <c:v>104</c:v>
                </c:pt>
                <c:pt idx="29">
                  <c:v>104.5</c:v>
                </c:pt>
                <c:pt idx="30">
                  <c:v>105</c:v>
                </c:pt>
                <c:pt idx="31">
                  <c:v>105.5</c:v>
                </c:pt>
                <c:pt idx="32">
                  <c:v>106</c:v>
                </c:pt>
                <c:pt idx="33">
                  <c:v>106.5</c:v>
                </c:pt>
                <c:pt idx="34">
                  <c:v>107</c:v>
                </c:pt>
                <c:pt idx="35">
                  <c:v>107.5</c:v>
                </c:pt>
                <c:pt idx="36">
                  <c:v>108</c:v>
                </c:pt>
                <c:pt idx="37">
                  <c:v>108.5</c:v>
                </c:pt>
                <c:pt idx="38">
                  <c:v>109</c:v>
                </c:pt>
                <c:pt idx="39">
                  <c:v>109.5</c:v>
                </c:pt>
                <c:pt idx="40">
                  <c:v>110</c:v>
                </c:pt>
                <c:pt idx="41">
                  <c:v>110.5</c:v>
                </c:pt>
                <c:pt idx="42">
                  <c:v>111</c:v>
                </c:pt>
                <c:pt idx="43">
                  <c:v>111.5</c:v>
                </c:pt>
                <c:pt idx="44">
                  <c:v>112</c:v>
                </c:pt>
                <c:pt idx="45">
                  <c:v>112.5</c:v>
                </c:pt>
                <c:pt idx="46">
                  <c:v>113</c:v>
                </c:pt>
                <c:pt idx="47">
                  <c:v>113.5</c:v>
                </c:pt>
                <c:pt idx="48">
                  <c:v>114</c:v>
                </c:pt>
                <c:pt idx="49">
                  <c:v>114.5</c:v>
                </c:pt>
                <c:pt idx="50">
                  <c:v>115</c:v>
                </c:pt>
                <c:pt idx="51">
                  <c:v>115.5</c:v>
                </c:pt>
                <c:pt idx="52">
                  <c:v>116</c:v>
                </c:pt>
                <c:pt idx="53">
                  <c:v>116.5</c:v>
                </c:pt>
                <c:pt idx="54">
                  <c:v>117</c:v>
                </c:pt>
                <c:pt idx="55">
                  <c:v>117.5</c:v>
                </c:pt>
                <c:pt idx="56">
                  <c:v>118</c:v>
                </c:pt>
                <c:pt idx="57">
                  <c:v>118.5</c:v>
                </c:pt>
                <c:pt idx="58">
                  <c:v>119</c:v>
                </c:pt>
                <c:pt idx="59">
                  <c:v>119.5</c:v>
                </c:pt>
                <c:pt idx="60">
                  <c:v>120</c:v>
                </c:pt>
                <c:pt idx="61">
                  <c:v>120.5</c:v>
                </c:pt>
                <c:pt idx="62">
                  <c:v>121</c:v>
                </c:pt>
                <c:pt idx="63">
                  <c:v>121.5</c:v>
                </c:pt>
                <c:pt idx="64">
                  <c:v>122</c:v>
                </c:pt>
                <c:pt idx="65">
                  <c:v>122.5</c:v>
                </c:pt>
                <c:pt idx="66">
                  <c:v>123</c:v>
                </c:pt>
                <c:pt idx="67">
                  <c:v>123.5</c:v>
                </c:pt>
                <c:pt idx="68">
                  <c:v>124</c:v>
                </c:pt>
                <c:pt idx="69">
                  <c:v>124.5</c:v>
                </c:pt>
                <c:pt idx="70">
                  <c:v>125</c:v>
                </c:pt>
                <c:pt idx="71">
                  <c:v>125.5</c:v>
                </c:pt>
                <c:pt idx="72">
                  <c:v>126</c:v>
                </c:pt>
                <c:pt idx="73">
                  <c:v>126.5</c:v>
                </c:pt>
                <c:pt idx="74">
                  <c:v>127</c:v>
                </c:pt>
                <c:pt idx="75">
                  <c:v>127.5</c:v>
                </c:pt>
                <c:pt idx="76">
                  <c:v>128</c:v>
                </c:pt>
                <c:pt idx="77">
                  <c:v>128.5</c:v>
                </c:pt>
                <c:pt idx="78">
                  <c:v>129</c:v>
                </c:pt>
                <c:pt idx="79">
                  <c:v>129.5</c:v>
                </c:pt>
                <c:pt idx="80">
                  <c:v>130</c:v>
                </c:pt>
                <c:pt idx="81">
                  <c:v>130.5</c:v>
                </c:pt>
                <c:pt idx="82">
                  <c:v>131</c:v>
                </c:pt>
                <c:pt idx="83">
                  <c:v>131.5</c:v>
                </c:pt>
                <c:pt idx="84">
                  <c:v>132</c:v>
                </c:pt>
                <c:pt idx="85">
                  <c:v>132.5</c:v>
                </c:pt>
                <c:pt idx="86">
                  <c:v>133</c:v>
                </c:pt>
                <c:pt idx="87">
                  <c:v>133.5</c:v>
                </c:pt>
                <c:pt idx="88">
                  <c:v>134</c:v>
                </c:pt>
                <c:pt idx="89">
                  <c:v>134.5</c:v>
                </c:pt>
                <c:pt idx="90">
                  <c:v>135</c:v>
                </c:pt>
                <c:pt idx="91">
                  <c:v>135.5</c:v>
                </c:pt>
                <c:pt idx="92">
                  <c:v>136</c:v>
                </c:pt>
                <c:pt idx="93">
                  <c:v>136.5</c:v>
                </c:pt>
                <c:pt idx="94">
                  <c:v>137</c:v>
                </c:pt>
                <c:pt idx="95">
                  <c:v>137.5</c:v>
                </c:pt>
                <c:pt idx="96">
                  <c:v>138</c:v>
                </c:pt>
              </c:numCache>
            </c:numRef>
          </c:xVal>
          <c:yVal>
            <c:numRef>
              <c:f>'LTSpice &amp; Resul Experimentales'!$C$2:$C$98</c:f>
              <c:numCache>
                <c:formatCode>0.000000</c:formatCode>
                <c:ptCount val="97"/>
                <c:pt idx="0">
                  <c:v>0.96094950000000001</c:v>
                </c:pt>
                <c:pt idx="1">
                  <c:v>0.96085750000000003</c:v>
                </c:pt>
                <c:pt idx="2">
                  <c:v>0.96076539999999999</c:v>
                </c:pt>
                <c:pt idx="3">
                  <c:v>0.96067340000000001</c:v>
                </c:pt>
                <c:pt idx="4">
                  <c:v>0.96058140000000003</c:v>
                </c:pt>
                <c:pt idx="5">
                  <c:v>0.96048940000000005</c:v>
                </c:pt>
                <c:pt idx="6">
                  <c:v>0.96039740000000007</c:v>
                </c:pt>
                <c:pt idx="7">
                  <c:v>0.96030550000000003</c:v>
                </c:pt>
                <c:pt idx="8">
                  <c:v>0.96021349999999994</c:v>
                </c:pt>
                <c:pt idx="9">
                  <c:v>0.96012160000000002</c:v>
                </c:pt>
                <c:pt idx="10">
                  <c:v>0.96002969999999999</c:v>
                </c:pt>
                <c:pt idx="11">
                  <c:v>0.95993779999999995</c:v>
                </c:pt>
                <c:pt idx="12">
                  <c:v>0.95984589999999992</c:v>
                </c:pt>
                <c:pt idx="13">
                  <c:v>0.95975400000000011</c:v>
                </c:pt>
                <c:pt idx="14">
                  <c:v>0.95966220000000002</c:v>
                </c:pt>
                <c:pt idx="15">
                  <c:v>0.95957040000000005</c:v>
                </c:pt>
                <c:pt idx="16">
                  <c:v>0.95947850000000001</c:v>
                </c:pt>
                <c:pt idx="17">
                  <c:v>0.95938670000000004</c:v>
                </c:pt>
                <c:pt idx="18">
                  <c:v>0.95929489999999995</c:v>
                </c:pt>
                <c:pt idx="19">
                  <c:v>0.95920320000000003</c:v>
                </c:pt>
                <c:pt idx="20">
                  <c:v>0.95911140000000006</c:v>
                </c:pt>
                <c:pt idx="21">
                  <c:v>0.95901970000000003</c:v>
                </c:pt>
                <c:pt idx="22">
                  <c:v>0.95892790000000006</c:v>
                </c:pt>
                <c:pt idx="23">
                  <c:v>0.95883620000000003</c:v>
                </c:pt>
                <c:pt idx="24">
                  <c:v>0.95874459999999995</c:v>
                </c:pt>
                <c:pt idx="25">
                  <c:v>0.95865290000000003</c:v>
                </c:pt>
                <c:pt idx="26">
                  <c:v>0.9585612</c:v>
                </c:pt>
                <c:pt idx="27">
                  <c:v>0.95846950000000009</c:v>
                </c:pt>
                <c:pt idx="28">
                  <c:v>0.9583779</c:v>
                </c:pt>
                <c:pt idx="29">
                  <c:v>0.95828630000000004</c:v>
                </c:pt>
                <c:pt idx="30">
                  <c:v>0.95819470000000007</c:v>
                </c:pt>
                <c:pt idx="31">
                  <c:v>0.95810309999999999</c:v>
                </c:pt>
                <c:pt idx="32">
                  <c:v>0.95801160000000007</c:v>
                </c:pt>
                <c:pt idx="33">
                  <c:v>0.95791999999999999</c:v>
                </c:pt>
                <c:pt idx="34">
                  <c:v>0.95782850000000008</c:v>
                </c:pt>
                <c:pt idx="35">
                  <c:v>0.95773699999999995</c:v>
                </c:pt>
                <c:pt idx="36">
                  <c:v>0.95764549999999993</c:v>
                </c:pt>
                <c:pt idx="37">
                  <c:v>0.95755400000000002</c:v>
                </c:pt>
                <c:pt idx="38">
                  <c:v>0.95746249999999999</c:v>
                </c:pt>
                <c:pt idx="39">
                  <c:v>0.95737100000000008</c:v>
                </c:pt>
                <c:pt idx="40">
                  <c:v>0.95727960000000001</c:v>
                </c:pt>
                <c:pt idx="41">
                  <c:v>0.95718820000000004</c:v>
                </c:pt>
                <c:pt idx="42">
                  <c:v>0.95709679999999997</c:v>
                </c:pt>
                <c:pt idx="43">
                  <c:v>0.9570053999999999</c:v>
                </c:pt>
                <c:pt idx="44">
                  <c:v>0.95691400000000004</c:v>
                </c:pt>
                <c:pt idx="45">
                  <c:v>0.95682270000000003</c:v>
                </c:pt>
                <c:pt idx="46">
                  <c:v>0.95673130000000006</c:v>
                </c:pt>
                <c:pt idx="47">
                  <c:v>0.95664000000000005</c:v>
                </c:pt>
                <c:pt idx="48">
                  <c:v>0.95654870000000003</c:v>
                </c:pt>
                <c:pt idx="49">
                  <c:v>0.95645740000000001</c:v>
                </c:pt>
                <c:pt idx="50">
                  <c:v>0.9563661</c:v>
                </c:pt>
                <c:pt idx="51">
                  <c:v>0.95627490000000004</c:v>
                </c:pt>
                <c:pt idx="52">
                  <c:v>0.95618360000000002</c:v>
                </c:pt>
                <c:pt idx="53">
                  <c:v>0.95609239999999995</c:v>
                </c:pt>
                <c:pt idx="54">
                  <c:v>0.9560012</c:v>
                </c:pt>
                <c:pt idx="55">
                  <c:v>0.95591000000000004</c:v>
                </c:pt>
                <c:pt idx="56">
                  <c:v>0.95581880000000008</c:v>
                </c:pt>
                <c:pt idx="57">
                  <c:v>0.9557275999999999</c:v>
                </c:pt>
                <c:pt idx="58">
                  <c:v>0.95563639999999994</c:v>
                </c:pt>
                <c:pt idx="59">
                  <c:v>0.95554530000000004</c:v>
                </c:pt>
                <c:pt idx="60">
                  <c:v>0.95545419999999992</c:v>
                </c:pt>
                <c:pt idx="61">
                  <c:v>0.95536310000000002</c:v>
                </c:pt>
                <c:pt idx="62">
                  <c:v>0.95527200000000001</c:v>
                </c:pt>
                <c:pt idx="63">
                  <c:v>0.95518100000000006</c:v>
                </c:pt>
                <c:pt idx="64">
                  <c:v>0.95508989999999994</c:v>
                </c:pt>
                <c:pt idx="65">
                  <c:v>0.95499889999999998</c:v>
                </c:pt>
                <c:pt idx="66">
                  <c:v>0.95490779999999997</c:v>
                </c:pt>
                <c:pt idx="67">
                  <c:v>0.95481689999999997</c:v>
                </c:pt>
                <c:pt idx="68">
                  <c:v>0.95472579999999996</c:v>
                </c:pt>
                <c:pt idx="69">
                  <c:v>0.95463489999999995</c:v>
                </c:pt>
                <c:pt idx="70">
                  <c:v>0.9545439</c:v>
                </c:pt>
                <c:pt idx="71">
                  <c:v>0.954453</c:v>
                </c:pt>
                <c:pt idx="72">
                  <c:v>0.95436209999999999</c:v>
                </c:pt>
                <c:pt idx="73">
                  <c:v>0.95427119999999999</c:v>
                </c:pt>
                <c:pt idx="74">
                  <c:v>0.95418019999999992</c:v>
                </c:pt>
                <c:pt idx="75">
                  <c:v>0.95408939999999998</c:v>
                </c:pt>
                <c:pt idx="76">
                  <c:v>0.95399849999999997</c:v>
                </c:pt>
                <c:pt idx="77">
                  <c:v>0.95390769999999991</c:v>
                </c:pt>
                <c:pt idx="78">
                  <c:v>0.95381689999999997</c:v>
                </c:pt>
                <c:pt idx="79">
                  <c:v>0.95372610000000002</c:v>
                </c:pt>
                <c:pt idx="80">
                  <c:v>0.95363529999999996</c:v>
                </c:pt>
                <c:pt idx="81">
                  <c:v>0.95354450000000002</c:v>
                </c:pt>
                <c:pt idx="82">
                  <c:v>0.95345380000000002</c:v>
                </c:pt>
                <c:pt idx="83">
                  <c:v>0.95336300000000007</c:v>
                </c:pt>
                <c:pt idx="84">
                  <c:v>0.95327229999999996</c:v>
                </c:pt>
                <c:pt idx="85">
                  <c:v>0.95318159999999996</c:v>
                </c:pt>
                <c:pt idx="86">
                  <c:v>0.95309089999999996</c:v>
                </c:pt>
                <c:pt idx="87">
                  <c:v>0.95300020000000008</c:v>
                </c:pt>
                <c:pt idx="88">
                  <c:v>0.95290949999999996</c:v>
                </c:pt>
                <c:pt idx="89">
                  <c:v>0.95281890000000002</c:v>
                </c:pt>
                <c:pt idx="90">
                  <c:v>0.95272829999999997</c:v>
                </c:pt>
                <c:pt idx="91">
                  <c:v>0.95263759999999997</c:v>
                </c:pt>
                <c:pt idx="92">
                  <c:v>0.95254709999999998</c:v>
                </c:pt>
                <c:pt idx="93">
                  <c:v>0.95245650000000004</c:v>
                </c:pt>
                <c:pt idx="94">
                  <c:v>0.95236589999999999</c:v>
                </c:pt>
                <c:pt idx="95">
                  <c:v>0.95227530000000005</c:v>
                </c:pt>
                <c:pt idx="96">
                  <c:v>0.95218479999999994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B4-3A4A-B0EC-7D1306296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297327"/>
        <c:axId val="1868038895"/>
      </c:scatterChart>
      <c:scatterChart>
        <c:scatterStyle val="smoothMarker"/>
        <c:varyColors val="0"/>
        <c:ser>
          <c:idx val="1"/>
          <c:order val="1"/>
          <c:tx>
            <c:strRef>
              <c:f>'LTSpice &amp; Resul Experimentales'!$D$1</c:f>
              <c:strCache>
                <c:ptCount val="1"/>
                <c:pt idx="0">
                  <c:v>Fuente de Corriente
medido_Amperímetro[mA]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'LTSpice &amp; Resul Experimentales'!$A$2:$A$98</c:f>
              <c:numCache>
                <c:formatCode>0.00</c:formatCode>
                <c:ptCount val="97"/>
                <c:pt idx="0">
                  <c:v>90</c:v>
                </c:pt>
                <c:pt idx="1">
                  <c:v>90.5</c:v>
                </c:pt>
                <c:pt idx="2">
                  <c:v>91</c:v>
                </c:pt>
                <c:pt idx="3">
                  <c:v>91.5</c:v>
                </c:pt>
                <c:pt idx="4">
                  <c:v>92</c:v>
                </c:pt>
                <c:pt idx="5">
                  <c:v>92.5</c:v>
                </c:pt>
                <c:pt idx="6">
                  <c:v>93</c:v>
                </c:pt>
                <c:pt idx="7">
                  <c:v>93.5</c:v>
                </c:pt>
                <c:pt idx="8">
                  <c:v>94</c:v>
                </c:pt>
                <c:pt idx="9">
                  <c:v>94.5</c:v>
                </c:pt>
                <c:pt idx="10">
                  <c:v>95</c:v>
                </c:pt>
                <c:pt idx="11">
                  <c:v>95.5</c:v>
                </c:pt>
                <c:pt idx="12">
                  <c:v>96</c:v>
                </c:pt>
                <c:pt idx="13">
                  <c:v>96.5</c:v>
                </c:pt>
                <c:pt idx="14">
                  <c:v>97</c:v>
                </c:pt>
                <c:pt idx="15">
                  <c:v>97.5</c:v>
                </c:pt>
                <c:pt idx="16">
                  <c:v>98</c:v>
                </c:pt>
                <c:pt idx="17">
                  <c:v>98.5</c:v>
                </c:pt>
                <c:pt idx="18">
                  <c:v>99</c:v>
                </c:pt>
                <c:pt idx="19">
                  <c:v>99.5</c:v>
                </c:pt>
                <c:pt idx="20">
                  <c:v>100</c:v>
                </c:pt>
                <c:pt idx="21">
                  <c:v>100.5</c:v>
                </c:pt>
                <c:pt idx="22">
                  <c:v>101</c:v>
                </c:pt>
                <c:pt idx="23">
                  <c:v>101.5</c:v>
                </c:pt>
                <c:pt idx="24">
                  <c:v>102</c:v>
                </c:pt>
                <c:pt idx="25">
                  <c:v>102.5</c:v>
                </c:pt>
                <c:pt idx="26">
                  <c:v>103</c:v>
                </c:pt>
                <c:pt idx="27">
                  <c:v>103.5</c:v>
                </c:pt>
                <c:pt idx="28">
                  <c:v>104</c:v>
                </c:pt>
                <c:pt idx="29">
                  <c:v>104.5</c:v>
                </c:pt>
                <c:pt idx="30">
                  <c:v>105</c:v>
                </c:pt>
                <c:pt idx="31">
                  <c:v>105.5</c:v>
                </c:pt>
                <c:pt idx="32">
                  <c:v>106</c:v>
                </c:pt>
                <c:pt idx="33">
                  <c:v>106.5</c:v>
                </c:pt>
                <c:pt idx="34">
                  <c:v>107</c:v>
                </c:pt>
                <c:pt idx="35">
                  <c:v>107.5</c:v>
                </c:pt>
                <c:pt idx="36">
                  <c:v>108</c:v>
                </c:pt>
                <c:pt idx="37">
                  <c:v>108.5</c:v>
                </c:pt>
                <c:pt idx="38">
                  <c:v>109</c:v>
                </c:pt>
                <c:pt idx="39">
                  <c:v>109.5</c:v>
                </c:pt>
                <c:pt idx="40">
                  <c:v>110</c:v>
                </c:pt>
                <c:pt idx="41">
                  <c:v>110.5</c:v>
                </c:pt>
                <c:pt idx="42">
                  <c:v>111</c:v>
                </c:pt>
                <c:pt idx="43">
                  <c:v>111.5</c:v>
                </c:pt>
                <c:pt idx="44">
                  <c:v>112</c:v>
                </c:pt>
                <c:pt idx="45">
                  <c:v>112.5</c:v>
                </c:pt>
                <c:pt idx="46">
                  <c:v>113</c:v>
                </c:pt>
                <c:pt idx="47">
                  <c:v>113.5</c:v>
                </c:pt>
                <c:pt idx="48">
                  <c:v>114</c:v>
                </c:pt>
                <c:pt idx="49">
                  <c:v>114.5</c:v>
                </c:pt>
                <c:pt idx="50">
                  <c:v>115</c:v>
                </c:pt>
                <c:pt idx="51">
                  <c:v>115.5</c:v>
                </c:pt>
                <c:pt idx="52">
                  <c:v>116</c:v>
                </c:pt>
                <c:pt idx="53">
                  <c:v>116.5</c:v>
                </c:pt>
                <c:pt idx="54">
                  <c:v>117</c:v>
                </c:pt>
                <c:pt idx="55">
                  <c:v>117.5</c:v>
                </c:pt>
                <c:pt idx="56">
                  <c:v>118</c:v>
                </c:pt>
                <c:pt idx="57">
                  <c:v>118.5</c:v>
                </c:pt>
                <c:pt idx="58">
                  <c:v>119</c:v>
                </c:pt>
                <c:pt idx="59">
                  <c:v>119.5</c:v>
                </c:pt>
                <c:pt idx="60">
                  <c:v>120</c:v>
                </c:pt>
                <c:pt idx="61">
                  <c:v>120.5</c:v>
                </c:pt>
                <c:pt idx="62">
                  <c:v>121</c:v>
                </c:pt>
                <c:pt idx="63">
                  <c:v>121.5</c:v>
                </c:pt>
                <c:pt idx="64">
                  <c:v>122</c:v>
                </c:pt>
                <c:pt idx="65">
                  <c:v>122.5</c:v>
                </c:pt>
                <c:pt idx="66">
                  <c:v>123</c:v>
                </c:pt>
                <c:pt idx="67">
                  <c:v>123.5</c:v>
                </c:pt>
                <c:pt idx="68">
                  <c:v>124</c:v>
                </c:pt>
                <c:pt idx="69">
                  <c:v>124.5</c:v>
                </c:pt>
                <c:pt idx="70">
                  <c:v>125</c:v>
                </c:pt>
                <c:pt idx="71">
                  <c:v>125.5</c:v>
                </c:pt>
                <c:pt idx="72">
                  <c:v>126</c:v>
                </c:pt>
                <c:pt idx="73">
                  <c:v>126.5</c:v>
                </c:pt>
                <c:pt idx="74">
                  <c:v>127</c:v>
                </c:pt>
                <c:pt idx="75">
                  <c:v>127.5</c:v>
                </c:pt>
                <c:pt idx="76">
                  <c:v>128</c:v>
                </c:pt>
                <c:pt idx="77">
                  <c:v>128.5</c:v>
                </c:pt>
                <c:pt idx="78">
                  <c:v>129</c:v>
                </c:pt>
                <c:pt idx="79">
                  <c:v>129.5</c:v>
                </c:pt>
                <c:pt idx="80">
                  <c:v>130</c:v>
                </c:pt>
                <c:pt idx="81">
                  <c:v>130.5</c:v>
                </c:pt>
                <c:pt idx="82">
                  <c:v>131</c:v>
                </c:pt>
                <c:pt idx="83">
                  <c:v>131.5</c:v>
                </c:pt>
                <c:pt idx="84">
                  <c:v>132</c:v>
                </c:pt>
                <c:pt idx="85">
                  <c:v>132.5</c:v>
                </c:pt>
                <c:pt idx="86">
                  <c:v>133</c:v>
                </c:pt>
                <c:pt idx="87">
                  <c:v>133.5</c:v>
                </c:pt>
                <c:pt idx="88">
                  <c:v>134</c:v>
                </c:pt>
                <c:pt idx="89">
                  <c:v>134.5</c:v>
                </c:pt>
                <c:pt idx="90">
                  <c:v>135</c:v>
                </c:pt>
                <c:pt idx="91">
                  <c:v>135.5</c:v>
                </c:pt>
                <c:pt idx="92">
                  <c:v>136</c:v>
                </c:pt>
                <c:pt idx="93">
                  <c:v>136.5</c:v>
                </c:pt>
                <c:pt idx="94">
                  <c:v>137</c:v>
                </c:pt>
                <c:pt idx="95">
                  <c:v>137.5</c:v>
                </c:pt>
                <c:pt idx="96">
                  <c:v>138</c:v>
                </c:pt>
              </c:numCache>
            </c:numRef>
          </c:xVal>
          <c:yVal>
            <c:numRef>
              <c:f>'LTSpice &amp; Resul Experimentales'!$D$2:$D$98</c:f>
              <c:numCache>
                <c:formatCode>0.000</c:formatCode>
                <c:ptCount val="97"/>
                <c:pt idx="0">
                  <c:v>0.98199999999999998</c:v>
                </c:pt>
                <c:pt idx="1">
                  <c:v>0.98099999999999998</c:v>
                </c:pt>
                <c:pt idx="2">
                  <c:v>0.98099999999999998</c:v>
                </c:pt>
                <c:pt idx="3">
                  <c:v>0.97899999999999998</c:v>
                </c:pt>
                <c:pt idx="4">
                  <c:v>0.97899999999999998</c:v>
                </c:pt>
                <c:pt idx="5">
                  <c:v>0.97799999999999998</c:v>
                </c:pt>
                <c:pt idx="6">
                  <c:v>0.97699999999999998</c:v>
                </c:pt>
                <c:pt idx="7">
                  <c:v>0.97599999999999998</c:v>
                </c:pt>
                <c:pt idx="8">
                  <c:v>0.97599999999999998</c:v>
                </c:pt>
                <c:pt idx="9">
                  <c:v>0.97599999999999998</c:v>
                </c:pt>
                <c:pt idx="10">
                  <c:v>0.97499999999999998</c:v>
                </c:pt>
                <c:pt idx="11">
                  <c:v>0.97499999999999998</c:v>
                </c:pt>
                <c:pt idx="12">
                  <c:v>0.97399999999999998</c:v>
                </c:pt>
                <c:pt idx="13">
                  <c:v>0.97299999999999998</c:v>
                </c:pt>
                <c:pt idx="14">
                  <c:v>0.97299999999999998</c:v>
                </c:pt>
                <c:pt idx="15">
                  <c:v>0.97299999999999998</c:v>
                </c:pt>
                <c:pt idx="16">
                  <c:v>0.97199999999999998</c:v>
                </c:pt>
                <c:pt idx="17">
                  <c:v>0.97</c:v>
                </c:pt>
                <c:pt idx="18">
                  <c:v>0.97</c:v>
                </c:pt>
                <c:pt idx="19">
                  <c:v>0.96899999999999997</c:v>
                </c:pt>
                <c:pt idx="20">
                  <c:v>0.96799999999999997</c:v>
                </c:pt>
                <c:pt idx="21">
                  <c:v>0.96799999999999997</c:v>
                </c:pt>
                <c:pt idx="22">
                  <c:v>0.96799999999999997</c:v>
                </c:pt>
                <c:pt idx="23">
                  <c:v>0.96599999999999997</c:v>
                </c:pt>
                <c:pt idx="24">
                  <c:v>0.96599999999999997</c:v>
                </c:pt>
                <c:pt idx="25">
                  <c:v>0.96499999999999997</c:v>
                </c:pt>
                <c:pt idx="26">
                  <c:v>0.96499999999999997</c:v>
                </c:pt>
                <c:pt idx="27">
                  <c:v>0.96299999999999997</c:v>
                </c:pt>
                <c:pt idx="28">
                  <c:v>0.96199999999999997</c:v>
                </c:pt>
                <c:pt idx="29">
                  <c:v>0.96199999999999997</c:v>
                </c:pt>
                <c:pt idx="30">
                  <c:v>0.96099999999999997</c:v>
                </c:pt>
                <c:pt idx="31">
                  <c:v>0.96099999999999997</c:v>
                </c:pt>
                <c:pt idx="32">
                  <c:v>0.96099999999999997</c:v>
                </c:pt>
                <c:pt idx="33">
                  <c:v>0.96</c:v>
                </c:pt>
                <c:pt idx="34">
                  <c:v>0.95699999999999996</c:v>
                </c:pt>
                <c:pt idx="35">
                  <c:v>0.95599999999999996</c:v>
                </c:pt>
                <c:pt idx="36">
                  <c:v>0.95499999999999996</c:v>
                </c:pt>
                <c:pt idx="37">
                  <c:v>0.95399999999999996</c:v>
                </c:pt>
                <c:pt idx="38">
                  <c:v>0.95399999999999996</c:v>
                </c:pt>
                <c:pt idx="39">
                  <c:v>0.95299999999999996</c:v>
                </c:pt>
                <c:pt idx="40">
                  <c:v>0.95299999999999996</c:v>
                </c:pt>
                <c:pt idx="41">
                  <c:v>0.95299999999999996</c:v>
                </c:pt>
                <c:pt idx="42">
                  <c:v>0.95199999999999996</c:v>
                </c:pt>
                <c:pt idx="43">
                  <c:v>0.95099999999999996</c:v>
                </c:pt>
                <c:pt idx="44">
                  <c:v>0.95099999999999996</c:v>
                </c:pt>
                <c:pt idx="45">
                  <c:v>0.95</c:v>
                </c:pt>
                <c:pt idx="46">
                  <c:v>0.95</c:v>
                </c:pt>
                <c:pt idx="47">
                  <c:v>0.95</c:v>
                </c:pt>
                <c:pt idx="48">
                  <c:v>0.95</c:v>
                </c:pt>
                <c:pt idx="49">
                  <c:v>0.95</c:v>
                </c:pt>
                <c:pt idx="50">
                  <c:v>0.94899999999999995</c:v>
                </c:pt>
                <c:pt idx="51">
                  <c:v>0.94899999999999995</c:v>
                </c:pt>
                <c:pt idx="52">
                  <c:v>0.94799999999999995</c:v>
                </c:pt>
                <c:pt idx="53">
                  <c:v>0.94699999999999995</c:v>
                </c:pt>
                <c:pt idx="54">
                  <c:v>0.94699999999999995</c:v>
                </c:pt>
                <c:pt idx="55">
                  <c:v>0.94599999999999995</c:v>
                </c:pt>
                <c:pt idx="56">
                  <c:v>0.94599999999999995</c:v>
                </c:pt>
                <c:pt idx="57">
                  <c:v>0.94499999999999995</c:v>
                </c:pt>
                <c:pt idx="58">
                  <c:v>0.94499999999999995</c:v>
                </c:pt>
                <c:pt idx="59">
                  <c:v>0.94499999999999995</c:v>
                </c:pt>
                <c:pt idx="60">
                  <c:v>0.94499999999999995</c:v>
                </c:pt>
                <c:pt idx="61">
                  <c:v>0.94499999999999995</c:v>
                </c:pt>
                <c:pt idx="62">
                  <c:v>0.94399999999999995</c:v>
                </c:pt>
                <c:pt idx="63">
                  <c:v>0.94399999999999995</c:v>
                </c:pt>
                <c:pt idx="64">
                  <c:v>0.94399999999999995</c:v>
                </c:pt>
                <c:pt idx="65">
                  <c:v>0.94399999999999995</c:v>
                </c:pt>
                <c:pt idx="66">
                  <c:v>0.94199999999999995</c:v>
                </c:pt>
                <c:pt idx="67">
                  <c:v>0.94199999999999995</c:v>
                </c:pt>
                <c:pt idx="68">
                  <c:v>0.94199999999999995</c:v>
                </c:pt>
                <c:pt idx="69">
                  <c:v>0.94199999999999995</c:v>
                </c:pt>
                <c:pt idx="70">
                  <c:v>0.94099999999999995</c:v>
                </c:pt>
                <c:pt idx="71">
                  <c:v>0.94099999999999995</c:v>
                </c:pt>
                <c:pt idx="72">
                  <c:v>0.94099999999999995</c:v>
                </c:pt>
                <c:pt idx="73">
                  <c:v>0.94</c:v>
                </c:pt>
                <c:pt idx="74">
                  <c:v>0.94</c:v>
                </c:pt>
                <c:pt idx="75">
                  <c:v>0.94</c:v>
                </c:pt>
                <c:pt idx="76">
                  <c:v>0.94</c:v>
                </c:pt>
                <c:pt idx="77">
                  <c:v>0.93899999999999995</c:v>
                </c:pt>
                <c:pt idx="78">
                  <c:v>0.93899999999999995</c:v>
                </c:pt>
                <c:pt idx="79">
                  <c:v>0.93899999999999995</c:v>
                </c:pt>
                <c:pt idx="80">
                  <c:v>0.93899999999999995</c:v>
                </c:pt>
                <c:pt idx="81">
                  <c:v>0.93799999999999994</c:v>
                </c:pt>
                <c:pt idx="82">
                  <c:v>0.93799999999999994</c:v>
                </c:pt>
                <c:pt idx="83">
                  <c:v>0.93799999999999994</c:v>
                </c:pt>
                <c:pt idx="84">
                  <c:v>0.93700000000000006</c:v>
                </c:pt>
                <c:pt idx="85">
                  <c:v>0.93700000000000006</c:v>
                </c:pt>
                <c:pt idx="86">
                  <c:v>0.93600000000000005</c:v>
                </c:pt>
                <c:pt idx="87">
                  <c:v>0.93600000000000005</c:v>
                </c:pt>
                <c:pt idx="88">
                  <c:v>0.93500000000000005</c:v>
                </c:pt>
                <c:pt idx="89">
                  <c:v>0.93500000000000005</c:v>
                </c:pt>
                <c:pt idx="90">
                  <c:v>0.93400000000000005</c:v>
                </c:pt>
                <c:pt idx="91">
                  <c:v>0.93300000000000005</c:v>
                </c:pt>
                <c:pt idx="92">
                  <c:v>0.93300000000000005</c:v>
                </c:pt>
                <c:pt idx="93">
                  <c:v>0.93300000000000005</c:v>
                </c:pt>
                <c:pt idx="94">
                  <c:v>0.93300000000000005</c:v>
                </c:pt>
                <c:pt idx="95">
                  <c:v>0.93200000000000005</c:v>
                </c:pt>
                <c:pt idx="96">
                  <c:v>0.93200000000000005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E10-4F46-AB79-118EB614B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966111"/>
        <c:axId val="1903567871"/>
      </c:scatterChart>
      <c:valAx>
        <c:axId val="1938297327"/>
        <c:scaling>
          <c:orientation val="minMax"/>
          <c:max val="138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resistencia pt100 [</a:t>
                </a:r>
                <a:r>
                  <a:rPr lang="el-GR"/>
                  <a:t>Ω]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868038895"/>
        <c:crosses val="autoZero"/>
        <c:crossBetween val="midCat"/>
      </c:valAx>
      <c:valAx>
        <c:axId val="186803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corriente [milli</a:t>
                </a:r>
                <a:r>
                  <a:rPr lang="es-MX" baseline="0"/>
                  <a:t> </a:t>
                </a:r>
                <a:r>
                  <a:rPr lang="es-MX"/>
                  <a:t>a]</a:t>
                </a:r>
              </a:p>
            </c:rich>
          </c:tx>
          <c:layout>
            <c:manualLayout>
              <c:xMode val="edge"/>
              <c:yMode val="edge"/>
              <c:x val="6.9293348343254695E-3"/>
              <c:y val="0.277820549404599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938297327"/>
        <c:crosses val="autoZero"/>
        <c:crossBetween val="midCat"/>
      </c:valAx>
      <c:valAx>
        <c:axId val="1903567871"/>
        <c:scaling>
          <c:orientation val="minMax"/>
        </c:scaling>
        <c:delete val="1"/>
        <c:axPos val="r"/>
        <c:numFmt formatCode="#,##0.00" sourceLinked="0"/>
        <c:majorTickMark val="out"/>
        <c:minorTickMark val="none"/>
        <c:tickLblPos val="nextTo"/>
        <c:crossAx val="2012966111"/>
        <c:crosses val="max"/>
        <c:crossBetween val="midCat"/>
      </c:valAx>
      <c:valAx>
        <c:axId val="201296611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90356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3660709992416745E-2"/>
          <c:y val="0.8799578400743937"/>
          <c:w val="0.92132828291703106"/>
          <c:h val="0.103455076431191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MX">
                <a:solidFill>
                  <a:sysClr val="windowText" lastClr="000000"/>
                </a:solidFill>
              </a:rPr>
              <a:t>VoutF vs. resistencia pt100</a:t>
            </a:r>
            <a:endParaRPr lang="el-GR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967410323709537"/>
          <c:y val="9.5315398075240587E-2"/>
          <c:w val="0.8607128100963175"/>
          <c:h val="0.66808722063086767"/>
        </c:manualLayout>
      </c:layout>
      <c:scatterChart>
        <c:scatterStyle val="smoothMarker"/>
        <c:varyColors val="0"/>
        <c:ser>
          <c:idx val="2"/>
          <c:order val="0"/>
          <c:tx>
            <c:strRef>
              <c:f>'LTSpice &amp; Resul Experimentales'!$G$1</c:f>
              <c:strCache>
                <c:ptCount val="1"/>
                <c:pt idx="0">
                  <c:v>VoutF_LtSpice</c:v>
                </c:pt>
              </c:strCache>
            </c:strRef>
          </c:tx>
          <c:spPr>
            <a:ln w="38100">
              <a:solidFill>
                <a:srgbClr val="4472C4"/>
              </a:solidFill>
            </a:ln>
          </c:spPr>
          <c:marker>
            <c:symbol val="none"/>
          </c:marker>
          <c:xVal>
            <c:numRef>
              <c:f>'LTSpice &amp; Resul Experimentales'!$A$2:$A$98</c:f>
              <c:numCache>
                <c:formatCode>0.00</c:formatCode>
                <c:ptCount val="97"/>
                <c:pt idx="0">
                  <c:v>90</c:v>
                </c:pt>
                <c:pt idx="1">
                  <c:v>90.5</c:v>
                </c:pt>
                <c:pt idx="2">
                  <c:v>91</c:v>
                </c:pt>
                <c:pt idx="3">
                  <c:v>91.5</c:v>
                </c:pt>
                <c:pt idx="4">
                  <c:v>92</c:v>
                </c:pt>
                <c:pt idx="5">
                  <c:v>92.5</c:v>
                </c:pt>
                <c:pt idx="6">
                  <c:v>93</c:v>
                </c:pt>
                <c:pt idx="7">
                  <c:v>93.5</c:v>
                </c:pt>
                <c:pt idx="8">
                  <c:v>94</c:v>
                </c:pt>
                <c:pt idx="9">
                  <c:v>94.5</c:v>
                </c:pt>
                <c:pt idx="10">
                  <c:v>95</c:v>
                </c:pt>
                <c:pt idx="11">
                  <c:v>95.5</c:v>
                </c:pt>
                <c:pt idx="12">
                  <c:v>96</c:v>
                </c:pt>
                <c:pt idx="13">
                  <c:v>96.5</c:v>
                </c:pt>
                <c:pt idx="14">
                  <c:v>97</c:v>
                </c:pt>
                <c:pt idx="15">
                  <c:v>97.5</c:v>
                </c:pt>
                <c:pt idx="16">
                  <c:v>98</c:v>
                </c:pt>
                <c:pt idx="17">
                  <c:v>98.5</c:v>
                </c:pt>
                <c:pt idx="18">
                  <c:v>99</c:v>
                </c:pt>
                <c:pt idx="19">
                  <c:v>99.5</c:v>
                </c:pt>
                <c:pt idx="20">
                  <c:v>100</c:v>
                </c:pt>
                <c:pt idx="21">
                  <c:v>100.5</c:v>
                </c:pt>
                <c:pt idx="22">
                  <c:v>101</c:v>
                </c:pt>
                <c:pt idx="23">
                  <c:v>101.5</c:v>
                </c:pt>
                <c:pt idx="24">
                  <c:v>102</c:v>
                </c:pt>
                <c:pt idx="25">
                  <c:v>102.5</c:v>
                </c:pt>
                <c:pt idx="26">
                  <c:v>103</c:v>
                </c:pt>
                <c:pt idx="27">
                  <c:v>103.5</c:v>
                </c:pt>
                <c:pt idx="28">
                  <c:v>104</c:v>
                </c:pt>
                <c:pt idx="29">
                  <c:v>104.5</c:v>
                </c:pt>
                <c:pt idx="30">
                  <c:v>105</c:v>
                </c:pt>
                <c:pt idx="31">
                  <c:v>105.5</c:v>
                </c:pt>
                <c:pt idx="32">
                  <c:v>106</c:v>
                </c:pt>
                <c:pt idx="33">
                  <c:v>106.5</c:v>
                </c:pt>
                <c:pt idx="34">
                  <c:v>107</c:v>
                </c:pt>
                <c:pt idx="35">
                  <c:v>107.5</c:v>
                </c:pt>
                <c:pt idx="36">
                  <c:v>108</c:v>
                </c:pt>
                <c:pt idx="37">
                  <c:v>108.5</c:v>
                </c:pt>
                <c:pt idx="38">
                  <c:v>109</c:v>
                </c:pt>
                <c:pt idx="39">
                  <c:v>109.5</c:v>
                </c:pt>
                <c:pt idx="40">
                  <c:v>110</c:v>
                </c:pt>
                <c:pt idx="41">
                  <c:v>110.5</c:v>
                </c:pt>
                <c:pt idx="42">
                  <c:v>111</c:v>
                </c:pt>
                <c:pt idx="43">
                  <c:v>111.5</c:v>
                </c:pt>
                <c:pt idx="44">
                  <c:v>112</c:v>
                </c:pt>
                <c:pt idx="45">
                  <c:v>112.5</c:v>
                </c:pt>
                <c:pt idx="46">
                  <c:v>113</c:v>
                </c:pt>
                <c:pt idx="47">
                  <c:v>113.5</c:v>
                </c:pt>
                <c:pt idx="48">
                  <c:v>114</c:v>
                </c:pt>
                <c:pt idx="49">
                  <c:v>114.5</c:v>
                </c:pt>
                <c:pt idx="50">
                  <c:v>115</c:v>
                </c:pt>
                <c:pt idx="51">
                  <c:v>115.5</c:v>
                </c:pt>
                <c:pt idx="52">
                  <c:v>116</c:v>
                </c:pt>
                <c:pt idx="53">
                  <c:v>116.5</c:v>
                </c:pt>
                <c:pt idx="54">
                  <c:v>117</c:v>
                </c:pt>
                <c:pt idx="55">
                  <c:v>117.5</c:v>
                </c:pt>
                <c:pt idx="56">
                  <c:v>118</c:v>
                </c:pt>
                <c:pt idx="57">
                  <c:v>118.5</c:v>
                </c:pt>
                <c:pt idx="58">
                  <c:v>119</c:v>
                </c:pt>
                <c:pt idx="59">
                  <c:v>119.5</c:v>
                </c:pt>
                <c:pt idx="60">
                  <c:v>120</c:v>
                </c:pt>
                <c:pt idx="61">
                  <c:v>120.5</c:v>
                </c:pt>
                <c:pt idx="62">
                  <c:v>121</c:v>
                </c:pt>
                <c:pt idx="63">
                  <c:v>121.5</c:v>
                </c:pt>
                <c:pt idx="64">
                  <c:v>122</c:v>
                </c:pt>
                <c:pt idx="65">
                  <c:v>122.5</c:v>
                </c:pt>
                <c:pt idx="66">
                  <c:v>123</c:v>
                </c:pt>
                <c:pt idx="67">
                  <c:v>123.5</c:v>
                </c:pt>
                <c:pt idx="68">
                  <c:v>124</c:v>
                </c:pt>
                <c:pt idx="69">
                  <c:v>124.5</c:v>
                </c:pt>
                <c:pt idx="70">
                  <c:v>125</c:v>
                </c:pt>
                <c:pt idx="71">
                  <c:v>125.5</c:v>
                </c:pt>
                <c:pt idx="72">
                  <c:v>126</c:v>
                </c:pt>
                <c:pt idx="73">
                  <c:v>126.5</c:v>
                </c:pt>
                <c:pt idx="74">
                  <c:v>127</c:v>
                </c:pt>
                <c:pt idx="75">
                  <c:v>127.5</c:v>
                </c:pt>
                <c:pt idx="76">
                  <c:v>128</c:v>
                </c:pt>
                <c:pt idx="77">
                  <c:v>128.5</c:v>
                </c:pt>
                <c:pt idx="78">
                  <c:v>129</c:v>
                </c:pt>
                <c:pt idx="79">
                  <c:v>129.5</c:v>
                </c:pt>
                <c:pt idx="80">
                  <c:v>130</c:v>
                </c:pt>
                <c:pt idx="81">
                  <c:v>130.5</c:v>
                </c:pt>
                <c:pt idx="82">
                  <c:v>131</c:v>
                </c:pt>
                <c:pt idx="83">
                  <c:v>131.5</c:v>
                </c:pt>
                <c:pt idx="84">
                  <c:v>132</c:v>
                </c:pt>
                <c:pt idx="85">
                  <c:v>132.5</c:v>
                </c:pt>
                <c:pt idx="86">
                  <c:v>133</c:v>
                </c:pt>
                <c:pt idx="87">
                  <c:v>133.5</c:v>
                </c:pt>
                <c:pt idx="88">
                  <c:v>134</c:v>
                </c:pt>
                <c:pt idx="89">
                  <c:v>134.5</c:v>
                </c:pt>
                <c:pt idx="90">
                  <c:v>135</c:v>
                </c:pt>
                <c:pt idx="91">
                  <c:v>135.5</c:v>
                </c:pt>
                <c:pt idx="92">
                  <c:v>136</c:v>
                </c:pt>
                <c:pt idx="93">
                  <c:v>136.5</c:v>
                </c:pt>
                <c:pt idx="94">
                  <c:v>137</c:v>
                </c:pt>
                <c:pt idx="95">
                  <c:v>137.5</c:v>
                </c:pt>
                <c:pt idx="96">
                  <c:v>138</c:v>
                </c:pt>
              </c:numCache>
            </c:numRef>
          </c:xVal>
          <c:yVal>
            <c:numRef>
              <c:f>'LTSpice &amp; Resul Experimentales'!$G$2:$G$98</c:f>
              <c:numCache>
                <c:formatCode>0.00000</c:formatCode>
                <c:ptCount val="97"/>
                <c:pt idx="0">
                  <c:v>1.8767400000000001</c:v>
                </c:pt>
                <c:pt idx="1">
                  <c:v>1.8869389999999999</c:v>
                </c:pt>
                <c:pt idx="2">
                  <c:v>1.8971359999999999</c:v>
                </c:pt>
                <c:pt idx="3">
                  <c:v>1.907332</c:v>
                </c:pt>
                <c:pt idx="4">
                  <c:v>1.9175249999999999</c:v>
                </c:pt>
                <c:pt idx="5">
                  <c:v>1.9277169999999999</c:v>
                </c:pt>
                <c:pt idx="6">
                  <c:v>1.9379059999999999</c:v>
                </c:pt>
                <c:pt idx="7">
                  <c:v>1.948094</c:v>
                </c:pt>
                <c:pt idx="8">
                  <c:v>1.9582790000000001</c:v>
                </c:pt>
                <c:pt idx="9">
                  <c:v>1.9684630000000001</c:v>
                </c:pt>
                <c:pt idx="10">
                  <c:v>1.978645</c:v>
                </c:pt>
                <c:pt idx="11">
                  <c:v>1.9888250000000001</c:v>
                </c:pt>
                <c:pt idx="12">
                  <c:v>1.9990030000000001</c:v>
                </c:pt>
                <c:pt idx="13">
                  <c:v>2.0091779999999999</c:v>
                </c:pt>
                <c:pt idx="14">
                  <c:v>2.019352</c:v>
                </c:pt>
                <c:pt idx="15">
                  <c:v>2.0295239999999999</c:v>
                </c:pt>
                <c:pt idx="16">
                  <c:v>2.0396939999999999</c:v>
                </c:pt>
                <c:pt idx="17">
                  <c:v>2.0498620000000001</c:v>
                </c:pt>
                <c:pt idx="18">
                  <c:v>2.0600290000000001</c:v>
                </c:pt>
                <c:pt idx="19">
                  <c:v>2.0701930000000002</c:v>
                </c:pt>
                <c:pt idx="20">
                  <c:v>2.080355</c:v>
                </c:pt>
                <c:pt idx="21">
                  <c:v>2.0905149999999999</c:v>
                </c:pt>
                <c:pt idx="22">
                  <c:v>2.100673</c:v>
                </c:pt>
                <c:pt idx="23">
                  <c:v>2.11083</c:v>
                </c:pt>
                <c:pt idx="24">
                  <c:v>2.120984</c:v>
                </c:pt>
                <c:pt idx="25">
                  <c:v>2.1311369999999998</c:v>
                </c:pt>
                <c:pt idx="26">
                  <c:v>2.1412870000000002</c:v>
                </c:pt>
                <c:pt idx="27">
                  <c:v>2.1514359999999999</c:v>
                </c:pt>
                <c:pt idx="28">
                  <c:v>2.1615820000000001</c:v>
                </c:pt>
                <c:pt idx="29">
                  <c:v>2.1717270000000002</c:v>
                </c:pt>
                <c:pt idx="30">
                  <c:v>2.18187</c:v>
                </c:pt>
                <c:pt idx="31">
                  <c:v>2.1920109999999999</c:v>
                </c:pt>
                <c:pt idx="32">
                  <c:v>2.2021500000000001</c:v>
                </c:pt>
                <c:pt idx="33">
                  <c:v>2.2122869999999999</c:v>
                </c:pt>
                <c:pt idx="34">
                  <c:v>2.2224219999999999</c:v>
                </c:pt>
                <c:pt idx="35">
                  <c:v>2.2325550000000001</c:v>
                </c:pt>
                <c:pt idx="36">
                  <c:v>2.242686</c:v>
                </c:pt>
                <c:pt idx="37">
                  <c:v>2.252815</c:v>
                </c:pt>
                <c:pt idx="38">
                  <c:v>2.2629419999999998</c:v>
                </c:pt>
                <c:pt idx="39">
                  <c:v>2.2730670000000002</c:v>
                </c:pt>
                <c:pt idx="40">
                  <c:v>2.283191</c:v>
                </c:pt>
                <c:pt idx="41">
                  <c:v>2.2933119999999998</c:v>
                </c:pt>
                <c:pt idx="42">
                  <c:v>2.3034319999999999</c:v>
                </c:pt>
                <c:pt idx="43">
                  <c:v>2.3135490000000001</c:v>
                </c:pt>
                <c:pt idx="44">
                  <c:v>2.3236650000000001</c:v>
                </c:pt>
                <c:pt idx="45">
                  <c:v>2.3337789999999998</c:v>
                </c:pt>
                <c:pt idx="46">
                  <c:v>2.34389</c:v>
                </c:pt>
                <c:pt idx="47">
                  <c:v>2.3540000000000001</c:v>
                </c:pt>
                <c:pt idx="48">
                  <c:v>2.3641079999999999</c:v>
                </c:pt>
                <c:pt idx="49">
                  <c:v>2.3742139999999998</c:v>
                </c:pt>
                <c:pt idx="50">
                  <c:v>2.3843179999999999</c:v>
                </c:pt>
                <c:pt idx="51">
                  <c:v>2.3944200000000002</c:v>
                </c:pt>
                <c:pt idx="52">
                  <c:v>2.4045200000000002</c:v>
                </c:pt>
                <c:pt idx="53">
                  <c:v>2.4146179999999999</c:v>
                </c:pt>
                <c:pt idx="54">
                  <c:v>2.424715</c:v>
                </c:pt>
                <c:pt idx="55">
                  <c:v>2.434809</c:v>
                </c:pt>
                <c:pt idx="56">
                  <c:v>2.4449019999999999</c:v>
                </c:pt>
                <c:pt idx="57">
                  <c:v>2.4549919999999998</c:v>
                </c:pt>
                <c:pt idx="58">
                  <c:v>2.4650810000000001</c:v>
                </c:pt>
                <c:pt idx="59">
                  <c:v>2.4751669999999999</c:v>
                </c:pt>
                <c:pt idx="60">
                  <c:v>2.485252</c:v>
                </c:pt>
                <c:pt idx="61">
                  <c:v>2.4953349999999999</c:v>
                </c:pt>
                <c:pt idx="62">
                  <c:v>2.5054159999999999</c:v>
                </c:pt>
                <c:pt idx="63">
                  <c:v>2.515495</c:v>
                </c:pt>
                <c:pt idx="64">
                  <c:v>2.5255719999999999</c:v>
                </c:pt>
                <c:pt idx="65">
                  <c:v>2.535647</c:v>
                </c:pt>
                <c:pt idx="66">
                  <c:v>2.5457200000000002</c:v>
                </c:pt>
                <c:pt idx="67">
                  <c:v>2.5557910000000001</c:v>
                </c:pt>
                <c:pt idx="68">
                  <c:v>2.5658609999999999</c:v>
                </c:pt>
                <c:pt idx="69">
                  <c:v>2.5759280000000002</c:v>
                </c:pt>
                <c:pt idx="70">
                  <c:v>2.5859939999999999</c:v>
                </c:pt>
                <c:pt idx="71">
                  <c:v>2.5960570000000001</c:v>
                </c:pt>
                <c:pt idx="72">
                  <c:v>2.6061190000000001</c:v>
                </c:pt>
                <c:pt idx="73">
                  <c:v>2.6161789999999998</c:v>
                </c:pt>
                <c:pt idx="74">
                  <c:v>2.626236</c:v>
                </c:pt>
                <c:pt idx="75">
                  <c:v>2.6362920000000001</c:v>
                </c:pt>
                <c:pt idx="76">
                  <c:v>2.6463459999999999</c:v>
                </c:pt>
                <c:pt idx="77">
                  <c:v>2.6563979999999998</c:v>
                </c:pt>
                <c:pt idx="78">
                  <c:v>2.6664479999999999</c:v>
                </c:pt>
                <c:pt idx="79">
                  <c:v>2.6764969999999999</c:v>
                </c:pt>
                <c:pt idx="80">
                  <c:v>2.6865429999999999</c:v>
                </c:pt>
                <c:pt idx="81">
                  <c:v>2.6965870000000001</c:v>
                </c:pt>
                <c:pt idx="82">
                  <c:v>2.7066300000000001</c:v>
                </c:pt>
                <c:pt idx="83">
                  <c:v>2.7166700000000001</c:v>
                </c:pt>
                <c:pt idx="84">
                  <c:v>2.726709</c:v>
                </c:pt>
                <c:pt idx="85">
                  <c:v>2.7367460000000001</c:v>
                </c:pt>
                <c:pt idx="86">
                  <c:v>2.7467800000000002</c:v>
                </c:pt>
                <c:pt idx="87">
                  <c:v>2.7568130000000002</c:v>
                </c:pt>
                <c:pt idx="88">
                  <c:v>2.7668439999999999</c:v>
                </c:pt>
                <c:pt idx="89">
                  <c:v>2.7768730000000001</c:v>
                </c:pt>
                <c:pt idx="90">
                  <c:v>2.7869009999999999</c:v>
                </c:pt>
                <c:pt idx="91">
                  <c:v>2.796926</c:v>
                </c:pt>
                <c:pt idx="92">
                  <c:v>2.8069489999999999</c:v>
                </c:pt>
                <c:pt idx="93">
                  <c:v>2.8169710000000001</c:v>
                </c:pt>
                <c:pt idx="94">
                  <c:v>2.8269899999999999</c:v>
                </c:pt>
                <c:pt idx="95">
                  <c:v>2.837008</c:v>
                </c:pt>
                <c:pt idx="96">
                  <c:v>2.8470230000000001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DBC-034F-885A-F66165923814}"/>
            </c:ext>
          </c:extLst>
        </c:ser>
        <c:ser>
          <c:idx val="3"/>
          <c:order val="1"/>
          <c:tx>
            <c:strRef>
              <c:f>'LTSpice &amp; Resul Experimentales'!$H$1</c:f>
              <c:strCache>
                <c:ptCount val="1"/>
                <c:pt idx="0">
                  <c:v>VoutF_Medido_Voltímetro</c:v>
                </c:pt>
              </c:strCache>
            </c:strRef>
          </c:tx>
          <c:spPr>
            <a:ln w="38100">
              <a:solidFill>
                <a:srgbClr val="ED7D31"/>
              </a:solidFill>
            </a:ln>
          </c:spPr>
          <c:marker>
            <c:symbol val="none"/>
          </c:marker>
          <c:xVal>
            <c:numRef>
              <c:f>'LTSpice &amp; Resul Experimentales'!$A$2:$A$98</c:f>
              <c:numCache>
                <c:formatCode>0.00</c:formatCode>
                <c:ptCount val="97"/>
                <c:pt idx="0">
                  <c:v>90</c:v>
                </c:pt>
                <c:pt idx="1">
                  <c:v>90.5</c:v>
                </c:pt>
                <c:pt idx="2">
                  <c:v>91</c:v>
                </c:pt>
                <c:pt idx="3">
                  <c:v>91.5</c:v>
                </c:pt>
                <c:pt idx="4">
                  <c:v>92</c:v>
                </c:pt>
                <c:pt idx="5">
                  <c:v>92.5</c:v>
                </c:pt>
                <c:pt idx="6">
                  <c:v>93</c:v>
                </c:pt>
                <c:pt idx="7">
                  <c:v>93.5</c:v>
                </c:pt>
                <c:pt idx="8">
                  <c:v>94</c:v>
                </c:pt>
                <c:pt idx="9">
                  <c:v>94.5</c:v>
                </c:pt>
                <c:pt idx="10">
                  <c:v>95</c:v>
                </c:pt>
                <c:pt idx="11">
                  <c:v>95.5</c:v>
                </c:pt>
                <c:pt idx="12">
                  <c:v>96</c:v>
                </c:pt>
                <c:pt idx="13">
                  <c:v>96.5</c:v>
                </c:pt>
                <c:pt idx="14">
                  <c:v>97</c:v>
                </c:pt>
                <c:pt idx="15">
                  <c:v>97.5</c:v>
                </c:pt>
                <c:pt idx="16">
                  <c:v>98</c:v>
                </c:pt>
                <c:pt idx="17">
                  <c:v>98.5</c:v>
                </c:pt>
                <c:pt idx="18">
                  <c:v>99</c:v>
                </c:pt>
                <c:pt idx="19">
                  <c:v>99.5</c:v>
                </c:pt>
                <c:pt idx="20">
                  <c:v>100</c:v>
                </c:pt>
                <c:pt idx="21">
                  <c:v>100.5</c:v>
                </c:pt>
                <c:pt idx="22">
                  <c:v>101</c:v>
                </c:pt>
                <c:pt idx="23">
                  <c:v>101.5</c:v>
                </c:pt>
                <c:pt idx="24">
                  <c:v>102</c:v>
                </c:pt>
                <c:pt idx="25">
                  <c:v>102.5</c:v>
                </c:pt>
                <c:pt idx="26">
                  <c:v>103</c:v>
                </c:pt>
                <c:pt idx="27">
                  <c:v>103.5</c:v>
                </c:pt>
                <c:pt idx="28">
                  <c:v>104</c:v>
                </c:pt>
                <c:pt idx="29">
                  <c:v>104.5</c:v>
                </c:pt>
                <c:pt idx="30">
                  <c:v>105</c:v>
                </c:pt>
                <c:pt idx="31">
                  <c:v>105.5</c:v>
                </c:pt>
                <c:pt idx="32">
                  <c:v>106</c:v>
                </c:pt>
                <c:pt idx="33">
                  <c:v>106.5</c:v>
                </c:pt>
                <c:pt idx="34">
                  <c:v>107</c:v>
                </c:pt>
                <c:pt idx="35">
                  <c:v>107.5</c:v>
                </c:pt>
                <c:pt idx="36">
                  <c:v>108</c:v>
                </c:pt>
                <c:pt idx="37">
                  <c:v>108.5</c:v>
                </c:pt>
                <c:pt idx="38">
                  <c:v>109</c:v>
                </c:pt>
                <c:pt idx="39">
                  <c:v>109.5</c:v>
                </c:pt>
                <c:pt idx="40">
                  <c:v>110</c:v>
                </c:pt>
                <c:pt idx="41">
                  <c:v>110.5</c:v>
                </c:pt>
                <c:pt idx="42">
                  <c:v>111</c:v>
                </c:pt>
                <c:pt idx="43">
                  <c:v>111.5</c:v>
                </c:pt>
                <c:pt idx="44">
                  <c:v>112</c:v>
                </c:pt>
                <c:pt idx="45">
                  <c:v>112.5</c:v>
                </c:pt>
                <c:pt idx="46">
                  <c:v>113</c:v>
                </c:pt>
                <c:pt idx="47">
                  <c:v>113.5</c:v>
                </c:pt>
                <c:pt idx="48">
                  <c:v>114</c:v>
                </c:pt>
                <c:pt idx="49">
                  <c:v>114.5</c:v>
                </c:pt>
                <c:pt idx="50">
                  <c:v>115</c:v>
                </c:pt>
                <c:pt idx="51">
                  <c:v>115.5</c:v>
                </c:pt>
                <c:pt idx="52">
                  <c:v>116</c:v>
                </c:pt>
                <c:pt idx="53">
                  <c:v>116.5</c:v>
                </c:pt>
                <c:pt idx="54">
                  <c:v>117</c:v>
                </c:pt>
                <c:pt idx="55">
                  <c:v>117.5</c:v>
                </c:pt>
                <c:pt idx="56">
                  <c:v>118</c:v>
                </c:pt>
                <c:pt idx="57">
                  <c:v>118.5</c:v>
                </c:pt>
                <c:pt idx="58">
                  <c:v>119</c:v>
                </c:pt>
                <c:pt idx="59">
                  <c:v>119.5</c:v>
                </c:pt>
                <c:pt idx="60">
                  <c:v>120</c:v>
                </c:pt>
                <c:pt idx="61">
                  <c:v>120.5</c:v>
                </c:pt>
                <c:pt idx="62">
                  <c:v>121</c:v>
                </c:pt>
                <c:pt idx="63">
                  <c:v>121.5</c:v>
                </c:pt>
                <c:pt idx="64">
                  <c:v>122</c:v>
                </c:pt>
                <c:pt idx="65">
                  <c:v>122.5</c:v>
                </c:pt>
                <c:pt idx="66">
                  <c:v>123</c:v>
                </c:pt>
                <c:pt idx="67">
                  <c:v>123.5</c:v>
                </c:pt>
                <c:pt idx="68">
                  <c:v>124</c:v>
                </c:pt>
                <c:pt idx="69">
                  <c:v>124.5</c:v>
                </c:pt>
                <c:pt idx="70">
                  <c:v>125</c:v>
                </c:pt>
                <c:pt idx="71">
                  <c:v>125.5</c:v>
                </c:pt>
                <c:pt idx="72">
                  <c:v>126</c:v>
                </c:pt>
                <c:pt idx="73">
                  <c:v>126.5</c:v>
                </c:pt>
                <c:pt idx="74">
                  <c:v>127</c:v>
                </c:pt>
                <c:pt idx="75">
                  <c:v>127.5</c:v>
                </c:pt>
                <c:pt idx="76">
                  <c:v>128</c:v>
                </c:pt>
                <c:pt idx="77">
                  <c:v>128.5</c:v>
                </c:pt>
                <c:pt idx="78">
                  <c:v>129</c:v>
                </c:pt>
                <c:pt idx="79">
                  <c:v>129.5</c:v>
                </c:pt>
                <c:pt idx="80">
                  <c:v>130</c:v>
                </c:pt>
                <c:pt idx="81">
                  <c:v>130.5</c:v>
                </c:pt>
                <c:pt idx="82">
                  <c:v>131</c:v>
                </c:pt>
                <c:pt idx="83">
                  <c:v>131.5</c:v>
                </c:pt>
                <c:pt idx="84">
                  <c:v>132</c:v>
                </c:pt>
                <c:pt idx="85">
                  <c:v>132.5</c:v>
                </c:pt>
                <c:pt idx="86">
                  <c:v>133</c:v>
                </c:pt>
                <c:pt idx="87">
                  <c:v>133.5</c:v>
                </c:pt>
                <c:pt idx="88">
                  <c:v>134</c:v>
                </c:pt>
                <c:pt idx="89">
                  <c:v>134.5</c:v>
                </c:pt>
                <c:pt idx="90">
                  <c:v>135</c:v>
                </c:pt>
                <c:pt idx="91">
                  <c:v>135.5</c:v>
                </c:pt>
                <c:pt idx="92">
                  <c:v>136</c:v>
                </c:pt>
                <c:pt idx="93">
                  <c:v>136.5</c:v>
                </c:pt>
                <c:pt idx="94">
                  <c:v>137</c:v>
                </c:pt>
                <c:pt idx="95">
                  <c:v>137.5</c:v>
                </c:pt>
                <c:pt idx="96">
                  <c:v>138</c:v>
                </c:pt>
              </c:numCache>
            </c:numRef>
          </c:xVal>
          <c:yVal>
            <c:numRef>
              <c:f>'LTSpice &amp; Resul Experimentales'!$H$2:$H$98</c:f>
              <c:numCache>
                <c:formatCode>0.000</c:formatCode>
                <c:ptCount val="97"/>
                <c:pt idx="0">
                  <c:v>1.8720000000000001</c:v>
                </c:pt>
                <c:pt idx="1">
                  <c:v>1.88</c:v>
                </c:pt>
                <c:pt idx="2">
                  <c:v>1.889</c:v>
                </c:pt>
                <c:pt idx="3">
                  <c:v>1.917</c:v>
                </c:pt>
                <c:pt idx="4">
                  <c:v>1.92</c:v>
                </c:pt>
                <c:pt idx="5">
                  <c:v>1.9379999999999999</c:v>
                </c:pt>
                <c:pt idx="6">
                  <c:v>1.948</c:v>
                </c:pt>
                <c:pt idx="7">
                  <c:v>1.954</c:v>
                </c:pt>
                <c:pt idx="8">
                  <c:v>1.9850000000000001</c:v>
                </c:pt>
                <c:pt idx="9">
                  <c:v>1.99</c:v>
                </c:pt>
                <c:pt idx="10">
                  <c:v>1.998</c:v>
                </c:pt>
                <c:pt idx="11">
                  <c:v>1.9990000000000001</c:v>
                </c:pt>
                <c:pt idx="12">
                  <c:v>2.0190000000000001</c:v>
                </c:pt>
                <c:pt idx="13">
                  <c:v>2.0299999999999998</c:v>
                </c:pt>
                <c:pt idx="14">
                  <c:v>2.0739999999999998</c:v>
                </c:pt>
                <c:pt idx="15">
                  <c:v>2.0739999999999998</c:v>
                </c:pt>
                <c:pt idx="16">
                  <c:v>2.0779999999999998</c:v>
                </c:pt>
                <c:pt idx="17">
                  <c:v>2.0859999999999999</c:v>
                </c:pt>
                <c:pt idx="18">
                  <c:v>2.105</c:v>
                </c:pt>
                <c:pt idx="19">
                  <c:v>2.1059999999999999</c:v>
                </c:pt>
                <c:pt idx="20">
                  <c:v>2.125</c:v>
                </c:pt>
                <c:pt idx="21">
                  <c:v>2.1339999999999999</c:v>
                </c:pt>
                <c:pt idx="22">
                  <c:v>2.1360000000000001</c:v>
                </c:pt>
                <c:pt idx="23">
                  <c:v>2.1440000000000001</c:v>
                </c:pt>
                <c:pt idx="24">
                  <c:v>2.1459999999999999</c:v>
                </c:pt>
                <c:pt idx="25">
                  <c:v>2.15</c:v>
                </c:pt>
                <c:pt idx="26">
                  <c:v>2.16</c:v>
                </c:pt>
                <c:pt idx="27">
                  <c:v>2.161</c:v>
                </c:pt>
                <c:pt idx="28">
                  <c:v>2.1619999999999999</c:v>
                </c:pt>
                <c:pt idx="29">
                  <c:v>2.1669999999999998</c:v>
                </c:pt>
                <c:pt idx="30">
                  <c:v>2.1829999999999998</c:v>
                </c:pt>
                <c:pt idx="31">
                  <c:v>2.1890000000000001</c:v>
                </c:pt>
                <c:pt idx="32">
                  <c:v>2.1909999999999998</c:v>
                </c:pt>
                <c:pt idx="33">
                  <c:v>2.2000000000000002</c:v>
                </c:pt>
                <c:pt idx="34">
                  <c:v>2.2109999999999999</c:v>
                </c:pt>
                <c:pt idx="35">
                  <c:v>2.214</c:v>
                </c:pt>
                <c:pt idx="36">
                  <c:v>2.226</c:v>
                </c:pt>
                <c:pt idx="37">
                  <c:v>2.226</c:v>
                </c:pt>
                <c:pt idx="38">
                  <c:v>2.23</c:v>
                </c:pt>
                <c:pt idx="39">
                  <c:v>2.2509999999999999</c:v>
                </c:pt>
                <c:pt idx="40">
                  <c:v>2.2559999999999998</c:v>
                </c:pt>
                <c:pt idx="41">
                  <c:v>2.27</c:v>
                </c:pt>
                <c:pt idx="42">
                  <c:v>2.2719999999999998</c:v>
                </c:pt>
                <c:pt idx="43">
                  <c:v>2.2839999999999998</c:v>
                </c:pt>
                <c:pt idx="44">
                  <c:v>2.2909999999999999</c:v>
                </c:pt>
                <c:pt idx="45">
                  <c:v>2.294</c:v>
                </c:pt>
                <c:pt idx="46">
                  <c:v>2.3140000000000001</c:v>
                </c:pt>
                <c:pt idx="47">
                  <c:v>2.323</c:v>
                </c:pt>
                <c:pt idx="48">
                  <c:v>2.33</c:v>
                </c:pt>
                <c:pt idx="49">
                  <c:v>2.3610000000000002</c:v>
                </c:pt>
                <c:pt idx="50">
                  <c:v>2.3639999999999999</c:v>
                </c:pt>
                <c:pt idx="51">
                  <c:v>2.371</c:v>
                </c:pt>
                <c:pt idx="52">
                  <c:v>2.3740000000000001</c:v>
                </c:pt>
                <c:pt idx="53">
                  <c:v>2.39</c:v>
                </c:pt>
                <c:pt idx="54">
                  <c:v>2.407</c:v>
                </c:pt>
                <c:pt idx="55">
                  <c:v>2.4180000000000001</c:v>
                </c:pt>
                <c:pt idx="56">
                  <c:v>2.419</c:v>
                </c:pt>
                <c:pt idx="57">
                  <c:v>2.4249999999999998</c:v>
                </c:pt>
                <c:pt idx="58">
                  <c:v>2.431</c:v>
                </c:pt>
                <c:pt idx="59">
                  <c:v>2.4420000000000002</c:v>
                </c:pt>
                <c:pt idx="60">
                  <c:v>2.46</c:v>
                </c:pt>
                <c:pt idx="61">
                  <c:v>2.4620000000000002</c:v>
                </c:pt>
                <c:pt idx="62">
                  <c:v>2.464</c:v>
                </c:pt>
                <c:pt idx="63">
                  <c:v>2.4700000000000002</c:v>
                </c:pt>
                <c:pt idx="64">
                  <c:v>2.4860000000000002</c:v>
                </c:pt>
                <c:pt idx="65">
                  <c:v>2.5129999999999999</c:v>
                </c:pt>
                <c:pt idx="66">
                  <c:v>2.5299999999999998</c:v>
                </c:pt>
                <c:pt idx="67">
                  <c:v>2.5430000000000001</c:v>
                </c:pt>
                <c:pt idx="68">
                  <c:v>2.5510000000000002</c:v>
                </c:pt>
                <c:pt idx="69">
                  <c:v>2.56</c:v>
                </c:pt>
                <c:pt idx="70">
                  <c:v>2.5710000000000002</c:v>
                </c:pt>
                <c:pt idx="71">
                  <c:v>2.5910000000000002</c:v>
                </c:pt>
                <c:pt idx="72">
                  <c:v>2.593</c:v>
                </c:pt>
                <c:pt idx="73">
                  <c:v>2.6080000000000001</c:v>
                </c:pt>
                <c:pt idx="74">
                  <c:v>2.6139999999999999</c:v>
                </c:pt>
                <c:pt idx="75">
                  <c:v>2.6139999999999999</c:v>
                </c:pt>
                <c:pt idx="76">
                  <c:v>2.6150000000000002</c:v>
                </c:pt>
                <c:pt idx="77">
                  <c:v>2.6259999999999999</c:v>
                </c:pt>
                <c:pt idx="78">
                  <c:v>2.633</c:v>
                </c:pt>
                <c:pt idx="79">
                  <c:v>2.6419999999999999</c:v>
                </c:pt>
                <c:pt idx="80">
                  <c:v>2.6520000000000001</c:v>
                </c:pt>
                <c:pt idx="81">
                  <c:v>2.6520000000000001</c:v>
                </c:pt>
                <c:pt idx="82">
                  <c:v>2.6539999999999999</c:v>
                </c:pt>
                <c:pt idx="83">
                  <c:v>2.661</c:v>
                </c:pt>
                <c:pt idx="84">
                  <c:v>2.7050000000000001</c:v>
                </c:pt>
                <c:pt idx="85">
                  <c:v>2.734</c:v>
                </c:pt>
                <c:pt idx="86">
                  <c:v>2.7429999999999999</c:v>
                </c:pt>
                <c:pt idx="87">
                  <c:v>2.746</c:v>
                </c:pt>
                <c:pt idx="88">
                  <c:v>2.7589999999999999</c:v>
                </c:pt>
                <c:pt idx="89">
                  <c:v>2.7629999999999999</c:v>
                </c:pt>
                <c:pt idx="90">
                  <c:v>2.7709999999999999</c:v>
                </c:pt>
                <c:pt idx="91">
                  <c:v>2.7749999999999999</c:v>
                </c:pt>
                <c:pt idx="92">
                  <c:v>2.798</c:v>
                </c:pt>
                <c:pt idx="93">
                  <c:v>2.81</c:v>
                </c:pt>
                <c:pt idx="94">
                  <c:v>2.8130000000000002</c:v>
                </c:pt>
                <c:pt idx="95">
                  <c:v>2.8410000000000002</c:v>
                </c:pt>
                <c:pt idx="96">
                  <c:v>2.8439999999999999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DBC-034F-885A-F66165923814}"/>
            </c:ext>
          </c:extLst>
        </c:ser>
        <c:ser>
          <c:idx val="0"/>
          <c:order val="2"/>
          <c:tx>
            <c:strRef>
              <c:f>'LTSpice &amp; Resul Experimentales'!$G$1</c:f>
              <c:strCache>
                <c:ptCount val="1"/>
                <c:pt idx="0">
                  <c:v>VoutF_LtSpice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001154586343104"/>
                  <c:y val="6.051837822671155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600" b="1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="1" baseline="0">
                        <a:solidFill>
                          <a:sysClr val="windowText" lastClr="000000"/>
                        </a:solidFill>
                      </a:rPr>
                      <a:t>VoutF_LtSpice = 0.0202</a:t>
                    </a:r>
                    <a:r>
                      <a:rPr lang="en-US" sz="1600" b="1" i="0" u="none" strike="noStrike" baseline="0">
                        <a:effectLst/>
                      </a:rPr>
                      <a:t>(R_PT100)</a:t>
                    </a:r>
                    <a:r>
                      <a:rPr lang="en-US" sz="1600" b="1" i="0" u="none" strike="noStrike" baseline="0"/>
                      <a:t> </a:t>
                    </a:r>
                    <a:r>
                      <a:rPr lang="en-US" sz="1600" b="1" baseline="0">
                        <a:solidFill>
                          <a:sysClr val="windowText" lastClr="000000"/>
                        </a:solidFill>
                      </a:rPr>
                      <a:t> + 0.058</a:t>
                    </a:r>
                    <a:endParaRPr lang="en-US" sz="1600" b="1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#,##0.0000" sourceLinked="0"/>
              <c:spPr>
                <a:solidFill>
                  <a:srgbClr val="4472C4">
                    <a:alpha val="39929"/>
                  </a:srgbClr>
                </a:solidFill>
                <a:ln>
                  <a:noFill/>
                </a:ln>
                <a:effectLst/>
              </c:spPr>
            </c:trendlineLbl>
          </c:trendline>
          <c:trendline>
            <c:spPr>
              <a:ln w="9525" cap="rnd">
                <a:solidFill>
                  <a:srgbClr val="4472C4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'LTSpice &amp; Resul Experimentales'!$A$2:$A$98</c:f>
              <c:numCache>
                <c:formatCode>0.00</c:formatCode>
                <c:ptCount val="97"/>
                <c:pt idx="0">
                  <c:v>90</c:v>
                </c:pt>
                <c:pt idx="1">
                  <c:v>90.5</c:v>
                </c:pt>
                <c:pt idx="2">
                  <c:v>91</c:v>
                </c:pt>
                <c:pt idx="3">
                  <c:v>91.5</c:v>
                </c:pt>
                <c:pt idx="4">
                  <c:v>92</c:v>
                </c:pt>
                <c:pt idx="5">
                  <c:v>92.5</c:v>
                </c:pt>
                <c:pt idx="6">
                  <c:v>93</c:v>
                </c:pt>
                <c:pt idx="7">
                  <c:v>93.5</c:v>
                </c:pt>
                <c:pt idx="8">
                  <c:v>94</c:v>
                </c:pt>
                <c:pt idx="9">
                  <c:v>94.5</c:v>
                </c:pt>
                <c:pt idx="10">
                  <c:v>95</c:v>
                </c:pt>
                <c:pt idx="11">
                  <c:v>95.5</c:v>
                </c:pt>
                <c:pt idx="12">
                  <c:v>96</c:v>
                </c:pt>
                <c:pt idx="13">
                  <c:v>96.5</c:v>
                </c:pt>
                <c:pt idx="14">
                  <c:v>97</c:v>
                </c:pt>
                <c:pt idx="15">
                  <c:v>97.5</c:v>
                </c:pt>
                <c:pt idx="16">
                  <c:v>98</c:v>
                </c:pt>
                <c:pt idx="17">
                  <c:v>98.5</c:v>
                </c:pt>
                <c:pt idx="18">
                  <c:v>99</c:v>
                </c:pt>
                <c:pt idx="19">
                  <c:v>99.5</c:v>
                </c:pt>
                <c:pt idx="20">
                  <c:v>100</c:v>
                </c:pt>
                <c:pt idx="21">
                  <c:v>100.5</c:v>
                </c:pt>
                <c:pt idx="22">
                  <c:v>101</c:v>
                </c:pt>
                <c:pt idx="23">
                  <c:v>101.5</c:v>
                </c:pt>
                <c:pt idx="24">
                  <c:v>102</c:v>
                </c:pt>
                <c:pt idx="25">
                  <c:v>102.5</c:v>
                </c:pt>
                <c:pt idx="26">
                  <c:v>103</c:v>
                </c:pt>
                <c:pt idx="27">
                  <c:v>103.5</c:v>
                </c:pt>
                <c:pt idx="28">
                  <c:v>104</c:v>
                </c:pt>
                <c:pt idx="29">
                  <c:v>104.5</c:v>
                </c:pt>
                <c:pt idx="30">
                  <c:v>105</c:v>
                </c:pt>
                <c:pt idx="31">
                  <c:v>105.5</c:v>
                </c:pt>
                <c:pt idx="32">
                  <c:v>106</c:v>
                </c:pt>
                <c:pt idx="33">
                  <c:v>106.5</c:v>
                </c:pt>
                <c:pt idx="34">
                  <c:v>107</c:v>
                </c:pt>
                <c:pt idx="35">
                  <c:v>107.5</c:v>
                </c:pt>
                <c:pt idx="36">
                  <c:v>108</c:v>
                </c:pt>
                <c:pt idx="37">
                  <c:v>108.5</c:v>
                </c:pt>
                <c:pt idx="38">
                  <c:v>109</c:v>
                </c:pt>
                <c:pt idx="39">
                  <c:v>109.5</c:v>
                </c:pt>
                <c:pt idx="40">
                  <c:v>110</c:v>
                </c:pt>
                <c:pt idx="41">
                  <c:v>110.5</c:v>
                </c:pt>
                <c:pt idx="42">
                  <c:v>111</c:v>
                </c:pt>
                <c:pt idx="43">
                  <c:v>111.5</c:v>
                </c:pt>
                <c:pt idx="44">
                  <c:v>112</c:v>
                </c:pt>
                <c:pt idx="45">
                  <c:v>112.5</c:v>
                </c:pt>
                <c:pt idx="46">
                  <c:v>113</c:v>
                </c:pt>
                <c:pt idx="47">
                  <c:v>113.5</c:v>
                </c:pt>
                <c:pt idx="48">
                  <c:v>114</c:v>
                </c:pt>
                <c:pt idx="49">
                  <c:v>114.5</c:v>
                </c:pt>
                <c:pt idx="50">
                  <c:v>115</c:v>
                </c:pt>
                <c:pt idx="51">
                  <c:v>115.5</c:v>
                </c:pt>
                <c:pt idx="52">
                  <c:v>116</c:v>
                </c:pt>
                <c:pt idx="53">
                  <c:v>116.5</c:v>
                </c:pt>
                <c:pt idx="54">
                  <c:v>117</c:v>
                </c:pt>
                <c:pt idx="55">
                  <c:v>117.5</c:v>
                </c:pt>
                <c:pt idx="56">
                  <c:v>118</c:v>
                </c:pt>
                <c:pt idx="57">
                  <c:v>118.5</c:v>
                </c:pt>
                <c:pt idx="58">
                  <c:v>119</c:v>
                </c:pt>
                <c:pt idx="59">
                  <c:v>119.5</c:v>
                </c:pt>
                <c:pt idx="60">
                  <c:v>120</c:v>
                </c:pt>
                <c:pt idx="61">
                  <c:v>120.5</c:v>
                </c:pt>
                <c:pt idx="62">
                  <c:v>121</c:v>
                </c:pt>
                <c:pt idx="63">
                  <c:v>121.5</c:v>
                </c:pt>
                <c:pt idx="64">
                  <c:v>122</c:v>
                </c:pt>
                <c:pt idx="65">
                  <c:v>122.5</c:v>
                </c:pt>
                <c:pt idx="66">
                  <c:v>123</c:v>
                </c:pt>
                <c:pt idx="67">
                  <c:v>123.5</c:v>
                </c:pt>
                <c:pt idx="68">
                  <c:v>124</c:v>
                </c:pt>
                <c:pt idx="69">
                  <c:v>124.5</c:v>
                </c:pt>
                <c:pt idx="70">
                  <c:v>125</c:v>
                </c:pt>
                <c:pt idx="71">
                  <c:v>125.5</c:v>
                </c:pt>
                <c:pt idx="72">
                  <c:v>126</c:v>
                </c:pt>
                <c:pt idx="73">
                  <c:v>126.5</c:v>
                </c:pt>
                <c:pt idx="74">
                  <c:v>127</c:v>
                </c:pt>
                <c:pt idx="75">
                  <c:v>127.5</c:v>
                </c:pt>
                <c:pt idx="76">
                  <c:v>128</c:v>
                </c:pt>
                <c:pt idx="77">
                  <c:v>128.5</c:v>
                </c:pt>
                <c:pt idx="78">
                  <c:v>129</c:v>
                </c:pt>
                <c:pt idx="79">
                  <c:v>129.5</c:v>
                </c:pt>
                <c:pt idx="80">
                  <c:v>130</c:v>
                </c:pt>
                <c:pt idx="81">
                  <c:v>130.5</c:v>
                </c:pt>
                <c:pt idx="82">
                  <c:v>131</c:v>
                </c:pt>
                <c:pt idx="83">
                  <c:v>131.5</c:v>
                </c:pt>
                <c:pt idx="84">
                  <c:v>132</c:v>
                </c:pt>
                <c:pt idx="85">
                  <c:v>132.5</c:v>
                </c:pt>
                <c:pt idx="86">
                  <c:v>133</c:v>
                </c:pt>
                <c:pt idx="87">
                  <c:v>133.5</c:v>
                </c:pt>
                <c:pt idx="88">
                  <c:v>134</c:v>
                </c:pt>
                <c:pt idx="89">
                  <c:v>134.5</c:v>
                </c:pt>
                <c:pt idx="90">
                  <c:v>135</c:v>
                </c:pt>
                <c:pt idx="91">
                  <c:v>135.5</c:v>
                </c:pt>
                <c:pt idx="92">
                  <c:v>136</c:v>
                </c:pt>
                <c:pt idx="93">
                  <c:v>136.5</c:v>
                </c:pt>
                <c:pt idx="94">
                  <c:v>137</c:v>
                </c:pt>
                <c:pt idx="95">
                  <c:v>137.5</c:v>
                </c:pt>
                <c:pt idx="96">
                  <c:v>138</c:v>
                </c:pt>
              </c:numCache>
            </c:numRef>
          </c:xVal>
          <c:yVal>
            <c:numRef>
              <c:f>'LTSpice &amp; Resul Experimentales'!$G$2:$G$98</c:f>
              <c:numCache>
                <c:formatCode>0.00000</c:formatCode>
                <c:ptCount val="97"/>
                <c:pt idx="0">
                  <c:v>1.8767400000000001</c:v>
                </c:pt>
                <c:pt idx="1">
                  <c:v>1.8869389999999999</c:v>
                </c:pt>
                <c:pt idx="2">
                  <c:v>1.8971359999999999</c:v>
                </c:pt>
                <c:pt idx="3">
                  <c:v>1.907332</c:v>
                </c:pt>
                <c:pt idx="4">
                  <c:v>1.9175249999999999</c:v>
                </c:pt>
                <c:pt idx="5">
                  <c:v>1.9277169999999999</c:v>
                </c:pt>
                <c:pt idx="6">
                  <c:v>1.9379059999999999</c:v>
                </c:pt>
                <c:pt idx="7">
                  <c:v>1.948094</c:v>
                </c:pt>
                <c:pt idx="8">
                  <c:v>1.9582790000000001</c:v>
                </c:pt>
                <c:pt idx="9">
                  <c:v>1.9684630000000001</c:v>
                </c:pt>
                <c:pt idx="10">
                  <c:v>1.978645</c:v>
                </c:pt>
                <c:pt idx="11">
                  <c:v>1.9888250000000001</c:v>
                </c:pt>
                <c:pt idx="12">
                  <c:v>1.9990030000000001</c:v>
                </c:pt>
                <c:pt idx="13">
                  <c:v>2.0091779999999999</c:v>
                </c:pt>
                <c:pt idx="14">
                  <c:v>2.019352</c:v>
                </c:pt>
                <c:pt idx="15">
                  <c:v>2.0295239999999999</c:v>
                </c:pt>
                <c:pt idx="16">
                  <c:v>2.0396939999999999</c:v>
                </c:pt>
                <c:pt idx="17">
                  <c:v>2.0498620000000001</c:v>
                </c:pt>
                <c:pt idx="18">
                  <c:v>2.0600290000000001</c:v>
                </c:pt>
                <c:pt idx="19">
                  <c:v>2.0701930000000002</c:v>
                </c:pt>
                <c:pt idx="20">
                  <c:v>2.080355</c:v>
                </c:pt>
                <c:pt idx="21">
                  <c:v>2.0905149999999999</c:v>
                </c:pt>
                <c:pt idx="22">
                  <c:v>2.100673</c:v>
                </c:pt>
                <c:pt idx="23">
                  <c:v>2.11083</c:v>
                </c:pt>
                <c:pt idx="24">
                  <c:v>2.120984</c:v>
                </c:pt>
                <c:pt idx="25">
                  <c:v>2.1311369999999998</c:v>
                </c:pt>
                <c:pt idx="26">
                  <c:v>2.1412870000000002</c:v>
                </c:pt>
                <c:pt idx="27">
                  <c:v>2.1514359999999999</c:v>
                </c:pt>
                <c:pt idx="28">
                  <c:v>2.1615820000000001</c:v>
                </c:pt>
                <c:pt idx="29">
                  <c:v>2.1717270000000002</c:v>
                </c:pt>
                <c:pt idx="30">
                  <c:v>2.18187</c:v>
                </c:pt>
                <c:pt idx="31">
                  <c:v>2.1920109999999999</c:v>
                </c:pt>
                <c:pt idx="32">
                  <c:v>2.2021500000000001</c:v>
                </c:pt>
                <c:pt idx="33">
                  <c:v>2.2122869999999999</c:v>
                </c:pt>
                <c:pt idx="34">
                  <c:v>2.2224219999999999</c:v>
                </c:pt>
                <c:pt idx="35">
                  <c:v>2.2325550000000001</c:v>
                </c:pt>
                <c:pt idx="36">
                  <c:v>2.242686</c:v>
                </c:pt>
                <c:pt idx="37">
                  <c:v>2.252815</c:v>
                </c:pt>
                <c:pt idx="38">
                  <c:v>2.2629419999999998</c:v>
                </c:pt>
                <c:pt idx="39">
                  <c:v>2.2730670000000002</c:v>
                </c:pt>
                <c:pt idx="40">
                  <c:v>2.283191</c:v>
                </c:pt>
                <c:pt idx="41">
                  <c:v>2.2933119999999998</c:v>
                </c:pt>
                <c:pt idx="42">
                  <c:v>2.3034319999999999</c:v>
                </c:pt>
                <c:pt idx="43">
                  <c:v>2.3135490000000001</c:v>
                </c:pt>
                <c:pt idx="44">
                  <c:v>2.3236650000000001</c:v>
                </c:pt>
                <c:pt idx="45">
                  <c:v>2.3337789999999998</c:v>
                </c:pt>
                <c:pt idx="46">
                  <c:v>2.34389</c:v>
                </c:pt>
                <c:pt idx="47">
                  <c:v>2.3540000000000001</c:v>
                </c:pt>
                <c:pt idx="48">
                  <c:v>2.3641079999999999</c:v>
                </c:pt>
                <c:pt idx="49">
                  <c:v>2.3742139999999998</c:v>
                </c:pt>
                <c:pt idx="50">
                  <c:v>2.3843179999999999</c:v>
                </c:pt>
                <c:pt idx="51">
                  <c:v>2.3944200000000002</c:v>
                </c:pt>
                <c:pt idx="52">
                  <c:v>2.4045200000000002</c:v>
                </c:pt>
                <c:pt idx="53">
                  <c:v>2.4146179999999999</c:v>
                </c:pt>
                <c:pt idx="54">
                  <c:v>2.424715</c:v>
                </c:pt>
                <c:pt idx="55">
                  <c:v>2.434809</c:v>
                </c:pt>
                <c:pt idx="56">
                  <c:v>2.4449019999999999</c:v>
                </c:pt>
                <c:pt idx="57">
                  <c:v>2.4549919999999998</c:v>
                </c:pt>
                <c:pt idx="58">
                  <c:v>2.4650810000000001</c:v>
                </c:pt>
                <c:pt idx="59">
                  <c:v>2.4751669999999999</c:v>
                </c:pt>
                <c:pt idx="60">
                  <c:v>2.485252</c:v>
                </c:pt>
                <c:pt idx="61">
                  <c:v>2.4953349999999999</c:v>
                </c:pt>
                <c:pt idx="62">
                  <c:v>2.5054159999999999</c:v>
                </c:pt>
                <c:pt idx="63">
                  <c:v>2.515495</c:v>
                </c:pt>
                <c:pt idx="64">
                  <c:v>2.5255719999999999</c:v>
                </c:pt>
                <c:pt idx="65">
                  <c:v>2.535647</c:v>
                </c:pt>
                <c:pt idx="66">
                  <c:v>2.5457200000000002</c:v>
                </c:pt>
                <c:pt idx="67">
                  <c:v>2.5557910000000001</c:v>
                </c:pt>
                <c:pt idx="68">
                  <c:v>2.5658609999999999</c:v>
                </c:pt>
                <c:pt idx="69">
                  <c:v>2.5759280000000002</c:v>
                </c:pt>
                <c:pt idx="70">
                  <c:v>2.5859939999999999</c:v>
                </c:pt>
                <c:pt idx="71">
                  <c:v>2.5960570000000001</c:v>
                </c:pt>
                <c:pt idx="72">
                  <c:v>2.6061190000000001</c:v>
                </c:pt>
                <c:pt idx="73">
                  <c:v>2.6161789999999998</c:v>
                </c:pt>
                <c:pt idx="74">
                  <c:v>2.626236</c:v>
                </c:pt>
                <c:pt idx="75">
                  <c:v>2.6362920000000001</c:v>
                </c:pt>
                <c:pt idx="76">
                  <c:v>2.6463459999999999</c:v>
                </c:pt>
                <c:pt idx="77">
                  <c:v>2.6563979999999998</c:v>
                </c:pt>
                <c:pt idx="78">
                  <c:v>2.6664479999999999</c:v>
                </c:pt>
                <c:pt idx="79">
                  <c:v>2.6764969999999999</c:v>
                </c:pt>
                <c:pt idx="80">
                  <c:v>2.6865429999999999</c:v>
                </c:pt>
                <c:pt idx="81">
                  <c:v>2.6965870000000001</c:v>
                </c:pt>
                <c:pt idx="82">
                  <c:v>2.7066300000000001</c:v>
                </c:pt>
                <c:pt idx="83">
                  <c:v>2.7166700000000001</c:v>
                </c:pt>
                <c:pt idx="84">
                  <c:v>2.726709</c:v>
                </c:pt>
                <c:pt idx="85">
                  <c:v>2.7367460000000001</c:v>
                </c:pt>
                <c:pt idx="86">
                  <c:v>2.7467800000000002</c:v>
                </c:pt>
                <c:pt idx="87">
                  <c:v>2.7568130000000002</c:v>
                </c:pt>
                <c:pt idx="88">
                  <c:v>2.7668439999999999</c:v>
                </c:pt>
                <c:pt idx="89">
                  <c:v>2.7768730000000001</c:v>
                </c:pt>
                <c:pt idx="90">
                  <c:v>2.7869009999999999</c:v>
                </c:pt>
                <c:pt idx="91">
                  <c:v>2.796926</c:v>
                </c:pt>
                <c:pt idx="92">
                  <c:v>2.8069489999999999</c:v>
                </c:pt>
                <c:pt idx="93">
                  <c:v>2.8169710000000001</c:v>
                </c:pt>
                <c:pt idx="94">
                  <c:v>2.8269899999999999</c:v>
                </c:pt>
                <c:pt idx="95">
                  <c:v>2.837008</c:v>
                </c:pt>
                <c:pt idx="96">
                  <c:v>2.8470230000000001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DBC-034F-885A-F66165923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297327"/>
        <c:axId val="1868038895"/>
      </c:scatterChart>
      <c:scatterChart>
        <c:scatterStyle val="smoothMarker"/>
        <c:varyColors val="0"/>
        <c:ser>
          <c:idx val="1"/>
          <c:order val="3"/>
          <c:tx>
            <c:strRef>
              <c:f>'LTSpice &amp; Resul Experimentales'!$H$1</c:f>
              <c:strCache>
                <c:ptCount val="1"/>
                <c:pt idx="0">
                  <c:v>VoutF_Medido_Voltímetro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3175" cap="rnd">
                <a:noFill/>
              </a:ln>
              <a:effectLst>
                <a:outerShdw blurRad="50800" dist="50800" dir="5400000" algn="ctr" rotWithShape="0">
                  <a:srgbClr val="4472C4">
                    <a:lumMod val="50000"/>
                  </a:srgbClr>
                </a:outerShdw>
              </a:effectLst>
            </c:spPr>
            <c:trendlineType val="linear"/>
            <c:dispRSqr val="1"/>
            <c:dispEq val="1"/>
            <c:trendlineLbl>
              <c:layout>
                <c:manualLayout>
                  <c:x val="-5.8948153056604675E-2"/>
                  <c:y val="0.446488978324915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600" b="1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="1" baseline="0">
                        <a:solidFill>
                          <a:sysClr val="windowText" lastClr="000000"/>
                        </a:solidFill>
                      </a:rPr>
                      <a:t>VoutF_Medido = 0.0192(R_PT100) + 0.1679</a:t>
                    </a:r>
                    <a:endParaRPr lang="en-US" sz="1600" b="1" baseline="-2500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#,##0.000" sourceLinked="0"/>
              <c:spPr>
                <a:solidFill>
                  <a:srgbClr val="ED7D31">
                    <a:alpha val="40229"/>
                  </a:srgbClr>
                </a:solidFill>
                <a:ln>
                  <a:noFill/>
                </a:ln>
                <a:effectLst/>
              </c:spPr>
            </c:trendlineLbl>
          </c:trendline>
          <c:xVal>
            <c:numRef>
              <c:f>'LTSpice &amp; Resul Experimentales'!$A$2:$A$98</c:f>
              <c:numCache>
                <c:formatCode>0.00</c:formatCode>
                <c:ptCount val="97"/>
                <c:pt idx="0">
                  <c:v>90</c:v>
                </c:pt>
                <c:pt idx="1">
                  <c:v>90.5</c:v>
                </c:pt>
                <c:pt idx="2">
                  <c:v>91</c:v>
                </c:pt>
                <c:pt idx="3">
                  <c:v>91.5</c:v>
                </c:pt>
                <c:pt idx="4">
                  <c:v>92</c:v>
                </c:pt>
                <c:pt idx="5">
                  <c:v>92.5</c:v>
                </c:pt>
                <c:pt idx="6">
                  <c:v>93</c:v>
                </c:pt>
                <c:pt idx="7">
                  <c:v>93.5</c:v>
                </c:pt>
                <c:pt idx="8">
                  <c:v>94</c:v>
                </c:pt>
                <c:pt idx="9">
                  <c:v>94.5</c:v>
                </c:pt>
                <c:pt idx="10">
                  <c:v>95</c:v>
                </c:pt>
                <c:pt idx="11">
                  <c:v>95.5</c:v>
                </c:pt>
                <c:pt idx="12">
                  <c:v>96</c:v>
                </c:pt>
                <c:pt idx="13">
                  <c:v>96.5</c:v>
                </c:pt>
                <c:pt idx="14">
                  <c:v>97</c:v>
                </c:pt>
                <c:pt idx="15">
                  <c:v>97.5</c:v>
                </c:pt>
                <c:pt idx="16">
                  <c:v>98</c:v>
                </c:pt>
                <c:pt idx="17">
                  <c:v>98.5</c:v>
                </c:pt>
                <c:pt idx="18">
                  <c:v>99</c:v>
                </c:pt>
                <c:pt idx="19">
                  <c:v>99.5</c:v>
                </c:pt>
                <c:pt idx="20">
                  <c:v>100</c:v>
                </c:pt>
                <c:pt idx="21">
                  <c:v>100.5</c:v>
                </c:pt>
                <c:pt idx="22">
                  <c:v>101</c:v>
                </c:pt>
                <c:pt idx="23">
                  <c:v>101.5</c:v>
                </c:pt>
                <c:pt idx="24">
                  <c:v>102</c:v>
                </c:pt>
                <c:pt idx="25">
                  <c:v>102.5</c:v>
                </c:pt>
                <c:pt idx="26">
                  <c:v>103</c:v>
                </c:pt>
                <c:pt idx="27">
                  <c:v>103.5</c:v>
                </c:pt>
                <c:pt idx="28">
                  <c:v>104</c:v>
                </c:pt>
                <c:pt idx="29">
                  <c:v>104.5</c:v>
                </c:pt>
                <c:pt idx="30">
                  <c:v>105</c:v>
                </c:pt>
                <c:pt idx="31">
                  <c:v>105.5</c:v>
                </c:pt>
                <c:pt idx="32">
                  <c:v>106</c:v>
                </c:pt>
                <c:pt idx="33">
                  <c:v>106.5</c:v>
                </c:pt>
                <c:pt idx="34">
                  <c:v>107</c:v>
                </c:pt>
                <c:pt idx="35">
                  <c:v>107.5</c:v>
                </c:pt>
                <c:pt idx="36">
                  <c:v>108</c:v>
                </c:pt>
                <c:pt idx="37">
                  <c:v>108.5</c:v>
                </c:pt>
                <c:pt idx="38">
                  <c:v>109</c:v>
                </c:pt>
                <c:pt idx="39">
                  <c:v>109.5</c:v>
                </c:pt>
                <c:pt idx="40">
                  <c:v>110</c:v>
                </c:pt>
                <c:pt idx="41">
                  <c:v>110.5</c:v>
                </c:pt>
                <c:pt idx="42">
                  <c:v>111</c:v>
                </c:pt>
                <c:pt idx="43">
                  <c:v>111.5</c:v>
                </c:pt>
                <c:pt idx="44">
                  <c:v>112</c:v>
                </c:pt>
                <c:pt idx="45">
                  <c:v>112.5</c:v>
                </c:pt>
                <c:pt idx="46">
                  <c:v>113</c:v>
                </c:pt>
                <c:pt idx="47">
                  <c:v>113.5</c:v>
                </c:pt>
                <c:pt idx="48">
                  <c:v>114</c:v>
                </c:pt>
                <c:pt idx="49">
                  <c:v>114.5</c:v>
                </c:pt>
                <c:pt idx="50">
                  <c:v>115</c:v>
                </c:pt>
                <c:pt idx="51">
                  <c:v>115.5</c:v>
                </c:pt>
                <c:pt idx="52">
                  <c:v>116</c:v>
                </c:pt>
                <c:pt idx="53">
                  <c:v>116.5</c:v>
                </c:pt>
                <c:pt idx="54">
                  <c:v>117</c:v>
                </c:pt>
                <c:pt idx="55">
                  <c:v>117.5</c:v>
                </c:pt>
                <c:pt idx="56">
                  <c:v>118</c:v>
                </c:pt>
                <c:pt idx="57">
                  <c:v>118.5</c:v>
                </c:pt>
                <c:pt idx="58">
                  <c:v>119</c:v>
                </c:pt>
                <c:pt idx="59">
                  <c:v>119.5</c:v>
                </c:pt>
                <c:pt idx="60">
                  <c:v>120</c:v>
                </c:pt>
                <c:pt idx="61">
                  <c:v>120.5</c:v>
                </c:pt>
                <c:pt idx="62">
                  <c:v>121</c:v>
                </c:pt>
                <c:pt idx="63">
                  <c:v>121.5</c:v>
                </c:pt>
                <c:pt idx="64">
                  <c:v>122</c:v>
                </c:pt>
                <c:pt idx="65">
                  <c:v>122.5</c:v>
                </c:pt>
                <c:pt idx="66">
                  <c:v>123</c:v>
                </c:pt>
                <c:pt idx="67">
                  <c:v>123.5</c:v>
                </c:pt>
                <c:pt idx="68">
                  <c:v>124</c:v>
                </c:pt>
                <c:pt idx="69">
                  <c:v>124.5</c:v>
                </c:pt>
                <c:pt idx="70">
                  <c:v>125</c:v>
                </c:pt>
                <c:pt idx="71">
                  <c:v>125.5</c:v>
                </c:pt>
                <c:pt idx="72">
                  <c:v>126</c:v>
                </c:pt>
                <c:pt idx="73">
                  <c:v>126.5</c:v>
                </c:pt>
                <c:pt idx="74">
                  <c:v>127</c:v>
                </c:pt>
                <c:pt idx="75">
                  <c:v>127.5</c:v>
                </c:pt>
                <c:pt idx="76">
                  <c:v>128</c:v>
                </c:pt>
                <c:pt idx="77">
                  <c:v>128.5</c:v>
                </c:pt>
                <c:pt idx="78">
                  <c:v>129</c:v>
                </c:pt>
                <c:pt idx="79">
                  <c:v>129.5</c:v>
                </c:pt>
                <c:pt idx="80">
                  <c:v>130</c:v>
                </c:pt>
                <c:pt idx="81">
                  <c:v>130.5</c:v>
                </c:pt>
                <c:pt idx="82">
                  <c:v>131</c:v>
                </c:pt>
                <c:pt idx="83">
                  <c:v>131.5</c:v>
                </c:pt>
                <c:pt idx="84">
                  <c:v>132</c:v>
                </c:pt>
                <c:pt idx="85">
                  <c:v>132.5</c:v>
                </c:pt>
                <c:pt idx="86">
                  <c:v>133</c:v>
                </c:pt>
                <c:pt idx="87">
                  <c:v>133.5</c:v>
                </c:pt>
                <c:pt idx="88">
                  <c:v>134</c:v>
                </c:pt>
                <c:pt idx="89">
                  <c:v>134.5</c:v>
                </c:pt>
                <c:pt idx="90">
                  <c:v>135</c:v>
                </c:pt>
                <c:pt idx="91">
                  <c:v>135.5</c:v>
                </c:pt>
                <c:pt idx="92">
                  <c:v>136</c:v>
                </c:pt>
                <c:pt idx="93">
                  <c:v>136.5</c:v>
                </c:pt>
                <c:pt idx="94">
                  <c:v>137</c:v>
                </c:pt>
                <c:pt idx="95">
                  <c:v>137.5</c:v>
                </c:pt>
                <c:pt idx="96">
                  <c:v>138</c:v>
                </c:pt>
              </c:numCache>
            </c:numRef>
          </c:xVal>
          <c:yVal>
            <c:numRef>
              <c:f>'LTSpice &amp; Resul Experimentales'!$H$2:$H$98</c:f>
              <c:numCache>
                <c:formatCode>0.000</c:formatCode>
                <c:ptCount val="97"/>
                <c:pt idx="0">
                  <c:v>1.8720000000000001</c:v>
                </c:pt>
                <c:pt idx="1">
                  <c:v>1.88</c:v>
                </c:pt>
                <c:pt idx="2">
                  <c:v>1.889</c:v>
                </c:pt>
                <c:pt idx="3">
                  <c:v>1.917</c:v>
                </c:pt>
                <c:pt idx="4">
                  <c:v>1.92</c:v>
                </c:pt>
                <c:pt idx="5">
                  <c:v>1.9379999999999999</c:v>
                </c:pt>
                <c:pt idx="6">
                  <c:v>1.948</c:v>
                </c:pt>
                <c:pt idx="7">
                  <c:v>1.954</c:v>
                </c:pt>
                <c:pt idx="8">
                  <c:v>1.9850000000000001</c:v>
                </c:pt>
                <c:pt idx="9">
                  <c:v>1.99</c:v>
                </c:pt>
                <c:pt idx="10">
                  <c:v>1.998</c:v>
                </c:pt>
                <c:pt idx="11">
                  <c:v>1.9990000000000001</c:v>
                </c:pt>
                <c:pt idx="12">
                  <c:v>2.0190000000000001</c:v>
                </c:pt>
                <c:pt idx="13">
                  <c:v>2.0299999999999998</c:v>
                </c:pt>
                <c:pt idx="14">
                  <c:v>2.0739999999999998</c:v>
                </c:pt>
                <c:pt idx="15">
                  <c:v>2.0739999999999998</c:v>
                </c:pt>
                <c:pt idx="16">
                  <c:v>2.0779999999999998</c:v>
                </c:pt>
                <c:pt idx="17">
                  <c:v>2.0859999999999999</c:v>
                </c:pt>
                <c:pt idx="18">
                  <c:v>2.105</c:v>
                </c:pt>
                <c:pt idx="19">
                  <c:v>2.1059999999999999</c:v>
                </c:pt>
                <c:pt idx="20">
                  <c:v>2.125</c:v>
                </c:pt>
                <c:pt idx="21">
                  <c:v>2.1339999999999999</c:v>
                </c:pt>
                <c:pt idx="22">
                  <c:v>2.1360000000000001</c:v>
                </c:pt>
                <c:pt idx="23">
                  <c:v>2.1440000000000001</c:v>
                </c:pt>
                <c:pt idx="24">
                  <c:v>2.1459999999999999</c:v>
                </c:pt>
                <c:pt idx="25">
                  <c:v>2.15</c:v>
                </c:pt>
                <c:pt idx="26">
                  <c:v>2.16</c:v>
                </c:pt>
                <c:pt idx="27">
                  <c:v>2.161</c:v>
                </c:pt>
                <c:pt idx="28">
                  <c:v>2.1619999999999999</c:v>
                </c:pt>
                <c:pt idx="29">
                  <c:v>2.1669999999999998</c:v>
                </c:pt>
                <c:pt idx="30">
                  <c:v>2.1829999999999998</c:v>
                </c:pt>
                <c:pt idx="31">
                  <c:v>2.1890000000000001</c:v>
                </c:pt>
                <c:pt idx="32">
                  <c:v>2.1909999999999998</c:v>
                </c:pt>
                <c:pt idx="33">
                  <c:v>2.2000000000000002</c:v>
                </c:pt>
                <c:pt idx="34">
                  <c:v>2.2109999999999999</c:v>
                </c:pt>
                <c:pt idx="35">
                  <c:v>2.214</c:v>
                </c:pt>
                <c:pt idx="36">
                  <c:v>2.226</c:v>
                </c:pt>
                <c:pt idx="37">
                  <c:v>2.226</c:v>
                </c:pt>
                <c:pt idx="38">
                  <c:v>2.23</c:v>
                </c:pt>
                <c:pt idx="39">
                  <c:v>2.2509999999999999</c:v>
                </c:pt>
                <c:pt idx="40">
                  <c:v>2.2559999999999998</c:v>
                </c:pt>
                <c:pt idx="41">
                  <c:v>2.27</c:v>
                </c:pt>
                <c:pt idx="42">
                  <c:v>2.2719999999999998</c:v>
                </c:pt>
                <c:pt idx="43">
                  <c:v>2.2839999999999998</c:v>
                </c:pt>
                <c:pt idx="44">
                  <c:v>2.2909999999999999</c:v>
                </c:pt>
                <c:pt idx="45">
                  <c:v>2.294</c:v>
                </c:pt>
                <c:pt idx="46">
                  <c:v>2.3140000000000001</c:v>
                </c:pt>
                <c:pt idx="47">
                  <c:v>2.323</c:v>
                </c:pt>
                <c:pt idx="48">
                  <c:v>2.33</c:v>
                </c:pt>
                <c:pt idx="49">
                  <c:v>2.3610000000000002</c:v>
                </c:pt>
                <c:pt idx="50">
                  <c:v>2.3639999999999999</c:v>
                </c:pt>
                <c:pt idx="51">
                  <c:v>2.371</c:v>
                </c:pt>
                <c:pt idx="52">
                  <c:v>2.3740000000000001</c:v>
                </c:pt>
                <c:pt idx="53">
                  <c:v>2.39</c:v>
                </c:pt>
                <c:pt idx="54">
                  <c:v>2.407</c:v>
                </c:pt>
                <c:pt idx="55">
                  <c:v>2.4180000000000001</c:v>
                </c:pt>
                <c:pt idx="56">
                  <c:v>2.419</c:v>
                </c:pt>
                <c:pt idx="57">
                  <c:v>2.4249999999999998</c:v>
                </c:pt>
                <c:pt idx="58">
                  <c:v>2.431</c:v>
                </c:pt>
                <c:pt idx="59">
                  <c:v>2.4420000000000002</c:v>
                </c:pt>
                <c:pt idx="60">
                  <c:v>2.46</c:v>
                </c:pt>
                <c:pt idx="61">
                  <c:v>2.4620000000000002</c:v>
                </c:pt>
                <c:pt idx="62">
                  <c:v>2.464</c:v>
                </c:pt>
                <c:pt idx="63">
                  <c:v>2.4700000000000002</c:v>
                </c:pt>
                <c:pt idx="64">
                  <c:v>2.4860000000000002</c:v>
                </c:pt>
                <c:pt idx="65">
                  <c:v>2.5129999999999999</c:v>
                </c:pt>
                <c:pt idx="66">
                  <c:v>2.5299999999999998</c:v>
                </c:pt>
                <c:pt idx="67">
                  <c:v>2.5430000000000001</c:v>
                </c:pt>
                <c:pt idx="68">
                  <c:v>2.5510000000000002</c:v>
                </c:pt>
                <c:pt idx="69">
                  <c:v>2.56</c:v>
                </c:pt>
                <c:pt idx="70">
                  <c:v>2.5710000000000002</c:v>
                </c:pt>
                <c:pt idx="71">
                  <c:v>2.5910000000000002</c:v>
                </c:pt>
                <c:pt idx="72">
                  <c:v>2.593</c:v>
                </c:pt>
                <c:pt idx="73">
                  <c:v>2.6080000000000001</c:v>
                </c:pt>
                <c:pt idx="74">
                  <c:v>2.6139999999999999</c:v>
                </c:pt>
                <c:pt idx="75">
                  <c:v>2.6139999999999999</c:v>
                </c:pt>
                <c:pt idx="76">
                  <c:v>2.6150000000000002</c:v>
                </c:pt>
                <c:pt idx="77">
                  <c:v>2.6259999999999999</c:v>
                </c:pt>
                <c:pt idx="78">
                  <c:v>2.633</c:v>
                </c:pt>
                <c:pt idx="79">
                  <c:v>2.6419999999999999</c:v>
                </c:pt>
                <c:pt idx="80">
                  <c:v>2.6520000000000001</c:v>
                </c:pt>
                <c:pt idx="81">
                  <c:v>2.6520000000000001</c:v>
                </c:pt>
                <c:pt idx="82">
                  <c:v>2.6539999999999999</c:v>
                </c:pt>
                <c:pt idx="83">
                  <c:v>2.661</c:v>
                </c:pt>
                <c:pt idx="84">
                  <c:v>2.7050000000000001</c:v>
                </c:pt>
                <c:pt idx="85">
                  <c:v>2.734</c:v>
                </c:pt>
                <c:pt idx="86">
                  <c:v>2.7429999999999999</c:v>
                </c:pt>
                <c:pt idx="87">
                  <c:v>2.746</c:v>
                </c:pt>
                <c:pt idx="88">
                  <c:v>2.7589999999999999</c:v>
                </c:pt>
                <c:pt idx="89">
                  <c:v>2.7629999999999999</c:v>
                </c:pt>
                <c:pt idx="90">
                  <c:v>2.7709999999999999</c:v>
                </c:pt>
                <c:pt idx="91">
                  <c:v>2.7749999999999999</c:v>
                </c:pt>
                <c:pt idx="92">
                  <c:v>2.798</c:v>
                </c:pt>
                <c:pt idx="93">
                  <c:v>2.81</c:v>
                </c:pt>
                <c:pt idx="94">
                  <c:v>2.8130000000000002</c:v>
                </c:pt>
                <c:pt idx="95">
                  <c:v>2.8410000000000002</c:v>
                </c:pt>
                <c:pt idx="96">
                  <c:v>2.8439999999999999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DBC-034F-885A-F66165923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966111"/>
        <c:axId val="1903567871"/>
      </c:scatterChart>
      <c:valAx>
        <c:axId val="1938297327"/>
        <c:scaling>
          <c:orientation val="minMax"/>
          <c:max val="140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ysClr val="windowText" lastClr="000000"/>
                    </a:solidFill>
                  </a:rPr>
                  <a:t>resistencia pt100 [</a:t>
                </a:r>
                <a:r>
                  <a:rPr lang="el-GR">
                    <a:solidFill>
                      <a:sysClr val="windowText" lastClr="000000"/>
                    </a:solidFill>
                  </a:rPr>
                  <a:t>Ω]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868038895"/>
        <c:crosses val="autoZero"/>
        <c:crossBetween val="midCat"/>
      </c:valAx>
      <c:valAx>
        <c:axId val="1868038895"/>
        <c:scaling>
          <c:orientation val="minMax"/>
          <c:max val="2.9"/>
          <c:min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200" b="1" i="0" u="none" strike="noStrike" kern="1200" cap="all" baseline="0">
                    <a:solidFill>
                      <a:sysClr val="windowText" lastClr="000000"/>
                    </a:solidFill>
                  </a:rPr>
                  <a:t>VoutF [V]</a:t>
                </a:r>
                <a:endParaRPr lang="es-MX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1187253937007875E-2"/>
              <c:y val="0.368442257217847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938297327"/>
        <c:crosses val="autoZero"/>
        <c:crossBetween val="midCat"/>
      </c:valAx>
      <c:valAx>
        <c:axId val="1903567871"/>
        <c:scaling>
          <c:orientation val="minMax"/>
        </c:scaling>
        <c:delete val="1"/>
        <c:axPos val="r"/>
        <c:numFmt formatCode="#,##0.00" sourceLinked="0"/>
        <c:majorTickMark val="out"/>
        <c:minorTickMark val="none"/>
        <c:tickLblPos val="nextTo"/>
        <c:crossAx val="2012966111"/>
        <c:crosses val="max"/>
        <c:crossBetween val="midCat"/>
      </c:valAx>
      <c:valAx>
        <c:axId val="201296611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crossAx val="1903567871"/>
        <c:crosses val="autoZero"/>
        <c:crossBetween val="midCat"/>
      </c:valAx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Ganancia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'LTSpice &amp; Resul Experimentales'!$I$1</c:f>
              <c:strCache>
                <c:ptCount val="1"/>
                <c:pt idx="0">
                  <c:v>Ganancia LtSpice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'LTSpice &amp; Resul Experimentales'!$A$2:$A$98</c:f>
              <c:numCache>
                <c:formatCode>0.00</c:formatCode>
                <c:ptCount val="97"/>
                <c:pt idx="0">
                  <c:v>90</c:v>
                </c:pt>
                <c:pt idx="1">
                  <c:v>90.5</c:v>
                </c:pt>
                <c:pt idx="2">
                  <c:v>91</c:v>
                </c:pt>
                <c:pt idx="3">
                  <c:v>91.5</c:v>
                </c:pt>
                <c:pt idx="4">
                  <c:v>92</c:v>
                </c:pt>
                <c:pt idx="5">
                  <c:v>92.5</c:v>
                </c:pt>
                <c:pt idx="6">
                  <c:v>93</c:v>
                </c:pt>
                <c:pt idx="7">
                  <c:v>93.5</c:v>
                </c:pt>
                <c:pt idx="8">
                  <c:v>94</c:v>
                </c:pt>
                <c:pt idx="9">
                  <c:v>94.5</c:v>
                </c:pt>
                <c:pt idx="10">
                  <c:v>95</c:v>
                </c:pt>
                <c:pt idx="11">
                  <c:v>95.5</c:v>
                </c:pt>
                <c:pt idx="12">
                  <c:v>96</c:v>
                </c:pt>
                <c:pt idx="13">
                  <c:v>96.5</c:v>
                </c:pt>
                <c:pt idx="14">
                  <c:v>97</c:v>
                </c:pt>
                <c:pt idx="15">
                  <c:v>97.5</c:v>
                </c:pt>
                <c:pt idx="16">
                  <c:v>98</c:v>
                </c:pt>
                <c:pt idx="17">
                  <c:v>98.5</c:v>
                </c:pt>
                <c:pt idx="18">
                  <c:v>99</c:v>
                </c:pt>
                <c:pt idx="19">
                  <c:v>99.5</c:v>
                </c:pt>
                <c:pt idx="20">
                  <c:v>100</c:v>
                </c:pt>
                <c:pt idx="21">
                  <c:v>100.5</c:v>
                </c:pt>
                <c:pt idx="22">
                  <c:v>101</c:v>
                </c:pt>
                <c:pt idx="23">
                  <c:v>101.5</c:v>
                </c:pt>
                <c:pt idx="24">
                  <c:v>102</c:v>
                </c:pt>
                <c:pt idx="25">
                  <c:v>102.5</c:v>
                </c:pt>
                <c:pt idx="26">
                  <c:v>103</c:v>
                </c:pt>
                <c:pt idx="27">
                  <c:v>103.5</c:v>
                </c:pt>
                <c:pt idx="28">
                  <c:v>104</c:v>
                </c:pt>
                <c:pt idx="29">
                  <c:v>104.5</c:v>
                </c:pt>
                <c:pt idx="30">
                  <c:v>105</c:v>
                </c:pt>
                <c:pt idx="31">
                  <c:v>105.5</c:v>
                </c:pt>
                <c:pt idx="32">
                  <c:v>106</c:v>
                </c:pt>
                <c:pt idx="33">
                  <c:v>106.5</c:v>
                </c:pt>
                <c:pt idx="34">
                  <c:v>107</c:v>
                </c:pt>
                <c:pt idx="35">
                  <c:v>107.5</c:v>
                </c:pt>
                <c:pt idx="36">
                  <c:v>108</c:v>
                </c:pt>
                <c:pt idx="37">
                  <c:v>108.5</c:v>
                </c:pt>
                <c:pt idx="38">
                  <c:v>109</c:v>
                </c:pt>
                <c:pt idx="39">
                  <c:v>109.5</c:v>
                </c:pt>
                <c:pt idx="40">
                  <c:v>110</c:v>
                </c:pt>
                <c:pt idx="41">
                  <c:v>110.5</c:v>
                </c:pt>
                <c:pt idx="42">
                  <c:v>111</c:v>
                </c:pt>
                <c:pt idx="43">
                  <c:v>111.5</c:v>
                </c:pt>
                <c:pt idx="44">
                  <c:v>112</c:v>
                </c:pt>
                <c:pt idx="45">
                  <c:v>112.5</c:v>
                </c:pt>
                <c:pt idx="46">
                  <c:v>113</c:v>
                </c:pt>
                <c:pt idx="47">
                  <c:v>113.5</c:v>
                </c:pt>
                <c:pt idx="48">
                  <c:v>114</c:v>
                </c:pt>
                <c:pt idx="49">
                  <c:v>114.5</c:v>
                </c:pt>
                <c:pt idx="50">
                  <c:v>115</c:v>
                </c:pt>
                <c:pt idx="51">
                  <c:v>115.5</c:v>
                </c:pt>
                <c:pt idx="52">
                  <c:v>116</c:v>
                </c:pt>
                <c:pt idx="53">
                  <c:v>116.5</c:v>
                </c:pt>
                <c:pt idx="54">
                  <c:v>117</c:v>
                </c:pt>
                <c:pt idx="55">
                  <c:v>117.5</c:v>
                </c:pt>
                <c:pt idx="56">
                  <c:v>118</c:v>
                </c:pt>
                <c:pt idx="57">
                  <c:v>118.5</c:v>
                </c:pt>
                <c:pt idx="58">
                  <c:v>119</c:v>
                </c:pt>
                <c:pt idx="59">
                  <c:v>119.5</c:v>
                </c:pt>
                <c:pt idx="60">
                  <c:v>120</c:v>
                </c:pt>
                <c:pt idx="61">
                  <c:v>120.5</c:v>
                </c:pt>
                <c:pt idx="62">
                  <c:v>121</c:v>
                </c:pt>
                <c:pt idx="63">
                  <c:v>121.5</c:v>
                </c:pt>
                <c:pt idx="64">
                  <c:v>122</c:v>
                </c:pt>
                <c:pt idx="65">
                  <c:v>122.5</c:v>
                </c:pt>
                <c:pt idx="66">
                  <c:v>123</c:v>
                </c:pt>
                <c:pt idx="67">
                  <c:v>123.5</c:v>
                </c:pt>
                <c:pt idx="68">
                  <c:v>124</c:v>
                </c:pt>
                <c:pt idx="69">
                  <c:v>124.5</c:v>
                </c:pt>
                <c:pt idx="70">
                  <c:v>125</c:v>
                </c:pt>
                <c:pt idx="71">
                  <c:v>125.5</c:v>
                </c:pt>
                <c:pt idx="72">
                  <c:v>126</c:v>
                </c:pt>
                <c:pt idx="73">
                  <c:v>126.5</c:v>
                </c:pt>
                <c:pt idx="74">
                  <c:v>127</c:v>
                </c:pt>
                <c:pt idx="75">
                  <c:v>127.5</c:v>
                </c:pt>
                <c:pt idx="76">
                  <c:v>128</c:v>
                </c:pt>
                <c:pt idx="77">
                  <c:v>128.5</c:v>
                </c:pt>
                <c:pt idx="78">
                  <c:v>129</c:v>
                </c:pt>
                <c:pt idx="79">
                  <c:v>129.5</c:v>
                </c:pt>
                <c:pt idx="80">
                  <c:v>130</c:v>
                </c:pt>
                <c:pt idx="81">
                  <c:v>130.5</c:v>
                </c:pt>
                <c:pt idx="82">
                  <c:v>131</c:v>
                </c:pt>
                <c:pt idx="83">
                  <c:v>131.5</c:v>
                </c:pt>
                <c:pt idx="84">
                  <c:v>132</c:v>
                </c:pt>
                <c:pt idx="85">
                  <c:v>132.5</c:v>
                </c:pt>
                <c:pt idx="86">
                  <c:v>133</c:v>
                </c:pt>
                <c:pt idx="87">
                  <c:v>133.5</c:v>
                </c:pt>
                <c:pt idx="88">
                  <c:v>134</c:v>
                </c:pt>
                <c:pt idx="89">
                  <c:v>134.5</c:v>
                </c:pt>
                <c:pt idx="90">
                  <c:v>135</c:v>
                </c:pt>
                <c:pt idx="91">
                  <c:v>135.5</c:v>
                </c:pt>
                <c:pt idx="92">
                  <c:v>136</c:v>
                </c:pt>
                <c:pt idx="93">
                  <c:v>136.5</c:v>
                </c:pt>
                <c:pt idx="94">
                  <c:v>137</c:v>
                </c:pt>
                <c:pt idx="95">
                  <c:v>137.5</c:v>
                </c:pt>
                <c:pt idx="96">
                  <c:v>138</c:v>
                </c:pt>
              </c:numCache>
            </c:numRef>
          </c:xVal>
          <c:yVal>
            <c:numRef>
              <c:f>'LTSpice &amp; Resul Experimentales'!$I$2:$I$98</c:f>
              <c:numCache>
                <c:formatCode>0.00</c:formatCode>
                <c:ptCount val="97"/>
                <c:pt idx="0">
                  <c:v>21.696456317144634</c:v>
                </c:pt>
                <c:pt idx="1">
                  <c:v>21.695941612459553</c:v>
                </c:pt>
                <c:pt idx="2">
                  <c:v>21.695431923711656</c:v>
                </c:pt>
                <c:pt idx="3">
                  <c:v>21.694938543034095</c:v>
                </c:pt>
                <c:pt idx="4">
                  <c:v>21.694441034599212</c:v>
                </c:pt>
                <c:pt idx="5">
                  <c:v>21.693957087149698</c:v>
                </c:pt>
                <c:pt idx="6">
                  <c:v>21.6934665243948</c:v>
                </c:pt>
                <c:pt idx="7">
                  <c:v>21.69299413571342</c:v>
                </c:pt>
                <c:pt idx="8">
                  <c:v>21.692512674132942</c:v>
                </c:pt>
                <c:pt idx="9">
                  <c:v>21.692046709799591</c:v>
                </c:pt>
                <c:pt idx="10">
                  <c:v>21.691587416227385</c:v>
                </c:pt>
                <c:pt idx="11">
                  <c:v>21.691132323296333</c:v>
                </c:pt>
                <c:pt idx="12">
                  <c:v>21.690679011635694</c:v>
                </c:pt>
                <c:pt idx="13">
                  <c:v>21.690221340488062</c:v>
                </c:pt>
                <c:pt idx="14">
                  <c:v>21.689778526780703</c:v>
                </c:pt>
                <c:pt idx="15">
                  <c:v>21.689337340069077</c:v>
                </c:pt>
                <c:pt idx="16">
                  <c:v>21.688902367326676</c:v>
                </c:pt>
                <c:pt idx="17">
                  <c:v>21.688468924838681</c:v>
                </c:pt>
                <c:pt idx="18">
                  <c:v>21.688052083439715</c:v>
                </c:pt>
                <c:pt idx="19">
                  <c:v>21.687628371980857</c:v>
                </c:pt>
                <c:pt idx="20">
                  <c:v>21.687208315124746</c:v>
                </c:pt>
                <c:pt idx="21">
                  <c:v>21.686789608424768</c:v>
                </c:pt>
                <c:pt idx="22">
                  <c:v>21.686378947579239</c:v>
                </c:pt>
                <c:pt idx="23">
                  <c:v>21.685977576475427</c:v>
                </c:pt>
                <c:pt idx="24">
                  <c:v>21.685573780481445</c:v>
                </c:pt>
                <c:pt idx="25">
                  <c:v>21.685179117629701</c:v>
                </c:pt>
                <c:pt idx="26">
                  <c:v>21.684779790752202</c:v>
                </c:pt>
                <c:pt idx="27">
                  <c:v>21.684393837397181</c:v>
                </c:pt>
                <c:pt idx="28">
                  <c:v>21.684001004358002</c:v>
                </c:pt>
                <c:pt idx="29">
                  <c:v>21.683617026375067</c:v>
                </c:pt>
                <c:pt idx="30">
                  <c:v>21.683244769922297</c:v>
                </c:pt>
                <c:pt idx="31">
                  <c:v>21.682877635786856</c:v>
                </c:pt>
                <c:pt idx="32">
                  <c:v>21.682494203133999</c:v>
                </c:pt>
                <c:pt idx="33">
                  <c:v>21.682137197192663</c:v>
                </c:pt>
                <c:pt idx="34">
                  <c:v>21.681763947790234</c:v>
                </c:pt>
                <c:pt idx="35">
                  <c:v>21.681395732779134</c:v>
                </c:pt>
                <c:pt idx="36">
                  <c:v>21.681053442627071</c:v>
                </c:pt>
                <c:pt idx="37">
                  <c:v>21.680694994071725</c:v>
                </c:pt>
                <c:pt idx="38">
                  <c:v>21.680341375927402</c:v>
                </c:pt>
                <c:pt idx="39">
                  <c:v>21.67997184452685</c:v>
                </c:pt>
                <c:pt idx="40">
                  <c:v>21.679637278640268</c:v>
                </c:pt>
                <c:pt idx="41">
                  <c:v>21.679297811095299</c:v>
                </c:pt>
                <c:pt idx="42">
                  <c:v>21.678972328965411</c:v>
                </c:pt>
                <c:pt idx="43">
                  <c:v>21.67862159308023</c:v>
                </c:pt>
                <c:pt idx="44">
                  <c:v>21.678284817601874</c:v>
                </c:pt>
                <c:pt idx="45">
                  <c:v>21.67797266681962</c:v>
                </c:pt>
                <c:pt idx="46">
                  <c:v>21.677635473082958</c:v>
                </c:pt>
                <c:pt idx="47">
                  <c:v>21.677311939649773</c:v>
                </c:pt>
                <c:pt idx="48">
                  <c:v>21.676992720567537</c:v>
                </c:pt>
                <c:pt idx="49">
                  <c:v>21.676677759669857</c:v>
                </c:pt>
                <c:pt idx="50">
                  <c:v>21.676347295318113</c:v>
                </c:pt>
                <c:pt idx="51">
                  <c:v>21.676040769880476</c:v>
                </c:pt>
                <c:pt idx="52">
                  <c:v>21.675718799439295</c:v>
                </c:pt>
                <c:pt idx="53">
                  <c:v>21.675420493380095</c:v>
                </c:pt>
                <c:pt idx="54">
                  <c:v>21.675115740844202</c:v>
                </c:pt>
                <c:pt idx="55">
                  <c:v>21.674806113219908</c:v>
                </c:pt>
                <c:pt idx="56">
                  <c:v>21.674509400642545</c:v>
                </c:pt>
                <c:pt idx="57">
                  <c:v>21.674207785259547</c:v>
                </c:pt>
                <c:pt idx="58">
                  <c:v>21.673918911433518</c:v>
                </c:pt>
                <c:pt idx="59">
                  <c:v>21.673625109236454</c:v>
                </c:pt>
                <c:pt idx="60">
                  <c:v>21.673343879667147</c:v>
                </c:pt>
                <c:pt idx="61">
                  <c:v>21.673047559655849</c:v>
                </c:pt>
                <c:pt idx="62">
                  <c:v>21.67277382744243</c:v>
                </c:pt>
                <c:pt idx="63">
                  <c:v>21.672485064866812</c:v>
                </c:pt>
                <c:pt idx="64">
                  <c:v>21.672200049598789</c:v>
                </c:pt>
                <c:pt idx="65">
                  <c:v>21.671918736084582</c:v>
                </c:pt>
                <c:pt idx="66">
                  <c:v>21.671641079512856</c:v>
                </c:pt>
                <c:pt idx="67">
                  <c:v>21.671367035799687</c:v>
                </c:pt>
                <c:pt idx="68">
                  <c:v>21.671105007512661</c:v>
                </c:pt>
                <c:pt idx="69">
                  <c:v>21.670838026990033</c:v>
                </c:pt>
                <c:pt idx="70">
                  <c:v>21.670564751646875</c:v>
                </c:pt>
                <c:pt idx="71">
                  <c:v>21.670304738229969</c:v>
                </c:pt>
                <c:pt idx="72">
                  <c:v>21.67003842389682</c:v>
                </c:pt>
                <c:pt idx="73">
                  <c:v>21.669775547629655</c:v>
                </c:pt>
                <c:pt idx="74">
                  <c:v>21.669507817979291</c:v>
                </c:pt>
                <c:pt idx="75">
                  <c:v>21.669251729197232</c:v>
                </c:pt>
                <c:pt idx="76">
                  <c:v>21.66899895927072</c:v>
                </c:pt>
                <c:pt idx="77">
                  <c:v>21.668749469782494</c:v>
                </c:pt>
                <c:pt idx="78">
                  <c:v>21.66850322291242</c:v>
                </c:pt>
                <c:pt idx="79">
                  <c:v>21.668250735094105</c:v>
                </c:pt>
                <c:pt idx="80">
                  <c:v>21.668010897951874</c:v>
                </c:pt>
                <c:pt idx="81">
                  <c:v>21.667756782556435</c:v>
                </c:pt>
                <c:pt idx="82">
                  <c:v>21.667513899284724</c:v>
                </c:pt>
                <c:pt idx="83">
                  <c:v>21.667266171271155</c:v>
                </c:pt>
                <c:pt idx="84">
                  <c:v>21.667029544045896</c:v>
                </c:pt>
                <c:pt idx="85">
                  <c:v>21.666795977534747</c:v>
                </c:pt>
                <c:pt idx="86">
                  <c:v>21.666557549550348</c:v>
                </c:pt>
                <c:pt idx="87">
                  <c:v>21.666330031161706</c:v>
                </c:pt>
                <c:pt idx="88">
                  <c:v>21.666088506302469</c:v>
                </c:pt>
                <c:pt idx="89">
                  <c:v>21.665850031443057</c:v>
                </c:pt>
                <c:pt idx="90">
                  <c:v>21.665639190156746</c:v>
                </c:pt>
                <c:pt idx="91">
                  <c:v>21.665406626366032</c:v>
                </c:pt>
                <c:pt idx="92">
                  <c:v>21.665177013964144</c:v>
                </c:pt>
                <c:pt idx="93">
                  <c:v>21.664958011694736</c:v>
                </c:pt>
                <c:pt idx="94">
                  <c:v>21.664734178825501</c:v>
                </c:pt>
                <c:pt idx="95">
                  <c:v>21.664504295088499</c:v>
                </c:pt>
                <c:pt idx="96">
                  <c:v>21.664286176288186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B4-3A4A-B0EC-7D1306296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297327"/>
        <c:axId val="1868038895"/>
      </c:scatterChart>
      <c:scatterChart>
        <c:scatterStyle val="smoothMarker"/>
        <c:varyColors val="0"/>
        <c:ser>
          <c:idx val="1"/>
          <c:order val="1"/>
          <c:tx>
            <c:strRef>
              <c:f>'LTSpice &amp; Resul Experimentales'!$J$1</c:f>
              <c:strCache>
                <c:ptCount val="1"/>
                <c:pt idx="0">
                  <c:v>Ganancia medido_Voltímetro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'LTSpice &amp; Resul Experimentales'!$A$2:$A$98</c:f>
              <c:numCache>
                <c:formatCode>0.00</c:formatCode>
                <c:ptCount val="97"/>
                <c:pt idx="0">
                  <c:v>90</c:v>
                </c:pt>
                <c:pt idx="1">
                  <c:v>90.5</c:v>
                </c:pt>
                <c:pt idx="2">
                  <c:v>91</c:v>
                </c:pt>
                <c:pt idx="3">
                  <c:v>91.5</c:v>
                </c:pt>
                <c:pt idx="4">
                  <c:v>92</c:v>
                </c:pt>
                <c:pt idx="5">
                  <c:v>92.5</c:v>
                </c:pt>
                <c:pt idx="6">
                  <c:v>93</c:v>
                </c:pt>
                <c:pt idx="7">
                  <c:v>93.5</c:v>
                </c:pt>
                <c:pt idx="8">
                  <c:v>94</c:v>
                </c:pt>
                <c:pt idx="9">
                  <c:v>94.5</c:v>
                </c:pt>
                <c:pt idx="10">
                  <c:v>95</c:v>
                </c:pt>
                <c:pt idx="11">
                  <c:v>95.5</c:v>
                </c:pt>
                <c:pt idx="12">
                  <c:v>96</c:v>
                </c:pt>
                <c:pt idx="13">
                  <c:v>96.5</c:v>
                </c:pt>
                <c:pt idx="14">
                  <c:v>97</c:v>
                </c:pt>
                <c:pt idx="15">
                  <c:v>97.5</c:v>
                </c:pt>
                <c:pt idx="16">
                  <c:v>98</c:v>
                </c:pt>
                <c:pt idx="17">
                  <c:v>98.5</c:v>
                </c:pt>
                <c:pt idx="18">
                  <c:v>99</c:v>
                </c:pt>
                <c:pt idx="19">
                  <c:v>99.5</c:v>
                </c:pt>
                <c:pt idx="20">
                  <c:v>100</c:v>
                </c:pt>
                <c:pt idx="21">
                  <c:v>100.5</c:v>
                </c:pt>
                <c:pt idx="22">
                  <c:v>101</c:v>
                </c:pt>
                <c:pt idx="23">
                  <c:v>101.5</c:v>
                </c:pt>
                <c:pt idx="24">
                  <c:v>102</c:v>
                </c:pt>
                <c:pt idx="25">
                  <c:v>102.5</c:v>
                </c:pt>
                <c:pt idx="26">
                  <c:v>103</c:v>
                </c:pt>
                <c:pt idx="27">
                  <c:v>103.5</c:v>
                </c:pt>
                <c:pt idx="28">
                  <c:v>104</c:v>
                </c:pt>
                <c:pt idx="29">
                  <c:v>104.5</c:v>
                </c:pt>
                <c:pt idx="30">
                  <c:v>105</c:v>
                </c:pt>
                <c:pt idx="31">
                  <c:v>105.5</c:v>
                </c:pt>
                <c:pt idx="32">
                  <c:v>106</c:v>
                </c:pt>
                <c:pt idx="33">
                  <c:v>106.5</c:v>
                </c:pt>
                <c:pt idx="34">
                  <c:v>107</c:v>
                </c:pt>
                <c:pt idx="35">
                  <c:v>107.5</c:v>
                </c:pt>
                <c:pt idx="36">
                  <c:v>108</c:v>
                </c:pt>
                <c:pt idx="37">
                  <c:v>108.5</c:v>
                </c:pt>
                <c:pt idx="38">
                  <c:v>109</c:v>
                </c:pt>
                <c:pt idx="39">
                  <c:v>109.5</c:v>
                </c:pt>
                <c:pt idx="40">
                  <c:v>110</c:v>
                </c:pt>
                <c:pt idx="41">
                  <c:v>110.5</c:v>
                </c:pt>
                <c:pt idx="42">
                  <c:v>111</c:v>
                </c:pt>
                <c:pt idx="43">
                  <c:v>111.5</c:v>
                </c:pt>
                <c:pt idx="44">
                  <c:v>112</c:v>
                </c:pt>
                <c:pt idx="45">
                  <c:v>112.5</c:v>
                </c:pt>
                <c:pt idx="46">
                  <c:v>113</c:v>
                </c:pt>
                <c:pt idx="47">
                  <c:v>113.5</c:v>
                </c:pt>
                <c:pt idx="48">
                  <c:v>114</c:v>
                </c:pt>
                <c:pt idx="49">
                  <c:v>114.5</c:v>
                </c:pt>
                <c:pt idx="50">
                  <c:v>115</c:v>
                </c:pt>
                <c:pt idx="51">
                  <c:v>115.5</c:v>
                </c:pt>
                <c:pt idx="52">
                  <c:v>116</c:v>
                </c:pt>
                <c:pt idx="53">
                  <c:v>116.5</c:v>
                </c:pt>
                <c:pt idx="54">
                  <c:v>117</c:v>
                </c:pt>
                <c:pt idx="55">
                  <c:v>117.5</c:v>
                </c:pt>
                <c:pt idx="56">
                  <c:v>118</c:v>
                </c:pt>
                <c:pt idx="57">
                  <c:v>118.5</c:v>
                </c:pt>
                <c:pt idx="58">
                  <c:v>119</c:v>
                </c:pt>
                <c:pt idx="59">
                  <c:v>119.5</c:v>
                </c:pt>
                <c:pt idx="60">
                  <c:v>120</c:v>
                </c:pt>
                <c:pt idx="61">
                  <c:v>120.5</c:v>
                </c:pt>
                <c:pt idx="62">
                  <c:v>121</c:v>
                </c:pt>
                <c:pt idx="63">
                  <c:v>121.5</c:v>
                </c:pt>
                <c:pt idx="64">
                  <c:v>122</c:v>
                </c:pt>
                <c:pt idx="65">
                  <c:v>122.5</c:v>
                </c:pt>
                <c:pt idx="66">
                  <c:v>123</c:v>
                </c:pt>
                <c:pt idx="67">
                  <c:v>123.5</c:v>
                </c:pt>
                <c:pt idx="68">
                  <c:v>124</c:v>
                </c:pt>
                <c:pt idx="69">
                  <c:v>124.5</c:v>
                </c:pt>
                <c:pt idx="70">
                  <c:v>125</c:v>
                </c:pt>
                <c:pt idx="71">
                  <c:v>125.5</c:v>
                </c:pt>
                <c:pt idx="72">
                  <c:v>126</c:v>
                </c:pt>
                <c:pt idx="73">
                  <c:v>126.5</c:v>
                </c:pt>
                <c:pt idx="74">
                  <c:v>127</c:v>
                </c:pt>
                <c:pt idx="75">
                  <c:v>127.5</c:v>
                </c:pt>
                <c:pt idx="76">
                  <c:v>128</c:v>
                </c:pt>
                <c:pt idx="77">
                  <c:v>128.5</c:v>
                </c:pt>
                <c:pt idx="78">
                  <c:v>129</c:v>
                </c:pt>
                <c:pt idx="79">
                  <c:v>129.5</c:v>
                </c:pt>
                <c:pt idx="80">
                  <c:v>130</c:v>
                </c:pt>
                <c:pt idx="81">
                  <c:v>130.5</c:v>
                </c:pt>
                <c:pt idx="82">
                  <c:v>131</c:v>
                </c:pt>
                <c:pt idx="83">
                  <c:v>131.5</c:v>
                </c:pt>
                <c:pt idx="84">
                  <c:v>132</c:v>
                </c:pt>
                <c:pt idx="85">
                  <c:v>132.5</c:v>
                </c:pt>
                <c:pt idx="86">
                  <c:v>133</c:v>
                </c:pt>
                <c:pt idx="87">
                  <c:v>133.5</c:v>
                </c:pt>
                <c:pt idx="88">
                  <c:v>134</c:v>
                </c:pt>
                <c:pt idx="89">
                  <c:v>134.5</c:v>
                </c:pt>
                <c:pt idx="90">
                  <c:v>135</c:v>
                </c:pt>
                <c:pt idx="91">
                  <c:v>135.5</c:v>
                </c:pt>
                <c:pt idx="92">
                  <c:v>136</c:v>
                </c:pt>
                <c:pt idx="93">
                  <c:v>136.5</c:v>
                </c:pt>
                <c:pt idx="94">
                  <c:v>137</c:v>
                </c:pt>
                <c:pt idx="95">
                  <c:v>137.5</c:v>
                </c:pt>
                <c:pt idx="96">
                  <c:v>138</c:v>
                </c:pt>
              </c:numCache>
            </c:numRef>
          </c:xVal>
          <c:yVal>
            <c:numRef>
              <c:f>'LTSpice &amp; Resul Experimentales'!$J$2:$J$98</c:f>
              <c:numCache>
                <c:formatCode>0.00</c:formatCode>
                <c:ptCount val="97"/>
                <c:pt idx="0">
                  <c:v>21.517241379310349</c:v>
                </c:pt>
                <c:pt idx="1">
                  <c:v>21.363636363636363</c:v>
                </c:pt>
                <c:pt idx="2">
                  <c:v>21.465909090909093</c:v>
                </c:pt>
                <c:pt idx="3">
                  <c:v>21.78409090909091</c:v>
                </c:pt>
                <c:pt idx="4">
                  <c:v>21.573033707865168</c:v>
                </c:pt>
                <c:pt idx="5">
                  <c:v>21.775280898876407</c:v>
                </c:pt>
                <c:pt idx="6">
                  <c:v>21.887640449438202</c:v>
                </c:pt>
                <c:pt idx="7">
                  <c:v>21.711111111111112</c:v>
                </c:pt>
                <c:pt idx="8">
                  <c:v>22.055555555555557</c:v>
                </c:pt>
                <c:pt idx="9">
                  <c:v>21.868131868131869</c:v>
                </c:pt>
                <c:pt idx="10">
                  <c:v>21.717391304347828</c:v>
                </c:pt>
                <c:pt idx="11">
                  <c:v>21.728260869565219</c:v>
                </c:pt>
                <c:pt idx="12">
                  <c:v>21.70967741935484</c:v>
                </c:pt>
                <c:pt idx="13">
                  <c:v>21.827956989247308</c:v>
                </c:pt>
                <c:pt idx="14">
                  <c:v>22.301075268817204</c:v>
                </c:pt>
                <c:pt idx="15">
                  <c:v>22.063829787234042</c:v>
                </c:pt>
                <c:pt idx="16">
                  <c:v>21.873684210526314</c:v>
                </c:pt>
                <c:pt idx="17">
                  <c:v>21.957894736842103</c:v>
                </c:pt>
                <c:pt idx="18">
                  <c:v>21.927083333333332</c:v>
                </c:pt>
                <c:pt idx="19">
                  <c:v>21.711340206185564</c:v>
                </c:pt>
                <c:pt idx="20">
                  <c:v>21.683673469387756</c:v>
                </c:pt>
                <c:pt idx="21">
                  <c:v>21.77551020408163</c:v>
                </c:pt>
                <c:pt idx="22">
                  <c:v>21.795918367346939</c:v>
                </c:pt>
                <c:pt idx="23">
                  <c:v>21.656565656565657</c:v>
                </c:pt>
                <c:pt idx="24">
                  <c:v>21.676767676767675</c:v>
                </c:pt>
                <c:pt idx="25">
                  <c:v>21.717171717171716</c:v>
                </c:pt>
                <c:pt idx="26">
                  <c:v>21.6</c:v>
                </c:pt>
                <c:pt idx="27">
                  <c:v>21.61</c:v>
                </c:pt>
                <c:pt idx="28">
                  <c:v>21.619999999999997</c:v>
                </c:pt>
                <c:pt idx="29">
                  <c:v>21.669999999999998</c:v>
                </c:pt>
                <c:pt idx="30">
                  <c:v>21.613861386138609</c:v>
                </c:pt>
                <c:pt idx="31">
                  <c:v>21.048076923076923</c:v>
                </c:pt>
                <c:pt idx="32">
                  <c:v>21.067307692307693</c:v>
                </c:pt>
                <c:pt idx="33">
                  <c:v>20.952380952380956</c:v>
                </c:pt>
                <c:pt idx="34">
                  <c:v>21.057142857142857</c:v>
                </c:pt>
                <c:pt idx="35">
                  <c:v>21.085714285714285</c:v>
                </c:pt>
                <c:pt idx="36">
                  <c:v>21</c:v>
                </c:pt>
                <c:pt idx="37">
                  <c:v>21</c:v>
                </c:pt>
                <c:pt idx="38">
                  <c:v>21.037735849056602</c:v>
                </c:pt>
                <c:pt idx="39">
                  <c:v>21.235849056603772</c:v>
                </c:pt>
                <c:pt idx="40">
                  <c:v>21.283018867924525</c:v>
                </c:pt>
                <c:pt idx="41">
                  <c:v>21.415094339622641</c:v>
                </c:pt>
                <c:pt idx="42">
                  <c:v>21.233644859813083</c:v>
                </c:pt>
                <c:pt idx="43">
                  <c:v>21.345794392523363</c:v>
                </c:pt>
                <c:pt idx="44">
                  <c:v>21.411214953271028</c:v>
                </c:pt>
                <c:pt idx="45">
                  <c:v>21.4392523364486</c:v>
                </c:pt>
                <c:pt idx="46">
                  <c:v>21.626168224299068</c:v>
                </c:pt>
                <c:pt idx="47">
                  <c:v>21.710280373831775</c:v>
                </c:pt>
                <c:pt idx="48">
                  <c:v>21.574074074074076</c:v>
                </c:pt>
                <c:pt idx="49">
                  <c:v>21.861111111111114</c:v>
                </c:pt>
                <c:pt idx="50">
                  <c:v>21.688073394495412</c:v>
                </c:pt>
                <c:pt idx="51">
                  <c:v>21.75229357798165</c:v>
                </c:pt>
                <c:pt idx="52">
                  <c:v>21.581818181818182</c:v>
                </c:pt>
                <c:pt idx="53">
                  <c:v>21.531531531531531</c:v>
                </c:pt>
                <c:pt idx="54">
                  <c:v>21.684684684684683</c:v>
                </c:pt>
                <c:pt idx="55">
                  <c:v>21.589285714285715</c:v>
                </c:pt>
                <c:pt idx="56">
                  <c:v>21.407079646017699</c:v>
                </c:pt>
                <c:pt idx="57">
                  <c:v>21.460176991150441</c:v>
                </c:pt>
                <c:pt idx="58">
                  <c:v>21.32456140350877</c:v>
                </c:pt>
                <c:pt idx="59">
                  <c:v>21.421052631578949</c:v>
                </c:pt>
                <c:pt idx="60">
                  <c:v>21.578947368421051</c:v>
                </c:pt>
                <c:pt idx="61">
                  <c:v>21.408695652173915</c:v>
                </c:pt>
                <c:pt idx="62">
                  <c:v>21.426086956521736</c:v>
                </c:pt>
                <c:pt idx="63">
                  <c:v>21.293103448275861</c:v>
                </c:pt>
                <c:pt idx="64">
                  <c:v>21.431034482758623</c:v>
                </c:pt>
                <c:pt idx="65">
                  <c:v>21.478632478632477</c:v>
                </c:pt>
                <c:pt idx="66">
                  <c:v>21.623931623931622</c:v>
                </c:pt>
                <c:pt idx="67">
                  <c:v>21.550847457627121</c:v>
                </c:pt>
                <c:pt idx="68">
                  <c:v>21.618644067796613</c:v>
                </c:pt>
                <c:pt idx="69">
                  <c:v>21.694915254237291</c:v>
                </c:pt>
                <c:pt idx="70">
                  <c:v>21.605042016806724</c:v>
                </c:pt>
                <c:pt idx="71">
                  <c:v>21.591666666666669</c:v>
                </c:pt>
                <c:pt idx="72">
                  <c:v>21.608333333333334</c:v>
                </c:pt>
                <c:pt idx="73">
                  <c:v>21.733333333333334</c:v>
                </c:pt>
                <c:pt idx="74">
                  <c:v>21.603305785123968</c:v>
                </c:pt>
                <c:pt idx="75">
                  <c:v>21.42622950819672</c:v>
                </c:pt>
                <c:pt idx="76">
                  <c:v>21.434426229508198</c:v>
                </c:pt>
                <c:pt idx="77">
                  <c:v>21.349593495934958</c:v>
                </c:pt>
                <c:pt idx="78">
                  <c:v>21.40650406504065</c:v>
                </c:pt>
                <c:pt idx="79">
                  <c:v>21.479674796747968</c:v>
                </c:pt>
                <c:pt idx="80">
                  <c:v>21.560975609756099</c:v>
                </c:pt>
                <c:pt idx="81">
                  <c:v>21.387096774193548</c:v>
                </c:pt>
                <c:pt idx="82">
                  <c:v>21.403225806451612</c:v>
                </c:pt>
                <c:pt idx="83">
                  <c:v>21.45967741935484</c:v>
                </c:pt>
                <c:pt idx="84">
                  <c:v>21.81451612903226</c:v>
                </c:pt>
                <c:pt idx="85">
                  <c:v>22.048387096774192</c:v>
                </c:pt>
                <c:pt idx="86">
                  <c:v>22.120967741935484</c:v>
                </c:pt>
                <c:pt idx="87">
                  <c:v>21.968</c:v>
                </c:pt>
                <c:pt idx="88">
                  <c:v>21.896825396825395</c:v>
                </c:pt>
                <c:pt idx="89">
                  <c:v>21.928571428571427</c:v>
                </c:pt>
                <c:pt idx="90">
                  <c:v>21.99206349206349</c:v>
                </c:pt>
                <c:pt idx="91">
                  <c:v>21.8503937007874</c:v>
                </c:pt>
                <c:pt idx="92">
                  <c:v>22.031496062992126</c:v>
                </c:pt>
                <c:pt idx="93">
                  <c:v>21.953125</c:v>
                </c:pt>
                <c:pt idx="94">
                  <c:v>21.806201550387598</c:v>
                </c:pt>
                <c:pt idx="95">
                  <c:v>22.02325581395349</c:v>
                </c:pt>
                <c:pt idx="96">
                  <c:v>21.876923076923074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E10-4F46-AB79-118EB614B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966111"/>
        <c:axId val="1903567871"/>
      </c:scatterChart>
      <c:valAx>
        <c:axId val="1938297327"/>
        <c:scaling>
          <c:orientation val="minMax"/>
          <c:max val="138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cap="all" baseline="0">
                    <a:solidFill>
                      <a:sysClr val="windowText" lastClr="000000"/>
                    </a:solidFill>
                  </a:rPr>
                  <a:t>resistencia pt100 [</a:t>
                </a:r>
                <a:r>
                  <a:rPr lang="el-GR" sz="1200" b="1" i="0" u="none" strike="noStrike" kern="1200" cap="all" baseline="0">
                    <a:solidFill>
                      <a:sysClr val="windowText" lastClr="000000"/>
                    </a:solidFill>
                  </a:rPr>
                  <a:t>Ω]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868038895"/>
        <c:crosses val="autoZero"/>
        <c:crossBetween val="midCat"/>
        <c:minorUnit val="1"/>
      </c:valAx>
      <c:valAx>
        <c:axId val="186803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200"/>
                  <a:t>Ganancia [v/v]</a:t>
                </a:r>
              </a:p>
            </c:rich>
          </c:tx>
          <c:layout>
            <c:manualLayout>
              <c:xMode val="edge"/>
              <c:yMode val="edge"/>
              <c:x val="8.6637638282539113E-3"/>
              <c:y val="0.319334788738620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938297327"/>
        <c:crosses val="autoZero"/>
        <c:crossBetween val="midCat"/>
      </c:valAx>
      <c:valAx>
        <c:axId val="1903567871"/>
        <c:scaling>
          <c:orientation val="minMax"/>
        </c:scaling>
        <c:delete val="1"/>
        <c:axPos val="r"/>
        <c:numFmt formatCode="#,##0.00" sourceLinked="0"/>
        <c:majorTickMark val="out"/>
        <c:minorTickMark val="none"/>
        <c:tickLblPos val="nextTo"/>
        <c:crossAx val="2012966111"/>
        <c:crosses val="max"/>
        <c:crossBetween val="midCat"/>
      </c:valAx>
      <c:valAx>
        <c:axId val="201296611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crossAx val="190356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10</xdr:col>
      <xdr:colOff>787400</xdr:colOff>
      <xdr:row>2</xdr:row>
      <xdr:rowOff>190500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0320387-5085-4D07-4BA5-C7F5881AE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1100" y="203200"/>
          <a:ext cx="1612900" cy="393700"/>
        </a:xfrm>
        <a:prstGeom prst="rect">
          <a:avLst/>
        </a:prstGeom>
      </xdr:spPr>
    </xdr:pic>
    <xdr:clientData/>
  </xdr:twoCellAnchor>
  <xdr:twoCellAnchor>
    <xdr:from>
      <xdr:col>7</xdr:col>
      <xdr:colOff>622300</xdr:colOff>
      <xdr:row>7</xdr:row>
      <xdr:rowOff>107950</xdr:rowOff>
    </xdr:from>
    <xdr:to>
      <xdr:col>16</xdr:col>
      <xdr:colOff>508000</xdr:colOff>
      <xdr:row>30</xdr:row>
      <xdr:rowOff>6350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408AA56-2081-C17E-301A-ED013213D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749300</xdr:colOff>
      <xdr:row>11</xdr:row>
      <xdr:rowOff>190500</xdr:rowOff>
    </xdr:from>
    <xdr:to>
      <xdr:col>6</xdr:col>
      <xdr:colOff>236730</xdr:colOff>
      <xdr:row>34</xdr:row>
      <xdr:rowOff>25400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A22B0E3-FC8D-CEB5-9D6E-315857B0C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9300" y="2425700"/>
          <a:ext cx="6675630" cy="4508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317498</xdr:colOff>
      <xdr:row>0</xdr:row>
      <xdr:rowOff>389657</xdr:rowOff>
    </xdr:from>
    <xdr:to>
      <xdr:col>29</xdr:col>
      <xdr:colOff>229175</xdr:colOff>
      <xdr:row>20</xdr:row>
      <xdr:rowOff>170293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8F8BDD-8A86-DA48-973E-8D8B33567E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106609</xdr:colOff>
      <xdr:row>24</xdr:row>
      <xdr:rowOff>15949</xdr:rowOff>
    </xdr:from>
    <xdr:to>
      <xdr:col>20</xdr:col>
      <xdr:colOff>2336</xdr:colOff>
      <xdr:row>46</xdr:row>
      <xdr:rowOff>176370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C1E361F-230A-7340-ABDF-8305071725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55993</xdr:colOff>
      <xdr:row>0</xdr:row>
      <xdr:rowOff>505114</xdr:rowOff>
    </xdr:from>
    <xdr:to>
      <xdr:col>19</xdr:col>
      <xdr:colOff>790284</xdr:colOff>
      <xdr:row>21</xdr:row>
      <xdr:rowOff>83705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8B93BDB-17D0-1C49-A733-E40C4862F9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4E55C-1691-764A-89BA-167B3869CE66}" name="Tabla1" displayName="Tabla1" ref="B6:C9" totalsRowShown="0" headerRowDxfId="15" dataDxfId="14">
  <autoFilter ref="B6:C9" xr:uid="{D144E55C-1691-764A-89BA-167B3869CE66}"/>
  <tableColumns count="2">
    <tableColumn id="1" xr3:uid="{5E259763-A4EF-E348-80DD-B005C752EE79}" name="Temperatura [ºC]_x000a_Bioflo" dataDxfId="13"/>
    <tableColumn id="2" xr3:uid="{CE30169E-EA47-0443-A010-448D1ADCF374}" name="Voltaje de Salida Final [V]_x000a_VoutF del Raspberry PI Pico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4805B5-3FD3-BE46-BEBD-DE2344C59592}" name="Tabla13" displayName="Tabla13" ref="A1:J98" totalsRowShown="0" headerRowDxfId="11" dataDxfId="10">
  <autoFilter ref="A1:J98" xr:uid="{464805B5-3FD3-BE46-BEBD-DE2344C59592}"/>
  <tableColumns count="10">
    <tableColumn id="1" xr3:uid="{F1DBE326-CE5B-254E-9F8E-AEA80C9FF948}" name="Resistencia" dataDxfId="9"/>
    <tableColumn id="2" xr3:uid="{A1A01FB3-5FC2-6543-B153-9CD1B163BFDF}" name="Fuente de corriente [A]" dataDxfId="8"/>
    <tableColumn id="6" xr3:uid="{83316DA7-EE5C-E74F-9F1C-180D26FACEB9}" name="Fuente de Corriente LtSpice [mA]" dataDxfId="7">
      <calculatedColumnFormula>Tabla13[[#This Row],[Fuente de corriente '[A']]]*1000</calculatedColumnFormula>
    </tableColumn>
    <tableColumn id="5" xr3:uid="{0B3A755D-2C81-D841-B15E-98E6CF4CA023}" name="Fuente de Corriente_x000a_medido_Amperímetro[mA]" dataDxfId="6"/>
    <tableColumn id="3" xr3:uid="{BFF177DE-EF04-2A47-837B-42EA367055FD}" name="Etapa 1_x000a_Vout1" dataDxfId="5"/>
    <tableColumn id="8" xr3:uid="{E93C6997-3D85-5E45-9274-05C994EEA3BF}" name="Etapa 1_x000a_Vout1 medido_Voltímetro" dataDxfId="4"/>
    <tableColumn id="4" xr3:uid="{D4EBA52E-5D46-6D48-94E3-CC1E0F39CB8A}" name="VoutF_LtSpice" dataDxfId="3"/>
    <tableColumn id="9" xr3:uid="{BFDA46BA-13FD-144D-9C62-7D320A4D916C}" name="VoutF_Medido_Voltímetro" dataDxfId="2"/>
    <tableColumn id="12" xr3:uid="{E44C16CD-35F1-5D4B-B5C7-149D4D9CFF5D}" name="Ganancia LtSpice" dataDxfId="1">
      <calculatedColumnFormula>Tabla13[[#This Row],[VoutF_LtSpice]]/Tabla13[[#This Row],[Etapa 1
Vout1]]</calculatedColumnFormula>
    </tableColumn>
    <tableColumn id="7" xr3:uid="{21A8E0B1-AA3F-1642-8282-5CA73D42F772}" name="Ganancia medido_Voltímetro" dataDxfId="0">
      <calculatedColumnFormula>Tabla13[[#This Row],[VoutF_Medido_Voltímetro]]/Tabla13[[#This Row],[Etapa 1
Vout1 medido_Voltímetro]]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BE35-B31D-CE4F-B540-21E8CE4CBB6B}">
  <dimension ref="A2:I11"/>
  <sheetViews>
    <sheetView showGridLines="0" workbookViewId="0">
      <selection activeCell="J6" sqref="J6"/>
    </sheetView>
  </sheetViews>
  <sheetFormatPr baseColWidth="10" defaultRowHeight="16" x14ac:dyDescent="0.2"/>
  <cols>
    <col min="1" max="1" width="10.83203125" style="1"/>
    <col min="2" max="2" width="20" style="3" customWidth="1"/>
    <col min="3" max="3" width="28.6640625" style="2" customWidth="1"/>
    <col min="4" max="4" width="11.5" style="2" customWidth="1"/>
    <col min="5" max="5" width="12.5" style="2" customWidth="1"/>
    <col min="6" max="16384" width="10.83203125" style="2"/>
  </cols>
  <sheetData>
    <row r="2" spans="1:9" x14ac:dyDescent="0.2">
      <c r="A2" s="1" t="s">
        <v>3</v>
      </c>
      <c r="B2" s="3" t="s">
        <v>1</v>
      </c>
    </row>
    <row r="3" spans="1:9" x14ac:dyDescent="0.2">
      <c r="A3" s="1" t="s">
        <v>4</v>
      </c>
      <c r="B3" s="3" t="s">
        <v>2</v>
      </c>
    </row>
    <row r="4" spans="1:9" x14ac:dyDescent="0.2">
      <c r="A4" s="1" t="s">
        <v>5</v>
      </c>
      <c r="B4" s="3" t="s">
        <v>7</v>
      </c>
    </row>
    <row r="5" spans="1:9" ht="21" x14ac:dyDescent="0.2">
      <c r="I5" s="19" t="s">
        <v>21</v>
      </c>
    </row>
    <row r="6" spans="1:9" ht="34" x14ac:dyDescent="0.2">
      <c r="B6" s="4" t="s">
        <v>13</v>
      </c>
      <c r="C6" s="4" t="s">
        <v>22</v>
      </c>
      <c r="F6" s="5" t="s">
        <v>6</v>
      </c>
      <c r="G6" s="5" t="s">
        <v>0</v>
      </c>
      <c r="I6" s="19"/>
    </row>
    <row r="7" spans="1:9" x14ac:dyDescent="0.2">
      <c r="B7" s="2">
        <v>21</v>
      </c>
      <c r="C7" s="2">
        <v>2.3138000000000001</v>
      </c>
      <c r="E7" s="1" t="s">
        <v>8</v>
      </c>
      <c r="F7" s="2" cm="1">
        <f t="array" ref="F7:G11">LINEST(B7:B9,C7:C9,TRUE,TRUE)</f>
        <v>127.38402221105451</v>
      </c>
      <c r="G7" s="2">
        <v>-273.83194322010871</v>
      </c>
    </row>
    <row r="8" spans="1:9" x14ac:dyDescent="0.2">
      <c r="B8" s="2">
        <v>30</v>
      </c>
      <c r="C8" s="2">
        <v>2.387</v>
      </c>
      <c r="E8" s="1" t="s">
        <v>9</v>
      </c>
      <c r="F8" s="2">
        <v>3.3818805364416038</v>
      </c>
      <c r="G8" s="2">
        <v>8.0441760698126892</v>
      </c>
    </row>
    <row r="9" spans="1:9" x14ac:dyDescent="0.2">
      <c r="B9" s="2">
        <v>36.299999999999997</v>
      </c>
      <c r="C9" s="2">
        <v>2.4335</v>
      </c>
      <c r="F9" s="6">
        <v>0.9992956628246189</v>
      </c>
      <c r="G9" s="6">
        <v>0.28860858331062289</v>
      </c>
    </row>
    <row r="10" spans="1:9" x14ac:dyDescent="0.2">
      <c r="F10" s="6">
        <v>1418.7745553597581</v>
      </c>
      <c r="G10" s="6">
        <v>1</v>
      </c>
    </row>
    <row r="11" spans="1:9" x14ac:dyDescent="0.2">
      <c r="F11" s="6">
        <v>118.1767050856394</v>
      </c>
      <c r="G11" s="6">
        <v>8.3294914360564756E-2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E4F5-A835-CB4A-BEDA-95174DCF0EBA}">
  <dimension ref="A1:J98"/>
  <sheetViews>
    <sheetView tabSelected="1" zoomScale="84" workbookViewId="0">
      <selection activeCell="J1" sqref="J1"/>
    </sheetView>
  </sheetViews>
  <sheetFormatPr baseColWidth="10" defaultRowHeight="16" x14ac:dyDescent="0.2"/>
  <cols>
    <col min="1" max="1" width="14.33203125" style="11" bestFit="1" customWidth="1"/>
    <col min="2" max="2" width="15.5" style="12" bestFit="1" customWidth="1"/>
    <col min="3" max="3" width="17.33203125" style="12" bestFit="1" customWidth="1"/>
    <col min="4" max="4" width="23.5" style="12" customWidth="1"/>
    <col min="5" max="5" width="10.83203125" style="13" bestFit="1"/>
    <col min="6" max="6" width="17.6640625" style="13" bestFit="1" customWidth="1"/>
    <col min="7" max="7" width="10.83203125" style="13"/>
    <col min="8" max="8" width="14.83203125" style="13" customWidth="1"/>
    <col min="9" max="9" width="10.83203125" style="11"/>
    <col min="10" max="10" width="12.33203125" style="11" bestFit="1" customWidth="1"/>
    <col min="11" max="16384" width="10.83203125" style="14"/>
  </cols>
  <sheetData>
    <row r="1" spans="1:10" s="10" customFormat="1" ht="75" customHeight="1" x14ac:dyDescent="0.2">
      <c r="A1" s="7" t="s">
        <v>10</v>
      </c>
      <c r="B1" s="8" t="s">
        <v>11</v>
      </c>
      <c r="C1" s="8" t="s">
        <v>14</v>
      </c>
      <c r="D1" s="15" t="s">
        <v>17</v>
      </c>
      <c r="E1" s="9" t="s">
        <v>12</v>
      </c>
      <c r="F1" s="16" t="s">
        <v>19</v>
      </c>
      <c r="G1" s="9" t="s">
        <v>16</v>
      </c>
      <c r="H1" s="16" t="s">
        <v>18</v>
      </c>
      <c r="I1" s="7" t="s">
        <v>15</v>
      </c>
      <c r="J1" s="17" t="s">
        <v>20</v>
      </c>
    </row>
    <row r="2" spans="1:10" x14ac:dyDescent="0.2">
      <c r="A2" s="11">
        <v>90</v>
      </c>
      <c r="B2" s="12">
        <v>9.6094949999999996E-4</v>
      </c>
      <c r="C2" s="12">
        <f>Tabla13[[#This Row],[Fuente de corriente '[A']]]*1000</f>
        <v>0.96094950000000001</v>
      </c>
      <c r="D2" s="18">
        <v>0.98199999999999998</v>
      </c>
      <c r="E2" s="13">
        <v>8.6499839999999995E-2</v>
      </c>
      <c r="F2" s="18">
        <v>8.6999999999999994E-2</v>
      </c>
      <c r="G2" s="13">
        <v>1.8767400000000001</v>
      </c>
      <c r="H2" s="18">
        <v>1.8720000000000001</v>
      </c>
      <c r="I2" s="11">
        <f>Tabla13[[#This Row],[VoutF_LtSpice]]/Tabla13[[#This Row],[Etapa 1
Vout1]]</f>
        <v>21.696456317144634</v>
      </c>
      <c r="J2" s="11">
        <f>Tabla13[[#This Row],[VoutF_Medido_Voltímetro]]/Tabla13[[#This Row],[Etapa 1
Vout1 medido_Voltímetro]]</f>
        <v>21.517241379310349</v>
      </c>
    </row>
    <row r="3" spans="1:10" x14ac:dyDescent="0.2">
      <c r="A3" s="11">
        <v>90.5</v>
      </c>
      <c r="B3" s="12">
        <v>9.6085750000000003E-4</v>
      </c>
      <c r="C3" s="12">
        <f>Tabla13[[#This Row],[Fuente de corriente '[A']]]*1000</f>
        <v>0.96085750000000003</v>
      </c>
      <c r="D3" s="18">
        <v>0.98099999999999998</v>
      </c>
      <c r="E3" s="13">
        <v>8.6971980000000004E-2</v>
      </c>
      <c r="F3" s="18">
        <v>8.7999999999999995E-2</v>
      </c>
      <c r="G3" s="13">
        <v>1.8869389999999999</v>
      </c>
      <c r="H3" s="18">
        <v>1.88</v>
      </c>
      <c r="I3" s="11">
        <f>Tabla13[[#This Row],[VoutF_LtSpice]]/Tabla13[[#This Row],[Etapa 1
Vout1]]</f>
        <v>21.695941612459553</v>
      </c>
      <c r="J3" s="11">
        <f>Tabla13[[#This Row],[VoutF_Medido_Voltímetro]]/Tabla13[[#This Row],[Etapa 1
Vout1 medido_Voltímetro]]</f>
        <v>21.363636363636363</v>
      </c>
    </row>
    <row r="4" spans="1:10" x14ac:dyDescent="0.2">
      <c r="A4" s="11">
        <v>91</v>
      </c>
      <c r="B4" s="12">
        <v>9.6076539999999995E-4</v>
      </c>
      <c r="C4" s="12">
        <f>Tabla13[[#This Row],[Fuente de corriente '[A']]]*1000</f>
        <v>0.96076539999999999</v>
      </c>
      <c r="D4" s="18">
        <v>0.98099999999999998</v>
      </c>
      <c r="E4" s="13">
        <v>8.7444030000000006E-2</v>
      </c>
      <c r="F4" s="18">
        <v>8.7999999999999995E-2</v>
      </c>
      <c r="G4" s="13">
        <v>1.8971359999999999</v>
      </c>
      <c r="H4" s="18">
        <v>1.889</v>
      </c>
      <c r="I4" s="11">
        <f>Tabla13[[#This Row],[VoutF_LtSpice]]/Tabla13[[#This Row],[Etapa 1
Vout1]]</f>
        <v>21.695431923711656</v>
      </c>
      <c r="J4" s="11">
        <f>Tabla13[[#This Row],[VoutF_Medido_Voltímetro]]/Tabla13[[#This Row],[Etapa 1
Vout1 medido_Voltímetro]]</f>
        <v>21.465909090909093</v>
      </c>
    </row>
    <row r="5" spans="1:10" x14ac:dyDescent="0.2">
      <c r="A5" s="11">
        <v>91.5</v>
      </c>
      <c r="B5" s="12">
        <v>9.6067340000000002E-4</v>
      </c>
      <c r="C5" s="12">
        <f>Tabla13[[#This Row],[Fuente de corriente '[A']]]*1000</f>
        <v>0.96067340000000001</v>
      </c>
      <c r="D5" s="18">
        <v>0.97899999999999998</v>
      </c>
      <c r="E5" s="13">
        <v>8.7915989999999999E-2</v>
      </c>
      <c r="F5" s="18">
        <v>8.7999999999999995E-2</v>
      </c>
      <c r="G5" s="13">
        <v>1.907332</v>
      </c>
      <c r="H5" s="18">
        <v>1.917</v>
      </c>
      <c r="I5" s="11">
        <f>Tabla13[[#This Row],[VoutF_LtSpice]]/Tabla13[[#This Row],[Etapa 1
Vout1]]</f>
        <v>21.694938543034095</v>
      </c>
      <c r="J5" s="11">
        <f>Tabla13[[#This Row],[VoutF_Medido_Voltímetro]]/Tabla13[[#This Row],[Etapa 1
Vout1 medido_Voltímetro]]</f>
        <v>21.78409090909091</v>
      </c>
    </row>
    <row r="6" spans="1:10" x14ac:dyDescent="0.2">
      <c r="A6" s="11">
        <v>92</v>
      </c>
      <c r="B6" s="12">
        <v>9.6058139999999998E-4</v>
      </c>
      <c r="C6" s="12">
        <f>Tabla13[[#This Row],[Fuente de corriente '[A']]]*1000</f>
        <v>0.96058140000000003</v>
      </c>
      <c r="D6" s="18">
        <v>0.97899999999999998</v>
      </c>
      <c r="E6" s="13">
        <v>8.8387850000000004E-2</v>
      </c>
      <c r="F6" s="18">
        <v>8.8999999999999996E-2</v>
      </c>
      <c r="G6" s="13">
        <v>1.9175249999999999</v>
      </c>
      <c r="H6" s="18">
        <v>1.92</v>
      </c>
      <c r="I6" s="11">
        <f>Tabla13[[#This Row],[VoutF_LtSpice]]/Tabla13[[#This Row],[Etapa 1
Vout1]]</f>
        <v>21.694441034599212</v>
      </c>
      <c r="J6" s="11">
        <f>Tabla13[[#This Row],[VoutF_Medido_Voltímetro]]/Tabla13[[#This Row],[Etapa 1
Vout1 medido_Voltímetro]]</f>
        <v>21.573033707865168</v>
      </c>
    </row>
    <row r="7" spans="1:10" x14ac:dyDescent="0.2">
      <c r="A7" s="11">
        <v>92.5</v>
      </c>
      <c r="B7" s="12">
        <v>9.6048940000000005E-4</v>
      </c>
      <c r="C7" s="12">
        <f>Tabla13[[#This Row],[Fuente de corriente '[A']]]*1000</f>
        <v>0.96048940000000005</v>
      </c>
      <c r="D7" s="18">
        <v>0.97799999999999998</v>
      </c>
      <c r="E7" s="13">
        <v>8.8859629999999995E-2</v>
      </c>
      <c r="F7" s="18">
        <v>8.8999999999999996E-2</v>
      </c>
      <c r="G7" s="13">
        <v>1.9277169999999999</v>
      </c>
      <c r="H7" s="18">
        <v>1.9379999999999999</v>
      </c>
      <c r="I7" s="11">
        <f>Tabla13[[#This Row],[VoutF_LtSpice]]/Tabla13[[#This Row],[Etapa 1
Vout1]]</f>
        <v>21.693957087149698</v>
      </c>
      <c r="J7" s="11">
        <f>Tabla13[[#This Row],[VoutF_Medido_Voltímetro]]/Tabla13[[#This Row],[Etapa 1
Vout1 medido_Voltímetro]]</f>
        <v>21.775280898876407</v>
      </c>
    </row>
    <row r="8" spans="1:10" x14ac:dyDescent="0.2">
      <c r="A8" s="11">
        <v>93</v>
      </c>
      <c r="B8" s="12">
        <v>9.6039740000000001E-4</v>
      </c>
      <c r="C8" s="12">
        <f>Tabla13[[#This Row],[Fuente de corriente '[A']]]*1000</f>
        <v>0.96039740000000007</v>
      </c>
      <c r="D8" s="18">
        <v>0.97699999999999998</v>
      </c>
      <c r="E8" s="13">
        <v>8.9331320000000006E-2</v>
      </c>
      <c r="F8" s="18">
        <v>8.8999999999999996E-2</v>
      </c>
      <c r="G8" s="13">
        <v>1.9379059999999999</v>
      </c>
      <c r="H8" s="18">
        <v>1.948</v>
      </c>
      <c r="I8" s="11">
        <f>Tabla13[[#This Row],[VoutF_LtSpice]]/Tabla13[[#This Row],[Etapa 1
Vout1]]</f>
        <v>21.6934665243948</v>
      </c>
      <c r="J8" s="11">
        <f>Tabla13[[#This Row],[VoutF_Medido_Voltímetro]]/Tabla13[[#This Row],[Etapa 1
Vout1 medido_Voltímetro]]</f>
        <v>21.887640449438202</v>
      </c>
    </row>
    <row r="9" spans="1:10" x14ac:dyDescent="0.2">
      <c r="A9" s="11">
        <v>93.5</v>
      </c>
      <c r="B9" s="12">
        <v>9.6030550000000001E-4</v>
      </c>
      <c r="C9" s="12">
        <f>Tabla13[[#This Row],[Fuente de corriente '[A']]]*1000</f>
        <v>0.96030550000000003</v>
      </c>
      <c r="D9" s="18">
        <v>0.97599999999999998</v>
      </c>
      <c r="E9" s="13">
        <v>8.980291E-2</v>
      </c>
      <c r="F9" s="18">
        <v>0.09</v>
      </c>
      <c r="G9" s="13">
        <v>1.948094</v>
      </c>
      <c r="H9" s="18">
        <v>1.954</v>
      </c>
      <c r="I9" s="11">
        <f>Tabla13[[#This Row],[VoutF_LtSpice]]/Tabla13[[#This Row],[Etapa 1
Vout1]]</f>
        <v>21.69299413571342</v>
      </c>
      <c r="J9" s="11">
        <f>Tabla13[[#This Row],[VoutF_Medido_Voltímetro]]/Tabla13[[#This Row],[Etapa 1
Vout1 medido_Voltímetro]]</f>
        <v>21.711111111111112</v>
      </c>
    </row>
    <row r="10" spans="1:10" x14ac:dyDescent="0.2">
      <c r="A10" s="11">
        <v>94</v>
      </c>
      <c r="B10" s="12">
        <v>9.6021349999999997E-4</v>
      </c>
      <c r="C10" s="12">
        <f>Tabla13[[#This Row],[Fuente de corriente '[A']]]*1000</f>
        <v>0.96021349999999994</v>
      </c>
      <c r="D10" s="18">
        <v>0.97599999999999998</v>
      </c>
      <c r="E10" s="13">
        <v>9.0274419999999994E-2</v>
      </c>
      <c r="F10" s="18">
        <v>0.09</v>
      </c>
      <c r="G10" s="13">
        <v>1.9582790000000001</v>
      </c>
      <c r="H10" s="18">
        <v>1.9850000000000001</v>
      </c>
      <c r="I10" s="11">
        <f>Tabla13[[#This Row],[VoutF_LtSpice]]/Tabla13[[#This Row],[Etapa 1
Vout1]]</f>
        <v>21.692512674132942</v>
      </c>
      <c r="J10" s="11">
        <f>Tabla13[[#This Row],[VoutF_Medido_Voltímetro]]/Tabla13[[#This Row],[Etapa 1
Vout1 medido_Voltímetro]]</f>
        <v>22.055555555555557</v>
      </c>
    </row>
    <row r="11" spans="1:10" x14ac:dyDescent="0.2">
      <c r="A11" s="11">
        <v>94.5</v>
      </c>
      <c r="B11" s="12">
        <v>9.6012159999999997E-4</v>
      </c>
      <c r="C11" s="12">
        <f>Tabla13[[#This Row],[Fuente de corriente '[A']]]*1000</f>
        <v>0.96012160000000002</v>
      </c>
      <c r="D11" s="18">
        <v>0.97599999999999998</v>
      </c>
      <c r="E11" s="13">
        <v>9.0745839999999994E-2</v>
      </c>
      <c r="F11" s="18">
        <v>9.0999999999999998E-2</v>
      </c>
      <c r="G11" s="13">
        <v>1.9684630000000001</v>
      </c>
      <c r="H11" s="18">
        <v>1.99</v>
      </c>
      <c r="I11" s="11">
        <f>Tabla13[[#This Row],[VoutF_LtSpice]]/Tabla13[[#This Row],[Etapa 1
Vout1]]</f>
        <v>21.692046709799591</v>
      </c>
      <c r="J11" s="11">
        <f>Tabla13[[#This Row],[VoutF_Medido_Voltímetro]]/Tabla13[[#This Row],[Etapa 1
Vout1 medido_Voltímetro]]</f>
        <v>21.868131868131869</v>
      </c>
    </row>
    <row r="12" spans="1:10" x14ac:dyDescent="0.2">
      <c r="A12" s="11">
        <v>95</v>
      </c>
      <c r="B12" s="12">
        <v>9.6002969999999996E-4</v>
      </c>
      <c r="C12" s="12">
        <f>Tabla13[[#This Row],[Fuente de corriente '[A']]]*1000</f>
        <v>0.96002969999999999</v>
      </c>
      <c r="D12" s="18">
        <v>0.97499999999999998</v>
      </c>
      <c r="E12" s="13">
        <v>9.1217160000000005E-2</v>
      </c>
      <c r="F12" s="18">
        <v>9.1999999999999998E-2</v>
      </c>
      <c r="G12" s="13">
        <v>1.978645</v>
      </c>
      <c r="H12" s="18">
        <v>1.998</v>
      </c>
      <c r="I12" s="11">
        <f>Tabla13[[#This Row],[VoutF_LtSpice]]/Tabla13[[#This Row],[Etapa 1
Vout1]]</f>
        <v>21.691587416227385</v>
      </c>
      <c r="J12" s="11">
        <f>Tabla13[[#This Row],[VoutF_Medido_Voltímetro]]/Tabla13[[#This Row],[Etapa 1
Vout1 medido_Voltímetro]]</f>
        <v>21.717391304347828</v>
      </c>
    </row>
    <row r="13" spans="1:10" x14ac:dyDescent="0.2">
      <c r="A13" s="11">
        <v>95.5</v>
      </c>
      <c r="B13" s="12">
        <v>9.5993779999999996E-4</v>
      </c>
      <c r="C13" s="12">
        <f>Tabla13[[#This Row],[Fuente de corriente '[A']]]*1000</f>
        <v>0.95993779999999995</v>
      </c>
      <c r="D13" s="18">
        <v>0.97499999999999998</v>
      </c>
      <c r="E13" s="13">
        <v>9.1688389999999995E-2</v>
      </c>
      <c r="F13" s="18">
        <v>9.1999999999999998E-2</v>
      </c>
      <c r="G13" s="13">
        <v>1.9888250000000001</v>
      </c>
      <c r="H13" s="18">
        <v>1.9990000000000001</v>
      </c>
      <c r="I13" s="11">
        <f>Tabla13[[#This Row],[VoutF_LtSpice]]/Tabla13[[#This Row],[Etapa 1
Vout1]]</f>
        <v>21.691132323296333</v>
      </c>
      <c r="J13" s="11">
        <f>Tabla13[[#This Row],[VoutF_Medido_Voltímetro]]/Tabla13[[#This Row],[Etapa 1
Vout1 medido_Voltímetro]]</f>
        <v>21.728260869565219</v>
      </c>
    </row>
    <row r="14" spans="1:10" x14ac:dyDescent="0.2">
      <c r="A14" s="11">
        <v>96</v>
      </c>
      <c r="B14" s="12">
        <v>9.5984589999999995E-4</v>
      </c>
      <c r="C14" s="12">
        <f>Tabla13[[#This Row],[Fuente de corriente '[A']]]*1000</f>
        <v>0.95984589999999992</v>
      </c>
      <c r="D14" s="18">
        <v>0.97399999999999998</v>
      </c>
      <c r="E14" s="13">
        <v>9.2159539999999998E-2</v>
      </c>
      <c r="F14" s="18">
        <v>9.2999999999999999E-2</v>
      </c>
      <c r="G14" s="13">
        <v>1.9990030000000001</v>
      </c>
      <c r="H14" s="18">
        <v>2.0190000000000001</v>
      </c>
      <c r="I14" s="11">
        <f>Tabla13[[#This Row],[VoutF_LtSpice]]/Tabla13[[#This Row],[Etapa 1
Vout1]]</f>
        <v>21.690679011635694</v>
      </c>
      <c r="J14" s="11">
        <f>Tabla13[[#This Row],[VoutF_Medido_Voltímetro]]/Tabla13[[#This Row],[Etapa 1
Vout1 medido_Voltímetro]]</f>
        <v>21.70967741935484</v>
      </c>
    </row>
    <row r="15" spans="1:10" x14ac:dyDescent="0.2">
      <c r="A15" s="11">
        <v>96.5</v>
      </c>
      <c r="B15" s="12">
        <v>9.5975400000000005E-4</v>
      </c>
      <c r="C15" s="12">
        <f>Tabla13[[#This Row],[Fuente de corriente '[A']]]*1000</f>
        <v>0.95975400000000011</v>
      </c>
      <c r="D15" s="18">
        <v>0.97299999999999998</v>
      </c>
      <c r="E15" s="13">
        <v>9.2630589999999999E-2</v>
      </c>
      <c r="F15" s="18">
        <v>9.2999999999999999E-2</v>
      </c>
      <c r="G15" s="13">
        <v>2.0091779999999999</v>
      </c>
      <c r="H15" s="18">
        <v>2.0299999999999998</v>
      </c>
      <c r="I15" s="11">
        <f>Tabla13[[#This Row],[VoutF_LtSpice]]/Tabla13[[#This Row],[Etapa 1
Vout1]]</f>
        <v>21.690221340488062</v>
      </c>
      <c r="J15" s="11">
        <f>Tabla13[[#This Row],[VoutF_Medido_Voltímetro]]/Tabla13[[#This Row],[Etapa 1
Vout1 medido_Voltímetro]]</f>
        <v>21.827956989247308</v>
      </c>
    </row>
    <row r="16" spans="1:10" x14ac:dyDescent="0.2">
      <c r="A16" s="11">
        <v>97</v>
      </c>
      <c r="B16" s="12">
        <v>9.5966219999999997E-4</v>
      </c>
      <c r="C16" s="12">
        <f>Tabla13[[#This Row],[Fuente de corriente '[A']]]*1000</f>
        <v>0.95966220000000002</v>
      </c>
      <c r="D16" s="18">
        <v>0.97299999999999998</v>
      </c>
      <c r="E16" s="13">
        <v>9.3101550000000005E-2</v>
      </c>
      <c r="F16" s="18">
        <v>9.2999999999999999E-2</v>
      </c>
      <c r="G16" s="13">
        <v>2.019352</v>
      </c>
      <c r="H16" s="18">
        <v>2.0739999999999998</v>
      </c>
      <c r="I16" s="11">
        <f>Tabla13[[#This Row],[VoutF_LtSpice]]/Tabla13[[#This Row],[Etapa 1
Vout1]]</f>
        <v>21.689778526780703</v>
      </c>
      <c r="J16" s="11">
        <f>Tabla13[[#This Row],[VoutF_Medido_Voltímetro]]/Tabla13[[#This Row],[Etapa 1
Vout1 medido_Voltímetro]]</f>
        <v>22.301075268817204</v>
      </c>
    </row>
    <row r="17" spans="1:10" x14ac:dyDescent="0.2">
      <c r="A17" s="11">
        <v>97.5</v>
      </c>
      <c r="B17" s="12">
        <v>9.595704E-4</v>
      </c>
      <c r="C17" s="12">
        <f>Tabla13[[#This Row],[Fuente de corriente '[A']]]*1000</f>
        <v>0.95957040000000005</v>
      </c>
      <c r="D17" s="18">
        <v>0.97299999999999998</v>
      </c>
      <c r="E17" s="13">
        <v>9.3572429999999998E-2</v>
      </c>
      <c r="F17" s="18">
        <v>9.4E-2</v>
      </c>
      <c r="G17" s="13">
        <v>2.0295239999999999</v>
      </c>
      <c r="H17" s="18">
        <v>2.0739999999999998</v>
      </c>
      <c r="I17" s="11">
        <f>Tabla13[[#This Row],[VoutF_LtSpice]]/Tabla13[[#This Row],[Etapa 1
Vout1]]</f>
        <v>21.689337340069077</v>
      </c>
      <c r="J17" s="11">
        <f>Tabla13[[#This Row],[VoutF_Medido_Voltímetro]]/Tabla13[[#This Row],[Etapa 1
Vout1 medido_Voltímetro]]</f>
        <v>22.063829787234042</v>
      </c>
    </row>
    <row r="18" spans="1:10" x14ac:dyDescent="0.2">
      <c r="A18" s="11">
        <v>98</v>
      </c>
      <c r="B18" s="12">
        <v>9.594785E-4</v>
      </c>
      <c r="C18" s="12">
        <f>Tabla13[[#This Row],[Fuente de corriente '[A']]]*1000</f>
        <v>0.95947850000000001</v>
      </c>
      <c r="D18" s="18">
        <v>0.97199999999999998</v>
      </c>
      <c r="E18" s="13">
        <v>9.4043210000000002E-2</v>
      </c>
      <c r="F18" s="18">
        <v>9.5000000000000001E-2</v>
      </c>
      <c r="G18" s="13">
        <v>2.0396939999999999</v>
      </c>
      <c r="H18" s="18">
        <v>2.0779999999999998</v>
      </c>
      <c r="I18" s="11">
        <f>Tabla13[[#This Row],[VoutF_LtSpice]]/Tabla13[[#This Row],[Etapa 1
Vout1]]</f>
        <v>21.688902367326676</v>
      </c>
      <c r="J18" s="11">
        <f>Tabla13[[#This Row],[VoutF_Medido_Voltímetro]]/Tabla13[[#This Row],[Etapa 1
Vout1 medido_Voltímetro]]</f>
        <v>21.873684210526314</v>
      </c>
    </row>
    <row r="19" spans="1:10" x14ac:dyDescent="0.2">
      <c r="A19" s="11">
        <v>98.5</v>
      </c>
      <c r="B19" s="12">
        <v>9.5938670000000003E-4</v>
      </c>
      <c r="C19" s="12">
        <f>Tabla13[[#This Row],[Fuente de corriente '[A']]]*1000</f>
        <v>0.95938670000000004</v>
      </c>
      <c r="D19" s="18">
        <v>0.97</v>
      </c>
      <c r="E19" s="13">
        <v>9.4513910000000007E-2</v>
      </c>
      <c r="F19" s="18">
        <v>9.5000000000000001E-2</v>
      </c>
      <c r="G19" s="13">
        <v>2.0498620000000001</v>
      </c>
      <c r="H19" s="18">
        <v>2.0859999999999999</v>
      </c>
      <c r="I19" s="11">
        <f>Tabla13[[#This Row],[VoutF_LtSpice]]/Tabla13[[#This Row],[Etapa 1
Vout1]]</f>
        <v>21.688468924838681</v>
      </c>
      <c r="J19" s="11">
        <f>Tabla13[[#This Row],[VoutF_Medido_Voltímetro]]/Tabla13[[#This Row],[Etapa 1
Vout1 medido_Voltímetro]]</f>
        <v>21.957894736842103</v>
      </c>
    </row>
    <row r="20" spans="1:10" x14ac:dyDescent="0.2">
      <c r="A20" s="11">
        <v>99</v>
      </c>
      <c r="B20" s="12">
        <v>9.5929489999999995E-4</v>
      </c>
      <c r="C20" s="12">
        <f>Tabla13[[#This Row],[Fuente de corriente '[A']]]*1000</f>
        <v>0.95929489999999995</v>
      </c>
      <c r="D20" s="18">
        <v>0.97</v>
      </c>
      <c r="E20" s="13">
        <v>9.4984509999999994E-2</v>
      </c>
      <c r="F20" s="18">
        <v>9.6000000000000002E-2</v>
      </c>
      <c r="G20" s="13">
        <v>2.0600290000000001</v>
      </c>
      <c r="H20" s="18">
        <v>2.105</v>
      </c>
      <c r="I20" s="11">
        <f>Tabla13[[#This Row],[VoutF_LtSpice]]/Tabla13[[#This Row],[Etapa 1
Vout1]]</f>
        <v>21.688052083439715</v>
      </c>
      <c r="J20" s="11">
        <f>Tabla13[[#This Row],[VoutF_Medido_Voltímetro]]/Tabla13[[#This Row],[Etapa 1
Vout1 medido_Voltímetro]]</f>
        <v>21.927083333333332</v>
      </c>
    </row>
    <row r="21" spans="1:10" x14ac:dyDescent="0.2">
      <c r="A21" s="11">
        <v>99.5</v>
      </c>
      <c r="B21" s="12">
        <v>9.5920320000000001E-4</v>
      </c>
      <c r="C21" s="12">
        <f>Tabla13[[#This Row],[Fuente de corriente '[A']]]*1000</f>
        <v>0.95920320000000003</v>
      </c>
      <c r="D21" s="18">
        <v>0.96899999999999997</v>
      </c>
      <c r="E21" s="13">
        <v>9.5455020000000002E-2</v>
      </c>
      <c r="F21" s="18">
        <v>9.7000000000000003E-2</v>
      </c>
      <c r="G21" s="13">
        <v>2.0701930000000002</v>
      </c>
      <c r="H21" s="18">
        <v>2.1059999999999999</v>
      </c>
      <c r="I21" s="11">
        <f>Tabla13[[#This Row],[VoutF_LtSpice]]/Tabla13[[#This Row],[Etapa 1
Vout1]]</f>
        <v>21.687628371980857</v>
      </c>
      <c r="J21" s="11">
        <f>Tabla13[[#This Row],[VoutF_Medido_Voltímetro]]/Tabla13[[#This Row],[Etapa 1
Vout1 medido_Voltímetro]]</f>
        <v>21.711340206185564</v>
      </c>
    </row>
    <row r="22" spans="1:10" x14ac:dyDescent="0.2">
      <c r="A22" s="11">
        <v>100</v>
      </c>
      <c r="B22" s="12">
        <v>9.5911140000000004E-4</v>
      </c>
      <c r="C22" s="12">
        <f>Tabla13[[#This Row],[Fuente de corriente '[A']]]*1000</f>
        <v>0.95911140000000006</v>
      </c>
      <c r="D22" s="18">
        <v>0.96799999999999997</v>
      </c>
      <c r="E22" s="13">
        <v>9.5925440000000001E-2</v>
      </c>
      <c r="F22" s="18">
        <v>9.8000000000000004E-2</v>
      </c>
      <c r="G22" s="13">
        <v>2.080355</v>
      </c>
      <c r="H22" s="18">
        <v>2.125</v>
      </c>
      <c r="I22" s="11">
        <f>Tabla13[[#This Row],[VoutF_LtSpice]]/Tabla13[[#This Row],[Etapa 1
Vout1]]</f>
        <v>21.687208315124746</v>
      </c>
      <c r="J22" s="11">
        <f>Tabla13[[#This Row],[VoutF_Medido_Voltímetro]]/Tabla13[[#This Row],[Etapa 1
Vout1 medido_Voltímetro]]</f>
        <v>21.683673469387756</v>
      </c>
    </row>
    <row r="23" spans="1:10" x14ac:dyDescent="0.2">
      <c r="A23" s="11">
        <v>100.5</v>
      </c>
      <c r="B23" s="12">
        <v>9.590197E-4</v>
      </c>
      <c r="C23" s="12">
        <f>Tabla13[[#This Row],[Fuente de corriente '[A']]]*1000</f>
        <v>0.95901970000000003</v>
      </c>
      <c r="D23" s="18">
        <v>0.96799999999999997</v>
      </c>
      <c r="E23" s="13">
        <v>9.639578E-2</v>
      </c>
      <c r="F23" s="18">
        <v>9.8000000000000004E-2</v>
      </c>
      <c r="G23" s="13">
        <v>2.0905149999999999</v>
      </c>
      <c r="H23" s="18">
        <v>2.1339999999999999</v>
      </c>
      <c r="I23" s="11">
        <f>Tabla13[[#This Row],[VoutF_LtSpice]]/Tabla13[[#This Row],[Etapa 1
Vout1]]</f>
        <v>21.686789608424768</v>
      </c>
      <c r="J23" s="11">
        <f>Tabla13[[#This Row],[VoutF_Medido_Voltímetro]]/Tabla13[[#This Row],[Etapa 1
Vout1 medido_Voltímetro]]</f>
        <v>21.77551020408163</v>
      </c>
    </row>
    <row r="24" spans="1:10" x14ac:dyDescent="0.2">
      <c r="A24" s="11">
        <v>101</v>
      </c>
      <c r="B24" s="12">
        <v>9.5892790000000002E-4</v>
      </c>
      <c r="C24" s="12">
        <f>Tabla13[[#This Row],[Fuente de corriente '[A']]]*1000</f>
        <v>0.95892790000000006</v>
      </c>
      <c r="D24" s="18">
        <v>0.96799999999999997</v>
      </c>
      <c r="E24" s="13">
        <v>9.6866010000000002E-2</v>
      </c>
      <c r="F24" s="18">
        <v>9.8000000000000004E-2</v>
      </c>
      <c r="G24" s="13">
        <v>2.100673</v>
      </c>
      <c r="H24" s="18">
        <v>2.1360000000000001</v>
      </c>
      <c r="I24" s="11">
        <f>Tabla13[[#This Row],[VoutF_LtSpice]]/Tabla13[[#This Row],[Etapa 1
Vout1]]</f>
        <v>21.686378947579239</v>
      </c>
      <c r="J24" s="11">
        <f>Tabla13[[#This Row],[VoutF_Medido_Voltímetro]]/Tabla13[[#This Row],[Etapa 1
Vout1 medido_Voltímetro]]</f>
        <v>21.795918367346939</v>
      </c>
    </row>
    <row r="25" spans="1:10" x14ac:dyDescent="0.2">
      <c r="A25" s="11">
        <v>101.5</v>
      </c>
      <c r="B25" s="12">
        <v>9.5883619999999998E-4</v>
      </c>
      <c r="C25" s="12">
        <f>Tabla13[[#This Row],[Fuente de corriente '[A']]]*1000</f>
        <v>0.95883620000000003</v>
      </c>
      <c r="D25" s="18">
        <v>0.96599999999999997</v>
      </c>
      <c r="E25" s="13">
        <v>9.733617E-2</v>
      </c>
      <c r="F25" s="18">
        <v>9.9000000000000005E-2</v>
      </c>
      <c r="G25" s="13">
        <v>2.11083</v>
      </c>
      <c r="H25" s="18">
        <v>2.1440000000000001</v>
      </c>
      <c r="I25" s="11">
        <f>Tabla13[[#This Row],[VoutF_LtSpice]]/Tabla13[[#This Row],[Etapa 1
Vout1]]</f>
        <v>21.685977576475427</v>
      </c>
      <c r="J25" s="11">
        <f>Tabla13[[#This Row],[VoutF_Medido_Voltímetro]]/Tabla13[[#This Row],[Etapa 1
Vout1 medido_Voltímetro]]</f>
        <v>21.656565656565657</v>
      </c>
    </row>
    <row r="26" spans="1:10" x14ac:dyDescent="0.2">
      <c r="A26" s="11">
        <v>102</v>
      </c>
      <c r="B26" s="12">
        <v>9.5874459999999997E-4</v>
      </c>
      <c r="C26" s="12">
        <f>Tabla13[[#This Row],[Fuente de corriente '[A']]]*1000</f>
        <v>0.95874459999999995</v>
      </c>
      <c r="D26" s="18">
        <v>0.96599999999999997</v>
      </c>
      <c r="E26" s="13">
        <v>9.7806219999999999E-2</v>
      </c>
      <c r="F26" s="18">
        <v>9.9000000000000005E-2</v>
      </c>
      <c r="G26" s="13">
        <v>2.120984</v>
      </c>
      <c r="H26" s="18">
        <v>2.1459999999999999</v>
      </c>
      <c r="I26" s="11">
        <f>Tabla13[[#This Row],[VoutF_LtSpice]]/Tabla13[[#This Row],[Etapa 1
Vout1]]</f>
        <v>21.685573780481445</v>
      </c>
      <c r="J26" s="11">
        <f>Tabla13[[#This Row],[VoutF_Medido_Voltímetro]]/Tabla13[[#This Row],[Etapa 1
Vout1 medido_Voltímetro]]</f>
        <v>21.676767676767675</v>
      </c>
    </row>
    <row r="27" spans="1:10" x14ac:dyDescent="0.2">
      <c r="A27" s="11">
        <v>102.5</v>
      </c>
      <c r="B27" s="12">
        <v>9.5865290000000003E-4</v>
      </c>
      <c r="C27" s="12">
        <f>Tabla13[[#This Row],[Fuente de corriente '[A']]]*1000</f>
        <v>0.95865290000000003</v>
      </c>
      <c r="D27" s="18">
        <v>0.96499999999999997</v>
      </c>
      <c r="E27" s="13">
        <v>9.8276199999999994E-2</v>
      </c>
      <c r="F27" s="18">
        <v>9.9000000000000005E-2</v>
      </c>
      <c r="G27" s="13">
        <v>2.1311369999999998</v>
      </c>
      <c r="H27" s="18">
        <v>2.15</v>
      </c>
      <c r="I27" s="11">
        <f>Tabla13[[#This Row],[VoutF_LtSpice]]/Tabla13[[#This Row],[Etapa 1
Vout1]]</f>
        <v>21.685179117629701</v>
      </c>
      <c r="J27" s="11">
        <f>Tabla13[[#This Row],[VoutF_Medido_Voltímetro]]/Tabla13[[#This Row],[Etapa 1
Vout1 medido_Voltímetro]]</f>
        <v>21.717171717171716</v>
      </c>
    </row>
    <row r="28" spans="1:10" x14ac:dyDescent="0.2">
      <c r="A28" s="11">
        <v>103</v>
      </c>
      <c r="B28" s="12">
        <v>9.5856119999999999E-4</v>
      </c>
      <c r="C28" s="12">
        <f>Tabla13[[#This Row],[Fuente de corriente '[A']]]*1000</f>
        <v>0.9585612</v>
      </c>
      <c r="D28" s="18">
        <v>0.96499999999999997</v>
      </c>
      <c r="E28" s="13">
        <v>9.874608E-2</v>
      </c>
      <c r="F28" s="18">
        <v>0.1</v>
      </c>
      <c r="G28" s="13">
        <v>2.1412870000000002</v>
      </c>
      <c r="H28" s="18">
        <v>2.16</v>
      </c>
      <c r="I28" s="11">
        <f>Tabla13[[#This Row],[VoutF_LtSpice]]/Tabla13[[#This Row],[Etapa 1
Vout1]]</f>
        <v>21.684779790752202</v>
      </c>
      <c r="J28" s="11">
        <f>Tabla13[[#This Row],[VoutF_Medido_Voltímetro]]/Tabla13[[#This Row],[Etapa 1
Vout1 medido_Voltímetro]]</f>
        <v>21.6</v>
      </c>
    </row>
    <row r="29" spans="1:10" x14ac:dyDescent="0.2">
      <c r="A29" s="11">
        <v>103.5</v>
      </c>
      <c r="B29" s="12">
        <v>9.5846950000000005E-4</v>
      </c>
      <c r="C29" s="12">
        <f>Tabla13[[#This Row],[Fuente de corriente '[A']]]*1000</f>
        <v>0.95846950000000009</v>
      </c>
      <c r="D29" s="18">
        <v>0.96299999999999997</v>
      </c>
      <c r="E29" s="13">
        <v>9.9215869999999998E-2</v>
      </c>
      <c r="F29" s="18">
        <v>0.1</v>
      </c>
      <c r="G29" s="13">
        <v>2.1514359999999999</v>
      </c>
      <c r="H29" s="18">
        <v>2.161</v>
      </c>
      <c r="I29" s="11">
        <f>Tabla13[[#This Row],[VoutF_LtSpice]]/Tabla13[[#This Row],[Etapa 1
Vout1]]</f>
        <v>21.684393837397181</v>
      </c>
      <c r="J29" s="11">
        <f>Tabla13[[#This Row],[VoutF_Medido_Voltímetro]]/Tabla13[[#This Row],[Etapa 1
Vout1 medido_Voltímetro]]</f>
        <v>21.61</v>
      </c>
    </row>
    <row r="30" spans="1:10" x14ac:dyDescent="0.2">
      <c r="A30" s="11">
        <v>104</v>
      </c>
      <c r="B30" s="12">
        <v>9.5837790000000004E-4</v>
      </c>
      <c r="C30" s="12">
        <f>Tabla13[[#This Row],[Fuente de corriente '[A']]]*1000</f>
        <v>0.9583779</v>
      </c>
      <c r="D30" s="18">
        <v>0.96199999999999997</v>
      </c>
      <c r="E30" s="13">
        <v>9.9685570000000001E-2</v>
      </c>
      <c r="F30" s="18">
        <v>0.1</v>
      </c>
      <c r="G30" s="13">
        <v>2.1615820000000001</v>
      </c>
      <c r="H30" s="18">
        <v>2.1619999999999999</v>
      </c>
      <c r="I30" s="11">
        <f>Tabla13[[#This Row],[VoutF_LtSpice]]/Tabla13[[#This Row],[Etapa 1
Vout1]]</f>
        <v>21.684001004358002</v>
      </c>
      <c r="J30" s="11">
        <f>Tabla13[[#This Row],[VoutF_Medido_Voltímetro]]/Tabla13[[#This Row],[Etapa 1
Vout1 medido_Voltímetro]]</f>
        <v>21.619999999999997</v>
      </c>
    </row>
    <row r="31" spans="1:10" x14ac:dyDescent="0.2">
      <c r="A31" s="11">
        <v>104.5</v>
      </c>
      <c r="B31" s="12">
        <v>9.5828630000000003E-4</v>
      </c>
      <c r="C31" s="12">
        <f>Tabla13[[#This Row],[Fuente de corriente '[A']]]*1000</f>
        <v>0.95828630000000004</v>
      </c>
      <c r="D31" s="18">
        <v>0.96199999999999997</v>
      </c>
      <c r="E31" s="13">
        <v>0.1001552</v>
      </c>
      <c r="F31" s="18">
        <v>0.1</v>
      </c>
      <c r="G31" s="13">
        <v>2.1717270000000002</v>
      </c>
      <c r="H31" s="18">
        <v>2.1669999999999998</v>
      </c>
      <c r="I31" s="11">
        <f>Tabla13[[#This Row],[VoutF_LtSpice]]/Tabla13[[#This Row],[Etapa 1
Vout1]]</f>
        <v>21.683617026375067</v>
      </c>
      <c r="J31" s="11">
        <f>Tabla13[[#This Row],[VoutF_Medido_Voltímetro]]/Tabla13[[#This Row],[Etapa 1
Vout1 medido_Voltímetro]]</f>
        <v>21.669999999999998</v>
      </c>
    </row>
    <row r="32" spans="1:10" x14ac:dyDescent="0.2">
      <c r="A32" s="11">
        <v>105</v>
      </c>
      <c r="B32" s="12">
        <v>9.5819470000000002E-4</v>
      </c>
      <c r="C32" s="12">
        <f>Tabla13[[#This Row],[Fuente de corriente '[A']]]*1000</f>
        <v>0.95819470000000007</v>
      </c>
      <c r="D32" s="18">
        <v>0.96099999999999997</v>
      </c>
      <c r="E32" s="13">
        <v>0.1006247</v>
      </c>
      <c r="F32" s="18">
        <v>0.10100000000000001</v>
      </c>
      <c r="G32" s="13">
        <v>2.18187</v>
      </c>
      <c r="H32" s="18">
        <v>2.1829999999999998</v>
      </c>
      <c r="I32" s="11">
        <f>Tabla13[[#This Row],[VoutF_LtSpice]]/Tabla13[[#This Row],[Etapa 1
Vout1]]</f>
        <v>21.683244769922297</v>
      </c>
      <c r="J32" s="11">
        <f>Tabla13[[#This Row],[VoutF_Medido_Voltímetro]]/Tabla13[[#This Row],[Etapa 1
Vout1 medido_Voltímetro]]</f>
        <v>21.613861386138609</v>
      </c>
    </row>
    <row r="33" spans="1:10" x14ac:dyDescent="0.2">
      <c r="A33" s="11">
        <v>105.5</v>
      </c>
      <c r="B33" s="12">
        <v>9.5810310000000001E-4</v>
      </c>
      <c r="C33" s="12">
        <f>Tabla13[[#This Row],[Fuente de corriente '[A']]]*1000</f>
        <v>0.95810309999999999</v>
      </c>
      <c r="D33" s="18">
        <v>0.96099999999999997</v>
      </c>
      <c r="E33" s="13">
        <v>0.10109410000000001</v>
      </c>
      <c r="F33" s="18">
        <v>0.104</v>
      </c>
      <c r="G33" s="13">
        <v>2.1920109999999999</v>
      </c>
      <c r="H33" s="18">
        <v>2.1890000000000001</v>
      </c>
      <c r="I33" s="11">
        <f>Tabla13[[#This Row],[VoutF_LtSpice]]/Tabla13[[#This Row],[Etapa 1
Vout1]]</f>
        <v>21.682877635786856</v>
      </c>
      <c r="J33" s="11">
        <f>Tabla13[[#This Row],[VoutF_Medido_Voltímetro]]/Tabla13[[#This Row],[Etapa 1
Vout1 medido_Voltímetro]]</f>
        <v>21.048076923076923</v>
      </c>
    </row>
    <row r="34" spans="1:10" x14ac:dyDescent="0.2">
      <c r="A34" s="11">
        <v>106</v>
      </c>
      <c r="B34" s="12">
        <v>9.5801160000000003E-4</v>
      </c>
      <c r="C34" s="12">
        <f>Tabla13[[#This Row],[Fuente de corriente '[A']]]*1000</f>
        <v>0.95801160000000007</v>
      </c>
      <c r="D34" s="18">
        <v>0.96099999999999997</v>
      </c>
      <c r="E34" s="13">
        <v>0.1015635</v>
      </c>
      <c r="F34" s="18">
        <v>0.104</v>
      </c>
      <c r="G34" s="13">
        <v>2.2021500000000001</v>
      </c>
      <c r="H34" s="18">
        <v>2.1909999999999998</v>
      </c>
      <c r="I34" s="11">
        <f>Tabla13[[#This Row],[VoutF_LtSpice]]/Tabla13[[#This Row],[Etapa 1
Vout1]]</f>
        <v>21.682494203133999</v>
      </c>
      <c r="J34" s="11">
        <f>Tabla13[[#This Row],[VoutF_Medido_Voltímetro]]/Tabla13[[#This Row],[Etapa 1
Vout1 medido_Voltímetro]]</f>
        <v>21.067307692307693</v>
      </c>
    </row>
    <row r="35" spans="1:10" x14ac:dyDescent="0.2">
      <c r="A35" s="11">
        <v>106.5</v>
      </c>
      <c r="B35" s="12">
        <v>9.5792000000000002E-4</v>
      </c>
      <c r="C35" s="12">
        <f>Tabla13[[#This Row],[Fuente de corriente '[A']]]*1000</f>
        <v>0.95791999999999999</v>
      </c>
      <c r="D35" s="18">
        <v>0.96</v>
      </c>
      <c r="E35" s="13">
        <v>0.1020327</v>
      </c>
      <c r="F35" s="18">
        <v>0.105</v>
      </c>
      <c r="G35" s="13">
        <v>2.2122869999999999</v>
      </c>
      <c r="H35" s="18">
        <v>2.2000000000000002</v>
      </c>
      <c r="I35" s="11">
        <f>Tabla13[[#This Row],[VoutF_LtSpice]]/Tabla13[[#This Row],[Etapa 1
Vout1]]</f>
        <v>21.682137197192663</v>
      </c>
      <c r="J35" s="11">
        <f>Tabla13[[#This Row],[VoutF_Medido_Voltímetro]]/Tabla13[[#This Row],[Etapa 1
Vout1 medido_Voltímetro]]</f>
        <v>20.952380952380956</v>
      </c>
    </row>
    <row r="36" spans="1:10" x14ac:dyDescent="0.2">
      <c r="A36" s="11">
        <v>107</v>
      </c>
      <c r="B36" s="12">
        <v>9.5782850000000004E-4</v>
      </c>
      <c r="C36" s="12">
        <f>Tabla13[[#This Row],[Fuente de corriente '[A']]]*1000</f>
        <v>0.95782850000000008</v>
      </c>
      <c r="D36" s="18">
        <v>0.95699999999999996</v>
      </c>
      <c r="E36" s="13">
        <v>0.10250190000000001</v>
      </c>
      <c r="F36" s="18">
        <v>0.105</v>
      </c>
      <c r="G36" s="13">
        <v>2.2224219999999999</v>
      </c>
      <c r="H36" s="18">
        <v>2.2109999999999999</v>
      </c>
      <c r="I36" s="11">
        <f>Tabla13[[#This Row],[VoutF_LtSpice]]/Tabla13[[#This Row],[Etapa 1
Vout1]]</f>
        <v>21.681763947790234</v>
      </c>
      <c r="J36" s="11">
        <f>Tabla13[[#This Row],[VoutF_Medido_Voltímetro]]/Tabla13[[#This Row],[Etapa 1
Vout1 medido_Voltímetro]]</f>
        <v>21.057142857142857</v>
      </c>
    </row>
    <row r="37" spans="1:10" x14ac:dyDescent="0.2">
      <c r="A37" s="11">
        <v>107.5</v>
      </c>
      <c r="B37" s="12">
        <v>9.5773699999999995E-4</v>
      </c>
      <c r="C37" s="12">
        <f>Tabla13[[#This Row],[Fuente de corriente '[A']]]*1000</f>
        <v>0.95773699999999995</v>
      </c>
      <c r="D37" s="18">
        <v>0.95599999999999996</v>
      </c>
      <c r="E37" s="13">
        <v>0.10297099999999999</v>
      </c>
      <c r="F37" s="18">
        <v>0.105</v>
      </c>
      <c r="G37" s="13">
        <v>2.2325550000000001</v>
      </c>
      <c r="H37" s="18">
        <v>2.214</v>
      </c>
      <c r="I37" s="11">
        <f>Tabla13[[#This Row],[VoutF_LtSpice]]/Tabla13[[#This Row],[Etapa 1
Vout1]]</f>
        <v>21.681395732779134</v>
      </c>
      <c r="J37" s="11">
        <f>Tabla13[[#This Row],[VoutF_Medido_Voltímetro]]/Tabla13[[#This Row],[Etapa 1
Vout1 medido_Voltímetro]]</f>
        <v>21.085714285714285</v>
      </c>
    </row>
    <row r="38" spans="1:10" x14ac:dyDescent="0.2">
      <c r="A38" s="11">
        <v>108</v>
      </c>
      <c r="B38" s="12">
        <v>9.5764549999999998E-4</v>
      </c>
      <c r="C38" s="12">
        <f>Tabla13[[#This Row],[Fuente de corriente '[A']]]*1000</f>
        <v>0.95764549999999993</v>
      </c>
      <c r="D38" s="18">
        <v>0.95499999999999996</v>
      </c>
      <c r="E38" s="13">
        <v>0.1034399</v>
      </c>
      <c r="F38" s="18">
        <v>0.106</v>
      </c>
      <c r="G38" s="13">
        <v>2.242686</v>
      </c>
      <c r="H38" s="18">
        <v>2.226</v>
      </c>
      <c r="I38" s="11">
        <f>Tabla13[[#This Row],[VoutF_LtSpice]]/Tabla13[[#This Row],[Etapa 1
Vout1]]</f>
        <v>21.681053442627071</v>
      </c>
      <c r="J38" s="11">
        <f>Tabla13[[#This Row],[VoutF_Medido_Voltímetro]]/Tabla13[[#This Row],[Etapa 1
Vout1 medido_Voltímetro]]</f>
        <v>21</v>
      </c>
    </row>
    <row r="39" spans="1:10" x14ac:dyDescent="0.2">
      <c r="A39" s="11">
        <v>108.5</v>
      </c>
      <c r="B39" s="12">
        <v>9.57554E-4</v>
      </c>
      <c r="C39" s="12">
        <f>Tabla13[[#This Row],[Fuente de corriente '[A']]]*1000</f>
        <v>0.95755400000000002</v>
      </c>
      <c r="D39" s="18">
        <v>0.95399999999999996</v>
      </c>
      <c r="E39" s="13">
        <v>0.1039088</v>
      </c>
      <c r="F39" s="18">
        <v>0.106</v>
      </c>
      <c r="G39" s="13">
        <v>2.252815</v>
      </c>
      <c r="H39" s="18">
        <v>2.226</v>
      </c>
      <c r="I39" s="11">
        <f>Tabla13[[#This Row],[VoutF_LtSpice]]/Tabla13[[#This Row],[Etapa 1
Vout1]]</f>
        <v>21.680694994071725</v>
      </c>
      <c r="J39" s="11">
        <f>Tabla13[[#This Row],[VoutF_Medido_Voltímetro]]/Tabla13[[#This Row],[Etapa 1
Vout1 medido_Voltímetro]]</f>
        <v>21</v>
      </c>
    </row>
    <row r="40" spans="1:10" x14ac:dyDescent="0.2">
      <c r="A40" s="11">
        <v>109</v>
      </c>
      <c r="B40" s="12">
        <v>9.5746250000000002E-4</v>
      </c>
      <c r="C40" s="12">
        <f>Tabla13[[#This Row],[Fuente de corriente '[A']]]*1000</f>
        <v>0.95746249999999999</v>
      </c>
      <c r="D40" s="18">
        <v>0.95399999999999996</v>
      </c>
      <c r="E40" s="13">
        <v>0.1043776</v>
      </c>
      <c r="F40" s="18">
        <v>0.106</v>
      </c>
      <c r="G40" s="13">
        <v>2.2629419999999998</v>
      </c>
      <c r="H40" s="18">
        <v>2.23</v>
      </c>
      <c r="I40" s="11">
        <f>Tabla13[[#This Row],[VoutF_LtSpice]]/Tabla13[[#This Row],[Etapa 1
Vout1]]</f>
        <v>21.680341375927402</v>
      </c>
      <c r="J40" s="11">
        <f>Tabla13[[#This Row],[VoutF_Medido_Voltímetro]]/Tabla13[[#This Row],[Etapa 1
Vout1 medido_Voltímetro]]</f>
        <v>21.037735849056602</v>
      </c>
    </row>
    <row r="41" spans="1:10" x14ac:dyDescent="0.2">
      <c r="A41" s="11">
        <v>109.5</v>
      </c>
      <c r="B41" s="12">
        <v>9.5737100000000005E-4</v>
      </c>
      <c r="C41" s="12">
        <f>Tabla13[[#This Row],[Fuente de corriente '[A']]]*1000</f>
        <v>0.95737100000000008</v>
      </c>
      <c r="D41" s="18">
        <v>0.95299999999999996</v>
      </c>
      <c r="E41" s="13">
        <v>0.10484640000000001</v>
      </c>
      <c r="F41" s="18">
        <v>0.106</v>
      </c>
      <c r="G41" s="13">
        <v>2.2730670000000002</v>
      </c>
      <c r="H41" s="18">
        <v>2.2509999999999999</v>
      </c>
      <c r="I41" s="11">
        <f>Tabla13[[#This Row],[VoutF_LtSpice]]/Tabla13[[#This Row],[Etapa 1
Vout1]]</f>
        <v>21.67997184452685</v>
      </c>
      <c r="J41" s="11">
        <f>Tabla13[[#This Row],[VoutF_Medido_Voltímetro]]/Tabla13[[#This Row],[Etapa 1
Vout1 medido_Voltímetro]]</f>
        <v>21.235849056603772</v>
      </c>
    </row>
    <row r="42" spans="1:10" x14ac:dyDescent="0.2">
      <c r="A42" s="11">
        <v>110</v>
      </c>
      <c r="B42" s="12">
        <v>9.572796E-4</v>
      </c>
      <c r="C42" s="12">
        <f>Tabla13[[#This Row],[Fuente de corriente '[A']]]*1000</f>
        <v>0.95727960000000001</v>
      </c>
      <c r="D42" s="18">
        <v>0.95299999999999996</v>
      </c>
      <c r="E42" s="13">
        <v>0.10531500000000001</v>
      </c>
      <c r="F42" s="18">
        <v>0.106</v>
      </c>
      <c r="G42" s="13">
        <v>2.283191</v>
      </c>
      <c r="H42" s="18">
        <v>2.2559999999999998</v>
      </c>
      <c r="I42" s="11">
        <f>Tabla13[[#This Row],[VoutF_LtSpice]]/Tabla13[[#This Row],[Etapa 1
Vout1]]</f>
        <v>21.679637278640268</v>
      </c>
      <c r="J42" s="11">
        <f>Tabla13[[#This Row],[VoutF_Medido_Voltímetro]]/Tabla13[[#This Row],[Etapa 1
Vout1 medido_Voltímetro]]</f>
        <v>21.283018867924525</v>
      </c>
    </row>
    <row r="43" spans="1:10" x14ac:dyDescent="0.2">
      <c r="A43" s="11">
        <v>110.5</v>
      </c>
      <c r="B43" s="12">
        <v>9.5718820000000005E-4</v>
      </c>
      <c r="C43" s="12">
        <f>Tabla13[[#This Row],[Fuente de corriente '[A']]]*1000</f>
        <v>0.95718820000000004</v>
      </c>
      <c r="D43" s="18">
        <v>0.95299999999999996</v>
      </c>
      <c r="E43" s="13">
        <v>0.1057835</v>
      </c>
      <c r="F43" s="18">
        <v>0.106</v>
      </c>
      <c r="G43" s="13">
        <v>2.2933119999999998</v>
      </c>
      <c r="H43" s="18">
        <v>2.27</v>
      </c>
      <c r="I43" s="11">
        <f>Tabla13[[#This Row],[VoutF_LtSpice]]/Tabla13[[#This Row],[Etapa 1
Vout1]]</f>
        <v>21.679297811095299</v>
      </c>
      <c r="J43" s="11">
        <f>Tabla13[[#This Row],[VoutF_Medido_Voltímetro]]/Tabla13[[#This Row],[Etapa 1
Vout1 medido_Voltímetro]]</f>
        <v>21.415094339622641</v>
      </c>
    </row>
    <row r="44" spans="1:10" x14ac:dyDescent="0.2">
      <c r="A44" s="11">
        <v>111</v>
      </c>
      <c r="B44" s="12">
        <v>9.570968E-4</v>
      </c>
      <c r="C44" s="12">
        <f>Tabla13[[#This Row],[Fuente de corriente '[A']]]*1000</f>
        <v>0.95709679999999997</v>
      </c>
      <c r="D44" s="18">
        <v>0.95199999999999996</v>
      </c>
      <c r="E44" s="13">
        <v>0.1062519</v>
      </c>
      <c r="F44" s="18">
        <v>0.107</v>
      </c>
      <c r="G44" s="13">
        <v>2.3034319999999999</v>
      </c>
      <c r="H44" s="18">
        <v>2.2719999999999998</v>
      </c>
      <c r="I44" s="11">
        <f>Tabla13[[#This Row],[VoutF_LtSpice]]/Tabla13[[#This Row],[Etapa 1
Vout1]]</f>
        <v>21.678972328965411</v>
      </c>
      <c r="J44" s="11">
        <f>Tabla13[[#This Row],[VoutF_Medido_Voltímetro]]/Tabla13[[#This Row],[Etapa 1
Vout1 medido_Voltímetro]]</f>
        <v>21.233644859813083</v>
      </c>
    </row>
    <row r="45" spans="1:10" x14ac:dyDescent="0.2">
      <c r="A45" s="11">
        <v>111.5</v>
      </c>
      <c r="B45" s="12">
        <v>9.5700539999999995E-4</v>
      </c>
      <c r="C45" s="12">
        <f>Tabla13[[#This Row],[Fuente de corriente '[A']]]*1000</f>
        <v>0.9570053999999999</v>
      </c>
      <c r="D45" s="18">
        <v>0.95099999999999996</v>
      </c>
      <c r="E45" s="13">
        <v>0.1067203</v>
      </c>
      <c r="F45" s="18">
        <v>0.107</v>
      </c>
      <c r="G45" s="13">
        <v>2.3135490000000001</v>
      </c>
      <c r="H45" s="18">
        <v>2.2839999999999998</v>
      </c>
      <c r="I45" s="11">
        <f>Tabla13[[#This Row],[VoutF_LtSpice]]/Tabla13[[#This Row],[Etapa 1
Vout1]]</f>
        <v>21.67862159308023</v>
      </c>
      <c r="J45" s="11">
        <f>Tabla13[[#This Row],[VoutF_Medido_Voltímetro]]/Tabla13[[#This Row],[Etapa 1
Vout1 medido_Voltímetro]]</f>
        <v>21.345794392523363</v>
      </c>
    </row>
    <row r="46" spans="1:10" x14ac:dyDescent="0.2">
      <c r="A46" s="11">
        <v>112</v>
      </c>
      <c r="B46" s="12">
        <v>9.5691400000000001E-4</v>
      </c>
      <c r="C46" s="12">
        <f>Tabla13[[#This Row],[Fuente de corriente '[A']]]*1000</f>
        <v>0.95691400000000004</v>
      </c>
      <c r="D46" s="18">
        <v>0.95099999999999996</v>
      </c>
      <c r="E46" s="13">
        <v>0.10718859999999999</v>
      </c>
      <c r="F46" s="18">
        <v>0.107</v>
      </c>
      <c r="G46" s="13">
        <v>2.3236650000000001</v>
      </c>
      <c r="H46" s="18">
        <v>2.2909999999999999</v>
      </c>
      <c r="I46" s="11">
        <f>Tabla13[[#This Row],[VoutF_LtSpice]]/Tabla13[[#This Row],[Etapa 1
Vout1]]</f>
        <v>21.678284817601874</v>
      </c>
      <c r="J46" s="11">
        <f>Tabla13[[#This Row],[VoutF_Medido_Voltímetro]]/Tabla13[[#This Row],[Etapa 1
Vout1 medido_Voltímetro]]</f>
        <v>21.411214953271028</v>
      </c>
    </row>
    <row r="47" spans="1:10" x14ac:dyDescent="0.2">
      <c r="A47" s="11">
        <v>112.5</v>
      </c>
      <c r="B47" s="12">
        <v>9.5682269999999999E-4</v>
      </c>
      <c r="C47" s="12">
        <f>Tabla13[[#This Row],[Fuente de corriente '[A']]]*1000</f>
        <v>0.95682270000000003</v>
      </c>
      <c r="D47" s="18">
        <v>0.95</v>
      </c>
      <c r="E47" s="13">
        <v>0.10765669999999999</v>
      </c>
      <c r="F47" s="18">
        <v>0.107</v>
      </c>
      <c r="G47" s="13">
        <v>2.3337789999999998</v>
      </c>
      <c r="H47" s="18">
        <v>2.294</v>
      </c>
      <c r="I47" s="11">
        <f>Tabla13[[#This Row],[VoutF_LtSpice]]/Tabla13[[#This Row],[Etapa 1
Vout1]]</f>
        <v>21.67797266681962</v>
      </c>
      <c r="J47" s="11">
        <f>Tabla13[[#This Row],[VoutF_Medido_Voltímetro]]/Tabla13[[#This Row],[Etapa 1
Vout1 medido_Voltímetro]]</f>
        <v>21.4392523364486</v>
      </c>
    </row>
    <row r="48" spans="1:10" x14ac:dyDescent="0.2">
      <c r="A48" s="11">
        <v>113</v>
      </c>
      <c r="B48" s="12">
        <v>9.5673130000000005E-4</v>
      </c>
      <c r="C48" s="12">
        <f>Tabla13[[#This Row],[Fuente de corriente '[A']]]*1000</f>
        <v>0.95673130000000006</v>
      </c>
      <c r="D48" s="18">
        <v>0.95</v>
      </c>
      <c r="E48" s="13">
        <v>0.10812479999999999</v>
      </c>
      <c r="F48" s="18">
        <v>0.107</v>
      </c>
      <c r="G48" s="13">
        <v>2.34389</v>
      </c>
      <c r="H48" s="18">
        <v>2.3140000000000001</v>
      </c>
      <c r="I48" s="11">
        <f>Tabla13[[#This Row],[VoutF_LtSpice]]/Tabla13[[#This Row],[Etapa 1
Vout1]]</f>
        <v>21.677635473082958</v>
      </c>
      <c r="J48" s="11">
        <f>Tabla13[[#This Row],[VoutF_Medido_Voltímetro]]/Tabla13[[#This Row],[Etapa 1
Vout1 medido_Voltímetro]]</f>
        <v>21.626168224299068</v>
      </c>
    </row>
    <row r="49" spans="1:10" x14ac:dyDescent="0.2">
      <c r="A49" s="11">
        <v>113.5</v>
      </c>
      <c r="B49" s="12">
        <v>9.5664000000000003E-4</v>
      </c>
      <c r="C49" s="12">
        <f>Tabla13[[#This Row],[Fuente de corriente '[A']]]*1000</f>
        <v>0.95664000000000005</v>
      </c>
      <c r="D49" s="18">
        <v>0.95</v>
      </c>
      <c r="E49" s="13">
        <v>0.1085928</v>
      </c>
      <c r="F49" s="18">
        <v>0.107</v>
      </c>
      <c r="G49" s="13">
        <v>2.3540000000000001</v>
      </c>
      <c r="H49" s="18">
        <v>2.323</v>
      </c>
      <c r="I49" s="11">
        <f>Tabla13[[#This Row],[VoutF_LtSpice]]/Tabla13[[#This Row],[Etapa 1
Vout1]]</f>
        <v>21.677311939649773</v>
      </c>
      <c r="J49" s="11">
        <f>Tabla13[[#This Row],[VoutF_Medido_Voltímetro]]/Tabla13[[#This Row],[Etapa 1
Vout1 medido_Voltímetro]]</f>
        <v>21.710280373831775</v>
      </c>
    </row>
    <row r="50" spans="1:10" x14ac:dyDescent="0.2">
      <c r="A50" s="11">
        <v>114</v>
      </c>
      <c r="B50" s="12">
        <v>9.5654870000000001E-4</v>
      </c>
      <c r="C50" s="12">
        <f>Tabla13[[#This Row],[Fuente de corriente '[A']]]*1000</f>
        <v>0.95654870000000003</v>
      </c>
      <c r="D50" s="18">
        <v>0.95</v>
      </c>
      <c r="E50" s="13">
        <v>0.1090607</v>
      </c>
      <c r="F50" s="18">
        <v>0.108</v>
      </c>
      <c r="G50" s="13">
        <v>2.3641079999999999</v>
      </c>
      <c r="H50" s="18">
        <v>2.33</v>
      </c>
      <c r="I50" s="11">
        <f>Tabla13[[#This Row],[VoutF_LtSpice]]/Tabla13[[#This Row],[Etapa 1
Vout1]]</f>
        <v>21.676992720567537</v>
      </c>
      <c r="J50" s="11">
        <f>Tabla13[[#This Row],[VoutF_Medido_Voltímetro]]/Tabla13[[#This Row],[Etapa 1
Vout1 medido_Voltímetro]]</f>
        <v>21.574074074074076</v>
      </c>
    </row>
    <row r="51" spans="1:10" x14ac:dyDescent="0.2">
      <c r="A51" s="11">
        <v>114.5</v>
      </c>
      <c r="B51" s="12">
        <v>9.5645739999999999E-4</v>
      </c>
      <c r="C51" s="12">
        <f>Tabla13[[#This Row],[Fuente de corriente '[A']]]*1000</f>
        <v>0.95645740000000001</v>
      </c>
      <c r="D51" s="18">
        <v>0.95</v>
      </c>
      <c r="E51" s="13">
        <v>0.1095285</v>
      </c>
      <c r="F51" s="18">
        <v>0.108</v>
      </c>
      <c r="G51" s="13">
        <v>2.3742139999999998</v>
      </c>
      <c r="H51" s="18">
        <v>2.3610000000000002</v>
      </c>
      <c r="I51" s="11">
        <f>Tabla13[[#This Row],[VoutF_LtSpice]]/Tabla13[[#This Row],[Etapa 1
Vout1]]</f>
        <v>21.676677759669857</v>
      </c>
      <c r="J51" s="11">
        <f>Tabla13[[#This Row],[VoutF_Medido_Voltímetro]]/Tabla13[[#This Row],[Etapa 1
Vout1 medido_Voltímetro]]</f>
        <v>21.861111111111114</v>
      </c>
    </row>
    <row r="52" spans="1:10" x14ac:dyDescent="0.2">
      <c r="A52" s="11">
        <v>115</v>
      </c>
      <c r="B52" s="12">
        <v>9.5636609999999998E-4</v>
      </c>
      <c r="C52" s="12">
        <f>Tabla13[[#This Row],[Fuente de corriente '[A']]]*1000</f>
        <v>0.9563661</v>
      </c>
      <c r="D52" s="18">
        <v>0.94899999999999995</v>
      </c>
      <c r="E52" s="13">
        <v>0.10999630000000001</v>
      </c>
      <c r="F52" s="18">
        <v>0.109</v>
      </c>
      <c r="G52" s="13">
        <v>2.3843179999999999</v>
      </c>
      <c r="H52" s="18">
        <v>2.3639999999999999</v>
      </c>
      <c r="I52" s="11">
        <f>Tabla13[[#This Row],[VoutF_LtSpice]]/Tabla13[[#This Row],[Etapa 1
Vout1]]</f>
        <v>21.676347295318113</v>
      </c>
      <c r="J52" s="11">
        <f>Tabla13[[#This Row],[VoutF_Medido_Voltímetro]]/Tabla13[[#This Row],[Etapa 1
Vout1 medido_Voltímetro]]</f>
        <v>21.688073394495412</v>
      </c>
    </row>
    <row r="53" spans="1:10" x14ac:dyDescent="0.2">
      <c r="A53" s="11">
        <v>115.5</v>
      </c>
      <c r="B53" s="12">
        <v>9.5627489999999999E-4</v>
      </c>
      <c r="C53" s="12">
        <f>Tabla13[[#This Row],[Fuente de corriente '[A']]]*1000</f>
        <v>0.95627490000000004</v>
      </c>
      <c r="D53" s="18">
        <v>0.94899999999999995</v>
      </c>
      <c r="E53" s="13">
        <v>0.1104639</v>
      </c>
      <c r="F53" s="18">
        <v>0.109</v>
      </c>
      <c r="G53" s="13">
        <v>2.3944200000000002</v>
      </c>
      <c r="H53" s="18">
        <v>2.371</v>
      </c>
      <c r="I53" s="11">
        <f>Tabla13[[#This Row],[VoutF_LtSpice]]/Tabla13[[#This Row],[Etapa 1
Vout1]]</f>
        <v>21.676040769880476</v>
      </c>
      <c r="J53" s="11">
        <f>Tabla13[[#This Row],[VoutF_Medido_Voltímetro]]/Tabla13[[#This Row],[Etapa 1
Vout1 medido_Voltímetro]]</f>
        <v>21.75229357798165</v>
      </c>
    </row>
    <row r="54" spans="1:10" x14ac:dyDescent="0.2">
      <c r="A54" s="11">
        <v>116</v>
      </c>
      <c r="B54" s="12">
        <v>9.5618359999999998E-4</v>
      </c>
      <c r="C54" s="12">
        <f>Tabla13[[#This Row],[Fuente de corriente '[A']]]*1000</f>
        <v>0.95618360000000002</v>
      </c>
      <c r="D54" s="18">
        <v>0.94799999999999995</v>
      </c>
      <c r="E54" s="13">
        <v>0.1109315</v>
      </c>
      <c r="F54" s="18">
        <v>0.11</v>
      </c>
      <c r="G54" s="13">
        <v>2.4045200000000002</v>
      </c>
      <c r="H54" s="18">
        <v>2.3740000000000001</v>
      </c>
      <c r="I54" s="11">
        <f>Tabla13[[#This Row],[VoutF_LtSpice]]/Tabla13[[#This Row],[Etapa 1
Vout1]]</f>
        <v>21.675718799439295</v>
      </c>
      <c r="J54" s="11">
        <f>Tabla13[[#This Row],[VoutF_Medido_Voltímetro]]/Tabla13[[#This Row],[Etapa 1
Vout1 medido_Voltímetro]]</f>
        <v>21.581818181818182</v>
      </c>
    </row>
    <row r="55" spans="1:10" x14ac:dyDescent="0.2">
      <c r="A55" s="11">
        <v>116.5</v>
      </c>
      <c r="B55" s="12">
        <v>9.5609239999999999E-4</v>
      </c>
      <c r="C55" s="12">
        <f>Tabla13[[#This Row],[Fuente de corriente '[A']]]*1000</f>
        <v>0.95609239999999995</v>
      </c>
      <c r="D55" s="18">
        <v>0.94699999999999995</v>
      </c>
      <c r="E55" s="13">
        <v>0.1113989</v>
      </c>
      <c r="F55" s="18">
        <v>0.111</v>
      </c>
      <c r="G55" s="13">
        <v>2.4146179999999999</v>
      </c>
      <c r="H55" s="18">
        <v>2.39</v>
      </c>
      <c r="I55" s="11">
        <f>Tabla13[[#This Row],[VoutF_LtSpice]]/Tabla13[[#This Row],[Etapa 1
Vout1]]</f>
        <v>21.675420493380095</v>
      </c>
      <c r="J55" s="11">
        <f>Tabla13[[#This Row],[VoutF_Medido_Voltímetro]]/Tabla13[[#This Row],[Etapa 1
Vout1 medido_Voltímetro]]</f>
        <v>21.531531531531531</v>
      </c>
    </row>
    <row r="56" spans="1:10" x14ac:dyDescent="0.2">
      <c r="A56" s="11">
        <v>117</v>
      </c>
      <c r="B56" s="12">
        <v>9.5600120000000001E-4</v>
      </c>
      <c r="C56" s="12">
        <f>Tabla13[[#This Row],[Fuente de corriente '[A']]]*1000</f>
        <v>0.9560012</v>
      </c>
      <c r="D56" s="18">
        <v>0.94699999999999995</v>
      </c>
      <c r="E56" s="13">
        <v>0.1118663</v>
      </c>
      <c r="F56" s="18">
        <v>0.111</v>
      </c>
      <c r="G56" s="13">
        <v>2.424715</v>
      </c>
      <c r="H56" s="18">
        <v>2.407</v>
      </c>
      <c r="I56" s="11">
        <f>Tabla13[[#This Row],[VoutF_LtSpice]]/Tabla13[[#This Row],[Etapa 1
Vout1]]</f>
        <v>21.675115740844202</v>
      </c>
      <c r="J56" s="11">
        <f>Tabla13[[#This Row],[VoutF_Medido_Voltímetro]]/Tabla13[[#This Row],[Etapa 1
Vout1 medido_Voltímetro]]</f>
        <v>21.684684684684683</v>
      </c>
    </row>
    <row r="57" spans="1:10" x14ac:dyDescent="0.2">
      <c r="A57" s="11">
        <v>117.5</v>
      </c>
      <c r="B57" s="12">
        <v>9.5591000000000003E-4</v>
      </c>
      <c r="C57" s="12">
        <f>Tabla13[[#This Row],[Fuente de corriente '[A']]]*1000</f>
        <v>0.95591000000000004</v>
      </c>
      <c r="D57" s="18">
        <v>0.94599999999999995</v>
      </c>
      <c r="E57" s="13">
        <v>0.11233360000000001</v>
      </c>
      <c r="F57" s="18">
        <v>0.112</v>
      </c>
      <c r="G57" s="13">
        <v>2.434809</v>
      </c>
      <c r="H57" s="18">
        <v>2.4180000000000001</v>
      </c>
      <c r="I57" s="11">
        <f>Tabla13[[#This Row],[VoutF_LtSpice]]/Tabla13[[#This Row],[Etapa 1
Vout1]]</f>
        <v>21.674806113219908</v>
      </c>
      <c r="J57" s="11">
        <f>Tabla13[[#This Row],[VoutF_Medido_Voltímetro]]/Tabla13[[#This Row],[Etapa 1
Vout1 medido_Voltímetro]]</f>
        <v>21.589285714285715</v>
      </c>
    </row>
    <row r="58" spans="1:10" x14ac:dyDescent="0.2">
      <c r="A58" s="11">
        <v>118</v>
      </c>
      <c r="B58" s="12">
        <v>9.5581880000000004E-4</v>
      </c>
      <c r="C58" s="12">
        <f>Tabla13[[#This Row],[Fuente de corriente '[A']]]*1000</f>
        <v>0.95581880000000008</v>
      </c>
      <c r="D58" s="18">
        <v>0.94599999999999995</v>
      </c>
      <c r="E58" s="13">
        <v>0.11280080000000001</v>
      </c>
      <c r="F58" s="18">
        <v>0.113</v>
      </c>
      <c r="G58" s="13">
        <v>2.4449019999999999</v>
      </c>
      <c r="H58" s="18">
        <v>2.419</v>
      </c>
      <c r="I58" s="11">
        <f>Tabla13[[#This Row],[VoutF_LtSpice]]/Tabla13[[#This Row],[Etapa 1
Vout1]]</f>
        <v>21.674509400642545</v>
      </c>
      <c r="J58" s="11">
        <f>Tabla13[[#This Row],[VoutF_Medido_Voltímetro]]/Tabla13[[#This Row],[Etapa 1
Vout1 medido_Voltímetro]]</f>
        <v>21.407079646017699</v>
      </c>
    </row>
    <row r="59" spans="1:10" x14ac:dyDescent="0.2">
      <c r="A59" s="11">
        <v>118.5</v>
      </c>
      <c r="B59" s="12">
        <v>9.5572759999999995E-4</v>
      </c>
      <c r="C59" s="12">
        <f>Tabla13[[#This Row],[Fuente de corriente '[A']]]*1000</f>
        <v>0.9557275999999999</v>
      </c>
      <c r="D59" s="18">
        <v>0.94499999999999995</v>
      </c>
      <c r="E59" s="13">
        <v>0.1132679</v>
      </c>
      <c r="F59" s="18">
        <v>0.113</v>
      </c>
      <c r="G59" s="13">
        <v>2.4549919999999998</v>
      </c>
      <c r="H59" s="18">
        <v>2.4249999999999998</v>
      </c>
      <c r="I59" s="11">
        <f>Tabla13[[#This Row],[VoutF_LtSpice]]/Tabla13[[#This Row],[Etapa 1
Vout1]]</f>
        <v>21.674207785259547</v>
      </c>
      <c r="J59" s="11">
        <f>Tabla13[[#This Row],[VoutF_Medido_Voltímetro]]/Tabla13[[#This Row],[Etapa 1
Vout1 medido_Voltímetro]]</f>
        <v>21.460176991150441</v>
      </c>
    </row>
    <row r="60" spans="1:10" x14ac:dyDescent="0.2">
      <c r="A60" s="11">
        <v>119</v>
      </c>
      <c r="B60" s="12">
        <v>9.5563639999999997E-4</v>
      </c>
      <c r="C60" s="12">
        <f>Tabla13[[#This Row],[Fuente de corriente '[A']]]*1000</f>
        <v>0.95563639999999994</v>
      </c>
      <c r="D60" s="18">
        <v>0.94499999999999995</v>
      </c>
      <c r="E60" s="13">
        <v>0.1137349</v>
      </c>
      <c r="F60" s="18">
        <v>0.114</v>
      </c>
      <c r="G60" s="13">
        <v>2.4650810000000001</v>
      </c>
      <c r="H60" s="18">
        <v>2.431</v>
      </c>
      <c r="I60" s="11">
        <f>Tabla13[[#This Row],[VoutF_LtSpice]]/Tabla13[[#This Row],[Etapa 1
Vout1]]</f>
        <v>21.673918911433518</v>
      </c>
      <c r="J60" s="11">
        <f>Tabla13[[#This Row],[VoutF_Medido_Voltímetro]]/Tabla13[[#This Row],[Etapa 1
Vout1 medido_Voltímetro]]</f>
        <v>21.32456140350877</v>
      </c>
    </row>
    <row r="61" spans="1:10" x14ac:dyDescent="0.2">
      <c r="A61" s="11">
        <v>119.5</v>
      </c>
      <c r="B61" s="12">
        <v>9.5554530000000002E-4</v>
      </c>
      <c r="C61" s="12">
        <f>Tabla13[[#This Row],[Fuente de corriente '[A']]]*1000</f>
        <v>0.95554530000000004</v>
      </c>
      <c r="D61" s="18">
        <v>0.94499999999999995</v>
      </c>
      <c r="E61" s="13">
        <v>0.11420180000000001</v>
      </c>
      <c r="F61" s="18">
        <v>0.114</v>
      </c>
      <c r="G61" s="13">
        <v>2.4751669999999999</v>
      </c>
      <c r="H61" s="18">
        <v>2.4420000000000002</v>
      </c>
      <c r="I61" s="11">
        <f>Tabla13[[#This Row],[VoutF_LtSpice]]/Tabla13[[#This Row],[Etapa 1
Vout1]]</f>
        <v>21.673625109236454</v>
      </c>
      <c r="J61" s="11">
        <f>Tabla13[[#This Row],[VoutF_Medido_Voltímetro]]/Tabla13[[#This Row],[Etapa 1
Vout1 medido_Voltímetro]]</f>
        <v>21.421052631578949</v>
      </c>
    </row>
    <row r="62" spans="1:10" x14ac:dyDescent="0.2">
      <c r="A62" s="11">
        <v>120</v>
      </c>
      <c r="B62" s="12">
        <v>9.5545419999999996E-4</v>
      </c>
      <c r="C62" s="12">
        <f>Tabla13[[#This Row],[Fuente de corriente '[A']]]*1000</f>
        <v>0.95545419999999992</v>
      </c>
      <c r="D62" s="18">
        <v>0.94499999999999995</v>
      </c>
      <c r="E62" s="13">
        <v>0.1146686</v>
      </c>
      <c r="F62" s="18">
        <v>0.114</v>
      </c>
      <c r="G62" s="13">
        <v>2.485252</v>
      </c>
      <c r="H62" s="18">
        <v>2.46</v>
      </c>
      <c r="I62" s="11">
        <f>Tabla13[[#This Row],[VoutF_LtSpice]]/Tabla13[[#This Row],[Etapa 1
Vout1]]</f>
        <v>21.673343879667147</v>
      </c>
      <c r="J62" s="11">
        <f>Tabla13[[#This Row],[VoutF_Medido_Voltímetro]]/Tabla13[[#This Row],[Etapa 1
Vout1 medido_Voltímetro]]</f>
        <v>21.578947368421051</v>
      </c>
    </row>
    <row r="63" spans="1:10" x14ac:dyDescent="0.2">
      <c r="A63" s="11">
        <v>120.5</v>
      </c>
      <c r="B63" s="12">
        <v>9.5536310000000001E-4</v>
      </c>
      <c r="C63" s="12">
        <f>Tabla13[[#This Row],[Fuente de corriente '[A']]]*1000</f>
        <v>0.95536310000000002</v>
      </c>
      <c r="D63" s="18">
        <v>0.94499999999999995</v>
      </c>
      <c r="E63" s="13">
        <v>0.1151354</v>
      </c>
      <c r="F63" s="18">
        <v>0.115</v>
      </c>
      <c r="G63" s="13">
        <v>2.4953349999999999</v>
      </c>
      <c r="H63" s="18">
        <v>2.4620000000000002</v>
      </c>
      <c r="I63" s="11">
        <f>Tabla13[[#This Row],[VoutF_LtSpice]]/Tabla13[[#This Row],[Etapa 1
Vout1]]</f>
        <v>21.673047559655849</v>
      </c>
      <c r="J63" s="11">
        <f>Tabla13[[#This Row],[VoutF_Medido_Voltímetro]]/Tabla13[[#This Row],[Etapa 1
Vout1 medido_Voltímetro]]</f>
        <v>21.408695652173915</v>
      </c>
    </row>
    <row r="64" spans="1:10" x14ac:dyDescent="0.2">
      <c r="A64" s="11">
        <v>121</v>
      </c>
      <c r="B64" s="12">
        <v>9.5527199999999996E-4</v>
      </c>
      <c r="C64" s="12">
        <f>Tabla13[[#This Row],[Fuente de corriente '[A']]]*1000</f>
        <v>0.95527200000000001</v>
      </c>
      <c r="D64" s="18">
        <v>0.94399999999999995</v>
      </c>
      <c r="E64" s="13">
        <v>0.115602</v>
      </c>
      <c r="F64" s="18">
        <v>0.115</v>
      </c>
      <c r="G64" s="13">
        <v>2.5054159999999999</v>
      </c>
      <c r="H64" s="18">
        <v>2.464</v>
      </c>
      <c r="I64" s="11">
        <f>Tabla13[[#This Row],[VoutF_LtSpice]]/Tabla13[[#This Row],[Etapa 1
Vout1]]</f>
        <v>21.67277382744243</v>
      </c>
      <c r="J64" s="11">
        <f>Tabla13[[#This Row],[VoutF_Medido_Voltímetro]]/Tabla13[[#This Row],[Etapa 1
Vout1 medido_Voltímetro]]</f>
        <v>21.426086956521736</v>
      </c>
    </row>
    <row r="65" spans="1:10" x14ac:dyDescent="0.2">
      <c r="A65" s="11">
        <v>121.5</v>
      </c>
      <c r="B65" s="12">
        <v>9.5518100000000004E-4</v>
      </c>
      <c r="C65" s="12">
        <f>Tabla13[[#This Row],[Fuente de corriente '[A']]]*1000</f>
        <v>0.95518100000000006</v>
      </c>
      <c r="D65" s="18">
        <v>0.94399999999999995</v>
      </c>
      <c r="E65" s="13">
        <v>0.11606859999999999</v>
      </c>
      <c r="F65" s="18">
        <v>0.11600000000000001</v>
      </c>
      <c r="G65" s="13">
        <v>2.515495</v>
      </c>
      <c r="H65" s="18">
        <v>2.4700000000000002</v>
      </c>
      <c r="I65" s="11">
        <f>Tabla13[[#This Row],[VoutF_LtSpice]]/Tabla13[[#This Row],[Etapa 1
Vout1]]</f>
        <v>21.672485064866812</v>
      </c>
      <c r="J65" s="11">
        <f>Tabla13[[#This Row],[VoutF_Medido_Voltímetro]]/Tabla13[[#This Row],[Etapa 1
Vout1 medido_Voltímetro]]</f>
        <v>21.293103448275861</v>
      </c>
    </row>
    <row r="66" spans="1:10" x14ac:dyDescent="0.2">
      <c r="A66" s="11">
        <v>122</v>
      </c>
      <c r="B66" s="12">
        <v>9.5508989999999998E-4</v>
      </c>
      <c r="C66" s="12">
        <f>Tabla13[[#This Row],[Fuente de corriente '[A']]]*1000</f>
        <v>0.95508989999999994</v>
      </c>
      <c r="D66" s="18">
        <v>0.94399999999999995</v>
      </c>
      <c r="E66" s="13">
        <v>0.1165351</v>
      </c>
      <c r="F66" s="18">
        <v>0.11600000000000001</v>
      </c>
      <c r="G66" s="13">
        <v>2.5255719999999999</v>
      </c>
      <c r="H66" s="18">
        <v>2.4860000000000002</v>
      </c>
      <c r="I66" s="11">
        <f>Tabla13[[#This Row],[VoutF_LtSpice]]/Tabla13[[#This Row],[Etapa 1
Vout1]]</f>
        <v>21.672200049598789</v>
      </c>
      <c r="J66" s="11">
        <f>Tabla13[[#This Row],[VoutF_Medido_Voltímetro]]/Tabla13[[#This Row],[Etapa 1
Vout1 medido_Voltímetro]]</f>
        <v>21.431034482758623</v>
      </c>
    </row>
    <row r="67" spans="1:10" x14ac:dyDescent="0.2">
      <c r="A67" s="11">
        <v>122.5</v>
      </c>
      <c r="B67" s="12">
        <v>9.5499889999999996E-4</v>
      </c>
      <c r="C67" s="12">
        <f>Tabla13[[#This Row],[Fuente de corriente '[A']]]*1000</f>
        <v>0.95499889999999998</v>
      </c>
      <c r="D67" s="18">
        <v>0.94399999999999995</v>
      </c>
      <c r="E67" s="13">
        <v>0.11700149999999999</v>
      </c>
      <c r="F67" s="18">
        <v>0.11700000000000001</v>
      </c>
      <c r="G67" s="13">
        <v>2.535647</v>
      </c>
      <c r="H67" s="18">
        <v>2.5129999999999999</v>
      </c>
      <c r="I67" s="11">
        <f>Tabla13[[#This Row],[VoutF_LtSpice]]/Tabla13[[#This Row],[Etapa 1
Vout1]]</f>
        <v>21.671918736084582</v>
      </c>
      <c r="J67" s="11">
        <f>Tabla13[[#This Row],[VoutF_Medido_Voltímetro]]/Tabla13[[#This Row],[Etapa 1
Vout1 medido_Voltímetro]]</f>
        <v>21.478632478632477</v>
      </c>
    </row>
    <row r="68" spans="1:10" x14ac:dyDescent="0.2">
      <c r="A68" s="11">
        <v>123</v>
      </c>
      <c r="B68" s="12">
        <v>9.5490780000000001E-4</v>
      </c>
      <c r="C68" s="12">
        <f>Tabla13[[#This Row],[Fuente de corriente '[A']]]*1000</f>
        <v>0.95490779999999997</v>
      </c>
      <c r="D68" s="18">
        <v>0.94199999999999995</v>
      </c>
      <c r="E68" s="13">
        <v>0.1174678</v>
      </c>
      <c r="F68" s="18">
        <v>0.11700000000000001</v>
      </c>
      <c r="G68" s="13">
        <v>2.5457200000000002</v>
      </c>
      <c r="H68" s="18">
        <v>2.5299999999999998</v>
      </c>
      <c r="I68" s="11">
        <f>Tabla13[[#This Row],[VoutF_LtSpice]]/Tabla13[[#This Row],[Etapa 1
Vout1]]</f>
        <v>21.671641079512856</v>
      </c>
      <c r="J68" s="11">
        <f>Tabla13[[#This Row],[VoutF_Medido_Voltímetro]]/Tabla13[[#This Row],[Etapa 1
Vout1 medido_Voltímetro]]</f>
        <v>21.623931623931622</v>
      </c>
    </row>
    <row r="69" spans="1:10" x14ac:dyDescent="0.2">
      <c r="A69" s="11">
        <v>123.5</v>
      </c>
      <c r="B69" s="12">
        <v>9.5481690000000002E-4</v>
      </c>
      <c r="C69" s="12">
        <f>Tabla13[[#This Row],[Fuente de corriente '[A']]]*1000</f>
        <v>0.95481689999999997</v>
      </c>
      <c r="D69" s="18">
        <v>0.94199999999999995</v>
      </c>
      <c r="E69" s="13">
        <v>0.117934</v>
      </c>
      <c r="F69" s="18">
        <v>0.11799999999999999</v>
      </c>
      <c r="G69" s="13">
        <v>2.5557910000000001</v>
      </c>
      <c r="H69" s="18">
        <v>2.5430000000000001</v>
      </c>
      <c r="I69" s="11">
        <f>Tabla13[[#This Row],[VoutF_LtSpice]]/Tabla13[[#This Row],[Etapa 1
Vout1]]</f>
        <v>21.671367035799687</v>
      </c>
      <c r="J69" s="11">
        <f>Tabla13[[#This Row],[VoutF_Medido_Voltímetro]]/Tabla13[[#This Row],[Etapa 1
Vout1 medido_Voltímetro]]</f>
        <v>21.550847457627121</v>
      </c>
    </row>
    <row r="70" spans="1:10" x14ac:dyDescent="0.2">
      <c r="A70" s="11">
        <v>124</v>
      </c>
      <c r="B70" s="12">
        <v>9.5472579999999997E-4</v>
      </c>
      <c r="C70" s="12">
        <f>Tabla13[[#This Row],[Fuente de corriente '[A']]]*1000</f>
        <v>0.95472579999999996</v>
      </c>
      <c r="D70" s="18">
        <v>0.94199999999999995</v>
      </c>
      <c r="E70" s="13">
        <v>0.11840009999999999</v>
      </c>
      <c r="F70" s="18">
        <v>0.11799999999999999</v>
      </c>
      <c r="G70" s="13">
        <v>2.5658609999999999</v>
      </c>
      <c r="H70" s="18">
        <v>2.5510000000000002</v>
      </c>
      <c r="I70" s="11">
        <f>Tabla13[[#This Row],[VoutF_LtSpice]]/Tabla13[[#This Row],[Etapa 1
Vout1]]</f>
        <v>21.671105007512661</v>
      </c>
      <c r="J70" s="11">
        <f>Tabla13[[#This Row],[VoutF_Medido_Voltímetro]]/Tabla13[[#This Row],[Etapa 1
Vout1 medido_Voltímetro]]</f>
        <v>21.618644067796613</v>
      </c>
    </row>
    <row r="71" spans="1:10" x14ac:dyDescent="0.2">
      <c r="A71" s="11">
        <v>124.5</v>
      </c>
      <c r="B71" s="12">
        <v>9.5463489999999998E-4</v>
      </c>
      <c r="C71" s="12">
        <f>Tabla13[[#This Row],[Fuente de corriente '[A']]]*1000</f>
        <v>0.95463489999999995</v>
      </c>
      <c r="D71" s="18">
        <v>0.94199999999999995</v>
      </c>
      <c r="E71" s="13">
        <v>0.1188661</v>
      </c>
      <c r="F71" s="18">
        <v>0.11799999999999999</v>
      </c>
      <c r="G71" s="13">
        <v>2.5759280000000002</v>
      </c>
      <c r="H71" s="18">
        <v>2.56</v>
      </c>
      <c r="I71" s="11">
        <f>Tabla13[[#This Row],[VoutF_LtSpice]]/Tabla13[[#This Row],[Etapa 1
Vout1]]</f>
        <v>21.670838026990033</v>
      </c>
      <c r="J71" s="11">
        <f>Tabla13[[#This Row],[VoutF_Medido_Voltímetro]]/Tabla13[[#This Row],[Etapa 1
Vout1 medido_Voltímetro]]</f>
        <v>21.694915254237291</v>
      </c>
    </row>
    <row r="72" spans="1:10" x14ac:dyDescent="0.2">
      <c r="A72" s="11">
        <v>125</v>
      </c>
      <c r="B72" s="12">
        <v>9.5454389999999995E-4</v>
      </c>
      <c r="C72" s="12">
        <f>Tabla13[[#This Row],[Fuente de corriente '[A']]]*1000</f>
        <v>0.9545439</v>
      </c>
      <c r="D72" s="18">
        <v>0.94099999999999995</v>
      </c>
      <c r="E72" s="13">
        <v>0.1193321</v>
      </c>
      <c r="F72" s="18">
        <v>0.11899999999999999</v>
      </c>
      <c r="G72" s="13">
        <v>2.5859939999999999</v>
      </c>
      <c r="H72" s="18">
        <v>2.5710000000000002</v>
      </c>
      <c r="I72" s="11">
        <f>Tabla13[[#This Row],[VoutF_LtSpice]]/Tabla13[[#This Row],[Etapa 1
Vout1]]</f>
        <v>21.670564751646875</v>
      </c>
      <c r="J72" s="11">
        <f>Tabla13[[#This Row],[VoutF_Medido_Voltímetro]]/Tabla13[[#This Row],[Etapa 1
Vout1 medido_Voltímetro]]</f>
        <v>21.605042016806724</v>
      </c>
    </row>
    <row r="73" spans="1:10" x14ac:dyDescent="0.2">
      <c r="A73" s="11">
        <v>125.5</v>
      </c>
      <c r="B73" s="12">
        <v>9.5445299999999996E-4</v>
      </c>
      <c r="C73" s="12">
        <f>Tabla13[[#This Row],[Fuente de corriente '[A']]]*1000</f>
        <v>0.954453</v>
      </c>
      <c r="D73" s="18">
        <v>0.94099999999999995</v>
      </c>
      <c r="E73" s="13">
        <v>0.1197979</v>
      </c>
      <c r="F73" s="18">
        <v>0.12</v>
      </c>
      <c r="G73" s="13">
        <v>2.5960570000000001</v>
      </c>
      <c r="H73" s="18">
        <v>2.5910000000000002</v>
      </c>
      <c r="I73" s="11">
        <f>Tabla13[[#This Row],[VoutF_LtSpice]]/Tabla13[[#This Row],[Etapa 1
Vout1]]</f>
        <v>21.670304738229969</v>
      </c>
      <c r="J73" s="11">
        <f>Tabla13[[#This Row],[VoutF_Medido_Voltímetro]]/Tabla13[[#This Row],[Etapa 1
Vout1 medido_Voltímetro]]</f>
        <v>21.591666666666669</v>
      </c>
    </row>
    <row r="74" spans="1:10" x14ac:dyDescent="0.2">
      <c r="A74" s="11">
        <v>126</v>
      </c>
      <c r="B74" s="12">
        <v>9.5436209999999997E-4</v>
      </c>
      <c r="C74" s="12">
        <f>Tabla13[[#This Row],[Fuente de corriente '[A']]]*1000</f>
        <v>0.95436209999999999</v>
      </c>
      <c r="D74" s="18">
        <v>0.94099999999999995</v>
      </c>
      <c r="E74" s="13">
        <v>0.1202637</v>
      </c>
      <c r="F74" s="18">
        <v>0.12</v>
      </c>
      <c r="G74" s="13">
        <v>2.6061190000000001</v>
      </c>
      <c r="H74" s="18">
        <v>2.593</v>
      </c>
      <c r="I74" s="11">
        <f>Tabla13[[#This Row],[VoutF_LtSpice]]/Tabla13[[#This Row],[Etapa 1
Vout1]]</f>
        <v>21.67003842389682</v>
      </c>
      <c r="J74" s="11">
        <f>Tabla13[[#This Row],[VoutF_Medido_Voltímetro]]/Tabla13[[#This Row],[Etapa 1
Vout1 medido_Voltímetro]]</f>
        <v>21.608333333333334</v>
      </c>
    </row>
    <row r="75" spans="1:10" x14ac:dyDescent="0.2">
      <c r="A75" s="11">
        <v>126.5</v>
      </c>
      <c r="B75" s="12">
        <v>9.5427119999999999E-4</v>
      </c>
      <c r="C75" s="12">
        <f>Tabla13[[#This Row],[Fuente de corriente '[A']]]*1000</f>
        <v>0.95427119999999999</v>
      </c>
      <c r="D75" s="18">
        <v>0.94</v>
      </c>
      <c r="E75" s="13">
        <v>0.1207294</v>
      </c>
      <c r="F75" s="18">
        <v>0.12</v>
      </c>
      <c r="G75" s="13">
        <v>2.6161789999999998</v>
      </c>
      <c r="H75" s="18">
        <v>2.6080000000000001</v>
      </c>
      <c r="I75" s="11">
        <f>Tabla13[[#This Row],[VoutF_LtSpice]]/Tabla13[[#This Row],[Etapa 1
Vout1]]</f>
        <v>21.669775547629655</v>
      </c>
      <c r="J75" s="11">
        <f>Tabla13[[#This Row],[VoutF_Medido_Voltímetro]]/Tabla13[[#This Row],[Etapa 1
Vout1 medido_Voltímetro]]</f>
        <v>21.733333333333334</v>
      </c>
    </row>
    <row r="76" spans="1:10" x14ac:dyDescent="0.2">
      <c r="A76" s="11">
        <v>127</v>
      </c>
      <c r="B76" s="12">
        <v>9.5418019999999996E-4</v>
      </c>
      <c r="C76" s="12">
        <f>Tabla13[[#This Row],[Fuente de corriente '[A']]]*1000</f>
        <v>0.95418019999999992</v>
      </c>
      <c r="D76" s="18">
        <v>0.94</v>
      </c>
      <c r="E76" s="13">
        <v>0.121195</v>
      </c>
      <c r="F76" s="18">
        <v>0.121</v>
      </c>
      <c r="G76" s="13">
        <v>2.626236</v>
      </c>
      <c r="H76" s="18">
        <v>2.6139999999999999</v>
      </c>
      <c r="I76" s="11">
        <f>Tabla13[[#This Row],[VoutF_LtSpice]]/Tabla13[[#This Row],[Etapa 1
Vout1]]</f>
        <v>21.669507817979291</v>
      </c>
      <c r="J76" s="11">
        <f>Tabla13[[#This Row],[VoutF_Medido_Voltímetro]]/Tabla13[[#This Row],[Etapa 1
Vout1 medido_Voltímetro]]</f>
        <v>21.603305785123968</v>
      </c>
    </row>
    <row r="77" spans="1:10" x14ac:dyDescent="0.2">
      <c r="A77" s="11">
        <v>127.5</v>
      </c>
      <c r="B77" s="12">
        <v>9.5408940000000001E-4</v>
      </c>
      <c r="C77" s="12">
        <f>Tabla13[[#This Row],[Fuente de corriente '[A']]]*1000</f>
        <v>0.95408939999999998</v>
      </c>
      <c r="D77" s="18">
        <v>0.94</v>
      </c>
      <c r="E77" s="13">
        <v>0.1216605</v>
      </c>
      <c r="F77" s="18">
        <v>0.122</v>
      </c>
      <c r="G77" s="13">
        <v>2.6362920000000001</v>
      </c>
      <c r="H77" s="18">
        <v>2.6139999999999999</v>
      </c>
      <c r="I77" s="11">
        <f>Tabla13[[#This Row],[VoutF_LtSpice]]/Tabla13[[#This Row],[Etapa 1
Vout1]]</f>
        <v>21.669251729197232</v>
      </c>
      <c r="J77" s="11">
        <f>Tabla13[[#This Row],[VoutF_Medido_Voltímetro]]/Tabla13[[#This Row],[Etapa 1
Vout1 medido_Voltímetro]]</f>
        <v>21.42622950819672</v>
      </c>
    </row>
    <row r="78" spans="1:10" x14ac:dyDescent="0.2">
      <c r="A78" s="11">
        <v>128</v>
      </c>
      <c r="B78" s="12">
        <v>9.5399850000000002E-4</v>
      </c>
      <c r="C78" s="12">
        <f>Tabla13[[#This Row],[Fuente de corriente '[A']]]*1000</f>
        <v>0.95399849999999997</v>
      </c>
      <c r="D78" s="18">
        <v>0.94</v>
      </c>
      <c r="E78" s="13">
        <v>0.1221259</v>
      </c>
      <c r="F78" s="18">
        <v>0.122</v>
      </c>
      <c r="G78" s="13">
        <v>2.6463459999999999</v>
      </c>
      <c r="H78" s="18">
        <v>2.6150000000000002</v>
      </c>
      <c r="I78" s="11">
        <f>Tabla13[[#This Row],[VoutF_LtSpice]]/Tabla13[[#This Row],[Etapa 1
Vout1]]</f>
        <v>21.66899895927072</v>
      </c>
      <c r="J78" s="11">
        <f>Tabla13[[#This Row],[VoutF_Medido_Voltímetro]]/Tabla13[[#This Row],[Etapa 1
Vout1 medido_Voltímetro]]</f>
        <v>21.434426229508198</v>
      </c>
    </row>
    <row r="79" spans="1:10" x14ac:dyDescent="0.2">
      <c r="A79" s="11">
        <v>128.5</v>
      </c>
      <c r="B79" s="12">
        <v>9.5390769999999995E-4</v>
      </c>
      <c r="C79" s="12">
        <f>Tabla13[[#This Row],[Fuente de corriente '[A']]]*1000</f>
        <v>0.95390769999999991</v>
      </c>
      <c r="D79" s="18">
        <v>0.93899999999999995</v>
      </c>
      <c r="E79" s="13">
        <v>0.1225912</v>
      </c>
      <c r="F79" s="18">
        <v>0.123</v>
      </c>
      <c r="G79" s="13">
        <v>2.6563979999999998</v>
      </c>
      <c r="H79" s="18">
        <v>2.6259999999999999</v>
      </c>
      <c r="I79" s="11">
        <f>Tabla13[[#This Row],[VoutF_LtSpice]]/Tabla13[[#This Row],[Etapa 1
Vout1]]</f>
        <v>21.668749469782494</v>
      </c>
      <c r="J79" s="11">
        <f>Tabla13[[#This Row],[VoutF_Medido_Voltímetro]]/Tabla13[[#This Row],[Etapa 1
Vout1 medido_Voltímetro]]</f>
        <v>21.349593495934958</v>
      </c>
    </row>
    <row r="80" spans="1:10" x14ac:dyDescent="0.2">
      <c r="A80" s="11">
        <v>129</v>
      </c>
      <c r="B80" s="12">
        <v>9.538169E-4</v>
      </c>
      <c r="C80" s="12">
        <f>Tabla13[[#This Row],[Fuente de corriente '[A']]]*1000</f>
        <v>0.95381689999999997</v>
      </c>
      <c r="D80" s="18">
        <v>0.93899999999999995</v>
      </c>
      <c r="E80" s="13">
        <v>0.1230564</v>
      </c>
      <c r="F80" s="18">
        <v>0.123</v>
      </c>
      <c r="G80" s="13">
        <v>2.6664479999999999</v>
      </c>
      <c r="H80" s="18">
        <v>2.633</v>
      </c>
      <c r="I80" s="11">
        <f>Tabla13[[#This Row],[VoutF_LtSpice]]/Tabla13[[#This Row],[Etapa 1
Vout1]]</f>
        <v>21.66850322291242</v>
      </c>
      <c r="J80" s="11">
        <f>Tabla13[[#This Row],[VoutF_Medido_Voltímetro]]/Tabla13[[#This Row],[Etapa 1
Vout1 medido_Voltímetro]]</f>
        <v>21.40650406504065</v>
      </c>
    </row>
    <row r="81" spans="1:10" x14ac:dyDescent="0.2">
      <c r="A81" s="11">
        <v>129.5</v>
      </c>
      <c r="B81" s="12">
        <v>9.5372610000000004E-4</v>
      </c>
      <c r="C81" s="12">
        <f>Tabla13[[#This Row],[Fuente de corriente '[A']]]*1000</f>
        <v>0.95372610000000002</v>
      </c>
      <c r="D81" s="18">
        <v>0.93899999999999995</v>
      </c>
      <c r="E81" s="13">
        <v>0.1235216</v>
      </c>
      <c r="F81" s="18">
        <v>0.123</v>
      </c>
      <c r="G81" s="13">
        <v>2.6764969999999999</v>
      </c>
      <c r="H81" s="18">
        <v>2.6419999999999999</v>
      </c>
      <c r="I81" s="11">
        <f>Tabla13[[#This Row],[VoutF_LtSpice]]/Tabla13[[#This Row],[Etapa 1
Vout1]]</f>
        <v>21.668250735094105</v>
      </c>
      <c r="J81" s="11">
        <f>Tabla13[[#This Row],[VoutF_Medido_Voltímetro]]/Tabla13[[#This Row],[Etapa 1
Vout1 medido_Voltímetro]]</f>
        <v>21.479674796747968</v>
      </c>
    </row>
    <row r="82" spans="1:10" x14ac:dyDescent="0.2">
      <c r="A82" s="11">
        <v>130</v>
      </c>
      <c r="B82" s="12">
        <v>9.5363529999999998E-4</v>
      </c>
      <c r="C82" s="12">
        <f>Tabla13[[#This Row],[Fuente de corriente '[A']]]*1000</f>
        <v>0.95363529999999996</v>
      </c>
      <c r="D82" s="18">
        <v>0.93899999999999995</v>
      </c>
      <c r="E82" s="13">
        <v>0.1239866</v>
      </c>
      <c r="F82" s="18">
        <v>0.123</v>
      </c>
      <c r="G82" s="13">
        <v>2.6865429999999999</v>
      </c>
      <c r="H82" s="18">
        <v>2.6520000000000001</v>
      </c>
      <c r="I82" s="11">
        <f>Tabla13[[#This Row],[VoutF_LtSpice]]/Tabla13[[#This Row],[Etapa 1
Vout1]]</f>
        <v>21.668010897951874</v>
      </c>
      <c r="J82" s="11">
        <f>Tabla13[[#This Row],[VoutF_Medido_Voltímetro]]/Tabla13[[#This Row],[Etapa 1
Vout1 medido_Voltímetro]]</f>
        <v>21.560975609756099</v>
      </c>
    </row>
    <row r="83" spans="1:10" x14ac:dyDescent="0.2">
      <c r="A83" s="11">
        <v>130.5</v>
      </c>
      <c r="B83" s="12">
        <v>9.5354450000000002E-4</v>
      </c>
      <c r="C83" s="12">
        <f>Tabla13[[#This Row],[Fuente de corriente '[A']]]*1000</f>
        <v>0.95354450000000002</v>
      </c>
      <c r="D83" s="18">
        <v>0.93799999999999994</v>
      </c>
      <c r="E83" s="13">
        <v>0.1244516</v>
      </c>
      <c r="F83" s="18">
        <v>0.124</v>
      </c>
      <c r="G83" s="13">
        <v>2.6965870000000001</v>
      </c>
      <c r="H83" s="18">
        <v>2.6520000000000001</v>
      </c>
      <c r="I83" s="11">
        <f>Tabla13[[#This Row],[VoutF_LtSpice]]/Tabla13[[#This Row],[Etapa 1
Vout1]]</f>
        <v>21.667756782556435</v>
      </c>
      <c r="J83" s="11">
        <f>Tabla13[[#This Row],[VoutF_Medido_Voltímetro]]/Tabla13[[#This Row],[Etapa 1
Vout1 medido_Voltímetro]]</f>
        <v>21.387096774193548</v>
      </c>
    </row>
    <row r="84" spans="1:10" x14ac:dyDescent="0.2">
      <c r="A84" s="11">
        <v>131</v>
      </c>
      <c r="B84" s="12">
        <v>9.534538E-4</v>
      </c>
      <c r="C84" s="12">
        <f>Tabla13[[#This Row],[Fuente de corriente '[A']]]*1000</f>
        <v>0.95345380000000002</v>
      </c>
      <c r="D84" s="18">
        <v>0.93799999999999994</v>
      </c>
      <c r="E84" s="13">
        <v>0.1249165</v>
      </c>
      <c r="F84" s="18">
        <v>0.124</v>
      </c>
      <c r="G84" s="13">
        <v>2.7066300000000001</v>
      </c>
      <c r="H84" s="18">
        <v>2.6539999999999999</v>
      </c>
      <c r="I84" s="11">
        <f>Tabla13[[#This Row],[VoutF_LtSpice]]/Tabla13[[#This Row],[Etapa 1
Vout1]]</f>
        <v>21.667513899284724</v>
      </c>
      <c r="J84" s="11">
        <f>Tabla13[[#This Row],[VoutF_Medido_Voltímetro]]/Tabla13[[#This Row],[Etapa 1
Vout1 medido_Voltímetro]]</f>
        <v>21.403225806451612</v>
      </c>
    </row>
    <row r="85" spans="1:10" x14ac:dyDescent="0.2">
      <c r="A85" s="11">
        <v>131.5</v>
      </c>
      <c r="B85" s="12">
        <v>9.5336300000000004E-4</v>
      </c>
      <c r="C85" s="12">
        <f>Tabla13[[#This Row],[Fuente de corriente '[A']]]*1000</f>
        <v>0.95336300000000007</v>
      </c>
      <c r="D85" s="18">
        <v>0.93799999999999994</v>
      </c>
      <c r="E85" s="13">
        <v>0.1253813</v>
      </c>
      <c r="F85" s="18">
        <v>0.124</v>
      </c>
      <c r="G85" s="13">
        <v>2.7166700000000001</v>
      </c>
      <c r="H85" s="18">
        <v>2.661</v>
      </c>
      <c r="I85" s="11">
        <f>Tabla13[[#This Row],[VoutF_LtSpice]]/Tabla13[[#This Row],[Etapa 1
Vout1]]</f>
        <v>21.667266171271155</v>
      </c>
      <c r="J85" s="11">
        <f>Tabla13[[#This Row],[VoutF_Medido_Voltímetro]]/Tabla13[[#This Row],[Etapa 1
Vout1 medido_Voltímetro]]</f>
        <v>21.45967741935484</v>
      </c>
    </row>
    <row r="86" spans="1:10" x14ac:dyDescent="0.2">
      <c r="A86" s="11">
        <v>132</v>
      </c>
      <c r="B86" s="12">
        <v>9.5327230000000001E-4</v>
      </c>
      <c r="C86" s="12">
        <f>Tabla13[[#This Row],[Fuente de corriente '[A']]]*1000</f>
        <v>0.95327229999999996</v>
      </c>
      <c r="D86" s="18">
        <v>0.93700000000000006</v>
      </c>
      <c r="E86" s="13">
        <v>0.12584600000000001</v>
      </c>
      <c r="F86" s="18">
        <v>0.124</v>
      </c>
      <c r="G86" s="13">
        <v>2.726709</v>
      </c>
      <c r="H86" s="18">
        <v>2.7050000000000001</v>
      </c>
      <c r="I86" s="11">
        <f>Tabla13[[#This Row],[VoutF_LtSpice]]/Tabla13[[#This Row],[Etapa 1
Vout1]]</f>
        <v>21.667029544045896</v>
      </c>
      <c r="J86" s="11">
        <f>Tabla13[[#This Row],[VoutF_Medido_Voltímetro]]/Tabla13[[#This Row],[Etapa 1
Vout1 medido_Voltímetro]]</f>
        <v>21.81451612903226</v>
      </c>
    </row>
    <row r="87" spans="1:10" x14ac:dyDescent="0.2">
      <c r="A87" s="11">
        <v>132.5</v>
      </c>
      <c r="B87" s="12">
        <v>9.5318159999999998E-4</v>
      </c>
      <c r="C87" s="12">
        <f>Tabla13[[#This Row],[Fuente de corriente '[A']]]*1000</f>
        <v>0.95318159999999996</v>
      </c>
      <c r="D87" s="18">
        <v>0.93700000000000006</v>
      </c>
      <c r="E87" s="13">
        <v>0.1263106</v>
      </c>
      <c r="F87" s="18">
        <v>0.124</v>
      </c>
      <c r="G87" s="13">
        <v>2.7367460000000001</v>
      </c>
      <c r="H87" s="18">
        <v>2.734</v>
      </c>
      <c r="I87" s="11">
        <f>Tabla13[[#This Row],[VoutF_LtSpice]]/Tabla13[[#This Row],[Etapa 1
Vout1]]</f>
        <v>21.666795977534747</v>
      </c>
      <c r="J87" s="11">
        <f>Tabla13[[#This Row],[VoutF_Medido_Voltímetro]]/Tabla13[[#This Row],[Etapa 1
Vout1 medido_Voltímetro]]</f>
        <v>22.048387096774192</v>
      </c>
    </row>
    <row r="88" spans="1:10" x14ac:dyDescent="0.2">
      <c r="A88" s="11">
        <v>133</v>
      </c>
      <c r="B88" s="12">
        <v>9.5309089999999995E-4</v>
      </c>
      <c r="C88" s="12">
        <f>Tabla13[[#This Row],[Fuente de corriente '[A']]]*1000</f>
        <v>0.95309089999999996</v>
      </c>
      <c r="D88" s="18">
        <v>0.93600000000000005</v>
      </c>
      <c r="E88" s="13">
        <v>0.1267751</v>
      </c>
      <c r="F88" s="18">
        <v>0.124</v>
      </c>
      <c r="G88" s="13">
        <v>2.7467800000000002</v>
      </c>
      <c r="H88" s="18">
        <v>2.7429999999999999</v>
      </c>
      <c r="I88" s="11">
        <f>Tabla13[[#This Row],[VoutF_LtSpice]]/Tabla13[[#This Row],[Etapa 1
Vout1]]</f>
        <v>21.666557549550348</v>
      </c>
      <c r="J88" s="11">
        <f>Tabla13[[#This Row],[VoutF_Medido_Voltímetro]]/Tabla13[[#This Row],[Etapa 1
Vout1 medido_Voltímetro]]</f>
        <v>22.120967741935484</v>
      </c>
    </row>
    <row r="89" spans="1:10" x14ac:dyDescent="0.2">
      <c r="A89" s="11">
        <v>133.5</v>
      </c>
      <c r="B89" s="12">
        <v>9.5300020000000003E-4</v>
      </c>
      <c r="C89" s="12">
        <f>Tabla13[[#This Row],[Fuente de corriente '[A']]]*1000</f>
        <v>0.95300020000000008</v>
      </c>
      <c r="D89" s="18">
        <v>0.93600000000000005</v>
      </c>
      <c r="E89" s="13">
        <v>0.12723950000000001</v>
      </c>
      <c r="F89" s="18">
        <v>0.125</v>
      </c>
      <c r="G89" s="13">
        <v>2.7568130000000002</v>
      </c>
      <c r="H89" s="18">
        <v>2.746</v>
      </c>
      <c r="I89" s="11">
        <f>Tabla13[[#This Row],[VoutF_LtSpice]]/Tabla13[[#This Row],[Etapa 1
Vout1]]</f>
        <v>21.666330031161706</v>
      </c>
      <c r="J89" s="11">
        <f>Tabla13[[#This Row],[VoutF_Medido_Voltímetro]]/Tabla13[[#This Row],[Etapa 1
Vout1 medido_Voltímetro]]</f>
        <v>21.968</v>
      </c>
    </row>
    <row r="90" spans="1:10" x14ac:dyDescent="0.2">
      <c r="A90" s="11">
        <v>134</v>
      </c>
      <c r="B90" s="12">
        <v>9.529095E-4</v>
      </c>
      <c r="C90" s="12">
        <f>Tabla13[[#This Row],[Fuente de corriente '[A']]]*1000</f>
        <v>0.95290949999999996</v>
      </c>
      <c r="D90" s="18">
        <v>0.93500000000000005</v>
      </c>
      <c r="E90" s="13">
        <v>0.12770390000000001</v>
      </c>
      <c r="F90" s="18">
        <v>0.126</v>
      </c>
      <c r="G90" s="13">
        <v>2.7668439999999999</v>
      </c>
      <c r="H90" s="18">
        <v>2.7589999999999999</v>
      </c>
      <c r="I90" s="11">
        <f>Tabla13[[#This Row],[VoutF_LtSpice]]/Tabla13[[#This Row],[Etapa 1
Vout1]]</f>
        <v>21.666088506302469</v>
      </c>
      <c r="J90" s="11">
        <f>Tabla13[[#This Row],[VoutF_Medido_Voltímetro]]/Tabla13[[#This Row],[Etapa 1
Vout1 medido_Voltímetro]]</f>
        <v>21.896825396825395</v>
      </c>
    </row>
    <row r="91" spans="1:10" x14ac:dyDescent="0.2">
      <c r="A91" s="11">
        <v>134.5</v>
      </c>
      <c r="B91" s="12">
        <v>9.5281890000000001E-4</v>
      </c>
      <c r="C91" s="12">
        <f>Tabla13[[#This Row],[Fuente de corriente '[A']]]*1000</f>
        <v>0.95281890000000002</v>
      </c>
      <c r="D91" s="18">
        <v>0.93500000000000005</v>
      </c>
      <c r="E91" s="13">
        <v>0.12816820000000001</v>
      </c>
      <c r="F91" s="18">
        <v>0.126</v>
      </c>
      <c r="G91" s="13">
        <v>2.7768730000000001</v>
      </c>
      <c r="H91" s="18">
        <v>2.7629999999999999</v>
      </c>
      <c r="I91" s="11">
        <f>Tabla13[[#This Row],[VoutF_LtSpice]]/Tabla13[[#This Row],[Etapa 1
Vout1]]</f>
        <v>21.665850031443057</v>
      </c>
      <c r="J91" s="11">
        <f>Tabla13[[#This Row],[VoutF_Medido_Voltímetro]]/Tabla13[[#This Row],[Etapa 1
Vout1 medido_Voltímetro]]</f>
        <v>21.928571428571427</v>
      </c>
    </row>
    <row r="92" spans="1:10" x14ac:dyDescent="0.2">
      <c r="A92" s="11">
        <v>135</v>
      </c>
      <c r="B92" s="12">
        <v>9.5272830000000001E-4</v>
      </c>
      <c r="C92" s="12">
        <f>Tabla13[[#This Row],[Fuente de corriente '[A']]]*1000</f>
        <v>0.95272829999999997</v>
      </c>
      <c r="D92" s="18">
        <v>0.93400000000000005</v>
      </c>
      <c r="E92" s="13">
        <v>0.1286323</v>
      </c>
      <c r="F92" s="18">
        <v>0.126</v>
      </c>
      <c r="G92" s="13">
        <v>2.7869009999999999</v>
      </c>
      <c r="H92" s="18">
        <v>2.7709999999999999</v>
      </c>
      <c r="I92" s="11">
        <f>Tabla13[[#This Row],[VoutF_LtSpice]]/Tabla13[[#This Row],[Etapa 1
Vout1]]</f>
        <v>21.665639190156746</v>
      </c>
      <c r="J92" s="11">
        <f>Tabla13[[#This Row],[VoutF_Medido_Voltímetro]]/Tabla13[[#This Row],[Etapa 1
Vout1 medido_Voltímetro]]</f>
        <v>21.99206349206349</v>
      </c>
    </row>
    <row r="93" spans="1:10" x14ac:dyDescent="0.2">
      <c r="A93" s="11">
        <v>135.5</v>
      </c>
      <c r="B93" s="12">
        <v>9.5263759999999998E-4</v>
      </c>
      <c r="C93" s="12">
        <f>Tabla13[[#This Row],[Fuente de corriente '[A']]]*1000</f>
        <v>0.95263759999999997</v>
      </c>
      <c r="D93" s="18">
        <v>0.93300000000000005</v>
      </c>
      <c r="E93" s="13">
        <v>0.1290964</v>
      </c>
      <c r="F93" s="18">
        <v>0.127</v>
      </c>
      <c r="G93" s="13">
        <v>2.796926</v>
      </c>
      <c r="H93" s="18">
        <v>2.7749999999999999</v>
      </c>
      <c r="I93" s="11">
        <f>Tabla13[[#This Row],[VoutF_LtSpice]]/Tabla13[[#This Row],[Etapa 1
Vout1]]</f>
        <v>21.665406626366032</v>
      </c>
      <c r="J93" s="11">
        <f>Tabla13[[#This Row],[VoutF_Medido_Voltímetro]]/Tabla13[[#This Row],[Etapa 1
Vout1 medido_Voltímetro]]</f>
        <v>21.8503937007874</v>
      </c>
    </row>
    <row r="94" spans="1:10" x14ac:dyDescent="0.2">
      <c r="A94" s="11">
        <v>136</v>
      </c>
      <c r="B94" s="12">
        <v>9.5254710000000002E-4</v>
      </c>
      <c r="C94" s="12">
        <f>Tabla13[[#This Row],[Fuente de corriente '[A']]]*1000</f>
        <v>0.95254709999999998</v>
      </c>
      <c r="D94" s="18">
        <v>0.93300000000000005</v>
      </c>
      <c r="E94" s="13">
        <v>0.12956039999999999</v>
      </c>
      <c r="F94" s="18">
        <v>0.127</v>
      </c>
      <c r="G94" s="13">
        <v>2.8069489999999999</v>
      </c>
      <c r="H94" s="18">
        <v>2.798</v>
      </c>
      <c r="I94" s="11">
        <f>Tabla13[[#This Row],[VoutF_LtSpice]]/Tabla13[[#This Row],[Etapa 1
Vout1]]</f>
        <v>21.665177013964144</v>
      </c>
      <c r="J94" s="11">
        <f>Tabla13[[#This Row],[VoutF_Medido_Voltímetro]]/Tabla13[[#This Row],[Etapa 1
Vout1 medido_Voltímetro]]</f>
        <v>22.031496062992126</v>
      </c>
    </row>
    <row r="95" spans="1:10" x14ac:dyDescent="0.2">
      <c r="A95" s="11">
        <v>136.5</v>
      </c>
      <c r="B95" s="12">
        <v>9.5245650000000002E-4</v>
      </c>
      <c r="C95" s="12">
        <f>Tabla13[[#This Row],[Fuente de corriente '[A']]]*1000</f>
        <v>0.95245650000000004</v>
      </c>
      <c r="D95" s="18">
        <v>0.93300000000000005</v>
      </c>
      <c r="E95" s="13">
        <v>0.13002430000000001</v>
      </c>
      <c r="F95" s="18">
        <v>0.128</v>
      </c>
      <c r="G95" s="13">
        <v>2.8169710000000001</v>
      </c>
      <c r="H95" s="18">
        <v>2.81</v>
      </c>
      <c r="I95" s="11">
        <f>Tabla13[[#This Row],[VoutF_LtSpice]]/Tabla13[[#This Row],[Etapa 1
Vout1]]</f>
        <v>21.664958011694736</v>
      </c>
      <c r="J95" s="11">
        <f>Tabla13[[#This Row],[VoutF_Medido_Voltímetro]]/Tabla13[[#This Row],[Etapa 1
Vout1 medido_Voltímetro]]</f>
        <v>21.953125</v>
      </c>
    </row>
    <row r="96" spans="1:10" x14ac:dyDescent="0.2">
      <c r="A96" s="11">
        <v>137</v>
      </c>
      <c r="B96" s="12">
        <v>9.5236590000000003E-4</v>
      </c>
      <c r="C96" s="12">
        <f>Tabla13[[#This Row],[Fuente de corriente '[A']]]*1000</f>
        <v>0.95236589999999999</v>
      </c>
      <c r="D96" s="18">
        <v>0.93300000000000005</v>
      </c>
      <c r="E96" s="13">
        <v>0.1304881</v>
      </c>
      <c r="F96" s="18">
        <v>0.129</v>
      </c>
      <c r="G96" s="13">
        <v>2.8269899999999999</v>
      </c>
      <c r="H96" s="18">
        <v>2.8130000000000002</v>
      </c>
      <c r="I96" s="11">
        <f>Tabla13[[#This Row],[VoutF_LtSpice]]/Tabla13[[#This Row],[Etapa 1
Vout1]]</f>
        <v>21.664734178825501</v>
      </c>
      <c r="J96" s="11">
        <f>Tabla13[[#This Row],[VoutF_Medido_Voltímetro]]/Tabla13[[#This Row],[Etapa 1
Vout1 medido_Voltímetro]]</f>
        <v>21.806201550387598</v>
      </c>
    </row>
    <row r="97" spans="1:10" x14ac:dyDescent="0.2">
      <c r="A97" s="11">
        <v>137.5</v>
      </c>
      <c r="B97" s="12">
        <v>9.5227530000000003E-4</v>
      </c>
      <c r="C97" s="12">
        <f>Tabla13[[#This Row],[Fuente de corriente '[A']]]*1000</f>
        <v>0.95227530000000005</v>
      </c>
      <c r="D97" s="18">
        <v>0.93200000000000005</v>
      </c>
      <c r="E97" s="13">
        <v>0.13095190000000001</v>
      </c>
      <c r="F97" s="18">
        <v>0.129</v>
      </c>
      <c r="G97" s="13">
        <v>2.837008</v>
      </c>
      <c r="H97" s="18">
        <v>2.8410000000000002</v>
      </c>
      <c r="I97" s="11">
        <f>Tabla13[[#This Row],[VoutF_LtSpice]]/Tabla13[[#This Row],[Etapa 1
Vout1]]</f>
        <v>21.664504295088499</v>
      </c>
      <c r="J97" s="11">
        <f>Tabla13[[#This Row],[VoutF_Medido_Voltímetro]]/Tabla13[[#This Row],[Etapa 1
Vout1 medido_Voltímetro]]</f>
        <v>22.02325581395349</v>
      </c>
    </row>
    <row r="98" spans="1:10" x14ac:dyDescent="0.2">
      <c r="A98" s="11">
        <v>138</v>
      </c>
      <c r="B98" s="12">
        <v>9.5218479999999996E-4</v>
      </c>
      <c r="C98" s="12">
        <f>Tabla13[[#This Row],[Fuente de corriente '[A']]]*1000</f>
        <v>0.95218479999999994</v>
      </c>
      <c r="D98" s="18">
        <v>0.93200000000000005</v>
      </c>
      <c r="E98" s="13">
        <v>0.13141549999999999</v>
      </c>
      <c r="F98" s="18">
        <v>0.13</v>
      </c>
      <c r="G98" s="13">
        <v>2.8470230000000001</v>
      </c>
      <c r="H98" s="18">
        <v>2.8439999999999999</v>
      </c>
      <c r="I98" s="11">
        <f>Tabla13[[#This Row],[VoutF_LtSpice]]/Tabla13[[#This Row],[Etapa 1
Vout1]]</f>
        <v>21.664286176288186</v>
      </c>
      <c r="J98" s="11">
        <f>Tabla13[[#This Row],[VoutF_Medido_Voltímetro]]/Tabla13[[#This Row],[Etapa 1
Vout1 medido_Voltímetro]]</f>
        <v>21.876923076923074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Caracterización sensor ºC vs V</vt:lpstr>
      <vt:lpstr>LTSpice &amp; Resul Experimentales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 Hyon Lee</dc:creator>
  <cp:keywords/>
  <dc:description/>
  <cp:lastModifiedBy>Ki Hyon Lee Chun</cp:lastModifiedBy>
  <cp:revision/>
  <dcterms:created xsi:type="dcterms:W3CDTF">2023-08-16T05:43:44Z</dcterms:created>
  <dcterms:modified xsi:type="dcterms:W3CDTF">2024-04-03T09:26:15Z</dcterms:modified>
  <cp:category/>
  <cp:contentStatus/>
</cp:coreProperties>
</file>