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51E1~1.VAS\AppData\Local\Temp\7zO0C283A5B\"/>
    </mc:Choice>
  </mc:AlternateContent>
  <xr:revisionPtr revIDLastSave="0" documentId="13_ncr:1_{EB5F2A10-EC6F-4192-AF88-DF0491739B0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ЖКС" sheetId="3" state="hidden" r:id="rId1"/>
    <sheet name="1" sheetId="1" r:id="rId2"/>
  </sheets>
  <definedNames>
    <definedName name="_xlnm._FilterDatabase" localSheetId="1" hidden="1">'1'!$A$3:$V$109</definedName>
    <definedName name="_xlnm.Print_Titles" localSheetId="1">'1'!$1:$3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W99" i="1" l="1"/>
  <c r="X99" i="1"/>
  <c r="Y99" i="1"/>
  <c r="Z99" i="1"/>
  <c r="AA99" i="1"/>
  <c r="W100" i="1"/>
  <c r="X100" i="1"/>
  <c r="Y100" i="1"/>
  <c r="Z100" i="1"/>
  <c r="AA100" i="1"/>
  <c r="W101" i="1"/>
  <c r="X101" i="1"/>
  <c r="Y101" i="1"/>
  <c r="Z101" i="1"/>
  <c r="AA101" i="1"/>
  <c r="W102" i="1"/>
  <c r="X102" i="1"/>
  <c r="Y102" i="1"/>
  <c r="Z102" i="1"/>
  <c r="AA102" i="1"/>
  <c r="W103" i="1"/>
  <c r="X103" i="1"/>
  <c r="Y103" i="1"/>
  <c r="Z103" i="1"/>
  <c r="AA103" i="1"/>
  <c r="W104" i="1"/>
  <c r="X104" i="1"/>
  <c r="Y104" i="1"/>
  <c r="Z104" i="1"/>
  <c r="AA104" i="1"/>
  <c r="W105" i="1"/>
  <c r="X105" i="1"/>
  <c r="Y105" i="1"/>
  <c r="Z105" i="1"/>
  <c r="AA105" i="1"/>
  <c r="W106" i="1"/>
  <c r="X106" i="1"/>
  <c r="Y106" i="1"/>
  <c r="Z106" i="1"/>
  <c r="AA106" i="1"/>
  <c r="W107" i="1"/>
  <c r="X107" i="1"/>
  <c r="Y107" i="1"/>
  <c r="Z107" i="1"/>
  <c r="AA107" i="1"/>
  <c r="W108" i="1"/>
  <c r="X108" i="1"/>
  <c r="Y108" i="1"/>
  <c r="Z108" i="1"/>
  <c r="AA108" i="1"/>
  <c r="W109" i="1"/>
  <c r="X109" i="1"/>
  <c r="Y109" i="1"/>
  <c r="Z109" i="1"/>
  <c r="AA109" i="1"/>
  <c r="W4" i="1"/>
  <c r="X4" i="1"/>
  <c r="Y4" i="1"/>
  <c r="Z4" i="1"/>
  <c r="AA4" i="1"/>
  <c r="W5" i="1"/>
  <c r="X5" i="1"/>
  <c r="Y5" i="1"/>
  <c r="Z5" i="1"/>
  <c r="AA5" i="1"/>
  <c r="W6" i="1"/>
  <c r="X6" i="1"/>
  <c r="Y6" i="1"/>
  <c r="Z6" i="1"/>
  <c r="AA6" i="1"/>
  <c r="W7" i="1"/>
  <c r="X7" i="1"/>
  <c r="Y7" i="1"/>
  <c r="Z7" i="1"/>
  <c r="AA7" i="1"/>
  <c r="W8" i="1"/>
  <c r="X8" i="1"/>
  <c r="Y8" i="1"/>
  <c r="Z8" i="1"/>
  <c r="AA8" i="1"/>
  <c r="W9" i="1"/>
  <c r="X9" i="1"/>
  <c r="Y9" i="1"/>
  <c r="Z9" i="1"/>
  <c r="AA9" i="1"/>
  <c r="W10" i="1"/>
  <c r="X10" i="1"/>
  <c r="Y10" i="1"/>
  <c r="Z10" i="1"/>
  <c r="AA10" i="1"/>
  <c r="W11" i="1"/>
  <c r="X11" i="1"/>
  <c r="Y11" i="1"/>
  <c r="Z11" i="1"/>
  <c r="AA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W39" i="1"/>
  <c r="X39" i="1"/>
  <c r="Y39" i="1"/>
  <c r="Z39" i="1"/>
  <c r="AA39" i="1"/>
  <c r="W40" i="1"/>
  <c r="X40" i="1"/>
  <c r="Y40" i="1"/>
  <c r="Z40" i="1"/>
  <c r="AA40" i="1"/>
  <c r="W41" i="1"/>
  <c r="X41" i="1"/>
  <c r="Y41" i="1"/>
  <c r="Z41" i="1"/>
  <c r="AA41" i="1"/>
  <c r="W42" i="1"/>
  <c r="X42" i="1"/>
  <c r="Y42" i="1"/>
  <c r="Z42" i="1"/>
  <c r="AA42" i="1"/>
  <c r="W43" i="1"/>
  <c r="X43" i="1"/>
  <c r="Y43" i="1"/>
  <c r="Z43" i="1"/>
  <c r="AA43" i="1"/>
  <c r="W44" i="1"/>
  <c r="X44" i="1"/>
  <c r="Y44" i="1"/>
  <c r="Z44" i="1"/>
  <c r="AA44" i="1"/>
  <c r="W45" i="1"/>
  <c r="X45" i="1"/>
  <c r="Y45" i="1"/>
  <c r="Z45" i="1"/>
  <c r="AA45" i="1"/>
  <c r="W46" i="1"/>
  <c r="X46" i="1"/>
  <c r="Y46" i="1"/>
  <c r="Z46" i="1"/>
  <c r="AA46" i="1"/>
  <c r="W47" i="1"/>
  <c r="X47" i="1"/>
  <c r="Y47" i="1"/>
  <c r="Z47" i="1"/>
  <c r="AA47" i="1"/>
  <c r="W48" i="1"/>
  <c r="X48" i="1"/>
  <c r="Y48" i="1"/>
  <c r="Z48" i="1"/>
  <c r="AA48" i="1"/>
  <c r="W49" i="1"/>
  <c r="X49" i="1"/>
  <c r="Y49" i="1"/>
  <c r="Z49" i="1"/>
  <c r="AA49" i="1"/>
  <c r="W50" i="1"/>
  <c r="X50" i="1"/>
  <c r="Y50" i="1"/>
  <c r="Z50" i="1"/>
  <c r="AA50" i="1"/>
  <c r="W51" i="1"/>
  <c r="X51" i="1"/>
  <c r="Y51" i="1"/>
  <c r="Z51" i="1"/>
  <c r="AA51" i="1"/>
  <c r="W52" i="1"/>
  <c r="X52" i="1"/>
  <c r="Y52" i="1"/>
  <c r="Z52" i="1"/>
  <c r="AA52" i="1"/>
  <c r="W53" i="1"/>
  <c r="X53" i="1"/>
  <c r="Y53" i="1"/>
  <c r="Z53" i="1"/>
  <c r="AA53" i="1"/>
  <c r="W54" i="1"/>
  <c r="X54" i="1"/>
  <c r="Y54" i="1"/>
  <c r="Z54" i="1"/>
  <c r="AA54" i="1"/>
  <c r="W55" i="1"/>
  <c r="X55" i="1"/>
  <c r="Y55" i="1"/>
  <c r="Z55" i="1"/>
  <c r="AA55" i="1"/>
  <c r="W56" i="1"/>
  <c r="X56" i="1"/>
  <c r="Y56" i="1"/>
  <c r="Z56" i="1"/>
  <c r="AA56" i="1"/>
  <c r="W57" i="1"/>
  <c r="X57" i="1"/>
  <c r="Y57" i="1"/>
  <c r="Z57" i="1"/>
  <c r="AA57" i="1"/>
  <c r="W58" i="1"/>
  <c r="X58" i="1"/>
  <c r="Y58" i="1"/>
  <c r="Z58" i="1"/>
  <c r="AA58" i="1"/>
  <c r="W59" i="1"/>
  <c r="X59" i="1"/>
  <c r="Y59" i="1"/>
  <c r="Z59" i="1"/>
  <c r="AA59" i="1"/>
  <c r="W60" i="1"/>
  <c r="X60" i="1"/>
  <c r="Y60" i="1"/>
  <c r="Z60" i="1"/>
  <c r="AA60" i="1"/>
  <c r="W61" i="1"/>
  <c r="X61" i="1"/>
  <c r="Y61" i="1"/>
  <c r="Z61" i="1"/>
  <c r="AA61" i="1"/>
  <c r="W62" i="1"/>
  <c r="X62" i="1"/>
  <c r="Y62" i="1"/>
  <c r="Z62" i="1"/>
  <c r="AA62" i="1"/>
  <c r="W63" i="1"/>
  <c r="X63" i="1"/>
  <c r="Y63" i="1"/>
  <c r="Z63" i="1"/>
  <c r="AA63" i="1"/>
  <c r="W64" i="1"/>
  <c r="X64" i="1"/>
  <c r="Y64" i="1"/>
  <c r="Z64" i="1"/>
  <c r="AA64" i="1"/>
  <c r="W65" i="1"/>
  <c r="X65" i="1"/>
  <c r="Y65" i="1"/>
  <c r="Z65" i="1"/>
  <c r="AA65" i="1"/>
  <c r="W66" i="1"/>
  <c r="X66" i="1"/>
  <c r="Y66" i="1"/>
  <c r="Z66" i="1"/>
  <c r="AA66" i="1"/>
  <c r="W67" i="1"/>
  <c r="X67" i="1"/>
  <c r="Y67" i="1"/>
  <c r="Z67" i="1"/>
  <c r="AA67" i="1"/>
  <c r="W68" i="1"/>
  <c r="X68" i="1"/>
  <c r="Y68" i="1"/>
  <c r="Z68" i="1"/>
  <c r="AA68" i="1"/>
  <c r="W69" i="1"/>
  <c r="X69" i="1"/>
  <c r="Y69" i="1"/>
  <c r="Z69" i="1"/>
  <c r="AA69" i="1"/>
  <c r="W70" i="1"/>
  <c r="X70" i="1"/>
  <c r="Y70" i="1"/>
  <c r="Z70" i="1"/>
  <c r="AA70" i="1"/>
  <c r="W71" i="1"/>
  <c r="X71" i="1"/>
  <c r="Y71" i="1"/>
  <c r="Z71" i="1"/>
  <c r="AA71" i="1"/>
  <c r="W72" i="1"/>
  <c r="X72" i="1"/>
  <c r="Y72" i="1"/>
  <c r="Z72" i="1"/>
  <c r="AA72" i="1"/>
  <c r="W73" i="1"/>
  <c r="X73" i="1"/>
  <c r="Y73" i="1"/>
  <c r="Z73" i="1"/>
  <c r="AA73" i="1"/>
  <c r="W74" i="1"/>
  <c r="X74" i="1"/>
  <c r="Y74" i="1"/>
  <c r="Z74" i="1"/>
  <c r="AA74" i="1"/>
  <c r="W75" i="1"/>
  <c r="X75" i="1"/>
  <c r="Y75" i="1"/>
  <c r="Z75" i="1"/>
  <c r="AA75" i="1"/>
  <c r="W76" i="1"/>
  <c r="X76" i="1"/>
  <c r="Y76" i="1"/>
  <c r="Z76" i="1"/>
  <c r="AA76" i="1"/>
  <c r="W77" i="1"/>
  <c r="X77" i="1"/>
  <c r="Y77" i="1"/>
  <c r="Z77" i="1"/>
  <c r="AA77" i="1"/>
  <c r="W78" i="1"/>
  <c r="X78" i="1"/>
  <c r="Y78" i="1"/>
  <c r="Z78" i="1"/>
  <c r="AA78" i="1"/>
  <c r="W79" i="1"/>
  <c r="X79" i="1"/>
  <c r="Y79" i="1"/>
  <c r="Z79" i="1"/>
  <c r="AA79" i="1"/>
  <c r="W80" i="1"/>
  <c r="X80" i="1"/>
  <c r="Y80" i="1"/>
  <c r="Z80" i="1"/>
  <c r="AA80" i="1"/>
  <c r="W81" i="1"/>
  <c r="X81" i="1"/>
  <c r="Y81" i="1"/>
  <c r="Z81" i="1"/>
  <c r="AA81" i="1"/>
  <c r="W82" i="1"/>
  <c r="X82" i="1"/>
  <c r="Y82" i="1"/>
  <c r="Z82" i="1"/>
  <c r="AA82" i="1"/>
  <c r="W83" i="1"/>
  <c r="X83" i="1"/>
  <c r="Y83" i="1"/>
  <c r="Z83" i="1"/>
  <c r="AA83" i="1"/>
  <c r="W84" i="1"/>
  <c r="X84" i="1"/>
  <c r="Y84" i="1"/>
  <c r="Z84" i="1"/>
  <c r="AA84" i="1"/>
  <c r="W85" i="1"/>
  <c r="X85" i="1"/>
  <c r="Y85" i="1"/>
  <c r="Z85" i="1"/>
  <c r="AA85" i="1"/>
  <c r="W86" i="1"/>
  <c r="X86" i="1"/>
  <c r="Y86" i="1"/>
  <c r="Z86" i="1"/>
  <c r="AA86" i="1"/>
  <c r="W87" i="1"/>
  <c r="X87" i="1"/>
  <c r="Y87" i="1"/>
  <c r="Z87" i="1"/>
  <c r="AA87" i="1"/>
  <c r="W88" i="1"/>
  <c r="X88" i="1"/>
  <c r="Y88" i="1"/>
  <c r="Z88" i="1"/>
  <c r="AA88" i="1"/>
  <c r="W89" i="1"/>
  <c r="X89" i="1"/>
  <c r="Y89" i="1"/>
  <c r="Z89" i="1"/>
  <c r="AA89" i="1"/>
  <c r="W90" i="1"/>
  <c r="X90" i="1"/>
  <c r="Y90" i="1"/>
  <c r="Z90" i="1"/>
  <c r="AA90" i="1"/>
  <c r="W91" i="1"/>
  <c r="X91" i="1"/>
  <c r="Y91" i="1"/>
  <c r="Z91" i="1"/>
  <c r="AA91" i="1"/>
  <c r="W92" i="1"/>
  <c r="X92" i="1"/>
  <c r="Y92" i="1"/>
  <c r="Z92" i="1"/>
  <c r="AA92" i="1"/>
  <c r="W93" i="1"/>
  <c r="X93" i="1"/>
  <c r="Y93" i="1"/>
  <c r="Z93" i="1"/>
  <c r="AA93" i="1"/>
  <c r="W94" i="1"/>
  <c r="X94" i="1"/>
  <c r="Y94" i="1"/>
  <c r="Z94" i="1"/>
  <c r="AA94" i="1"/>
  <c r="W95" i="1"/>
  <c r="X95" i="1"/>
  <c r="Y95" i="1"/>
  <c r="Z95" i="1"/>
  <c r="AA95" i="1"/>
  <c r="W96" i="1"/>
  <c r="X96" i="1"/>
  <c r="Y96" i="1"/>
  <c r="Z96" i="1"/>
  <c r="AA96" i="1"/>
  <c r="W97" i="1"/>
  <c r="X97" i="1"/>
  <c r="Y97" i="1"/>
  <c r="Z97" i="1"/>
  <c r="AA97" i="1"/>
  <c r="W98" i="1"/>
  <c r="X98" i="1"/>
  <c r="Y98" i="1"/>
  <c r="Z98" i="1"/>
  <c r="AA98" i="1"/>
  <c r="U105" i="1"/>
  <c r="U104" i="1"/>
  <c r="U103" i="1"/>
  <c r="U102" i="1"/>
  <c r="U101" i="1"/>
  <c r="U100" i="1"/>
</calcChain>
</file>

<file path=xl/sharedStrings.xml><?xml version="1.0" encoding="utf-8"?>
<sst xmlns="http://schemas.openxmlformats.org/spreadsheetml/2006/main" count="782" uniqueCount="242">
  <si>
    <t>Регион</t>
  </si>
  <si>
    <t>Дата</t>
  </si>
  <si>
    <t>Наименование жирной кислоты</t>
  </si>
  <si>
    <t>Масляная</t>
  </si>
  <si>
    <t>Капроновая</t>
  </si>
  <si>
    <t>Каприловая</t>
  </si>
  <si>
    <t>Каприновая</t>
  </si>
  <si>
    <t>Деценовая</t>
  </si>
  <si>
    <t>Лауриновая</t>
  </si>
  <si>
    <t>Миристиновая</t>
  </si>
  <si>
    <t>Миристолеиновая</t>
  </si>
  <si>
    <t>Пальмитиновая</t>
  </si>
  <si>
    <t>Пальмитолеиновая</t>
  </si>
  <si>
    <t>Стеариновая</t>
  </si>
  <si>
    <t>Олеиновая</t>
  </si>
  <si>
    <t>Линолевая</t>
  </si>
  <si>
    <t>Линоленовая</t>
  </si>
  <si>
    <t>Арахиновая</t>
  </si>
  <si>
    <t>Бегеновая</t>
  </si>
  <si>
    <t>Прочие</t>
  </si>
  <si>
    <t>С4:0</t>
  </si>
  <si>
    <t>С6:0</t>
  </si>
  <si>
    <t>С8:0</t>
  </si>
  <si>
    <t>С10:0</t>
  </si>
  <si>
    <t>С10:1</t>
  </si>
  <si>
    <t>С12:0</t>
  </si>
  <si>
    <t>С14:0</t>
  </si>
  <si>
    <t>С14:1</t>
  </si>
  <si>
    <t>С16:0</t>
  </si>
  <si>
    <t>С16:1</t>
  </si>
  <si>
    <t>С18:0</t>
  </si>
  <si>
    <t>С18:1</t>
  </si>
  <si>
    <t>С18:2</t>
  </si>
  <si>
    <t>С18:3</t>
  </si>
  <si>
    <t>С20:0</t>
  </si>
  <si>
    <t>С22:0</t>
  </si>
  <si>
    <t>-</t>
  </si>
  <si>
    <t>Норма по ГОСТ Р 52054-2023, %</t>
  </si>
  <si>
    <t>2,4-4,2</t>
  </si>
  <si>
    <t>1,5-3,0</t>
  </si>
  <si>
    <t>1,0-2,0</t>
  </si>
  <si>
    <t>2,0-3,8</t>
  </si>
  <si>
    <t>0,2-0,4</t>
  </si>
  <si>
    <t>2,0-4,4*</t>
  </si>
  <si>
    <t>8,0-13,0</t>
  </si>
  <si>
    <t>0,6-1,5</t>
  </si>
  <si>
    <t>21,0-32,0</t>
  </si>
  <si>
    <t>1,3-2,4**</t>
  </si>
  <si>
    <t>8,0-13,5</t>
  </si>
  <si>
    <t>20,0-28,0</t>
  </si>
  <si>
    <t>2,2-5,0**</t>
  </si>
  <si>
    <t>до 1,5</t>
  </si>
  <si>
    <t>до 0,3</t>
  </si>
  <si>
    <t>до 0,1</t>
  </si>
  <si>
    <t>2,5-6,5</t>
  </si>
  <si>
    <t>ЭНА</t>
  </si>
  <si>
    <t>ЖК Бобров-2</t>
  </si>
  <si>
    <t>ЖК Коршево</t>
  </si>
  <si>
    <t>ЖК Бодеевка</t>
  </si>
  <si>
    <t>ЖК Савино
18.07.2024</t>
  </si>
  <si>
    <t>ЖК Бортниково
20.05.2024</t>
  </si>
  <si>
    <t>ЖК Залужное
07.06.2024</t>
  </si>
  <si>
    <t>ЖК Бодеевка
07.06.2024</t>
  </si>
  <si>
    <t>ЖК Озерки
20.05.2024</t>
  </si>
  <si>
    <t>ЖК Коршево
20.05.2024</t>
  </si>
  <si>
    <t>ЖК Колыбелка
20.05.2024</t>
  </si>
  <si>
    <t>ЖК Высокое
07.06.24</t>
  </si>
  <si>
    <t>ЖК Высокое
20.05.24</t>
  </si>
  <si>
    <t>ЖК Бобров-2
20.05.2024</t>
  </si>
  <si>
    <t>ЖК Романово
20.05.2024</t>
  </si>
  <si>
    <t>ЖК Гусево
20.05.2024</t>
  </si>
  <si>
    <t>ЖК Шацк
20.05.2024</t>
  </si>
  <si>
    <t>ЖК Авангард
20.05.2024</t>
  </si>
  <si>
    <t>ЖК Наратлы
15.01.2024</t>
  </si>
  <si>
    <t>ЖК Наратлы
09.10.2024</t>
  </si>
  <si>
    <t>ЖК Ст.Резяпкино 15.01.24</t>
  </si>
  <si>
    <t>ЖК Курская Васильевка
15.01.2024</t>
  </si>
  <si>
    <t>ЖК Курская Васильевка
09.10.2024</t>
  </si>
  <si>
    <t>ЖК Семено-Макарово
15.01.24</t>
  </si>
  <si>
    <t>ЖК Семено-Макарово
09.10.2024</t>
  </si>
  <si>
    <t>Сав.Нива</t>
  </si>
  <si>
    <t>Ступ.Нива</t>
  </si>
  <si>
    <t>ЭкоНиваАгро</t>
  </si>
  <si>
    <t>Калужская Нива</t>
  </si>
  <si>
    <t>ОкаМолоко</t>
  </si>
  <si>
    <t>Северная Нива</t>
  </si>
  <si>
    <t>Испытательный центр, проводивший исследование</t>
  </si>
  <si>
    <t>МТФ Высокое</t>
  </si>
  <si>
    <t>ЖК Щучье</t>
  </si>
  <si>
    <t>ЖК Петровское</t>
  </si>
  <si>
    <t>ЖК Бобров-1</t>
  </si>
  <si>
    <t>ЖК Песковатка</t>
  </si>
  <si>
    <t>ЖК Добрино</t>
  </si>
  <si>
    <t>Тест Пущино</t>
  </si>
  <si>
    <t>&lt;0,05</t>
  </si>
  <si>
    <t>Ока</t>
  </si>
  <si>
    <t>СевНива</t>
  </si>
  <si>
    <t xml:space="preserve">ЖК Семено-Макарово
</t>
  </si>
  <si>
    <t>ЖК Наратлы</t>
  </si>
  <si>
    <t>ЖК Старое Резяпкино</t>
  </si>
  <si>
    <t xml:space="preserve">ЖК Курская Васильевка
</t>
  </si>
  <si>
    <t xml:space="preserve">ЖК Высокое </t>
  </si>
  <si>
    <t>ЖК Высокое</t>
  </si>
  <si>
    <t xml:space="preserve">ЖК Петропавловка </t>
  </si>
  <si>
    <t>ЖК Петропавловка</t>
  </si>
  <si>
    <t xml:space="preserve">ЖК Шацк </t>
  </si>
  <si>
    <t>ЖК Шацк</t>
  </si>
  <si>
    <t>ЖК Авангард</t>
  </si>
  <si>
    <t>ЖК Нестерово</t>
  </si>
  <si>
    <t>ЖК Подболотье</t>
  </si>
  <si>
    <t>Наменование ЖК</t>
  </si>
  <si>
    <t>Наименование жирной кислоты (норма по ГОСТ Р 52054-2023)</t>
  </si>
  <si>
    <t>ЖК Верхний Икорец</t>
  </si>
  <si>
    <t>МТФ Дракино</t>
  </si>
  <si>
    <t>ЖК Залужное</t>
  </si>
  <si>
    <t>ЖК Колыбелка</t>
  </si>
  <si>
    <t>МТФ Хворостань</t>
  </si>
  <si>
    <t>соотн пальмитиновой к лауриновой</t>
  </si>
  <si>
    <t>соотн стеариновой к лауриновой</t>
  </si>
  <si>
    <t>соотн олеиновой к миристиновой</t>
  </si>
  <si>
    <t>соотн линолевой к миристиновой</t>
  </si>
  <si>
    <t>соотн суммы олеиновой и линолевой к сумме  лауриновой, миристиновой, пальмитиновой и стеариновой</t>
  </si>
  <si>
    <t>5,8-14,5</t>
  </si>
  <si>
    <t>1,9-5,9</t>
  </si>
  <si>
    <t>1,6-3,6</t>
  </si>
  <si>
    <t>0,1-0,5</t>
  </si>
  <si>
    <t>0,4-0,7</t>
  </si>
  <si>
    <t>ЖК Пеневичи</t>
  </si>
  <si>
    <t>ЖК Аристово</t>
  </si>
  <si>
    <t>ЖК Богданино</t>
  </si>
  <si>
    <t>ЖК Болдасовка</t>
  </si>
  <si>
    <t>ЖК Сугоново</t>
  </si>
  <si>
    <t>ЖК Гусево</t>
  </si>
  <si>
    <t>МТФ Романово</t>
  </si>
  <si>
    <t>ЖК Уланово</t>
  </si>
  <si>
    <t>МТФ Петропавловка</t>
  </si>
  <si>
    <t>ЖК Ст. Чигла</t>
  </si>
  <si>
    <t>ЖК Озерки</t>
  </si>
  <si>
    <t>МТФ Садовое</t>
  </si>
  <si>
    <t>ЖК Волчанское</t>
  </si>
  <si>
    <t>МТФ Щучье</t>
  </si>
  <si>
    <t>ЖК Бушовка</t>
  </si>
  <si>
    <t>МТФ Гилево</t>
  </si>
  <si>
    <t>ЖК Плеханово</t>
  </si>
  <si>
    <t>СНБ Семено-Макарово</t>
  </si>
  <si>
    <t>СНО Курская Васильевка</t>
  </si>
  <si>
    <t>СНТ Наратлы</t>
  </si>
  <si>
    <t>СНС Старое Резяпкино</t>
  </si>
  <si>
    <t>Калуга</t>
  </si>
  <si>
    <t>МоПеТю</t>
  </si>
  <si>
    <t>Рацион</t>
  </si>
  <si>
    <t>Тульск ВНИИЗЖ</t>
  </si>
  <si>
    <t>Тюменский НСИЦ</t>
  </si>
  <si>
    <t>ЖК Бобров Д1 (КК-11) 25.02.24 (1)_ЭНАВ</t>
  </si>
  <si>
    <t>ЖК Бобров Д1 (КК-11) 21.05.25_ЭНАВ   ЖК Бобров Д1 (КК-10) 25.02.2025(2)_ЭНАВ</t>
  </si>
  <si>
    <t>ЖК Бобров-2 Д1 (КК-11) 25.02.25(1)_ЭНАВ ЖК Бобров-2 Д1 (КК-10) 25.02.25(2)_ЭНАВ</t>
  </si>
  <si>
    <t>ЖК Бобров-2 Д1 (КК-11) 21.05.25(1)_ЭНАВ  ЖК Бобров-2 Д1 (КК-11) 21.05.25 (2)_ЭНАВ</t>
  </si>
  <si>
    <t>Д1 Бодеевка 25.02.25_ЭНАЛБ</t>
  </si>
  <si>
    <t>Отчет_Д1 Бодеевка 26.06.25_ЭНАЛБ</t>
  </si>
  <si>
    <t>ЖК В. Икорец Д1 (КК-11) 21.05.25_ЭНАВ</t>
  </si>
  <si>
    <t>Отчет_Д1 ЖК Волчанское 26.06.2025_ЭНАПБ</t>
  </si>
  <si>
    <t>Рацион Д1 Высокое 25.02.25_ЭНАЛБ</t>
  </si>
  <si>
    <t>Отчет_Д1 Высокое 21.05.25_ЭНАЛБ</t>
  </si>
  <si>
    <t>Д0 Высокое 25.02.25_ЭНАЛБ</t>
  </si>
  <si>
    <t>Рацион Д3 ЖК Высокое 25.02.25_ЭНАЛБ</t>
  </si>
  <si>
    <t>Д1 ДОБРИНО 25.02.25_ЭНАЛБ</t>
  </si>
  <si>
    <t>Отчет_Д1 ДОБРИНО 26.06.25_ЭНАЛБ</t>
  </si>
  <si>
    <t>Отчет_Д1 ЖК Залужное 21.05.2025_ЭНАПБ</t>
  </si>
  <si>
    <t>Отчет_Д1 ЖК Колыбелка 24.04.2024_ЭНАПБ</t>
  </si>
  <si>
    <t>Рацион Д1 ЖК Коршево 25.02.2025_ЭНАС</t>
  </si>
  <si>
    <t>Рацион Д1 ЖК Коршево 26.06.25_ЭНАС</t>
  </si>
  <si>
    <t>Рацион Д1ЖК Озерки 26.06.2025_ЭНАЮ</t>
  </si>
  <si>
    <t>Рацион Д1 ЖК Песковатка 25.02.25_ЭНАС</t>
  </si>
  <si>
    <t>Рацион Д1 ЖК Песковатка 26.06.25_ЭНАС</t>
  </si>
  <si>
    <t>Отчет_Д1 ЖК Петровское 25.02.2025_ЭНАПБ</t>
  </si>
  <si>
    <t>Отчет_Д1 ЖК Петровское 21.05.2025_ЭНАПБ</t>
  </si>
  <si>
    <t>ЖК Петропавловка Д1 (КК-11) 26.06.25_ЭНАВ</t>
  </si>
  <si>
    <t>ЖК Петропавловка Д0 (КК-11) 12.03.25_ЭНАВ</t>
  </si>
  <si>
    <t>ЖК Петропавловка Д1 (КК-11) 12.03.25_ЭНАВ</t>
  </si>
  <si>
    <t>ЖК Петропавловка Д1 (КК-10) 12.03.25_ЭНАВ</t>
  </si>
  <si>
    <t>ЖК Петропавловка Д3 (КК-10) 12.03.25_ЭНАВ</t>
  </si>
  <si>
    <t>Рацион Д1 ЖК Старая Чигла 26.06.25_ЭНАС</t>
  </si>
  <si>
    <t>Отчет_Д1 ЖК Щучье 25.02.2025_ЭНАПБ</t>
  </si>
  <si>
    <t>Отчет_Д1 ЖК Щучье 21.05.2025_ЭНАПБ</t>
  </si>
  <si>
    <t>Рацион мтф высокое 25.02.25_ЭНАЛБ</t>
  </si>
  <si>
    <t>Рацион мтф высокое 26.06.25_ЭНАЛБ</t>
  </si>
  <si>
    <t>Рацион  ДРАКИНО 21.05.25_ЭНАЛБ</t>
  </si>
  <si>
    <t>МТФ Петропавловка Д3 (КК-10) 26.06.25_ЭНАВ</t>
  </si>
  <si>
    <t>Рацион  МТФ САДОВОЕ 26.06.25_ЭНАЛБ</t>
  </si>
  <si>
    <t>Рацион Д2 Хворостань 21.05.25_ЭНАЛБ</t>
  </si>
  <si>
    <t>Рацион МТФ Щучье 26.06.2025_ЭНАПБ</t>
  </si>
  <si>
    <t>Д1 Курская Васильевка 23.07.25v1_СНО</t>
  </si>
  <si>
    <t>Д1 Курская Васильевка  19.03.25_v1_СНО</t>
  </si>
  <si>
    <t>ЖК Наратлы Д1 от 19.03.25_СНТ</t>
  </si>
  <si>
    <t>Семено-макарово_Д1_19.03.2025 _СНБ</t>
  </si>
  <si>
    <t>Д1_Старое резяпкино_19.03.25_V2_СНС</t>
  </si>
  <si>
    <t>Семено Макарово Д1_23.07.2025_СНБ</t>
  </si>
  <si>
    <t>Д1_Старое резяпкино_23.07.25_V2_СНС</t>
  </si>
  <si>
    <t>ЖК Наратлы Д1 от 23.07.25_СНТ</t>
  </si>
  <si>
    <t>Д1 ЖК Пеневичи 20.06.2025</t>
  </si>
  <si>
    <t>Отчет_Д1 Аристово 11.07.25_КНВ</t>
  </si>
  <si>
    <t>Отчет_ЖК Богданино Д1 11.07.25_v2_КНЮ</t>
  </si>
  <si>
    <t>Отчет_ЖК Бушовка Д1 11.07.2025_v3_КНЮ</t>
  </si>
  <si>
    <t>Отчет_Д1 Сугоново 11.07.25_КНВ</t>
  </si>
  <si>
    <t>Отчет_Д1 МТФ Романово 11.07.25 _КНЗ</t>
  </si>
  <si>
    <t>Отчет_Д2 Болдасовка 18.06.25_КНВ</t>
  </si>
  <si>
    <t xml:space="preserve"> Отчет_Д1 Л=1 Гусево 11.07.25 (2)_КНЗ   Отчет_Д1 Гусево  (11.07.25)_КНЗ</t>
  </si>
  <si>
    <t>Отчет_ОМ Север ЖК Шацк Д0 28.01.25_ОМШ</t>
  </si>
  <si>
    <t>Отчет_ОМ Север ЖК Шацк Д1 28.01.25_стельные_ОМШ</t>
  </si>
  <si>
    <t>Отчет_ОМ Север ЖК Шацк Д1 28.01.25_раздой_ОМШ</t>
  </si>
  <si>
    <t>Отчет_ОМ Север ЖК Шацк Д2 28.01.25_ОМШ</t>
  </si>
  <si>
    <t>Отчет_ОМ Север ЖК Шацк Д3 28.01.25_ОМШ</t>
  </si>
  <si>
    <t>Отчет_ОМ Шацк ЖК Шацк Д1 15.04.25 раздой_ОМШ</t>
  </si>
  <si>
    <t>Отчет_ОМ Шацк ЖК Шацк Д1 15.04.25 стельные_ОМШ</t>
  </si>
  <si>
    <t xml:space="preserve"> Отчет_ОМ Север ЖК Шацк Д0 28.01.25_ОМШ</t>
  </si>
  <si>
    <t>Отчет_ОМ Север ЖК Шацк Д1 22.05.25_раздой_ОМШ</t>
  </si>
  <si>
    <t>Отчет_ОМ Север ЖК Шацк Д1 22.05.25_стельные_ОМШ</t>
  </si>
  <si>
    <t>Отчет_ОМ Север ЖК Нестерово Д1 02.04.2025_ОМС</t>
  </si>
  <si>
    <t>Отчет_ОМ Север ЖК Подболотье Д1 02.04.2025_ОМС</t>
  </si>
  <si>
    <t>Отчет_ОМ Север ЖК Аванград Д1 02.04.2025_ОМС</t>
  </si>
  <si>
    <t>Аристово</t>
  </si>
  <si>
    <t>Богданино</t>
  </si>
  <si>
    <t>Бушовка</t>
  </si>
  <si>
    <t>Сугоново</t>
  </si>
  <si>
    <t>Уланово</t>
  </si>
  <si>
    <t>Гусево</t>
  </si>
  <si>
    <t>Отчет_Д1 Гусево  (14.04.24)_КНЗ</t>
  </si>
  <si>
    <t>Отчет_Д1 Сугоново 14.04.25_КНВ</t>
  </si>
  <si>
    <t>Отчет_Д1 Уланово 14.04.24_КНЗ</t>
  </si>
  <si>
    <t>Отчет_Д1 МТФ Романово (24.04.24)_КНЗ</t>
  </si>
  <si>
    <t>ВНИМИ</t>
  </si>
  <si>
    <t>н/д</t>
  </si>
  <si>
    <t>Отчет_Д1 Аристово 14.04.25_КНВ</t>
  </si>
  <si>
    <t>Отчет_ЖК Богданино Д1 14.04.25_v1_КНЮ</t>
  </si>
  <si>
    <t>Отчет_ЖК Бушовка Д1 14.04.2025_v1_КНЮ</t>
  </si>
  <si>
    <t>Плеханово Д1 25.07.25_АФМ</t>
  </si>
  <si>
    <t>Гилево Д1 25.07.25_АФМ</t>
  </si>
  <si>
    <t>Отчет_ЖК Богданино Д1 18.06.25_v1_КНЮ</t>
  </si>
  <si>
    <t>Отчет_Д1 Гусево_ Уланово 18.06.25 (2)_КНЗ Отчет_Д1 Гусево_Уланово 18.06.25 (1)_КНЗ</t>
  </si>
  <si>
    <t>Отчет_Д1 Сугоново  18.06.25_КНВ.</t>
  </si>
  <si>
    <t>Отчет_Д1 МТФ  Романово 18.06.25 _КНЗ</t>
  </si>
  <si>
    <t>Отчет_Д1 Аристово 18.06.25_КНВ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</si>
</sst>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7">
    <xf numFmtId="0" fontId="0" fillId="0" borderId="0" xfId="0"/>
    <xf numFmtId="0" fontId="4" fillId="0" borderId="1" xfId="0" applyFont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1" applyFont="1"/>
    <xf numFmtId="0" fontId="4" fillId="3" borderId="0" xfId="1" applyFont="1" applyFill="1" applyAlignment="1">
      <alignment horizontal="center"/>
    </xf>
    <xf numFmtId="2" fontId="4" fillId="3" borderId="1" xfId="1" applyNumberFormat="1" applyFont="1" applyFill="1" applyBorder="1" applyAlignment="1">
      <alignment horizontal="center"/>
    </xf>
    <xf numFmtId="2" fontId="7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0" fontId="6" fillId="3" borderId="1" xfId="1" applyFont="1" applyFill="1" applyBorder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2" fontId="7" fillId="8" borderId="1" xfId="1" applyNumberFormat="1" applyFont="1" applyFill="1" applyBorder="1" applyAlignment="1">
      <alignment horizontal="center" vertical="center"/>
    </xf>
    <xf numFmtId="2" fontId="7" fillId="9" borderId="1" xfId="1" applyNumberFormat="1" applyFont="1" applyFill="1" applyBorder="1" applyAlignment="1">
      <alignment horizontal="center" vertical="center"/>
    </xf>
    <xf numFmtId="2" fontId="7" fillId="7" borderId="1" xfId="1" applyNumberFormat="1" applyFont="1" applyFill="1" applyBorder="1" applyAlignment="1">
      <alignment horizontal="center" vertical="center"/>
    </xf>
    <xf numFmtId="165" fontId="4" fillId="5" borderId="1" xfId="1" applyNumberFormat="1" applyFont="1" applyFill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0" fontId="4" fillId="9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2" fontId="7" fillId="6" borderId="1" xfId="1" applyNumberFormat="1" applyFont="1" applyFill="1" applyBorder="1" applyAlignment="1">
      <alignment horizontal="center" vertical="center"/>
    </xf>
    <xf numFmtId="2" fontId="7" fillId="5" borderId="1" xfId="1" applyNumberFormat="1" applyFont="1" applyFill="1" applyBorder="1" applyAlignment="1">
      <alignment horizontal="center" vertical="center"/>
    </xf>
    <xf numFmtId="2" fontId="4" fillId="5" borderId="1" xfId="1" applyNumberFormat="1" applyFont="1" applyFill="1" applyBorder="1" applyAlignment="1">
      <alignment horizontal="center"/>
    </xf>
    <xf numFmtId="0" fontId="4" fillId="0" borderId="0" xfId="1" applyFont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 wrapText="1"/>
    </xf>
    <xf numFmtId="2" fontId="7" fillId="0" borderId="1" xfId="0" applyNumberFormat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2" fontId="7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165" fontId="7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1" fillId="12" borderId="1" xfId="0" applyFont="1" applyFill="1" applyBorder="1" applyAlignment="1">
      <alignment horizontal="left"/>
    </xf>
    <xf numFmtId="0" fontId="5" fillId="2" borderId="3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6" fillId="11" borderId="1" xfId="1" applyFont="1" applyFill="1" applyBorder="1" applyAlignment="1">
      <alignment horizontal="center"/>
    </xf>
    <xf numFmtId="0" fontId="6" fillId="10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B6CE71FA-247C-40B4-B6A5-7564DC43FC05}"/>
    <cellStyle name="Обычный 2 2" xfId="2" xr:uid="{A36E4A7D-6CD5-45E1-AB94-423690D803C1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094D-0E18-4199-AE79-1C49EEDC5EBA}">
  <dimension ref="A1:X19"/>
  <sheetViews>
    <sheetView workbookViewId="0">
      <pane xSplit="3" ySplit="2" topLeftCell="K3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defaultColWidth="8.85546875" defaultRowHeight="15.75" x14ac:dyDescent="0.25"/>
  <cols>
    <col min="1" max="1" width="19.42578125" style="7" customWidth="1"/>
    <col min="2" max="2" width="5.140625" style="7" bestFit="1" customWidth="1"/>
    <col min="3" max="3" width="14.5703125" style="7" customWidth="1"/>
    <col min="4" max="11" width="11.7109375" style="7" customWidth="1"/>
    <col min="12" max="12" width="9.140625" style="7" customWidth="1"/>
    <col min="13" max="13" width="10.28515625" style="7" customWidth="1"/>
    <col min="14" max="15" width="11.7109375" style="7" customWidth="1"/>
    <col min="16" max="16" width="11.28515625" style="7" customWidth="1"/>
    <col min="17" max="17" width="11.85546875" style="7" customWidth="1"/>
    <col min="18" max="18" width="13" style="7" customWidth="1"/>
    <col min="19" max="19" width="11.42578125" style="7" customWidth="1"/>
    <col min="20" max="20" width="10.140625" style="7" customWidth="1"/>
    <col min="21" max="21" width="11.85546875" style="7" customWidth="1"/>
    <col min="22" max="22" width="12" style="7" customWidth="1"/>
    <col min="23" max="23" width="14" style="7" customWidth="1"/>
    <col min="24" max="24" width="13.5703125" style="7" customWidth="1"/>
    <col min="25" max="16384" width="8.85546875" style="7"/>
  </cols>
  <sheetData>
    <row r="1" spans="1:24" x14ac:dyDescent="0.25">
      <c r="A1" s="37"/>
      <c r="B1" s="37"/>
      <c r="C1" s="37"/>
      <c r="D1" s="58" t="s">
        <v>85</v>
      </c>
      <c r="E1" s="58"/>
      <c r="F1" s="58"/>
      <c r="G1" s="58"/>
      <c r="H1" s="58"/>
      <c r="I1" s="58"/>
      <c r="J1" s="58"/>
      <c r="K1" s="59" t="s">
        <v>84</v>
      </c>
      <c r="L1" s="59"/>
      <c r="M1" s="60" t="s">
        <v>83</v>
      </c>
      <c r="N1" s="60"/>
      <c r="O1" s="61" t="s">
        <v>82</v>
      </c>
      <c r="P1" s="61"/>
      <c r="Q1" s="61"/>
      <c r="R1" s="61"/>
      <c r="S1" s="61"/>
      <c r="T1" s="61"/>
      <c r="U1" s="61"/>
      <c r="V1" s="61"/>
      <c r="W1" s="37" t="s">
        <v>81</v>
      </c>
      <c r="X1" s="37" t="s">
        <v>80</v>
      </c>
    </row>
    <row r="2" spans="1:24" s="32" customFormat="1" ht="37.15" customHeight="1" x14ac:dyDescent="0.25">
      <c r="A2" s="56" t="s">
        <v>2</v>
      </c>
      <c r="B2" s="57"/>
      <c r="C2" s="36" t="s">
        <v>37</v>
      </c>
      <c r="D2" s="35" t="s">
        <v>79</v>
      </c>
      <c r="E2" s="35" t="s">
        <v>78</v>
      </c>
      <c r="F2" s="35" t="s">
        <v>77</v>
      </c>
      <c r="G2" s="35" t="s">
        <v>76</v>
      </c>
      <c r="H2" s="35" t="s">
        <v>75</v>
      </c>
      <c r="I2" s="35" t="s">
        <v>74</v>
      </c>
      <c r="J2" s="35" t="s">
        <v>73</v>
      </c>
      <c r="K2" s="35" t="s">
        <v>72</v>
      </c>
      <c r="L2" s="35" t="s">
        <v>71</v>
      </c>
      <c r="M2" s="35" t="s">
        <v>70</v>
      </c>
      <c r="N2" s="35" t="s">
        <v>69</v>
      </c>
      <c r="O2" s="35" t="s">
        <v>68</v>
      </c>
      <c r="P2" s="34" t="s">
        <v>67</v>
      </c>
      <c r="Q2" s="34" t="s">
        <v>66</v>
      </c>
      <c r="R2" s="33" t="s">
        <v>65</v>
      </c>
      <c r="S2" s="33" t="s">
        <v>64</v>
      </c>
      <c r="T2" s="33" t="s">
        <v>63</v>
      </c>
      <c r="U2" s="33" t="s">
        <v>62</v>
      </c>
      <c r="V2" s="33" t="s">
        <v>61</v>
      </c>
      <c r="W2" s="33" t="s">
        <v>60</v>
      </c>
      <c r="X2" s="33" t="s">
        <v>59</v>
      </c>
    </row>
    <row r="3" spans="1:24" s="14" customFormat="1" x14ac:dyDescent="0.2">
      <c r="A3" s="19" t="s">
        <v>3</v>
      </c>
      <c r="B3" s="18" t="s">
        <v>20</v>
      </c>
      <c r="C3" s="17" t="s">
        <v>38</v>
      </c>
      <c r="D3" s="10">
        <v>2.4</v>
      </c>
      <c r="E3" s="10">
        <v>2.4</v>
      </c>
      <c r="F3" s="10">
        <v>2.4</v>
      </c>
      <c r="G3" s="10">
        <v>2.4</v>
      </c>
      <c r="H3" s="10">
        <v>2.4</v>
      </c>
      <c r="I3" s="10">
        <v>2.4</v>
      </c>
      <c r="J3" s="10">
        <v>2.4</v>
      </c>
      <c r="K3" s="10">
        <v>2.91</v>
      </c>
      <c r="L3" s="10">
        <v>2.65</v>
      </c>
      <c r="M3" s="10">
        <v>2.78</v>
      </c>
      <c r="N3" s="10">
        <v>2.68</v>
      </c>
      <c r="O3" s="10">
        <v>3.03</v>
      </c>
      <c r="P3" s="15">
        <v>2.95</v>
      </c>
      <c r="Q3" s="15">
        <v>2.88</v>
      </c>
      <c r="R3" s="15">
        <v>2.86</v>
      </c>
      <c r="S3" s="15">
        <v>2.93</v>
      </c>
      <c r="T3" s="15">
        <v>3.14</v>
      </c>
      <c r="U3" s="15">
        <v>2.99</v>
      </c>
      <c r="V3" s="15">
        <v>3.23</v>
      </c>
      <c r="W3" s="15">
        <v>2.84</v>
      </c>
      <c r="X3" s="15">
        <v>2.5</v>
      </c>
    </row>
    <row r="4" spans="1:24" s="14" customFormat="1" x14ac:dyDescent="0.2">
      <c r="A4" s="19" t="s">
        <v>4</v>
      </c>
      <c r="B4" s="18" t="s">
        <v>21</v>
      </c>
      <c r="C4" s="17" t="s">
        <v>39</v>
      </c>
      <c r="D4" s="10">
        <v>1.59</v>
      </c>
      <c r="E4" s="10">
        <v>1.82</v>
      </c>
      <c r="F4" s="10">
        <v>1.73</v>
      </c>
      <c r="G4" s="10">
        <v>1.79</v>
      </c>
      <c r="H4" s="10">
        <v>1.75</v>
      </c>
      <c r="I4" s="10">
        <v>1.54</v>
      </c>
      <c r="J4" s="10">
        <v>1.72</v>
      </c>
      <c r="K4" s="10">
        <v>2.2999999999999998</v>
      </c>
      <c r="L4" s="10">
        <v>2.25</v>
      </c>
      <c r="M4" s="10">
        <v>2.36</v>
      </c>
      <c r="N4" s="10">
        <v>2.29</v>
      </c>
      <c r="O4" s="10">
        <v>2.5499999999999998</v>
      </c>
      <c r="P4" s="15">
        <v>2.29</v>
      </c>
      <c r="Q4" s="15">
        <v>2.39</v>
      </c>
      <c r="R4" s="15">
        <v>2.36</v>
      </c>
      <c r="S4" s="15">
        <v>2.38</v>
      </c>
      <c r="T4" s="15">
        <v>2.54</v>
      </c>
      <c r="U4" s="24">
        <v>2.4</v>
      </c>
      <c r="V4" s="15">
        <v>2.56</v>
      </c>
      <c r="W4" s="15">
        <v>2.2999999999999998</v>
      </c>
      <c r="X4" s="24">
        <v>1.6</v>
      </c>
    </row>
    <row r="5" spans="1:24" s="14" customFormat="1" x14ac:dyDescent="0.2">
      <c r="A5" s="19" t="s">
        <v>5</v>
      </c>
      <c r="B5" s="18" t="s">
        <v>22</v>
      </c>
      <c r="C5" s="17" t="s">
        <v>40</v>
      </c>
      <c r="D5" s="10">
        <v>1.08</v>
      </c>
      <c r="E5" s="10">
        <v>1.27</v>
      </c>
      <c r="F5" s="10">
        <v>1.1299999999999999</v>
      </c>
      <c r="G5" s="10">
        <v>1.24</v>
      </c>
      <c r="H5" s="10">
        <v>1.19</v>
      </c>
      <c r="I5" s="10">
        <v>1.05</v>
      </c>
      <c r="J5" s="10">
        <v>1.1599999999999999</v>
      </c>
      <c r="K5" s="10">
        <v>1.39</v>
      </c>
      <c r="L5" s="10">
        <v>1.4</v>
      </c>
      <c r="M5" s="10">
        <v>1.5</v>
      </c>
      <c r="N5" s="10">
        <v>1.45</v>
      </c>
      <c r="O5" s="10">
        <v>1.56</v>
      </c>
      <c r="P5" s="15">
        <v>1.34</v>
      </c>
      <c r="Q5" s="15">
        <v>1.48</v>
      </c>
      <c r="R5" s="15">
        <v>1.45</v>
      </c>
      <c r="S5" s="15">
        <v>1.42</v>
      </c>
      <c r="T5" s="15">
        <v>1.52</v>
      </c>
      <c r="U5" s="15">
        <v>1.45</v>
      </c>
      <c r="V5" s="15">
        <v>1.51</v>
      </c>
      <c r="W5" s="15">
        <v>1.4</v>
      </c>
      <c r="X5" s="31">
        <v>1</v>
      </c>
    </row>
    <row r="6" spans="1:24" s="14" customFormat="1" x14ac:dyDescent="0.2">
      <c r="A6" s="19" t="s">
        <v>6</v>
      </c>
      <c r="B6" s="18" t="s">
        <v>23</v>
      </c>
      <c r="C6" s="17" t="s">
        <v>41</v>
      </c>
      <c r="D6" s="10">
        <v>2.84</v>
      </c>
      <c r="E6" s="10">
        <v>3.35</v>
      </c>
      <c r="F6" s="10">
        <v>2.9</v>
      </c>
      <c r="G6" s="10">
        <v>3.35</v>
      </c>
      <c r="H6" s="10">
        <v>2.88</v>
      </c>
      <c r="I6" s="10">
        <v>2.81</v>
      </c>
      <c r="J6" s="10">
        <v>3.09</v>
      </c>
      <c r="K6" s="10">
        <v>3.37</v>
      </c>
      <c r="L6" s="10">
        <v>3.56</v>
      </c>
      <c r="M6" s="30">
        <v>3.84</v>
      </c>
      <c r="N6" s="10">
        <v>3.62</v>
      </c>
      <c r="O6" s="20">
        <v>3.87</v>
      </c>
      <c r="P6" s="15">
        <v>3.14</v>
      </c>
      <c r="Q6" s="15">
        <v>3.52</v>
      </c>
      <c r="R6" s="15">
        <v>3.5</v>
      </c>
      <c r="S6" s="15">
        <v>3.34</v>
      </c>
      <c r="T6" s="15">
        <v>3.59</v>
      </c>
      <c r="U6" s="15">
        <v>3.39</v>
      </c>
      <c r="V6" s="15">
        <v>3.52</v>
      </c>
      <c r="W6" s="15">
        <v>3.43</v>
      </c>
      <c r="X6" s="24">
        <v>2.2999999999999998</v>
      </c>
    </row>
    <row r="7" spans="1:24" s="14" customFormat="1" x14ac:dyDescent="0.2">
      <c r="A7" s="19" t="s">
        <v>7</v>
      </c>
      <c r="B7" s="18" t="s">
        <v>24</v>
      </c>
      <c r="C7" s="17" t="s">
        <v>42</v>
      </c>
      <c r="D7" s="16">
        <v>0.26</v>
      </c>
      <c r="E7" s="16">
        <v>0.32</v>
      </c>
      <c r="F7" s="16">
        <v>0.28000000000000003</v>
      </c>
      <c r="G7" s="16">
        <v>0.3</v>
      </c>
      <c r="H7" s="16">
        <v>0.23</v>
      </c>
      <c r="I7" s="16">
        <v>0.25</v>
      </c>
      <c r="J7" s="16">
        <v>0.27</v>
      </c>
      <c r="K7" s="16">
        <v>0.29599999999999999</v>
      </c>
      <c r="L7" s="16">
        <v>0.29199999999999998</v>
      </c>
      <c r="M7" s="16">
        <v>0.33800000000000002</v>
      </c>
      <c r="N7" s="16">
        <v>0.32100000000000001</v>
      </c>
      <c r="O7" s="16">
        <v>0.37</v>
      </c>
      <c r="P7" s="15">
        <v>0.25800000000000001</v>
      </c>
      <c r="Q7" s="15">
        <v>0.33500000000000002</v>
      </c>
      <c r="R7" s="15">
        <v>0.30599999999999999</v>
      </c>
      <c r="S7" s="15">
        <v>0.30299999999999999</v>
      </c>
      <c r="T7" s="15">
        <v>0.313</v>
      </c>
      <c r="U7" s="15">
        <v>0.27300000000000002</v>
      </c>
      <c r="V7" s="15">
        <v>0.30199999999999999</v>
      </c>
      <c r="W7" s="15">
        <v>0.29399999999999998</v>
      </c>
      <c r="X7" s="15" t="s">
        <v>36</v>
      </c>
    </row>
    <row r="8" spans="1:24" s="14" customFormat="1" x14ac:dyDescent="0.2">
      <c r="A8" s="19" t="s">
        <v>8</v>
      </c>
      <c r="B8" s="18" t="s">
        <v>25</v>
      </c>
      <c r="C8" s="17" t="s">
        <v>43</v>
      </c>
      <c r="D8" s="10">
        <v>3.7</v>
      </c>
      <c r="E8" s="10">
        <v>4.21</v>
      </c>
      <c r="F8" s="10">
        <v>3.69</v>
      </c>
      <c r="G8" s="10">
        <v>4.3099999999999996</v>
      </c>
      <c r="H8" s="10">
        <v>3.49</v>
      </c>
      <c r="I8" s="10">
        <v>3.69</v>
      </c>
      <c r="J8" s="10">
        <v>3.89</v>
      </c>
      <c r="K8" s="10">
        <v>3.96</v>
      </c>
      <c r="L8" s="10">
        <v>4.21</v>
      </c>
      <c r="M8" s="29">
        <v>4.57</v>
      </c>
      <c r="N8" s="10">
        <v>4.2</v>
      </c>
      <c r="O8" s="29">
        <v>4.5199999999999996</v>
      </c>
      <c r="P8" s="15">
        <v>3.57</v>
      </c>
      <c r="Q8" s="15">
        <v>4.0599999999999996</v>
      </c>
      <c r="R8" s="15">
        <v>4.0199999999999996</v>
      </c>
      <c r="S8" s="15">
        <v>3.82</v>
      </c>
      <c r="T8" s="15">
        <v>4.01</v>
      </c>
      <c r="U8" s="15">
        <v>3.81</v>
      </c>
      <c r="V8" s="15">
        <v>3.89</v>
      </c>
      <c r="W8" s="15">
        <v>3.99</v>
      </c>
      <c r="X8" s="24">
        <v>2.6</v>
      </c>
    </row>
    <row r="9" spans="1:24" s="14" customFormat="1" x14ac:dyDescent="0.2">
      <c r="A9" s="19" t="s">
        <v>9</v>
      </c>
      <c r="B9" s="18" t="s">
        <v>26</v>
      </c>
      <c r="C9" s="17" t="s">
        <v>44</v>
      </c>
      <c r="D9" s="10">
        <v>10.55</v>
      </c>
      <c r="E9" s="10">
        <v>11.02</v>
      </c>
      <c r="F9" s="10">
        <v>10.73</v>
      </c>
      <c r="G9" s="10">
        <v>11.43</v>
      </c>
      <c r="H9" s="10">
        <v>9.39</v>
      </c>
      <c r="I9" s="10">
        <v>10.49</v>
      </c>
      <c r="J9" s="10">
        <v>10.59</v>
      </c>
      <c r="K9" s="10">
        <v>11.5</v>
      </c>
      <c r="L9" s="10">
        <v>12.32</v>
      </c>
      <c r="M9" s="10">
        <v>12.08</v>
      </c>
      <c r="N9" s="10">
        <v>11.75</v>
      </c>
      <c r="O9" s="10">
        <v>12.54</v>
      </c>
      <c r="P9" s="15">
        <v>10.78</v>
      </c>
      <c r="Q9" s="15">
        <v>11.41</v>
      </c>
      <c r="R9" s="15">
        <v>11.51</v>
      </c>
      <c r="S9" s="24">
        <v>11.6</v>
      </c>
      <c r="T9" s="24">
        <v>11.4</v>
      </c>
      <c r="U9" s="15">
        <v>11.32</v>
      </c>
      <c r="V9" s="15">
        <v>11.45</v>
      </c>
      <c r="W9" s="15">
        <v>11.55</v>
      </c>
      <c r="X9" s="24">
        <v>9.3000000000000007</v>
      </c>
    </row>
    <row r="10" spans="1:24" s="14" customFormat="1" x14ac:dyDescent="0.2">
      <c r="A10" s="19" t="s">
        <v>10</v>
      </c>
      <c r="B10" s="18" t="s">
        <v>27</v>
      </c>
      <c r="C10" s="17" t="s">
        <v>45</v>
      </c>
      <c r="D10" s="10">
        <v>1.39</v>
      </c>
      <c r="E10" s="10">
        <v>1.1000000000000001</v>
      </c>
      <c r="F10" s="10">
        <v>1.45</v>
      </c>
      <c r="G10" s="10">
        <v>1.1000000000000001</v>
      </c>
      <c r="H10" s="10">
        <v>0.8</v>
      </c>
      <c r="I10" s="10">
        <v>1.32</v>
      </c>
      <c r="J10" s="10">
        <v>1.04</v>
      </c>
      <c r="K10" s="10">
        <v>1.29</v>
      </c>
      <c r="L10" s="10">
        <v>1.24</v>
      </c>
      <c r="M10" s="10">
        <v>1.26</v>
      </c>
      <c r="N10" s="10">
        <v>1.1499999999999999</v>
      </c>
      <c r="O10" s="10">
        <v>1.25</v>
      </c>
      <c r="P10" s="15">
        <v>0.99399999999999999</v>
      </c>
      <c r="Q10" s="15">
        <v>1.41</v>
      </c>
      <c r="R10" s="15">
        <v>1.1499999999999999</v>
      </c>
      <c r="S10" s="24">
        <v>1.1000000000000001</v>
      </c>
      <c r="T10" s="15">
        <v>1.05</v>
      </c>
      <c r="U10" s="15">
        <v>0.95799999999999996</v>
      </c>
      <c r="V10" s="15">
        <v>1.04</v>
      </c>
      <c r="W10" s="15">
        <v>1.1399999999999999</v>
      </c>
      <c r="X10" s="28">
        <v>0.6</v>
      </c>
    </row>
    <row r="11" spans="1:24" s="14" customFormat="1" x14ac:dyDescent="0.2">
      <c r="A11" s="19" t="s">
        <v>11</v>
      </c>
      <c r="B11" s="18" t="s">
        <v>28</v>
      </c>
      <c r="C11" s="17" t="s">
        <v>46</v>
      </c>
      <c r="D11" s="10">
        <v>32</v>
      </c>
      <c r="E11" s="10">
        <v>32</v>
      </c>
      <c r="F11" s="10">
        <v>32</v>
      </c>
      <c r="G11" s="10">
        <v>32</v>
      </c>
      <c r="H11" s="10">
        <v>32</v>
      </c>
      <c r="I11" s="10">
        <v>32</v>
      </c>
      <c r="J11" s="10">
        <v>32</v>
      </c>
      <c r="K11" s="10">
        <v>29.01</v>
      </c>
      <c r="L11" s="10">
        <v>30.76</v>
      </c>
      <c r="M11" s="10">
        <v>31.6</v>
      </c>
      <c r="N11" s="10">
        <v>31.52</v>
      </c>
      <c r="O11" s="21">
        <v>35.049999999999997</v>
      </c>
      <c r="P11" s="27">
        <v>32.159999999999997</v>
      </c>
      <c r="Q11" s="27">
        <v>32.549999999999997</v>
      </c>
      <c r="R11" s="26">
        <v>33.159999999999997</v>
      </c>
      <c r="S11" s="26">
        <v>33.89</v>
      </c>
      <c r="T11" s="27">
        <v>32.53</v>
      </c>
      <c r="U11" s="26">
        <v>33.58</v>
      </c>
      <c r="V11" s="26">
        <v>33.200000000000003</v>
      </c>
      <c r="W11" s="26">
        <v>33.549999999999997</v>
      </c>
      <c r="X11" s="15">
        <v>26.8</v>
      </c>
    </row>
    <row r="12" spans="1:24" s="14" customFormat="1" x14ac:dyDescent="0.2">
      <c r="A12" s="19" t="s">
        <v>12</v>
      </c>
      <c r="B12" s="18" t="s">
        <v>29</v>
      </c>
      <c r="C12" s="17" t="s">
        <v>47</v>
      </c>
      <c r="D12" s="10">
        <v>1.96</v>
      </c>
      <c r="E12" s="10">
        <v>1.83</v>
      </c>
      <c r="F12" s="10">
        <v>2.08</v>
      </c>
      <c r="G12" s="10">
        <v>1.93</v>
      </c>
      <c r="H12" s="10">
        <v>1.69</v>
      </c>
      <c r="I12" s="10">
        <v>1.93</v>
      </c>
      <c r="J12" s="10">
        <v>2.04</v>
      </c>
      <c r="K12" s="10">
        <v>1.99</v>
      </c>
      <c r="L12" s="10">
        <v>1.92</v>
      </c>
      <c r="M12" s="10">
        <v>1.94</v>
      </c>
      <c r="N12" s="10">
        <v>1.91</v>
      </c>
      <c r="O12" s="10">
        <v>1.97</v>
      </c>
      <c r="P12" s="15">
        <v>2.0499999999999998</v>
      </c>
      <c r="Q12" s="25">
        <v>0.88400000000000001</v>
      </c>
      <c r="R12" s="15">
        <v>2.0099999999999998</v>
      </c>
      <c r="S12" s="15">
        <v>1.89</v>
      </c>
      <c r="T12" s="15">
        <v>1.88</v>
      </c>
      <c r="U12" s="15">
        <v>1.79</v>
      </c>
      <c r="V12" s="15">
        <v>1.85</v>
      </c>
      <c r="W12" s="24">
        <v>2</v>
      </c>
      <c r="X12" s="23">
        <v>1.3</v>
      </c>
    </row>
    <row r="13" spans="1:24" s="14" customFormat="1" x14ac:dyDescent="0.2">
      <c r="A13" s="19" t="s">
        <v>13</v>
      </c>
      <c r="B13" s="18" t="s">
        <v>30</v>
      </c>
      <c r="C13" s="17" t="s">
        <v>48</v>
      </c>
      <c r="D13" s="10">
        <v>9.0299999999999994</v>
      </c>
      <c r="E13" s="10">
        <v>8.4600000000000009</v>
      </c>
      <c r="F13" s="10">
        <v>8.84</v>
      </c>
      <c r="G13" s="10">
        <v>8.33</v>
      </c>
      <c r="H13" s="10">
        <v>9.9499999999999993</v>
      </c>
      <c r="I13" s="10">
        <v>8.5</v>
      </c>
      <c r="J13" s="10">
        <v>8</v>
      </c>
      <c r="K13" s="10">
        <v>8.3699999999999992</v>
      </c>
      <c r="L13" s="10">
        <v>8.3699999999999992</v>
      </c>
      <c r="M13" s="22">
        <v>7.46</v>
      </c>
      <c r="N13" s="22">
        <v>7.88</v>
      </c>
      <c r="O13" s="21">
        <v>7.27</v>
      </c>
      <c r="P13" s="15">
        <v>8.98</v>
      </c>
      <c r="Q13" s="15">
        <v>8.3699999999999992</v>
      </c>
      <c r="R13" s="15">
        <v>8.07</v>
      </c>
      <c r="S13" s="15">
        <v>8.4600000000000009</v>
      </c>
      <c r="T13" s="15">
        <v>8.92</v>
      </c>
      <c r="U13" s="15">
        <v>8.7899999999999991</v>
      </c>
      <c r="V13" s="15">
        <v>8.43</v>
      </c>
      <c r="W13" s="15">
        <v>8.3000000000000007</v>
      </c>
      <c r="X13" s="15">
        <v>13.3</v>
      </c>
    </row>
    <row r="14" spans="1:24" s="14" customFormat="1" x14ac:dyDescent="0.2">
      <c r="A14" s="19" t="s">
        <v>14</v>
      </c>
      <c r="B14" s="18" t="s">
        <v>31</v>
      </c>
      <c r="C14" s="17" t="s">
        <v>49</v>
      </c>
      <c r="D14" s="10">
        <v>25.57</v>
      </c>
      <c r="E14" s="10">
        <v>22.66</v>
      </c>
      <c r="F14" s="10">
        <v>24.56</v>
      </c>
      <c r="G14" s="10">
        <v>21.01</v>
      </c>
      <c r="H14" s="10">
        <v>25.97</v>
      </c>
      <c r="I14" s="10">
        <v>25.12</v>
      </c>
      <c r="J14" s="10">
        <v>22.42</v>
      </c>
      <c r="K14" s="10">
        <v>23.43</v>
      </c>
      <c r="L14" s="10">
        <v>21.35</v>
      </c>
      <c r="M14" s="20">
        <v>19.98</v>
      </c>
      <c r="N14" s="10">
        <v>21.3</v>
      </c>
      <c r="O14" s="21">
        <v>17.78</v>
      </c>
      <c r="P14" s="15">
        <v>22.81</v>
      </c>
      <c r="Q14" s="15">
        <v>20.53</v>
      </c>
      <c r="R14" s="15">
        <v>20.52</v>
      </c>
      <c r="S14" s="15">
        <v>20.78</v>
      </c>
      <c r="T14" s="15">
        <v>20.96</v>
      </c>
      <c r="U14" s="15">
        <v>20.16</v>
      </c>
      <c r="V14" s="15">
        <v>20.49</v>
      </c>
      <c r="W14" s="15">
        <v>20.09</v>
      </c>
      <c r="X14" s="15">
        <v>27.9</v>
      </c>
    </row>
    <row r="15" spans="1:24" s="14" customFormat="1" x14ac:dyDescent="0.2">
      <c r="A15" s="19" t="s">
        <v>15</v>
      </c>
      <c r="B15" s="18" t="s">
        <v>32</v>
      </c>
      <c r="C15" s="17" t="s">
        <v>50</v>
      </c>
      <c r="D15" s="10">
        <v>3.12</v>
      </c>
      <c r="E15" s="10">
        <v>3.9</v>
      </c>
      <c r="F15" s="10">
        <v>2.71</v>
      </c>
      <c r="G15" s="10">
        <v>2.94</v>
      </c>
      <c r="H15" s="10">
        <v>3.34</v>
      </c>
      <c r="I15" s="10">
        <v>2.72</v>
      </c>
      <c r="J15" s="10">
        <v>3.49</v>
      </c>
      <c r="K15" s="10">
        <v>3.04</v>
      </c>
      <c r="L15" s="10">
        <v>2.77</v>
      </c>
      <c r="M15" s="10">
        <v>3.3</v>
      </c>
      <c r="N15" s="10">
        <v>3.12</v>
      </c>
      <c r="O15" s="20">
        <v>2.1800000000000002</v>
      </c>
      <c r="P15" s="15">
        <v>2.61</v>
      </c>
      <c r="Q15" s="15">
        <v>3.15</v>
      </c>
      <c r="R15" s="15">
        <v>2.5499999999999998</v>
      </c>
      <c r="S15" s="15">
        <v>2.5299999999999998</v>
      </c>
      <c r="T15" s="15">
        <v>2.52</v>
      </c>
      <c r="U15" s="15">
        <v>3.03</v>
      </c>
      <c r="V15" s="15">
        <v>2.7</v>
      </c>
      <c r="W15" s="15">
        <v>2.52</v>
      </c>
      <c r="X15" s="15">
        <v>2.5</v>
      </c>
    </row>
    <row r="16" spans="1:24" s="14" customFormat="1" ht="16.149999999999999" customHeight="1" x14ac:dyDescent="0.2">
      <c r="A16" s="19" t="s">
        <v>16</v>
      </c>
      <c r="B16" s="18" t="s">
        <v>33</v>
      </c>
      <c r="C16" s="17" t="s">
        <v>51</v>
      </c>
      <c r="D16" s="16">
        <v>0.71</v>
      </c>
      <c r="E16" s="16">
        <v>1.07</v>
      </c>
      <c r="F16" s="16">
        <v>0.98</v>
      </c>
      <c r="G16" s="16">
        <v>0.71</v>
      </c>
      <c r="H16" s="16">
        <v>0.94</v>
      </c>
      <c r="I16" s="16">
        <v>0.91</v>
      </c>
      <c r="J16" s="16">
        <v>0.93</v>
      </c>
      <c r="K16" s="16">
        <v>0.51200000000000001</v>
      </c>
      <c r="L16" s="16">
        <v>0.34799999999999998</v>
      </c>
      <c r="M16" s="16">
        <v>0.53700000000000003</v>
      </c>
      <c r="N16" s="16">
        <v>0.53800000000000003</v>
      </c>
      <c r="O16" s="16">
        <v>0.371</v>
      </c>
      <c r="P16" s="15">
        <v>0.45400000000000001</v>
      </c>
      <c r="Q16" s="15">
        <v>0.49199999999999999</v>
      </c>
      <c r="R16" s="15">
        <v>0.42699999999999999</v>
      </c>
      <c r="S16" s="15">
        <v>0.40500000000000003</v>
      </c>
      <c r="T16" s="15">
        <v>0.39600000000000002</v>
      </c>
      <c r="U16" s="15">
        <v>0.375</v>
      </c>
      <c r="V16" s="15">
        <v>0.44400000000000001</v>
      </c>
      <c r="W16" s="15">
        <v>0.39600000000000002</v>
      </c>
      <c r="X16" s="15">
        <v>0.9</v>
      </c>
    </row>
    <row r="17" spans="1:24" s="14" customFormat="1" x14ac:dyDescent="0.2">
      <c r="A17" s="19" t="s">
        <v>17</v>
      </c>
      <c r="B17" s="18" t="s">
        <v>34</v>
      </c>
      <c r="C17" s="17" t="s">
        <v>52</v>
      </c>
      <c r="D17" s="16">
        <v>0.25</v>
      </c>
      <c r="E17" s="16">
        <v>0.05</v>
      </c>
      <c r="F17" s="16">
        <v>0.28000000000000003</v>
      </c>
      <c r="G17" s="16">
        <v>0.06</v>
      </c>
      <c r="H17" s="16">
        <v>0.03</v>
      </c>
      <c r="I17" s="16">
        <v>0.16</v>
      </c>
      <c r="J17" s="16">
        <v>0.04</v>
      </c>
      <c r="K17" s="16">
        <v>0.14699999999999999</v>
      </c>
      <c r="L17" s="16">
        <v>0.13900000000000001</v>
      </c>
      <c r="M17" s="16">
        <v>0.129</v>
      </c>
      <c r="N17" s="16">
        <v>0.125</v>
      </c>
      <c r="O17" s="16">
        <v>0.114</v>
      </c>
      <c r="P17" s="15">
        <v>0.13100000000000001</v>
      </c>
      <c r="Q17" s="15">
        <v>0.14799999999999999</v>
      </c>
      <c r="R17" s="15">
        <v>0.125</v>
      </c>
      <c r="S17" s="15">
        <v>0.129</v>
      </c>
      <c r="T17" s="15">
        <v>0.13700000000000001</v>
      </c>
      <c r="U17" s="15">
        <v>0.151</v>
      </c>
      <c r="V17" s="15">
        <v>0.13600000000000001</v>
      </c>
      <c r="W17" s="15">
        <v>0.13800000000000001</v>
      </c>
      <c r="X17" s="15">
        <v>0.21</v>
      </c>
    </row>
    <row r="18" spans="1:24" s="14" customFormat="1" x14ac:dyDescent="0.2">
      <c r="A18" s="19" t="s">
        <v>18</v>
      </c>
      <c r="B18" s="18" t="s">
        <v>35</v>
      </c>
      <c r="C18" s="17" t="s">
        <v>53</v>
      </c>
      <c r="D18" s="16">
        <v>0.04</v>
      </c>
      <c r="E18" s="16">
        <v>0.06</v>
      </c>
      <c r="F18" s="16">
        <v>0.03</v>
      </c>
      <c r="G18" s="16">
        <v>0.02</v>
      </c>
      <c r="H18" s="16">
        <v>0.01</v>
      </c>
      <c r="I18" s="16">
        <v>0.04</v>
      </c>
      <c r="J18" s="16">
        <v>0.01</v>
      </c>
      <c r="K18" s="16">
        <v>8.9999999999999993E-3</v>
      </c>
      <c r="L18" s="16">
        <v>6.0000000000000001E-3</v>
      </c>
      <c r="M18" s="16">
        <v>8.0000000000000002E-3</v>
      </c>
      <c r="N18" s="16">
        <v>6.0000000000000001E-3</v>
      </c>
      <c r="O18" s="16">
        <v>5.0000000000000001E-3</v>
      </c>
      <c r="P18" s="15">
        <v>6.0000000000000001E-3</v>
      </c>
      <c r="Q18" s="15">
        <v>6.0000000000000001E-3</v>
      </c>
      <c r="R18" s="15">
        <v>5.0000000000000001E-3</v>
      </c>
      <c r="S18" s="15">
        <v>7.0000000000000001E-3</v>
      </c>
      <c r="T18" s="15">
        <v>5.0000000000000001E-3</v>
      </c>
      <c r="U18" s="15">
        <v>8.0000000000000002E-3</v>
      </c>
      <c r="V18" s="15">
        <v>7.0000000000000001E-3</v>
      </c>
      <c r="W18" s="15">
        <v>6.0000000000000001E-3</v>
      </c>
      <c r="X18" s="15">
        <v>7.0000000000000007E-2</v>
      </c>
    </row>
    <row r="19" spans="1:24" s="8" customFormat="1" x14ac:dyDescent="0.25">
      <c r="A19" s="13" t="s">
        <v>19</v>
      </c>
      <c r="B19" s="12" t="s">
        <v>36</v>
      </c>
      <c r="C19" s="11" t="s">
        <v>54</v>
      </c>
      <c r="D19" s="10" t="s">
        <v>36</v>
      </c>
      <c r="E19" s="10" t="s">
        <v>36</v>
      </c>
      <c r="F19" s="10" t="s">
        <v>36</v>
      </c>
      <c r="G19" s="10" t="s">
        <v>36</v>
      </c>
      <c r="H19" s="10" t="s">
        <v>36</v>
      </c>
      <c r="I19" s="10" t="s">
        <v>36</v>
      </c>
      <c r="J19" s="10" t="s">
        <v>36</v>
      </c>
      <c r="K19" s="10">
        <v>6.48</v>
      </c>
      <c r="L19" s="10">
        <v>6.42</v>
      </c>
      <c r="M19" s="10">
        <v>6.32</v>
      </c>
      <c r="N19" s="10">
        <v>6.14</v>
      </c>
      <c r="O19" s="10">
        <v>5.57</v>
      </c>
      <c r="P19" s="10">
        <v>5.48</v>
      </c>
      <c r="Q19" s="10">
        <v>6.39</v>
      </c>
      <c r="R19" s="10">
        <v>5.98</v>
      </c>
      <c r="S19" s="9">
        <v>5.0199999999999996</v>
      </c>
      <c r="T19" s="9">
        <v>5.09</v>
      </c>
      <c r="U19" s="9">
        <v>5.53</v>
      </c>
      <c r="V19" s="9">
        <v>5.24</v>
      </c>
      <c r="W19" s="9">
        <v>6.06</v>
      </c>
      <c r="X19" s="9" t="s">
        <v>36</v>
      </c>
    </row>
  </sheetData>
  <mergeCells count="5">
    <mergeCell ref="A2:B2"/>
    <mergeCell ref="D1:J1"/>
    <mergeCell ref="K1:L1"/>
    <mergeCell ref="M1:N1"/>
    <mergeCell ref="O1:V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5"/>
  <sheetViews>
    <sheetView tabSelected="1" zoomScale="70" zoomScaleNormal="70" workbookViewId="0">
      <pane xSplit="2" ySplit="3" topLeftCell="C68" activePane="bottomRight" state="frozen"/>
      <selection pane="topRight" activeCell="C1" sqref="C1"/>
      <selection pane="bottomLeft" activeCell="A4" sqref="A4"/>
      <selection pane="bottomRight" activeCell="B68" sqref="B68"/>
    </sheetView>
  </sheetViews>
  <sheetFormatPr defaultRowHeight="21" customHeight="1" x14ac:dyDescent="0.25"/>
  <cols>
    <col min="1" max="1" width="9.140625" style="39"/>
    <col min="2" max="2" width="11.42578125" style="39" customWidth="1"/>
    <col min="3" max="3" width="21.5703125" style="40" bestFit="1" customWidth="1"/>
    <col min="4" max="4" width="47.140625" style="38" customWidth="1"/>
    <col min="5" max="8" width="7.7109375" style="39" customWidth="1"/>
    <col min="9" max="9" width="8.7109375" style="39" customWidth="1"/>
    <col min="10" max="21" width="7.7109375" style="39" customWidth="1"/>
    <col min="22" max="22" width="26.42578125" style="39" bestFit="1" customWidth="1"/>
    <col min="23" max="23" width="15.5703125" style="39" customWidth="1"/>
    <col min="24" max="26" width="9.140625" style="39"/>
    <col min="27" max="27" width="9.42578125" style="39" bestFit="1" customWidth="1"/>
    <col min="28" max="16384" width="9.140625" style="39"/>
  </cols>
  <sheetData>
    <row r="1" spans="1:27" ht="105" customHeight="1" x14ac:dyDescent="0.25">
      <c r="A1" s="63" t="s">
        <v>0</v>
      </c>
      <c r="B1" s="64" t="s">
        <v>1</v>
      </c>
      <c r="C1" s="66" t="s">
        <v>111</v>
      </c>
      <c r="D1" s="6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65" t="s">
        <v>86</v>
      </c>
      <c r="W1" s="62" t="s">
        <v>117</v>
      </c>
      <c r="X1" s="62" t="s">
        <v>118</v>
      </c>
      <c r="Y1" s="62" t="s">
        <v>119</v>
      </c>
      <c r="Z1" s="62" t="s">
        <v>120</v>
      </c>
      <c r="AA1" s="62" t="s">
        <v>121</v>
      </c>
    </row>
    <row r="2" spans="1:27" ht="21" customHeight="1" x14ac:dyDescent="0.25">
      <c r="A2" s="63"/>
      <c r="B2" s="64"/>
      <c r="C2" s="66"/>
      <c r="D2" s="66"/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4" t="s">
        <v>36</v>
      </c>
      <c r="V2" s="65"/>
      <c r="W2" s="62"/>
      <c r="X2" s="62"/>
      <c r="Y2" s="62"/>
      <c r="Z2" s="62"/>
      <c r="AA2" s="62"/>
    </row>
    <row r="3" spans="1:27" ht="21" customHeight="1" x14ac:dyDescent="0.25">
      <c r="A3" s="63"/>
      <c r="B3" s="64"/>
      <c r="C3" s="6" t="s">
        <v>110</v>
      </c>
      <c r="D3" s="6" t="s">
        <v>150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65"/>
      <c r="W3" s="5" t="s">
        <v>122</v>
      </c>
      <c r="X3" s="5" t="s">
        <v>123</v>
      </c>
      <c r="Y3" s="5" t="s">
        <v>124</v>
      </c>
      <c r="Z3" s="5" t="s">
        <v>125</v>
      </c>
      <c r="AA3" s="5" t="s">
        <v>126</v>
      </c>
    </row>
    <row r="4" spans="1:27" ht="21" customHeight="1" x14ac:dyDescent="0.25">
      <c r="A4" s="41" t="s">
        <v>55</v>
      </c>
      <c r="B4" s="42">
        <v>45713</v>
      </c>
      <c r="C4" s="43" t="s">
        <v>90</v>
      </c>
      <c r="D4" s="44" t="s">
        <v>153</v>
      </c>
      <c r="E4" s="41">
        <v>3.27</v>
      </c>
      <c r="F4" s="41">
        <v>2.15</v>
      </c>
      <c r="G4" s="41">
        <v>1.34</v>
      </c>
      <c r="H4" s="41">
        <v>3.34</v>
      </c>
      <c r="I4" s="41">
        <v>0.28000000000000003</v>
      </c>
      <c r="J4" s="41">
        <v>4.0999999999999996</v>
      </c>
      <c r="K4" s="41">
        <v>11.21</v>
      </c>
      <c r="L4" s="41">
        <v>1.1100000000000001</v>
      </c>
      <c r="M4" s="41">
        <v>33.26</v>
      </c>
      <c r="N4" s="41">
        <v>2.17</v>
      </c>
      <c r="O4" s="41">
        <v>8.19</v>
      </c>
      <c r="P4" s="41">
        <v>22.1</v>
      </c>
      <c r="Q4" s="41">
        <v>2.38</v>
      </c>
      <c r="R4" s="41">
        <v>0.43</v>
      </c>
      <c r="S4" s="41">
        <v>0.12</v>
      </c>
      <c r="T4" s="41" t="s">
        <v>94</v>
      </c>
      <c r="U4" s="41" t="s">
        <v>36</v>
      </c>
      <c r="V4" s="44" t="s">
        <v>93</v>
      </c>
      <c r="W4" s="45">
        <f>M4/J4</f>
        <v>8.1121951219512205</v>
      </c>
      <c r="X4" s="45">
        <f>O4/J4</f>
        <v>1.9975609756097561</v>
      </c>
      <c r="Y4" s="45">
        <f>P4/K4</f>
        <v>1.9714540588760034</v>
      </c>
      <c r="Z4" s="45">
        <f>Q4/K4</f>
        <v>0.21231043710972344</v>
      </c>
      <c r="AA4" s="45">
        <f>SUM(P4,Q4)/SUM(J4,K4,M4,O4)</f>
        <v>0.43128964059196617</v>
      </c>
    </row>
    <row r="5" spans="1:27" ht="21" customHeight="1" x14ac:dyDescent="0.25">
      <c r="A5" s="41" t="s">
        <v>55</v>
      </c>
      <c r="B5" s="42">
        <v>45798</v>
      </c>
      <c r="C5" s="43" t="s">
        <v>90</v>
      </c>
      <c r="D5" s="55" t="s">
        <v>154</v>
      </c>
      <c r="E5" s="41">
        <v>3.36</v>
      </c>
      <c r="F5" s="41">
        <v>2.2999999999999998</v>
      </c>
      <c r="G5" s="41">
        <v>1.4</v>
      </c>
      <c r="H5" s="41">
        <v>3.48</v>
      </c>
      <c r="I5" s="41">
        <v>0.26</v>
      </c>
      <c r="J5" s="41">
        <v>4.3099999999999996</v>
      </c>
      <c r="K5" s="41">
        <v>11.26</v>
      </c>
      <c r="L5" s="41">
        <v>1.1399999999999999</v>
      </c>
      <c r="M5" s="41">
        <v>33.99</v>
      </c>
      <c r="N5" s="41">
        <v>2.2799999999999998</v>
      </c>
      <c r="O5" s="41">
        <v>7.74</v>
      </c>
      <c r="P5" s="41">
        <v>20.69</v>
      </c>
      <c r="Q5" s="41">
        <v>2.46</v>
      </c>
      <c r="R5" s="41">
        <v>0.38</v>
      </c>
      <c r="S5" s="41">
        <v>0.11</v>
      </c>
      <c r="T5" s="41" t="s">
        <v>94</v>
      </c>
      <c r="U5" s="41" t="s">
        <v>36</v>
      </c>
      <c r="V5" s="46" t="s">
        <v>93</v>
      </c>
      <c r="W5" s="45">
        <f t="shared" ref="W5:W63" si="0">M5/J5</f>
        <v>7.8863109048723912</v>
      </c>
      <c r="X5" s="47">
        <f t="shared" ref="X5:X63" si="1">O5/J5</f>
        <v>1.7958236658932716</v>
      </c>
      <c r="Y5" s="45">
        <f t="shared" ref="Y5:Y63" si="2">P5/K5</f>
        <v>1.8374777975133216</v>
      </c>
      <c r="Z5" s="45">
        <f t="shared" ref="Z5:Z63" si="3">Q5/K5</f>
        <v>0.21847246891651864</v>
      </c>
      <c r="AA5" s="45">
        <f t="shared" ref="AA5:AA63" si="4">SUM(P5,Q5)/SUM(J5,K5,M5,O5)</f>
        <v>0.40401396160558467</v>
      </c>
    </row>
    <row r="6" spans="1:27" ht="21" customHeight="1" x14ac:dyDescent="0.25">
      <c r="A6" s="41" t="s">
        <v>55</v>
      </c>
      <c r="B6" s="42">
        <v>45713</v>
      </c>
      <c r="C6" s="43" t="s">
        <v>56</v>
      </c>
      <c r="D6" s="55" t="s">
        <v>155</v>
      </c>
      <c r="E6" s="41">
        <v>3.13</v>
      </c>
      <c r="F6" s="41">
        <v>2.11</v>
      </c>
      <c r="G6" s="41">
        <v>1.36</v>
      </c>
      <c r="H6" s="41">
        <v>3.52</v>
      </c>
      <c r="I6" s="41">
        <v>0.3</v>
      </c>
      <c r="J6" s="41">
        <v>4.43</v>
      </c>
      <c r="K6" s="41">
        <v>11.9</v>
      </c>
      <c r="L6" s="41">
        <v>1.22</v>
      </c>
      <c r="M6" s="41">
        <v>33.44</v>
      </c>
      <c r="N6" s="41">
        <v>2.14</v>
      </c>
      <c r="O6" s="41">
        <v>7.73</v>
      </c>
      <c r="P6" s="41">
        <v>21.11</v>
      </c>
      <c r="Q6" s="41">
        <v>2.3199999999999998</v>
      </c>
      <c r="R6" s="41">
        <v>0.41</v>
      </c>
      <c r="S6" s="41">
        <v>0.12</v>
      </c>
      <c r="T6" s="41" t="s">
        <v>94</v>
      </c>
      <c r="U6" s="41" t="s">
        <v>36</v>
      </c>
      <c r="V6" s="44" t="s">
        <v>93</v>
      </c>
      <c r="W6" s="45">
        <f t="shared" si="0"/>
        <v>7.5485327313769748</v>
      </c>
      <c r="X6" s="45">
        <f t="shared" si="1"/>
        <v>1.7449209932279912</v>
      </c>
      <c r="Y6" s="45">
        <f t="shared" si="2"/>
        <v>1.7739495798319327</v>
      </c>
      <c r="Z6" s="45">
        <f t="shared" si="3"/>
        <v>0.19495798319327728</v>
      </c>
      <c r="AA6" s="45">
        <f t="shared" si="4"/>
        <v>0.40747826086956523</v>
      </c>
    </row>
    <row r="7" spans="1:27" ht="21" customHeight="1" x14ac:dyDescent="0.25">
      <c r="A7" s="41" t="s">
        <v>55</v>
      </c>
      <c r="B7" s="42">
        <v>45798</v>
      </c>
      <c r="C7" s="43" t="s">
        <v>56</v>
      </c>
      <c r="D7" s="55" t="s">
        <v>156</v>
      </c>
      <c r="E7" s="41">
        <v>3.58</v>
      </c>
      <c r="F7" s="41">
        <v>2.4300000000000002</v>
      </c>
      <c r="G7" s="41">
        <v>1.44</v>
      </c>
      <c r="H7" s="41">
        <v>3.54</v>
      </c>
      <c r="I7" s="41">
        <v>0.25</v>
      </c>
      <c r="J7" s="41">
        <v>4.3099999999999996</v>
      </c>
      <c r="K7" s="41">
        <v>11.31</v>
      </c>
      <c r="L7" s="41">
        <v>1.04</v>
      </c>
      <c r="M7" s="41">
        <v>35.299999999999997</v>
      </c>
      <c r="N7" s="41">
        <v>2.2200000000000002</v>
      </c>
      <c r="O7" s="41">
        <v>7.48</v>
      </c>
      <c r="P7" s="41">
        <v>19.559999999999999</v>
      </c>
      <c r="Q7" s="41">
        <v>2.29</v>
      </c>
      <c r="R7" s="41">
        <v>0.43</v>
      </c>
      <c r="S7" s="41">
        <v>0.11</v>
      </c>
      <c r="T7" s="41" t="s">
        <v>94</v>
      </c>
      <c r="U7" s="41" t="s">
        <v>36</v>
      </c>
      <c r="V7" s="46" t="s">
        <v>93</v>
      </c>
      <c r="W7" s="45">
        <f t="shared" si="0"/>
        <v>8.1902552204176331</v>
      </c>
      <c r="X7" s="45">
        <f t="shared" si="1"/>
        <v>1.7354988399071929</v>
      </c>
      <c r="Y7" s="45">
        <f t="shared" si="2"/>
        <v>1.7294429708222809</v>
      </c>
      <c r="Z7" s="45">
        <f t="shared" si="3"/>
        <v>0.20247568523430592</v>
      </c>
      <c r="AA7" s="45">
        <f t="shared" si="4"/>
        <v>0.37414383561643827</v>
      </c>
    </row>
    <row r="8" spans="1:27" ht="21" customHeight="1" x14ac:dyDescent="0.25">
      <c r="A8" s="41" t="s">
        <v>55</v>
      </c>
      <c r="B8" s="42">
        <v>45713</v>
      </c>
      <c r="C8" s="43" t="s">
        <v>58</v>
      </c>
      <c r="D8" s="44" t="s">
        <v>157</v>
      </c>
      <c r="E8" s="41">
        <v>3.24</v>
      </c>
      <c r="F8" s="41">
        <v>2.09</v>
      </c>
      <c r="G8" s="41">
        <v>1.28</v>
      </c>
      <c r="H8" s="41">
        <v>3.11</v>
      </c>
      <c r="I8" s="41">
        <v>0.26</v>
      </c>
      <c r="J8" s="41">
        <v>3.76</v>
      </c>
      <c r="K8" s="41">
        <v>10.71</v>
      </c>
      <c r="L8" s="41">
        <v>1.07</v>
      </c>
      <c r="M8" s="41">
        <v>32.65</v>
      </c>
      <c r="N8" s="41">
        <v>2.34</v>
      </c>
      <c r="O8" s="41">
        <v>8.31</v>
      </c>
      <c r="P8" s="41">
        <v>23.62</v>
      </c>
      <c r="Q8" s="41">
        <v>2.36</v>
      </c>
      <c r="R8" s="41">
        <v>0.39</v>
      </c>
      <c r="S8" s="41">
        <v>0.12</v>
      </c>
      <c r="T8" s="41" t="s">
        <v>94</v>
      </c>
      <c r="U8" s="41" t="s">
        <v>36</v>
      </c>
      <c r="V8" s="44" t="s">
        <v>93</v>
      </c>
      <c r="W8" s="45">
        <f t="shared" si="0"/>
        <v>8.6835106382978733</v>
      </c>
      <c r="X8" s="45">
        <f t="shared" si="1"/>
        <v>2.2101063829787235</v>
      </c>
      <c r="Y8" s="45">
        <f t="shared" si="2"/>
        <v>2.2054154995331463</v>
      </c>
      <c r="Z8" s="45">
        <f t="shared" si="3"/>
        <v>0.22035480859010267</v>
      </c>
      <c r="AA8" s="45">
        <f t="shared" si="4"/>
        <v>0.46869926032834208</v>
      </c>
    </row>
    <row r="9" spans="1:27" ht="21" customHeight="1" x14ac:dyDescent="0.25">
      <c r="A9" s="41" t="s">
        <v>55</v>
      </c>
      <c r="B9" s="42">
        <v>45834</v>
      </c>
      <c r="C9" s="41" t="s">
        <v>58</v>
      </c>
      <c r="D9" s="44" t="s">
        <v>158</v>
      </c>
      <c r="E9" s="41">
        <v>3.31</v>
      </c>
      <c r="F9" s="41">
        <v>2.21</v>
      </c>
      <c r="G9" s="41">
        <v>1.31</v>
      </c>
      <c r="H9" s="41">
        <v>3.26</v>
      </c>
      <c r="I9" s="41">
        <v>0.21</v>
      </c>
      <c r="J9" s="41">
        <v>3.91</v>
      </c>
      <c r="K9" s="41">
        <v>10.77</v>
      </c>
      <c r="L9" s="41">
        <v>1.01</v>
      </c>
      <c r="M9" s="41">
        <v>31.53</v>
      </c>
      <c r="N9" s="41">
        <v>2.12</v>
      </c>
      <c r="O9" s="41">
        <v>8.67</v>
      </c>
      <c r="P9" s="41">
        <v>23.71</v>
      </c>
      <c r="Q9" s="41">
        <v>2.62</v>
      </c>
      <c r="R9" s="41">
        <v>0.4</v>
      </c>
      <c r="S9" s="41">
        <v>0.12</v>
      </c>
      <c r="T9" s="41" t="s">
        <v>94</v>
      </c>
      <c r="U9" s="41" t="s">
        <v>36</v>
      </c>
      <c r="V9" s="46" t="s">
        <v>93</v>
      </c>
      <c r="W9" s="45">
        <f t="shared" si="0"/>
        <v>8.0639386189258317</v>
      </c>
      <c r="X9" s="45">
        <f t="shared" si="1"/>
        <v>2.2173913043478262</v>
      </c>
      <c r="Y9" s="45">
        <f t="shared" si="2"/>
        <v>2.2014856081708452</v>
      </c>
      <c r="Z9" s="45">
        <f t="shared" si="3"/>
        <v>0.24326833797585889</v>
      </c>
      <c r="AA9" s="45">
        <f t="shared" si="4"/>
        <v>0.47977405247813415</v>
      </c>
    </row>
    <row r="10" spans="1:27" ht="21" customHeight="1" x14ac:dyDescent="0.25">
      <c r="A10" s="41" t="s">
        <v>55</v>
      </c>
      <c r="B10" s="42">
        <v>45798</v>
      </c>
      <c r="C10" s="43" t="s">
        <v>112</v>
      </c>
      <c r="D10" s="44" t="s">
        <v>159</v>
      </c>
      <c r="E10" s="41">
        <v>3.47</v>
      </c>
      <c r="F10" s="41">
        <v>2.34</v>
      </c>
      <c r="G10" s="41">
        <v>1.41</v>
      </c>
      <c r="H10" s="41">
        <v>3.54</v>
      </c>
      <c r="I10" s="41">
        <v>0.25</v>
      </c>
      <c r="J10" s="41">
        <v>4.34</v>
      </c>
      <c r="K10" s="41">
        <v>11.48</v>
      </c>
      <c r="L10" s="41">
        <v>1.08</v>
      </c>
      <c r="M10" s="41">
        <v>35.64</v>
      </c>
      <c r="N10" s="41">
        <v>2.15</v>
      </c>
      <c r="O10" s="41">
        <v>7.66</v>
      </c>
      <c r="P10" s="41">
        <v>19.07</v>
      </c>
      <c r="Q10" s="41">
        <v>2.29</v>
      </c>
      <c r="R10" s="41">
        <v>0.39</v>
      </c>
      <c r="S10" s="41">
        <v>0.11</v>
      </c>
      <c r="T10" s="41" t="s">
        <v>94</v>
      </c>
      <c r="U10" s="41" t="s">
        <v>36</v>
      </c>
      <c r="V10" s="46" t="s">
        <v>93</v>
      </c>
      <c r="W10" s="45">
        <f t="shared" si="0"/>
        <v>8.2119815668202776</v>
      </c>
      <c r="X10" s="45">
        <f t="shared" si="1"/>
        <v>1.7649769585253456</v>
      </c>
      <c r="Y10" s="45">
        <f t="shared" si="2"/>
        <v>1.6611498257839721</v>
      </c>
      <c r="Z10" s="45">
        <f t="shared" si="3"/>
        <v>0.19947735191637631</v>
      </c>
      <c r="AA10" s="45">
        <f t="shared" si="4"/>
        <v>0.36129905277401891</v>
      </c>
    </row>
    <row r="11" spans="1:27" ht="21" customHeight="1" x14ac:dyDescent="0.25">
      <c r="A11" s="41" t="s">
        <v>55</v>
      </c>
      <c r="B11" s="42">
        <v>45834</v>
      </c>
      <c r="C11" s="41" t="s">
        <v>139</v>
      </c>
      <c r="D11" s="44" t="s">
        <v>160</v>
      </c>
      <c r="E11" s="41">
        <v>3.37</v>
      </c>
      <c r="F11" s="41">
        <v>2.25</v>
      </c>
      <c r="G11" s="41">
        <v>1.35</v>
      </c>
      <c r="H11" s="41">
        <v>3.32</v>
      </c>
      <c r="I11" s="41">
        <v>0.24</v>
      </c>
      <c r="J11" s="41">
        <v>4</v>
      </c>
      <c r="K11" s="41">
        <v>11.19</v>
      </c>
      <c r="L11" s="41">
        <v>1.06</v>
      </c>
      <c r="M11" s="41">
        <v>33.31</v>
      </c>
      <c r="N11" s="41">
        <v>2.25</v>
      </c>
      <c r="O11" s="41">
        <v>8.3000000000000007</v>
      </c>
      <c r="P11" s="41">
        <v>21.8</v>
      </c>
      <c r="Q11" s="41">
        <v>2.5</v>
      </c>
      <c r="R11" s="41">
        <v>0.4</v>
      </c>
      <c r="S11" s="41">
        <v>0.12</v>
      </c>
      <c r="T11" s="41" t="s">
        <v>94</v>
      </c>
      <c r="U11" s="41" t="s">
        <v>36</v>
      </c>
      <c r="V11" s="46" t="s">
        <v>93</v>
      </c>
      <c r="W11" s="45">
        <f t="shared" si="0"/>
        <v>8.3275000000000006</v>
      </c>
      <c r="X11" s="45">
        <f t="shared" si="1"/>
        <v>2.0750000000000002</v>
      </c>
      <c r="Y11" s="45">
        <f t="shared" si="2"/>
        <v>1.9481680071492404</v>
      </c>
      <c r="Z11" s="45">
        <f t="shared" si="3"/>
        <v>0.22341376228775695</v>
      </c>
      <c r="AA11" s="45">
        <f t="shared" si="4"/>
        <v>0.42781690140845074</v>
      </c>
    </row>
    <row r="12" spans="1:27" ht="21" customHeight="1" x14ac:dyDescent="0.25">
      <c r="A12" s="41" t="s">
        <v>55</v>
      </c>
      <c r="B12" s="42">
        <v>45713</v>
      </c>
      <c r="C12" s="43" t="s">
        <v>102</v>
      </c>
      <c r="D12" s="44" t="s">
        <v>161</v>
      </c>
      <c r="E12" s="41">
        <v>3.24</v>
      </c>
      <c r="F12" s="41">
        <v>2.0699999999999998</v>
      </c>
      <c r="G12" s="41">
        <v>1.27</v>
      </c>
      <c r="H12" s="41">
        <v>3.05</v>
      </c>
      <c r="I12" s="41">
        <v>0.26</v>
      </c>
      <c r="J12" s="41">
        <v>3.68</v>
      </c>
      <c r="K12" s="41">
        <v>10.220000000000001</v>
      </c>
      <c r="L12" s="41">
        <v>1.03</v>
      </c>
      <c r="M12" s="41">
        <v>32.880000000000003</v>
      </c>
      <c r="N12" s="41">
        <v>2.42</v>
      </c>
      <c r="O12" s="41">
        <v>8.65</v>
      </c>
      <c r="P12" s="41">
        <v>22.24</v>
      </c>
      <c r="Q12" s="41">
        <v>2.4700000000000002</v>
      </c>
      <c r="R12" s="41">
        <v>0.34</v>
      </c>
      <c r="S12" s="41">
        <v>0.12</v>
      </c>
      <c r="T12" s="41" t="s">
        <v>94</v>
      </c>
      <c r="U12" s="41" t="s">
        <v>36</v>
      </c>
      <c r="V12" s="44" t="s">
        <v>93</v>
      </c>
      <c r="W12" s="45">
        <f t="shared" si="0"/>
        <v>8.9347826086956523</v>
      </c>
      <c r="X12" s="45">
        <f t="shared" si="1"/>
        <v>2.3505434782608696</v>
      </c>
      <c r="Y12" s="45">
        <f t="shared" si="2"/>
        <v>2.1761252446183952</v>
      </c>
      <c r="Z12" s="45">
        <f t="shared" si="3"/>
        <v>0.2416829745596869</v>
      </c>
      <c r="AA12" s="45">
        <f t="shared" si="4"/>
        <v>0.4457874797041313</v>
      </c>
    </row>
    <row r="13" spans="1:27" ht="21" customHeight="1" x14ac:dyDescent="0.25">
      <c r="A13" s="41" t="s">
        <v>55</v>
      </c>
      <c r="B13" s="42">
        <v>45798</v>
      </c>
      <c r="C13" s="43" t="s">
        <v>102</v>
      </c>
      <c r="D13" s="44" t="s">
        <v>162</v>
      </c>
      <c r="E13" s="41">
        <v>3.56</v>
      </c>
      <c r="F13" s="41">
        <v>2.33</v>
      </c>
      <c r="G13" s="41">
        <v>1.39</v>
      </c>
      <c r="H13" s="41">
        <v>3.26</v>
      </c>
      <c r="I13" s="41">
        <v>0.24</v>
      </c>
      <c r="J13" s="41">
        <v>3.86</v>
      </c>
      <c r="K13" s="41">
        <v>10.63</v>
      </c>
      <c r="L13" s="41">
        <v>1</v>
      </c>
      <c r="M13" s="41">
        <v>31.35</v>
      </c>
      <c r="N13" s="41">
        <v>2.11</v>
      </c>
      <c r="O13" s="41">
        <v>9.36</v>
      </c>
      <c r="P13" s="41">
        <v>23.38</v>
      </c>
      <c r="Q13" s="41">
        <v>2.58</v>
      </c>
      <c r="R13" s="41">
        <v>0.4</v>
      </c>
      <c r="S13" s="41">
        <v>0.14000000000000001</v>
      </c>
      <c r="T13" s="41" t="s">
        <v>94</v>
      </c>
      <c r="U13" s="41" t="s">
        <v>36</v>
      </c>
      <c r="V13" s="46" t="s">
        <v>93</v>
      </c>
      <c r="W13" s="45">
        <f t="shared" si="0"/>
        <v>8.1217616580310885</v>
      </c>
      <c r="X13" s="45">
        <f t="shared" si="1"/>
        <v>2.4248704663212433</v>
      </c>
      <c r="Y13" s="45">
        <f t="shared" si="2"/>
        <v>2.1994355597365942</v>
      </c>
      <c r="Z13" s="45">
        <f t="shared" si="3"/>
        <v>0.24270931326434617</v>
      </c>
      <c r="AA13" s="45">
        <f t="shared" si="4"/>
        <v>0.47028985507246374</v>
      </c>
    </row>
    <row r="14" spans="1:27" ht="21" customHeight="1" x14ac:dyDescent="0.25">
      <c r="A14" s="41" t="s">
        <v>55</v>
      </c>
      <c r="B14" s="42">
        <v>45713</v>
      </c>
      <c r="C14" s="43" t="s">
        <v>101</v>
      </c>
      <c r="D14" s="44" t="s">
        <v>161</v>
      </c>
      <c r="E14" s="41">
        <v>3.17</v>
      </c>
      <c r="F14" s="41">
        <v>2.0099999999999998</v>
      </c>
      <c r="G14" s="41">
        <v>1.25</v>
      </c>
      <c r="H14" s="41">
        <v>2.98</v>
      </c>
      <c r="I14" s="41">
        <v>0.26</v>
      </c>
      <c r="J14" s="41">
        <v>3.61</v>
      </c>
      <c r="K14" s="41">
        <v>10.34</v>
      </c>
      <c r="L14" s="41">
        <v>1.06</v>
      </c>
      <c r="M14" s="41">
        <v>32.630000000000003</v>
      </c>
      <c r="N14" s="41">
        <v>2.41</v>
      </c>
      <c r="O14" s="41">
        <v>8.7200000000000006</v>
      </c>
      <c r="P14" s="41">
        <v>24.14</v>
      </c>
      <c r="Q14" s="41">
        <v>2.5</v>
      </c>
      <c r="R14" s="41">
        <v>0.35</v>
      </c>
      <c r="S14" s="41">
        <v>0.12</v>
      </c>
      <c r="T14" s="41" t="s">
        <v>94</v>
      </c>
      <c r="U14" s="41" t="s">
        <v>36</v>
      </c>
      <c r="V14" s="44" t="s">
        <v>93</v>
      </c>
      <c r="W14" s="45">
        <f t="shared" si="0"/>
        <v>9.0387811634349049</v>
      </c>
      <c r="X14" s="45">
        <f t="shared" si="1"/>
        <v>2.4155124653739617</v>
      </c>
      <c r="Y14" s="45">
        <f t="shared" si="2"/>
        <v>2.3346228239845264</v>
      </c>
      <c r="Z14" s="45">
        <f t="shared" si="3"/>
        <v>0.24177949709864605</v>
      </c>
      <c r="AA14" s="45">
        <f t="shared" si="4"/>
        <v>0.48173598553345393</v>
      </c>
    </row>
    <row r="15" spans="1:27" ht="21" customHeight="1" x14ac:dyDescent="0.25">
      <c r="A15" s="41" t="s">
        <v>55</v>
      </c>
      <c r="B15" s="42">
        <v>45713</v>
      </c>
      <c r="C15" s="43" t="s">
        <v>101</v>
      </c>
      <c r="D15" s="44" t="s">
        <v>163</v>
      </c>
      <c r="E15" s="41">
        <v>3.42</v>
      </c>
      <c r="F15" s="41">
        <v>2</v>
      </c>
      <c r="G15" s="41">
        <v>1.1499999999999999</v>
      </c>
      <c r="H15" s="41">
        <v>2.54</v>
      </c>
      <c r="I15" s="41">
        <v>0.18</v>
      </c>
      <c r="J15" s="41">
        <v>2.88</v>
      </c>
      <c r="K15" s="41">
        <v>9.02</v>
      </c>
      <c r="L15" s="41">
        <v>0.75</v>
      </c>
      <c r="M15" s="41">
        <v>29.65</v>
      </c>
      <c r="N15" s="41">
        <v>2.23</v>
      </c>
      <c r="O15" s="41">
        <v>11.11</v>
      </c>
      <c r="P15" s="41">
        <v>27.64</v>
      </c>
      <c r="Q15" s="41">
        <v>2.4300000000000002</v>
      </c>
      <c r="R15" s="41">
        <v>0.36</v>
      </c>
      <c r="S15" s="41">
        <v>0.14000000000000001</v>
      </c>
      <c r="T15" s="41" t="s">
        <v>94</v>
      </c>
      <c r="U15" s="41" t="s">
        <v>36</v>
      </c>
      <c r="V15" s="44" t="s">
        <v>93</v>
      </c>
      <c r="W15" s="45">
        <f t="shared" si="0"/>
        <v>10.295138888888889</v>
      </c>
      <c r="X15" s="45">
        <f t="shared" si="1"/>
        <v>3.8576388888888888</v>
      </c>
      <c r="Y15" s="45">
        <f t="shared" si="2"/>
        <v>3.0643015521064303</v>
      </c>
      <c r="Z15" s="45">
        <f t="shared" si="3"/>
        <v>0.26940133037694014</v>
      </c>
      <c r="AA15" s="45">
        <f t="shared" si="4"/>
        <v>0.57102164830991264</v>
      </c>
    </row>
    <row r="16" spans="1:27" ht="21" customHeight="1" x14ac:dyDescent="0.25">
      <c r="A16" s="41" t="s">
        <v>55</v>
      </c>
      <c r="B16" s="42">
        <v>45713</v>
      </c>
      <c r="C16" s="43" t="s">
        <v>101</v>
      </c>
      <c r="D16" s="44" t="s">
        <v>164</v>
      </c>
      <c r="E16" s="41">
        <v>3.25</v>
      </c>
      <c r="F16" s="41">
        <v>2.0499999999999998</v>
      </c>
      <c r="G16" s="41">
        <v>1.25</v>
      </c>
      <c r="H16" s="41">
        <v>2.96</v>
      </c>
      <c r="I16" s="41">
        <v>0.26</v>
      </c>
      <c r="J16" s="41">
        <v>3.57</v>
      </c>
      <c r="K16" s="41">
        <v>10.26</v>
      </c>
      <c r="L16" s="41">
        <v>1.05</v>
      </c>
      <c r="M16" s="41">
        <v>32.630000000000003</v>
      </c>
      <c r="N16" s="41">
        <v>2.4</v>
      </c>
      <c r="O16" s="41">
        <v>8.77</v>
      </c>
      <c r="P16" s="41">
        <v>24.11</v>
      </c>
      <c r="Q16" s="41">
        <v>2.5</v>
      </c>
      <c r="R16" s="41">
        <v>0.35</v>
      </c>
      <c r="S16" s="41">
        <v>0.12</v>
      </c>
      <c r="T16" s="41" t="s">
        <v>94</v>
      </c>
      <c r="U16" s="41" t="s">
        <v>36</v>
      </c>
      <c r="V16" s="44" t="s">
        <v>93</v>
      </c>
      <c r="W16" s="45">
        <f t="shared" si="0"/>
        <v>9.1400560224089649</v>
      </c>
      <c r="X16" s="45">
        <f t="shared" si="1"/>
        <v>2.4565826330532214</v>
      </c>
      <c r="Y16" s="45">
        <f t="shared" si="2"/>
        <v>2.3499025341130606</v>
      </c>
      <c r="Z16" s="45">
        <f t="shared" si="3"/>
        <v>0.24366471734892789</v>
      </c>
      <c r="AA16" s="45">
        <f t="shared" si="4"/>
        <v>0.4818033677349266</v>
      </c>
    </row>
    <row r="17" spans="1:27" s="52" customFormat="1" ht="21" customHeight="1" x14ac:dyDescent="0.25">
      <c r="A17" s="41" t="s">
        <v>55</v>
      </c>
      <c r="B17" s="42">
        <v>45713</v>
      </c>
      <c r="C17" s="43" t="s">
        <v>92</v>
      </c>
      <c r="D17" s="44" t="s">
        <v>165</v>
      </c>
      <c r="E17" s="41">
        <v>3.17</v>
      </c>
      <c r="F17" s="41">
        <v>2.08</v>
      </c>
      <c r="G17" s="41">
        <v>1.31</v>
      </c>
      <c r="H17" s="41">
        <v>3.22</v>
      </c>
      <c r="I17" s="41">
        <v>0.27</v>
      </c>
      <c r="J17" s="41">
        <v>3.93</v>
      </c>
      <c r="K17" s="41">
        <v>10.82</v>
      </c>
      <c r="L17" s="41">
        <v>1.07</v>
      </c>
      <c r="M17" s="41">
        <v>32.06</v>
      </c>
      <c r="N17" s="41">
        <v>2.2599999999999998</v>
      </c>
      <c r="O17" s="41">
        <v>8.42</v>
      </c>
      <c r="P17" s="41">
        <v>23.73</v>
      </c>
      <c r="Q17" s="41">
        <v>2.48</v>
      </c>
      <c r="R17" s="41">
        <v>0.42</v>
      </c>
      <c r="S17" s="41">
        <v>0.12</v>
      </c>
      <c r="T17" s="41" t="s">
        <v>94</v>
      </c>
      <c r="U17" s="41" t="s">
        <v>36</v>
      </c>
      <c r="V17" s="44" t="s">
        <v>93</v>
      </c>
      <c r="W17" s="45">
        <f t="shared" si="0"/>
        <v>8.1577608142493645</v>
      </c>
      <c r="X17" s="45">
        <f t="shared" si="1"/>
        <v>2.1424936386768447</v>
      </c>
      <c r="Y17" s="45">
        <f t="shared" si="2"/>
        <v>2.1931608133086877</v>
      </c>
      <c r="Z17" s="45">
        <f t="shared" si="3"/>
        <v>0.22920517560073936</v>
      </c>
      <c r="AA17" s="45">
        <f t="shared" si="4"/>
        <v>0.47456092703240993</v>
      </c>
    </row>
    <row r="18" spans="1:27" s="52" customFormat="1" ht="21" customHeight="1" x14ac:dyDescent="0.25">
      <c r="A18" s="41" t="s">
        <v>55</v>
      </c>
      <c r="B18" s="42">
        <v>45834</v>
      </c>
      <c r="C18" s="41" t="s">
        <v>92</v>
      </c>
      <c r="D18" s="44" t="s">
        <v>166</v>
      </c>
      <c r="E18" s="41">
        <v>3.42</v>
      </c>
      <c r="F18" s="41">
        <v>2.2799999999999998</v>
      </c>
      <c r="G18" s="41">
        <v>1.37</v>
      </c>
      <c r="H18" s="41">
        <v>3.38</v>
      </c>
      <c r="I18" s="41">
        <v>0.23</v>
      </c>
      <c r="J18" s="41">
        <v>4.08</v>
      </c>
      <c r="K18" s="41">
        <v>11.22</v>
      </c>
      <c r="L18" s="41">
        <v>1.05</v>
      </c>
      <c r="M18" s="41">
        <v>31.79</v>
      </c>
      <c r="N18" s="41">
        <v>2.04</v>
      </c>
      <c r="O18" s="41">
        <v>8.74</v>
      </c>
      <c r="P18" s="41">
        <v>22.76</v>
      </c>
      <c r="Q18" s="41">
        <v>2.57</v>
      </c>
      <c r="R18" s="41">
        <v>0.44</v>
      </c>
      <c r="S18" s="41">
        <v>0.13</v>
      </c>
      <c r="T18" s="41" t="s">
        <v>94</v>
      </c>
      <c r="U18" s="41" t="s">
        <v>36</v>
      </c>
      <c r="V18" s="46" t="s">
        <v>93</v>
      </c>
      <c r="W18" s="45">
        <f t="shared" si="0"/>
        <v>7.7916666666666661</v>
      </c>
      <c r="X18" s="45">
        <f t="shared" si="1"/>
        <v>2.142156862745098</v>
      </c>
      <c r="Y18" s="45">
        <f t="shared" si="2"/>
        <v>2.0285204991087342</v>
      </c>
      <c r="Z18" s="45">
        <f t="shared" si="3"/>
        <v>0.22905525846702315</v>
      </c>
      <c r="AA18" s="45">
        <f t="shared" si="4"/>
        <v>0.45369872828228552</v>
      </c>
    </row>
    <row r="19" spans="1:27" s="52" customFormat="1" ht="21" customHeight="1" x14ac:dyDescent="0.25">
      <c r="A19" s="41" t="s">
        <v>55</v>
      </c>
      <c r="B19" s="42">
        <v>45798</v>
      </c>
      <c r="C19" s="43" t="s">
        <v>114</v>
      </c>
      <c r="D19" s="44" t="s">
        <v>167</v>
      </c>
      <c r="E19" s="41">
        <v>3.57</v>
      </c>
      <c r="F19" s="41">
        <v>2.44</v>
      </c>
      <c r="G19" s="41">
        <v>1.46</v>
      </c>
      <c r="H19" s="41">
        <v>3.61</v>
      </c>
      <c r="I19" s="41">
        <v>0.26</v>
      </c>
      <c r="J19" s="41">
        <v>4.38</v>
      </c>
      <c r="K19" s="41">
        <v>11.68</v>
      </c>
      <c r="L19" s="41">
        <v>1.1200000000000001</v>
      </c>
      <c r="M19" s="41">
        <v>34.51</v>
      </c>
      <c r="N19" s="41">
        <v>2.2000000000000002</v>
      </c>
      <c r="O19" s="41">
        <v>7.7</v>
      </c>
      <c r="P19" s="41">
        <v>19.579999999999998</v>
      </c>
      <c r="Q19" s="41">
        <v>2.37</v>
      </c>
      <c r="R19" s="41">
        <v>0.35</v>
      </c>
      <c r="S19" s="41">
        <v>0.11</v>
      </c>
      <c r="T19" s="41" t="s">
        <v>94</v>
      </c>
      <c r="U19" s="41" t="s">
        <v>36</v>
      </c>
      <c r="V19" s="46" t="s">
        <v>93</v>
      </c>
      <c r="W19" s="45">
        <f t="shared" si="0"/>
        <v>7.8789954337899539</v>
      </c>
      <c r="X19" s="45">
        <f t="shared" si="1"/>
        <v>1.7579908675799087</v>
      </c>
      <c r="Y19" s="45">
        <f t="shared" si="2"/>
        <v>1.6763698630136985</v>
      </c>
      <c r="Z19" s="45">
        <f t="shared" si="3"/>
        <v>0.2029109589041096</v>
      </c>
      <c r="AA19" s="45">
        <f t="shared" si="4"/>
        <v>0.37669469709970826</v>
      </c>
    </row>
    <row r="20" spans="1:27" s="52" customFormat="1" ht="21" customHeight="1" x14ac:dyDescent="0.25">
      <c r="A20" s="41" t="s">
        <v>55</v>
      </c>
      <c r="B20" s="42">
        <v>45798</v>
      </c>
      <c r="C20" s="43" t="s">
        <v>115</v>
      </c>
      <c r="D20" s="44" t="s">
        <v>168</v>
      </c>
      <c r="E20" s="41">
        <v>3.55</v>
      </c>
      <c r="F20" s="41">
        <v>2.33</v>
      </c>
      <c r="G20" s="41">
        <v>1.4</v>
      </c>
      <c r="H20" s="41">
        <v>3.47</v>
      </c>
      <c r="I20" s="41">
        <v>0.25</v>
      </c>
      <c r="J20" s="41">
        <v>4.24</v>
      </c>
      <c r="K20" s="41">
        <v>11.55</v>
      </c>
      <c r="L20" s="41">
        <v>1.111</v>
      </c>
      <c r="M20" s="41">
        <v>33.770000000000003</v>
      </c>
      <c r="N20" s="41">
        <v>2.17</v>
      </c>
      <c r="O20" s="41">
        <v>8.09</v>
      </c>
      <c r="P20" s="41">
        <v>20.69</v>
      </c>
      <c r="Q20" s="41">
        <v>2.4</v>
      </c>
      <c r="R20" s="41">
        <v>0.33</v>
      </c>
      <c r="S20" s="41">
        <v>0.11</v>
      </c>
      <c r="T20" s="41" t="s">
        <v>94</v>
      </c>
      <c r="U20" s="41" t="s">
        <v>36</v>
      </c>
      <c r="V20" s="46" t="s">
        <v>93</v>
      </c>
      <c r="W20" s="45">
        <f t="shared" si="0"/>
        <v>7.9646226415094343</v>
      </c>
      <c r="X20" s="45">
        <f t="shared" si="1"/>
        <v>1.9080188679245282</v>
      </c>
      <c r="Y20" s="45">
        <f t="shared" si="2"/>
        <v>1.7913419913419912</v>
      </c>
      <c r="Z20" s="45">
        <f t="shared" si="3"/>
        <v>0.20779220779220778</v>
      </c>
      <c r="AA20" s="45">
        <f t="shared" si="4"/>
        <v>0.40052038161318299</v>
      </c>
    </row>
    <row r="21" spans="1:27" s="52" customFormat="1" ht="21" customHeight="1" x14ac:dyDescent="0.25">
      <c r="A21" s="41" t="s">
        <v>55</v>
      </c>
      <c r="B21" s="42">
        <v>45713</v>
      </c>
      <c r="C21" s="43" t="s">
        <v>57</v>
      </c>
      <c r="D21" s="44" t="s">
        <v>169</v>
      </c>
      <c r="E21" s="41">
        <v>3.28</v>
      </c>
      <c r="F21" s="41">
        <v>2.13</v>
      </c>
      <c r="G21" s="41">
        <v>1.32</v>
      </c>
      <c r="H21" s="41">
        <v>3.25</v>
      </c>
      <c r="I21" s="41">
        <v>0.28999999999999998</v>
      </c>
      <c r="J21" s="41">
        <v>3.97</v>
      </c>
      <c r="K21" s="41">
        <v>11.05</v>
      </c>
      <c r="L21" s="41">
        <v>1.1000000000000001</v>
      </c>
      <c r="M21" s="41">
        <v>33.61</v>
      </c>
      <c r="N21" s="41">
        <v>2.2799999999999998</v>
      </c>
      <c r="O21" s="41">
        <v>8.2200000000000006</v>
      </c>
      <c r="P21" s="41">
        <v>21.91</v>
      </c>
      <c r="Q21" s="41">
        <v>2.2999999999999998</v>
      </c>
      <c r="R21" s="41">
        <v>0.47</v>
      </c>
      <c r="S21" s="41">
        <v>0.12</v>
      </c>
      <c r="T21" s="41" t="s">
        <v>94</v>
      </c>
      <c r="U21" s="41" t="s">
        <v>36</v>
      </c>
      <c r="V21" s="44" t="s">
        <v>93</v>
      </c>
      <c r="W21" s="45">
        <f t="shared" si="0"/>
        <v>8.4659949622166248</v>
      </c>
      <c r="X21" s="47">
        <f t="shared" si="1"/>
        <v>2.070528967254408</v>
      </c>
      <c r="Y21" s="45">
        <f t="shared" si="2"/>
        <v>1.9828054298642532</v>
      </c>
      <c r="Z21" s="45">
        <f t="shared" si="3"/>
        <v>0.20814479638009048</v>
      </c>
      <c r="AA21" s="45">
        <f t="shared" si="4"/>
        <v>0.42585751978891823</v>
      </c>
    </row>
    <row r="22" spans="1:27" s="52" customFormat="1" ht="21" customHeight="1" x14ac:dyDescent="0.25">
      <c r="A22" s="41" t="s">
        <v>55</v>
      </c>
      <c r="B22" s="42">
        <v>45834</v>
      </c>
      <c r="C22" s="41" t="s">
        <v>57</v>
      </c>
      <c r="D22" s="44" t="s">
        <v>170</v>
      </c>
      <c r="E22" s="41">
        <v>3.28</v>
      </c>
      <c r="F22" s="41">
        <v>2.2400000000000002</v>
      </c>
      <c r="G22" s="41">
        <v>1.33</v>
      </c>
      <c r="H22" s="41">
        <v>3.32</v>
      </c>
      <c r="I22" s="41">
        <v>0.22</v>
      </c>
      <c r="J22" s="41">
        <v>4.03</v>
      </c>
      <c r="K22" s="41">
        <v>11.17</v>
      </c>
      <c r="L22" s="41">
        <v>1.05</v>
      </c>
      <c r="M22" s="41">
        <v>33.89</v>
      </c>
      <c r="N22" s="41">
        <v>2.13</v>
      </c>
      <c r="O22" s="41">
        <v>8.07</v>
      </c>
      <c r="P22" s="41">
        <v>21.44</v>
      </c>
      <c r="Q22" s="41">
        <v>2.7</v>
      </c>
      <c r="R22" s="41">
        <v>0.43</v>
      </c>
      <c r="S22" s="41">
        <v>0.11</v>
      </c>
      <c r="T22" s="41" t="s">
        <v>94</v>
      </c>
      <c r="U22" s="41" t="s">
        <v>36</v>
      </c>
      <c r="V22" s="46" t="s">
        <v>93</v>
      </c>
      <c r="W22" s="45">
        <f t="shared" si="0"/>
        <v>8.4094292803970223</v>
      </c>
      <c r="X22" s="47">
        <f t="shared" si="1"/>
        <v>2.0024813895781639</v>
      </c>
      <c r="Y22" s="45">
        <f t="shared" si="2"/>
        <v>1.9194270367054611</v>
      </c>
      <c r="Z22" s="45">
        <f t="shared" si="3"/>
        <v>0.24171888988361684</v>
      </c>
      <c r="AA22" s="45">
        <f t="shared" si="4"/>
        <v>0.42232330300909726</v>
      </c>
    </row>
    <row r="23" spans="1:27" s="52" customFormat="1" ht="21" customHeight="1" x14ac:dyDescent="0.25">
      <c r="A23" s="41" t="s">
        <v>55</v>
      </c>
      <c r="B23" s="42">
        <v>45834</v>
      </c>
      <c r="C23" s="41" t="s">
        <v>137</v>
      </c>
      <c r="D23" s="44" t="s">
        <v>171</v>
      </c>
      <c r="E23" s="41">
        <v>3.27</v>
      </c>
      <c r="F23" s="41">
        <v>2.27</v>
      </c>
      <c r="G23" s="41">
        <v>1.37</v>
      </c>
      <c r="H23" s="41">
        <v>3.5</v>
      </c>
      <c r="I23" s="41">
        <v>0.25</v>
      </c>
      <c r="J23" s="41">
        <v>4.25</v>
      </c>
      <c r="K23" s="41">
        <v>11.43</v>
      </c>
      <c r="L23" s="41">
        <v>1.18</v>
      </c>
      <c r="M23" s="41">
        <v>32.44</v>
      </c>
      <c r="N23" s="41">
        <v>2.2000000000000002</v>
      </c>
      <c r="O23" s="41">
        <v>7.77</v>
      </c>
      <c r="P23" s="41">
        <v>21.96</v>
      </c>
      <c r="Q23" s="41">
        <v>2.76</v>
      </c>
      <c r="R23" s="41">
        <v>0.44</v>
      </c>
      <c r="S23" s="41">
        <v>0.11</v>
      </c>
      <c r="T23" s="41" t="s">
        <v>94</v>
      </c>
      <c r="U23" s="41" t="s">
        <v>36</v>
      </c>
      <c r="V23" s="46" t="s">
        <v>93</v>
      </c>
      <c r="W23" s="45">
        <f t="shared" si="0"/>
        <v>7.6329411764705881</v>
      </c>
      <c r="X23" s="45">
        <f t="shared" si="1"/>
        <v>1.828235294117647</v>
      </c>
      <c r="Y23" s="45">
        <f t="shared" si="2"/>
        <v>1.9212598425196852</v>
      </c>
      <c r="Z23" s="45">
        <f t="shared" si="3"/>
        <v>0.24146981627296588</v>
      </c>
      <c r="AA23" s="45">
        <f t="shared" si="4"/>
        <v>0.44229736983360168</v>
      </c>
    </row>
    <row r="24" spans="1:27" ht="21" customHeight="1" x14ac:dyDescent="0.25">
      <c r="A24" s="41" t="s">
        <v>95</v>
      </c>
      <c r="B24" s="42">
        <v>45730</v>
      </c>
      <c r="C24" s="43" t="s">
        <v>105</v>
      </c>
      <c r="D24" s="48" t="s">
        <v>207</v>
      </c>
      <c r="E24" s="41">
        <v>3.56</v>
      </c>
      <c r="F24" s="41">
        <v>1.97</v>
      </c>
      <c r="G24" s="41">
        <v>1.07</v>
      </c>
      <c r="H24" s="41">
        <v>2.37</v>
      </c>
      <c r="I24" s="41">
        <v>0.12</v>
      </c>
      <c r="J24" s="41">
        <v>2.6</v>
      </c>
      <c r="K24" s="41">
        <v>8.77</v>
      </c>
      <c r="L24" s="41">
        <v>0.67</v>
      </c>
      <c r="M24" s="41">
        <v>28.9</v>
      </c>
      <c r="N24" s="41">
        <v>2.71</v>
      </c>
      <c r="O24" s="41">
        <v>10.9</v>
      </c>
      <c r="P24" s="41">
        <v>29.51</v>
      </c>
      <c r="Q24" s="41">
        <v>2.35</v>
      </c>
      <c r="R24" s="41">
        <v>0.31</v>
      </c>
      <c r="S24" s="41">
        <v>0.11</v>
      </c>
      <c r="T24" s="41" t="s">
        <v>94</v>
      </c>
      <c r="U24" s="41" t="s">
        <v>36</v>
      </c>
      <c r="V24" s="44" t="s">
        <v>93</v>
      </c>
      <c r="W24" s="45">
        <f t="shared" si="0"/>
        <v>11.115384615384615</v>
      </c>
      <c r="X24" s="45">
        <f t="shared" si="1"/>
        <v>4.1923076923076925</v>
      </c>
      <c r="Y24" s="45">
        <f t="shared" si="2"/>
        <v>3.3648802736602055</v>
      </c>
      <c r="Z24" s="45">
        <f t="shared" si="3"/>
        <v>0.26795895096921324</v>
      </c>
      <c r="AA24" s="45">
        <f t="shared" si="4"/>
        <v>0.62263044752784846</v>
      </c>
    </row>
    <row r="25" spans="1:27" ht="21" customHeight="1" x14ac:dyDescent="0.25">
      <c r="A25" s="41" t="s">
        <v>95</v>
      </c>
      <c r="B25" s="42">
        <v>45730</v>
      </c>
      <c r="C25" s="43" t="s">
        <v>106</v>
      </c>
      <c r="D25" s="48" t="s">
        <v>208</v>
      </c>
      <c r="E25" s="41">
        <v>2.88</v>
      </c>
      <c r="F25" s="41">
        <v>1.96</v>
      </c>
      <c r="G25" s="41">
        <v>1.28</v>
      </c>
      <c r="H25" s="41">
        <v>3.44</v>
      </c>
      <c r="I25" s="41">
        <v>0.28000000000000003</v>
      </c>
      <c r="J25" s="41">
        <v>4.47</v>
      </c>
      <c r="K25" s="41">
        <v>11.85</v>
      </c>
      <c r="L25" s="41">
        <v>1.28</v>
      </c>
      <c r="M25" s="41">
        <v>33.78</v>
      </c>
      <c r="N25" s="41">
        <v>2.44</v>
      </c>
      <c r="O25" s="41">
        <v>6.7</v>
      </c>
      <c r="P25" s="41">
        <v>21.18</v>
      </c>
      <c r="Q25" s="41">
        <v>2.61</v>
      </c>
      <c r="R25" s="41">
        <v>0.39</v>
      </c>
      <c r="S25" s="41">
        <v>0.1</v>
      </c>
      <c r="T25" s="41" t="s">
        <v>94</v>
      </c>
      <c r="U25" s="41" t="s">
        <v>36</v>
      </c>
      <c r="V25" s="44" t="s">
        <v>93</v>
      </c>
      <c r="W25" s="45">
        <f t="shared" si="0"/>
        <v>7.5570469798657722</v>
      </c>
      <c r="X25" s="47">
        <f t="shared" si="1"/>
        <v>1.498881431767338</v>
      </c>
      <c r="Y25" s="45">
        <f t="shared" si="2"/>
        <v>1.7873417721518987</v>
      </c>
      <c r="Z25" s="45">
        <f t="shared" si="3"/>
        <v>0.22025316455696203</v>
      </c>
      <c r="AA25" s="45">
        <f t="shared" si="4"/>
        <v>0.41883802816901405</v>
      </c>
    </row>
    <row r="26" spans="1:27" ht="21" customHeight="1" x14ac:dyDescent="0.25">
      <c r="A26" s="41" t="s">
        <v>95</v>
      </c>
      <c r="B26" s="42">
        <v>45730</v>
      </c>
      <c r="C26" s="43" t="s">
        <v>105</v>
      </c>
      <c r="D26" s="48" t="s">
        <v>209</v>
      </c>
      <c r="E26" s="41">
        <v>3.05</v>
      </c>
      <c r="F26" s="41">
        <v>2.13</v>
      </c>
      <c r="G26" s="41">
        <v>1.35</v>
      </c>
      <c r="H26" s="41">
        <v>3.44</v>
      </c>
      <c r="I26" s="41">
        <v>0.28999999999999998</v>
      </c>
      <c r="J26" s="41">
        <v>4.3099999999999996</v>
      </c>
      <c r="K26" s="41">
        <v>11.28</v>
      </c>
      <c r="L26" s="41">
        <v>1.1299999999999999</v>
      </c>
      <c r="M26" s="41">
        <v>34.64</v>
      </c>
      <c r="N26" s="41">
        <v>2.2799999999999998</v>
      </c>
      <c r="O26" s="41">
        <v>7.19</v>
      </c>
      <c r="P26" s="41">
        <v>20.72</v>
      </c>
      <c r="Q26" s="41">
        <v>2.52</v>
      </c>
      <c r="R26" s="41">
        <v>0.36</v>
      </c>
      <c r="S26" s="41">
        <v>0.11</v>
      </c>
      <c r="T26" s="41" t="s">
        <v>94</v>
      </c>
      <c r="U26" s="41" t="s">
        <v>36</v>
      </c>
      <c r="V26" s="44" t="s">
        <v>93</v>
      </c>
      <c r="W26" s="45">
        <f t="shared" si="0"/>
        <v>8.0371229698375881</v>
      </c>
      <c r="X26" s="47">
        <f t="shared" si="1"/>
        <v>1.6682134570765663</v>
      </c>
      <c r="Y26" s="45">
        <f t="shared" si="2"/>
        <v>1.8368794326241136</v>
      </c>
      <c r="Z26" s="45">
        <f t="shared" si="3"/>
        <v>0.22340425531914895</v>
      </c>
      <c r="AA26" s="45">
        <f t="shared" si="4"/>
        <v>0.40473702542668055</v>
      </c>
    </row>
    <row r="27" spans="1:27" ht="21" customHeight="1" x14ac:dyDescent="0.25">
      <c r="A27" s="41" t="s">
        <v>95</v>
      </c>
      <c r="B27" s="42">
        <v>45730</v>
      </c>
      <c r="C27" s="43" t="s">
        <v>105</v>
      </c>
      <c r="D27" s="48" t="s">
        <v>209</v>
      </c>
      <c r="E27" s="41">
        <v>2.98</v>
      </c>
      <c r="F27" s="41">
        <v>2.04</v>
      </c>
      <c r="G27" s="41">
        <v>1.32</v>
      </c>
      <c r="H27" s="41">
        <v>3.53</v>
      </c>
      <c r="I27" s="41">
        <v>0.28000000000000003</v>
      </c>
      <c r="J27" s="41">
        <v>4.54</v>
      </c>
      <c r="K27" s="41">
        <v>11.77</v>
      </c>
      <c r="L27" s="41">
        <v>1.22</v>
      </c>
      <c r="M27" s="41">
        <v>35.33</v>
      </c>
      <c r="N27" s="41">
        <v>2.42</v>
      </c>
      <c r="O27" s="41">
        <v>6.41</v>
      </c>
      <c r="P27" s="41">
        <v>20.04</v>
      </c>
      <c r="Q27" s="41">
        <v>2.4900000000000002</v>
      </c>
      <c r="R27" s="41">
        <v>0.34</v>
      </c>
      <c r="S27" s="41">
        <v>0.1</v>
      </c>
      <c r="T27" s="41" t="s">
        <v>94</v>
      </c>
      <c r="U27" s="41" t="s">
        <v>36</v>
      </c>
      <c r="V27" s="44" t="s">
        <v>93</v>
      </c>
      <c r="W27" s="45">
        <f t="shared" si="0"/>
        <v>7.781938325991189</v>
      </c>
      <c r="X27" s="47">
        <f t="shared" si="1"/>
        <v>1.4118942731277533</v>
      </c>
      <c r="Y27" s="45">
        <f t="shared" si="2"/>
        <v>1.7026338147833475</v>
      </c>
      <c r="Z27" s="45">
        <f t="shared" si="3"/>
        <v>0.21155480033984708</v>
      </c>
      <c r="AA27" s="45">
        <f t="shared" si="4"/>
        <v>0.3881136950904393</v>
      </c>
    </row>
    <row r="28" spans="1:27" ht="21" customHeight="1" x14ac:dyDescent="0.25">
      <c r="A28" s="41" t="s">
        <v>95</v>
      </c>
      <c r="B28" s="42">
        <v>45730</v>
      </c>
      <c r="C28" s="43" t="s">
        <v>105</v>
      </c>
      <c r="D28" s="48" t="s">
        <v>210</v>
      </c>
      <c r="E28" s="41">
        <v>2.96</v>
      </c>
      <c r="F28" s="41">
        <v>2.06</v>
      </c>
      <c r="G28" s="41">
        <v>1.37</v>
      </c>
      <c r="H28" s="41">
        <v>3.63</v>
      </c>
      <c r="I28" s="41">
        <v>0.31</v>
      </c>
      <c r="J28" s="41">
        <v>4.71</v>
      </c>
      <c r="K28" s="41">
        <v>11.96</v>
      </c>
      <c r="L28" s="41">
        <v>1.29</v>
      </c>
      <c r="M28" s="41">
        <v>32.799999999999997</v>
      </c>
      <c r="N28" s="41">
        <v>2.4</v>
      </c>
      <c r="O28" s="41">
        <v>7.41</v>
      </c>
      <c r="P28" s="41">
        <v>20.88</v>
      </c>
      <c r="Q28" s="41">
        <v>2.39</v>
      </c>
      <c r="R28" s="41">
        <v>0.4</v>
      </c>
      <c r="S28" s="41">
        <v>0.12</v>
      </c>
      <c r="T28" s="41" t="s">
        <v>94</v>
      </c>
      <c r="U28" s="41" t="s">
        <v>36</v>
      </c>
      <c r="V28" s="44" t="s">
        <v>93</v>
      </c>
      <c r="W28" s="45">
        <f t="shared" si="0"/>
        <v>6.963906581740976</v>
      </c>
      <c r="X28" s="47">
        <f t="shared" si="1"/>
        <v>1.5732484076433122</v>
      </c>
      <c r="Y28" s="45">
        <f t="shared" si="2"/>
        <v>1.7458193979933108</v>
      </c>
      <c r="Z28" s="45">
        <f t="shared" si="3"/>
        <v>0.19983277591973245</v>
      </c>
      <c r="AA28" s="45">
        <f t="shared" si="4"/>
        <v>0.40910689170182846</v>
      </c>
    </row>
    <row r="29" spans="1:27" ht="21" customHeight="1" x14ac:dyDescent="0.25">
      <c r="A29" s="41" t="s">
        <v>95</v>
      </c>
      <c r="B29" s="42">
        <v>45730</v>
      </c>
      <c r="C29" s="43" t="s">
        <v>105</v>
      </c>
      <c r="D29" s="48" t="s">
        <v>211</v>
      </c>
      <c r="E29" s="41">
        <v>3.09</v>
      </c>
      <c r="F29" s="41">
        <v>2.2000000000000002</v>
      </c>
      <c r="G29" s="41">
        <v>1.25</v>
      </c>
      <c r="H29" s="41">
        <v>3.06</v>
      </c>
      <c r="I29" s="41">
        <v>0.27</v>
      </c>
      <c r="J29" s="41">
        <v>3.79</v>
      </c>
      <c r="K29" s="41">
        <v>11.33</v>
      </c>
      <c r="L29" s="41">
        <v>1.2</v>
      </c>
      <c r="M29" s="41">
        <v>32.22</v>
      </c>
      <c r="N29" s="41">
        <v>2.4700000000000002</v>
      </c>
      <c r="O29" s="41">
        <v>8.5500000000000007</v>
      </c>
      <c r="P29" s="41">
        <v>22.95</v>
      </c>
      <c r="Q29" s="41">
        <v>2.2200000000000002</v>
      </c>
      <c r="R29" s="41">
        <v>0.35</v>
      </c>
      <c r="S29" s="41">
        <v>0.13</v>
      </c>
      <c r="T29" s="41" t="s">
        <v>94</v>
      </c>
      <c r="U29" s="41" t="s">
        <v>36</v>
      </c>
      <c r="V29" s="44" t="s">
        <v>93</v>
      </c>
      <c r="W29" s="45">
        <f t="shared" si="0"/>
        <v>8.5013192612137196</v>
      </c>
      <c r="X29" s="45">
        <f t="shared" si="1"/>
        <v>2.2559366754617414</v>
      </c>
      <c r="Y29" s="45">
        <f t="shared" si="2"/>
        <v>2.0255957634598412</v>
      </c>
      <c r="Z29" s="45">
        <f t="shared" si="3"/>
        <v>0.19593998234774934</v>
      </c>
      <c r="AA29" s="45">
        <f t="shared" si="4"/>
        <v>0.45034889962426189</v>
      </c>
    </row>
    <row r="30" spans="1:27" ht="21" customHeight="1" x14ac:dyDescent="0.25">
      <c r="A30" s="41" t="s">
        <v>96</v>
      </c>
      <c r="B30" s="42">
        <v>45735</v>
      </c>
      <c r="C30" s="43" t="s">
        <v>100</v>
      </c>
      <c r="D30" s="44" t="s">
        <v>192</v>
      </c>
      <c r="E30" s="41">
        <v>3.01</v>
      </c>
      <c r="F30" s="41">
        <v>1.97</v>
      </c>
      <c r="G30" s="41">
        <v>1.26</v>
      </c>
      <c r="H30" s="41">
        <v>3.25</v>
      </c>
      <c r="I30" s="41">
        <v>0.25</v>
      </c>
      <c r="J30" s="41">
        <v>4.08</v>
      </c>
      <c r="K30" s="41">
        <v>11.16</v>
      </c>
      <c r="L30" s="41">
        <v>1.1599999999999999</v>
      </c>
      <c r="M30" s="41">
        <v>31.9</v>
      </c>
      <c r="N30" s="41">
        <v>2.4300000000000002</v>
      </c>
      <c r="O30" s="41">
        <v>7.79</v>
      </c>
      <c r="P30" s="41">
        <v>23.08</v>
      </c>
      <c r="Q30" s="41">
        <v>2.83</v>
      </c>
      <c r="R30" s="41">
        <v>0.48</v>
      </c>
      <c r="S30" s="41">
        <v>0.11</v>
      </c>
      <c r="T30" s="41" t="s">
        <v>94</v>
      </c>
      <c r="U30" s="41" t="s">
        <v>36</v>
      </c>
      <c r="V30" s="44" t="s">
        <v>93</v>
      </c>
      <c r="W30" s="45">
        <f t="shared" si="0"/>
        <v>7.8186274509803919</v>
      </c>
      <c r="X30" s="47">
        <f t="shared" si="1"/>
        <v>1.909313725490196</v>
      </c>
      <c r="Y30" s="45">
        <f t="shared" si="2"/>
        <v>2.0681003584229387</v>
      </c>
      <c r="Z30" s="45">
        <f t="shared" si="3"/>
        <v>0.25358422939068098</v>
      </c>
      <c r="AA30" s="45">
        <f t="shared" si="4"/>
        <v>0.47169124340069174</v>
      </c>
    </row>
    <row r="31" spans="1:27" ht="21" customHeight="1" x14ac:dyDescent="0.25">
      <c r="A31" s="41" t="s">
        <v>96</v>
      </c>
      <c r="B31" s="42">
        <v>45735</v>
      </c>
      <c r="C31" s="43" t="s">
        <v>98</v>
      </c>
      <c r="D31" s="44" t="s">
        <v>193</v>
      </c>
      <c r="E31" s="41">
        <v>2.95</v>
      </c>
      <c r="F31" s="41">
        <v>2</v>
      </c>
      <c r="G31" s="41">
        <v>1.29</v>
      </c>
      <c r="H31" s="41">
        <v>3.41</v>
      </c>
      <c r="I31" s="41">
        <v>0.26</v>
      </c>
      <c r="J31" s="41">
        <v>4.33</v>
      </c>
      <c r="K31" s="41">
        <v>11.59</v>
      </c>
      <c r="L31" s="41">
        <v>1.22</v>
      </c>
      <c r="M31" s="41">
        <v>33.06</v>
      </c>
      <c r="N31" s="41">
        <v>2.46</v>
      </c>
      <c r="O31" s="41">
        <v>6.68</v>
      </c>
      <c r="P31" s="41">
        <v>21.79</v>
      </c>
      <c r="Q31" s="41">
        <v>2.82</v>
      </c>
      <c r="R31" s="41">
        <v>0.47</v>
      </c>
      <c r="S31" s="41">
        <v>0.1</v>
      </c>
      <c r="T31" s="41" t="s">
        <v>94</v>
      </c>
      <c r="U31" s="41" t="s">
        <v>36</v>
      </c>
      <c r="V31" s="44" t="s">
        <v>93</v>
      </c>
      <c r="W31" s="45">
        <f t="shared" si="0"/>
        <v>7.6351039260969982</v>
      </c>
      <c r="X31" s="47">
        <f t="shared" si="1"/>
        <v>1.5427251732101617</v>
      </c>
      <c r="Y31" s="45">
        <f t="shared" si="2"/>
        <v>1.8800690250215704</v>
      </c>
      <c r="Z31" s="45">
        <f t="shared" si="3"/>
        <v>0.24331320103537532</v>
      </c>
      <c r="AA31" s="45">
        <f t="shared" si="4"/>
        <v>0.44214876033057848</v>
      </c>
    </row>
    <row r="32" spans="1:27" ht="21" customHeight="1" x14ac:dyDescent="0.25">
      <c r="A32" s="41" t="s">
        <v>96</v>
      </c>
      <c r="B32" s="42">
        <v>45735</v>
      </c>
      <c r="C32" s="43" t="s">
        <v>97</v>
      </c>
      <c r="D32" s="44" t="s">
        <v>194</v>
      </c>
      <c r="E32" s="41">
        <v>3.05</v>
      </c>
      <c r="F32" s="41">
        <v>2.02</v>
      </c>
      <c r="G32" s="41">
        <v>1.28</v>
      </c>
      <c r="H32" s="41">
        <v>3.34</v>
      </c>
      <c r="I32" s="41">
        <v>0.26</v>
      </c>
      <c r="J32" s="41">
        <v>4.1900000000000004</v>
      </c>
      <c r="K32" s="41">
        <v>11.49</v>
      </c>
      <c r="L32" s="41">
        <v>1.1499999999999999</v>
      </c>
      <c r="M32" s="41">
        <v>33.479999999999997</v>
      </c>
      <c r="N32" s="41">
        <v>2.41</v>
      </c>
      <c r="O32" s="41">
        <v>7.24</v>
      </c>
      <c r="P32" s="41">
        <v>21.54</v>
      </c>
      <c r="Q32" s="41">
        <v>2.56</v>
      </c>
      <c r="R32" s="41">
        <v>0.4</v>
      </c>
      <c r="S32" s="41">
        <v>0.1</v>
      </c>
      <c r="T32" s="41" t="s">
        <v>94</v>
      </c>
      <c r="U32" s="41" t="s">
        <v>36</v>
      </c>
      <c r="V32" s="44" t="s">
        <v>93</v>
      </c>
      <c r="W32" s="45">
        <f t="shared" si="0"/>
        <v>7.9904534606205235</v>
      </c>
      <c r="X32" s="47">
        <f t="shared" si="1"/>
        <v>1.7279236276849641</v>
      </c>
      <c r="Y32" s="45">
        <f t="shared" si="2"/>
        <v>1.8746736292428197</v>
      </c>
      <c r="Z32" s="45">
        <f t="shared" si="3"/>
        <v>0.22280243690165361</v>
      </c>
      <c r="AA32" s="45">
        <f t="shared" si="4"/>
        <v>0.42730496453900707</v>
      </c>
    </row>
    <row r="33" spans="1:27" ht="21" customHeight="1" x14ac:dyDescent="0.25">
      <c r="A33" s="41" t="s">
        <v>96</v>
      </c>
      <c r="B33" s="42">
        <v>45735</v>
      </c>
      <c r="C33" s="43" t="s">
        <v>99</v>
      </c>
      <c r="D33" s="44" t="s">
        <v>195</v>
      </c>
      <c r="E33" s="41">
        <v>2.79</v>
      </c>
      <c r="F33" s="41">
        <v>1.92</v>
      </c>
      <c r="G33" s="41">
        <v>1.26</v>
      </c>
      <c r="H33" s="41">
        <v>3.38</v>
      </c>
      <c r="I33" s="41">
        <v>0.27</v>
      </c>
      <c r="J33" s="41">
        <v>4.41</v>
      </c>
      <c r="K33" s="41">
        <v>11.73</v>
      </c>
      <c r="L33" s="41">
        <v>1.25</v>
      </c>
      <c r="M33" s="41">
        <v>34.47</v>
      </c>
      <c r="N33" s="41">
        <v>2.4</v>
      </c>
      <c r="O33" s="41">
        <v>6.3</v>
      </c>
      <c r="P33" s="41">
        <v>20.39</v>
      </c>
      <c r="Q33" s="41">
        <v>2.89</v>
      </c>
      <c r="R33" s="41">
        <v>0.45</v>
      </c>
      <c r="S33" s="41">
        <v>0.1</v>
      </c>
      <c r="T33" s="41" t="s">
        <v>94</v>
      </c>
      <c r="U33" s="41" t="s">
        <v>36</v>
      </c>
      <c r="V33" s="44" t="s">
        <v>93</v>
      </c>
      <c r="W33" s="45">
        <f t="shared" si="0"/>
        <v>7.816326530612244</v>
      </c>
      <c r="X33" s="45">
        <f t="shared" si="1"/>
        <v>1.4285714285714284</v>
      </c>
      <c r="Y33" s="45">
        <f t="shared" si="2"/>
        <v>1.7382779198635976</v>
      </c>
      <c r="Z33" s="45">
        <f t="shared" si="3"/>
        <v>0.24637681159420291</v>
      </c>
      <c r="AA33" s="45">
        <f t="shared" si="4"/>
        <v>0.40906694781233532</v>
      </c>
    </row>
    <row r="34" spans="1:27" ht="21" customHeight="1" x14ac:dyDescent="0.25">
      <c r="A34" s="41" t="s">
        <v>95</v>
      </c>
      <c r="B34" s="42">
        <v>45749</v>
      </c>
      <c r="C34" s="43" t="s">
        <v>106</v>
      </c>
      <c r="D34" s="48" t="s">
        <v>209</v>
      </c>
      <c r="E34" s="41">
        <v>2.94</v>
      </c>
      <c r="F34" s="41">
        <v>1.95</v>
      </c>
      <c r="G34" s="41">
        <v>1.22</v>
      </c>
      <c r="H34" s="41">
        <v>3.1</v>
      </c>
      <c r="I34" s="41">
        <v>0.23</v>
      </c>
      <c r="J34" s="41">
        <v>3.79</v>
      </c>
      <c r="K34" s="41">
        <v>10.78</v>
      </c>
      <c r="L34" s="41">
        <v>1.05</v>
      </c>
      <c r="M34" s="41">
        <v>34.49</v>
      </c>
      <c r="N34" s="41">
        <v>2.2400000000000002</v>
      </c>
      <c r="O34" s="41">
        <v>7.27</v>
      </c>
      <c r="P34" s="41">
        <v>23.29</v>
      </c>
      <c r="Q34" s="41">
        <v>2.56</v>
      </c>
      <c r="R34" s="41">
        <v>0.36</v>
      </c>
      <c r="S34" s="41">
        <v>0.12</v>
      </c>
      <c r="T34" s="41" t="s">
        <v>94</v>
      </c>
      <c r="U34" s="41" t="s">
        <v>36</v>
      </c>
      <c r="V34" s="44" t="s">
        <v>93</v>
      </c>
      <c r="W34" s="45">
        <f t="shared" si="0"/>
        <v>9.1002638522427439</v>
      </c>
      <c r="X34" s="45">
        <f t="shared" si="1"/>
        <v>1.9182058047493402</v>
      </c>
      <c r="Y34" s="45">
        <f t="shared" si="2"/>
        <v>2.160482374768089</v>
      </c>
      <c r="Z34" s="45">
        <f t="shared" si="3"/>
        <v>0.23747680890538037</v>
      </c>
      <c r="AA34" s="45">
        <f t="shared" si="4"/>
        <v>0.45890289366234688</v>
      </c>
    </row>
    <row r="35" spans="1:27" ht="21" customHeight="1" x14ac:dyDescent="0.25">
      <c r="A35" s="41" t="s">
        <v>95</v>
      </c>
      <c r="B35" s="42">
        <v>45749</v>
      </c>
      <c r="C35" s="43" t="s">
        <v>106</v>
      </c>
      <c r="D35" s="48" t="s">
        <v>209</v>
      </c>
      <c r="E35" s="41">
        <v>2.99</v>
      </c>
      <c r="F35" s="41">
        <v>1.94</v>
      </c>
      <c r="G35" s="41">
        <v>1.2</v>
      </c>
      <c r="H35" s="41">
        <v>3.05</v>
      </c>
      <c r="I35" s="41">
        <v>0.23</v>
      </c>
      <c r="J35" s="41">
        <v>3.71</v>
      </c>
      <c r="K35" s="41">
        <v>10.59</v>
      </c>
      <c r="L35" s="41">
        <v>1.1299999999999999</v>
      </c>
      <c r="M35" s="41">
        <v>34.01</v>
      </c>
      <c r="N35" s="41">
        <v>2.44</v>
      </c>
      <c r="O35" s="41">
        <v>7.15</v>
      </c>
      <c r="P35" s="41">
        <v>23.95</v>
      </c>
      <c r="Q35" s="41">
        <v>2.4900000000000002</v>
      </c>
      <c r="R35" s="41">
        <v>0.35</v>
      </c>
      <c r="S35" s="41">
        <v>0.11</v>
      </c>
      <c r="T35" s="41" t="s">
        <v>94</v>
      </c>
      <c r="U35" s="41" t="s">
        <v>36</v>
      </c>
      <c r="V35" s="44" t="s">
        <v>93</v>
      </c>
      <c r="W35" s="45">
        <f t="shared" si="0"/>
        <v>9.1671159029649587</v>
      </c>
      <c r="X35" s="45">
        <f t="shared" si="1"/>
        <v>1.92722371967655</v>
      </c>
      <c r="Y35" s="45">
        <f t="shared" si="2"/>
        <v>2.2615675165250235</v>
      </c>
      <c r="Z35" s="45">
        <f t="shared" si="3"/>
        <v>0.23512747875354109</v>
      </c>
      <c r="AA35" s="45">
        <f t="shared" si="4"/>
        <v>0.4767399927875946</v>
      </c>
    </row>
    <row r="36" spans="1:27" ht="21" customHeight="1" x14ac:dyDescent="0.25">
      <c r="A36" s="41" t="s">
        <v>95</v>
      </c>
      <c r="B36" s="42">
        <v>45749</v>
      </c>
      <c r="C36" s="43" t="s">
        <v>106</v>
      </c>
      <c r="D36" s="48" t="s">
        <v>208</v>
      </c>
      <c r="E36" s="41">
        <v>3.05</v>
      </c>
      <c r="F36" s="41">
        <v>1.98</v>
      </c>
      <c r="G36" s="41">
        <v>1.21</v>
      </c>
      <c r="H36" s="41">
        <v>2.96</v>
      </c>
      <c r="I36" s="41">
        <v>0.25</v>
      </c>
      <c r="J36" s="41">
        <v>3.6</v>
      </c>
      <c r="K36" s="41">
        <v>10.98</v>
      </c>
      <c r="L36" s="41">
        <v>1.1000000000000001</v>
      </c>
      <c r="M36" s="41">
        <v>30.3</v>
      </c>
      <c r="N36" s="41">
        <v>2.2999999999999998</v>
      </c>
      <c r="O36" s="41">
        <v>9.5399999999999991</v>
      </c>
      <c r="P36" s="41">
        <v>24.75</v>
      </c>
      <c r="Q36" s="41">
        <v>2.4500000000000002</v>
      </c>
      <c r="R36" s="41">
        <v>0.35</v>
      </c>
      <c r="S36" s="41">
        <v>0.14000000000000001</v>
      </c>
      <c r="T36" s="41" t="s">
        <v>94</v>
      </c>
      <c r="U36" s="41" t="s">
        <v>36</v>
      </c>
      <c r="V36" s="44" t="s">
        <v>93</v>
      </c>
      <c r="W36" s="45">
        <f t="shared" si="0"/>
        <v>8.4166666666666661</v>
      </c>
      <c r="X36" s="45">
        <f t="shared" si="1"/>
        <v>2.65</v>
      </c>
      <c r="Y36" s="45">
        <f t="shared" si="2"/>
        <v>2.2540983606557377</v>
      </c>
      <c r="Z36" s="45">
        <f t="shared" si="3"/>
        <v>0.22313296903460839</v>
      </c>
      <c r="AA36" s="45">
        <f t="shared" si="4"/>
        <v>0.4998162440279309</v>
      </c>
    </row>
    <row r="37" spans="1:27" ht="21" customHeight="1" x14ac:dyDescent="0.25">
      <c r="A37" s="41" t="s">
        <v>95</v>
      </c>
      <c r="B37" s="42">
        <v>45749</v>
      </c>
      <c r="C37" s="43" t="s">
        <v>106</v>
      </c>
      <c r="D37" s="48" t="s">
        <v>210</v>
      </c>
      <c r="E37" s="41">
        <v>3.01</v>
      </c>
      <c r="F37" s="41">
        <v>2.11</v>
      </c>
      <c r="G37" s="41">
        <v>1.4</v>
      </c>
      <c r="H37" s="41">
        <v>3.67</v>
      </c>
      <c r="I37" s="41">
        <v>0.3</v>
      </c>
      <c r="J37" s="41">
        <v>4.67</v>
      </c>
      <c r="K37" s="41">
        <v>11.7</v>
      </c>
      <c r="L37" s="41">
        <v>1.25</v>
      </c>
      <c r="M37" s="41">
        <v>32.549999999999997</v>
      </c>
      <c r="N37" s="41">
        <v>2.2999999999999998</v>
      </c>
      <c r="O37" s="41">
        <v>7.83</v>
      </c>
      <c r="P37" s="41">
        <v>21.06</v>
      </c>
      <c r="Q37" s="41">
        <v>2.41</v>
      </c>
      <c r="R37" s="41">
        <v>0.41</v>
      </c>
      <c r="S37" s="41">
        <v>0.13</v>
      </c>
      <c r="T37" s="41" t="s">
        <v>94</v>
      </c>
      <c r="U37" s="41" t="s">
        <v>36</v>
      </c>
      <c r="V37" s="44" t="s">
        <v>93</v>
      </c>
      <c r="W37" s="45">
        <f t="shared" si="0"/>
        <v>6.970021413276231</v>
      </c>
      <c r="X37" s="47">
        <f t="shared" si="1"/>
        <v>1.6766595289079229</v>
      </c>
      <c r="Y37" s="45">
        <f t="shared" si="2"/>
        <v>1.8</v>
      </c>
      <c r="Z37" s="45">
        <f t="shared" si="3"/>
        <v>0.205982905982906</v>
      </c>
      <c r="AA37" s="45">
        <f t="shared" si="4"/>
        <v>0.41356828193832601</v>
      </c>
    </row>
    <row r="38" spans="1:27" ht="21" customHeight="1" x14ac:dyDescent="0.25">
      <c r="A38" s="41" t="s">
        <v>95</v>
      </c>
      <c r="B38" s="42">
        <v>45749</v>
      </c>
      <c r="C38" s="43" t="s">
        <v>106</v>
      </c>
      <c r="D38" s="49" t="s">
        <v>207</v>
      </c>
      <c r="E38" s="41">
        <v>3.83</v>
      </c>
      <c r="F38" s="41">
        <v>2</v>
      </c>
      <c r="G38" s="41">
        <v>1.06</v>
      </c>
      <c r="H38" s="41">
        <v>2.2200000000000002</v>
      </c>
      <c r="I38" s="41">
        <v>0.1</v>
      </c>
      <c r="J38" s="41">
        <v>2.39</v>
      </c>
      <c r="K38" s="41">
        <v>8.14</v>
      </c>
      <c r="L38" s="41">
        <v>0.6</v>
      </c>
      <c r="M38" s="41">
        <v>29.21</v>
      </c>
      <c r="N38" s="41">
        <v>2.66</v>
      </c>
      <c r="O38" s="41">
        <v>11.03</v>
      </c>
      <c r="P38" s="41">
        <v>30.22</v>
      </c>
      <c r="Q38" s="41">
        <v>2.2599999999999998</v>
      </c>
      <c r="R38" s="41">
        <v>0.28000000000000003</v>
      </c>
      <c r="S38" s="41">
        <v>0.11</v>
      </c>
      <c r="T38" s="41" t="s">
        <v>94</v>
      </c>
      <c r="U38" s="41" t="s">
        <v>36</v>
      </c>
      <c r="V38" s="44" t="s">
        <v>93</v>
      </c>
      <c r="W38" s="45">
        <f t="shared" si="0"/>
        <v>12.221757322175732</v>
      </c>
      <c r="X38" s="45">
        <f t="shared" si="1"/>
        <v>4.6150627615062758</v>
      </c>
      <c r="Y38" s="47">
        <f t="shared" si="2"/>
        <v>3.7125307125307123</v>
      </c>
      <c r="Z38" s="45">
        <f t="shared" si="3"/>
        <v>0.27764127764127761</v>
      </c>
      <c r="AA38" s="45">
        <f t="shared" si="4"/>
        <v>0.63974788260783921</v>
      </c>
    </row>
    <row r="39" spans="1:27" ht="21" customHeight="1" x14ac:dyDescent="0.25">
      <c r="A39" s="41" t="s">
        <v>95</v>
      </c>
      <c r="B39" s="42">
        <v>45749</v>
      </c>
      <c r="C39" s="43" t="s">
        <v>107</v>
      </c>
      <c r="D39" s="41" t="s">
        <v>219</v>
      </c>
      <c r="E39" s="41">
        <v>3.13</v>
      </c>
      <c r="F39" s="41">
        <v>2.12</v>
      </c>
      <c r="G39" s="41">
        <v>1.37</v>
      </c>
      <c r="H39" s="41">
        <v>3.46</v>
      </c>
      <c r="I39" s="41">
        <v>0.27</v>
      </c>
      <c r="J39" s="41">
        <v>4.2300000000000004</v>
      </c>
      <c r="K39" s="41">
        <v>11.53</v>
      </c>
      <c r="L39" s="41">
        <v>1.1299999999999999</v>
      </c>
      <c r="M39" s="41">
        <v>30.79</v>
      </c>
      <c r="N39" s="41">
        <v>2.13</v>
      </c>
      <c r="O39" s="41">
        <v>8.69</v>
      </c>
      <c r="P39" s="41">
        <v>23.58</v>
      </c>
      <c r="Q39" s="41">
        <v>2.57</v>
      </c>
      <c r="R39" s="41">
        <v>0.39</v>
      </c>
      <c r="S39" s="41">
        <v>0.13</v>
      </c>
      <c r="T39" s="41" t="s">
        <v>94</v>
      </c>
      <c r="U39" s="41" t="s">
        <v>36</v>
      </c>
      <c r="V39" s="44" t="s">
        <v>93</v>
      </c>
      <c r="W39" s="45">
        <f t="shared" si="0"/>
        <v>7.2789598108747038</v>
      </c>
      <c r="X39" s="45">
        <f t="shared" si="1"/>
        <v>2.0543735224586284</v>
      </c>
      <c r="Y39" s="45">
        <f t="shared" si="2"/>
        <v>2.0450997398091935</v>
      </c>
      <c r="Z39" s="45">
        <f t="shared" si="3"/>
        <v>0.22289679098005202</v>
      </c>
      <c r="AA39" s="45">
        <f t="shared" si="4"/>
        <v>0.47338884866039105</v>
      </c>
    </row>
    <row r="40" spans="1:27" ht="21" customHeight="1" x14ac:dyDescent="0.25">
      <c r="A40" s="41" t="s">
        <v>95</v>
      </c>
      <c r="B40" s="42">
        <v>45749</v>
      </c>
      <c r="C40" s="43" t="s">
        <v>108</v>
      </c>
      <c r="D40" s="44" t="s">
        <v>217</v>
      </c>
      <c r="E40" s="41">
        <v>3.09</v>
      </c>
      <c r="F40" s="41">
        <v>2.0299999999999998</v>
      </c>
      <c r="G40" s="41">
        <v>1.29</v>
      </c>
      <c r="H40" s="41">
        <v>3.21</v>
      </c>
      <c r="I40" s="41">
        <v>0.25</v>
      </c>
      <c r="J40" s="41">
        <v>3.91</v>
      </c>
      <c r="K40" s="41">
        <v>11.1</v>
      </c>
      <c r="L40" s="41">
        <v>1.1000000000000001</v>
      </c>
      <c r="M40" s="41">
        <v>29.97</v>
      </c>
      <c r="N40" s="41">
        <v>2.16</v>
      </c>
      <c r="O40" s="41">
        <v>8.98</v>
      </c>
      <c r="P40" s="41">
        <v>25.18</v>
      </c>
      <c r="Q40" s="41">
        <v>2.66</v>
      </c>
      <c r="R40" s="41">
        <v>0.39</v>
      </c>
      <c r="S40" s="41">
        <v>0.13</v>
      </c>
      <c r="T40" s="41" t="s">
        <v>94</v>
      </c>
      <c r="U40" s="41" t="s">
        <v>36</v>
      </c>
      <c r="V40" s="44" t="s">
        <v>93</v>
      </c>
      <c r="W40" s="45">
        <f t="shared" si="0"/>
        <v>7.664961636828644</v>
      </c>
      <c r="X40" s="45">
        <f t="shared" si="1"/>
        <v>2.296675191815857</v>
      </c>
      <c r="Y40" s="45">
        <f t="shared" si="2"/>
        <v>2.2684684684684684</v>
      </c>
      <c r="Z40" s="45">
        <f t="shared" si="3"/>
        <v>0.23963963963963966</v>
      </c>
      <c r="AA40" s="45">
        <f t="shared" si="4"/>
        <v>0.51593773165307644</v>
      </c>
    </row>
    <row r="41" spans="1:27" ht="21" customHeight="1" x14ac:dyDescent="0.25">
      <c r="A41" s="41" t="s">
        <v>95</v>
      </c>
      <c r="B41" s="42">
        <v>45749</v>
      </c>
      <c r="C41" s="43" t="s">
        <v>109</v>
      </c>
      <c r="D41" s="44" t="s">
        <v>218</v>
      </c>
      <c r="E41" s="41">
        <v>3.05</v>
      </c>
      <c r="F41" s="41">
        <v>2.0699999999999998</v>
      </c>
      <c r="G41" s="41">
        <v>1.31</v>
      </c>
      <c r="H41" s="41">
        <v>3.33</v>
      </c>
      <c r="I41" s="41">
        <v>0.25</v>
      </c>
      <c r="J41" s="41">
        <v>4.1399999999999997</v>
      </c>
      <c r="K41" s="41">
        <v>11.02</v>
      </c>
      <c r="L41" s="41">
        <v>1.07</v>
      </c>
      <c r="M41" s="41">
        <v>32.119999999999997</v>
      </c>
      <c r="N41" s="41">
        <v>2.31</v>
      </c>
      <c r="O41" s="41">
        <v>8.24</v>
      </c>
      <c r="P41" s="41">
        <v>23.38</v>
      </c>
      <c r="Q41" s="41">
        <v>2.61</v>
      </c>
      <c r="R41" s="41">
        <v>0.37</v>
      </c>
      <c r="S41" s="41">
        <v>0.11</v>
      </c>
      <c r="T41" s="41" t="s">
        <v>94</v>
      </c>
      <c r="U41" s="41" t="s">
        <v>36</v>
      </c>
      <c r="V41" s="44" t="s">
        <v>93</v>
      </c>
      <c r="W41" s="45">
        <f t="shared" si="0"/>
        <v>7.7584541062801931</v>
      </c>
      <c r="X41" s="45">
        <f t="shared" si="1"/>
        <v>1.9903381642512079</v>
      </c>
      <c r="Y41" s="45">
        <f t="shared" si="2"/>
        <v>2.1215970961887476</v>
      </c>
      <c r="Z41" s="45">
        <f t="shared" si="3"/>
        <v>0.23684210526315788</v>
      </c>
      <c r="AA41" s="45">
        <f t="shared" si="4"/>
        <v>0.4681195965417867</v>
      </c>
    </row>
    <row r="42" spans="1:27" ht="21" customHeight="1" x14ac:dyDescent="0.25">
      <c r="A42" s="41" t="s">
        <v>95</v>
      </c>
      <c r="B42" s="42">
        <v>45765</v>
      </c>
      <c r="C42" s="43" t="s">
        <v>106</v>
      </c>
      <c r="D42" s="48" t="s">
        <v>212</v>
      </c>
      <c r="E42" s="41">
        <v>3.07</v>
      </c>
      <c r="F42" s="41">
        <v>2.04</v>
      </c>
      <c r="G42" s="41">
        <v>1.28</v>
      </c>
      <c r="H42" s="41">
        <v>3.4</v>
      </c>
      <c r="I42" s="41">
        <v>0.26</v>
      </c>
      <c r="J42" s="41">
        <v>4.32</v>
      </c>
      <c r="K42" s="41">
        <v>11.7</v>
      </c>
      <c r="L42" s="41">
        <v>1.18</v>
      </c>
      <c r="M42" s="41">
        <v>34.56</v>
      </c>
      <c r="N42" s="41">
        <v>2.36</v>
      </c>
      <c r="O42" s="41">
        <v>6.74</v>
      </c>
      <c r="P42" s="41">
        <v>21.11</v>
      </c>
      <c r="Q42" s="41">
        <v>2.61</v>
      </c>
      <c r="R42" s="41">
        <v>0.35</v>
      </c>
      <c r="S42" s="41">
        <v>0.1</v>
      </c>
      <c r="T42" s="41" t="s">
        <v>94</v>
      </c>
      <c r="U42" s="41" t="s">
        <v>36</v>
      </c>
      <c r="V42" s="46" t="s">
        <v>93</v>
      </c>
      <c r="W42" s="45">
        <f t="shared" si="0"/>
        <v>8</v>
      </c>
      <c r="X42" s="47">
        <f t="shared" si="1"/>
        <v>1.5601851851851851</v>
      </c>
      <c r="Y42" s="45">
        <f t="shared" si="2"/>
        <v>1.8042735042735043</v>
      </c>
      <c r="Z42" s="45">
        <f t="shared" si="3"/>
        <v>0.22307692307692309</v>
      </c>
      <c r="AA42" s="45">
        <f t="shared" si="4"/>
        <v>0.41381716678297276</v>
      </c>
    </row>
    <row r="43" spans="1:27" ht="21" customHeight="1" x14ac:dyDescent="0.25">
      <c r="A43" s="41" t="s">
        <v>95</v>
      </c>
      <c r="B43" s="42">
        <v>45765</v>
      </c>
      <c r="C43" s="43" t="s">
        <v>106</v>
      </c>
      <c r="D43" s="48" t="s">
        <v>212</v>
      </c>
      <c r="E43" s="41">
        <v>3.14</v>
      </c>
      <c r="F43" s="41">
        <v>2.1</v>
      </c>
      <c r="G43" s="41">
        <v>1.31</v>
      </c>
      <c r="H43" s="41">
        <v>3.29</v>
      </c>
      <c r="I43" s="41">
        <v>0.24</v>
      </c>
      <c r="J43" s="41">
        <v>4.0599999999999996</v>
      </c>
      <c r="K43" s="41">
        <v>11.15</v>
      </c>
      <c r="L43" s="41">
        <v>1.04</v>
      </c>
      <c r="M43" s="41">
        <v>34.49</v>
      </c>
      <c r="N43" s="41">
        <v>2.29</v>
      </c>
      <c r="O43" s="41">
        <v>7.32</v>
      </c>
      <c r="P43" s="41">
        <v>21.6</v>
      </c>
      <c r="Q43" s="41">
        <v>2.5</v>
      </c>
      <c r="R43" s="41">
        <v>0.35</v>
      </c>
      <c r="S43" s="41">
        <v>0.11</v>
      </c>
      <c r="T43" s="41" t="s">
        <v>94</v>
      </c>
      <c r="U43" s="41" t="s">
        <v>36</v>
      </c>
      <c r="V43" s="46" t="s">
        <v>93</v>
      </c>
      <c r="W43" s="45">
        <f t="shared" si="0"/>
        <v>8.4950738916256174</v>
      </c>
      <c r="X43" s="47">
        <f t="shared" si="1"/>
        <v>1.8029556650246308</v>
      </c>
      <c r="Y43" s="45">
        <f t="shared" si="2"/>
        <v>1.9372197309417041</v>
      </c>
      <c r="Z43" s="45">
        <f t="shared" si="3"/>
        <v>0.22421524663677128</v>
      </c>
      <c r="AA43" s="45">
        <f t="shared" si="4"/>
        <v>0.4226587162399158</v>
      </c>
    </row>
    <row r="44" spans="1:27" ht="21" customHeight="1" x14ac:dyDescent="0.25">
      <c r="A44" s="41" t="s">
        <v>95</v>
      </c>
      <c r="B44" s="42">
        <v>45765</v>
      </c>
      <c r="C44" s="43" t="s">
        <v>106</v>
      </c>
      <c r="D44" s="48" t="s">
        <v>210</v>
      </c>
      <c r="E44" s="41">
        <v>3</v>
      </c>
      <c r="F44" s="41">
        <v>2.04</v>
      </c>
      <c r="G44" s="41">
        <v>1.34</v>
      </c>
      <c r="H44" s="41">
        <v>3.49</v>
      </c>
      <c r="I44" s="41">
        <v>0.28000000000000003</v>
      </c>
      <c r="J44" s="41">
        <v>4.5</v>
      </c>
      <c r="K44" s="41">
        <v>11.63</v>
      </c>
      <c r="L44" s="41">
        <v>1.22</v>
      </c>
      <c r="M44" s="41">
        <v>31.89</v>
      </c>
      <c r="N44" s="41">
        <v>2.34</v>
      </c>
      <c r="O44" s="41">
        <v>8.3000000000000007</v>
      </c>
      <c r="P44" s="41">
        <v>21.82</v>
      </c>
      <c r="Q44" s="41">
        <v>2.5</v>
      </c>
      <c r="R44" s="41">
        <v>0.4</v>
      </c>
      <c r="S44" s="41">
        <v>0.13</v>
      </c>
      <c r="T44" s="41" t="s">
        <v>94</v>
      </c>
      <c r="U44" s="41" t="s">
        <v>36</v>
      </c>
      <c r="V44" s="46" t="s">
        <v>93</v>
      </c>
      <c r="W44" s="45">
        <f t="shared" si="0"/>
        <v>7.0866666666666669</v>
      </c>
      <c r="X44" s="47">
        <f t="shared" si="1"/>
        <v>1.8444444444444446</v>
      </c>
      <c r="Y44" s="45">
        <f t="shared" si="2"/>
        <v>1.876182287188306</v>
      </c>
      <c r="Z44" s="45">
        <f t="shared" si="3"/>
        <v>0.21496130696474633</v>
      </c>
      <c r="AA44" s="45">
        <f t="shared" si="4"/>
        <v>0.43181818181818177</v>
      </c>
    </row>
    <row r="45" spans="1:27" ht="21" customHeight="1" x14ac:dyDescent="0.25">
      <c r="A45" s="41" t="s">
        <v>95</v>
      </c>
      <c r="B45" s="42">
        <v>45765</v>
      </c>
      <c r="C45" s="43" t="s">
        <v>106</v>
      </c>
      <c r="D45" s="48" t="s">
        <v>213</v>
      </c>
      <c r="E45" s="41">
        <v>3</v>
      </c>
      <c r="F45" s="41">
        <v>2.02</v>
      </c>
      <c r="G45" s="41">
        <v>1.28</v>
      </c>
      <c r="H45" s="41">
        <v>3.43</v>
      </c>
      <c r="I45" s="41">
        <v>0.27</v>
      </c>
      <c r="J45" s="41">
        <v>4.43</v>
      </c>
      <c r="K45" s="41">
        <v>11.99</v>
      </c>
      <c r="L45" s="41">
        <v>1.28</v>
      </c>
      <c r="M45" s="41">
        <v>33.4</v>
      </c>
      <c r="N45" s="41">
        <v>2.42</v>
      </c>
      <c r="O45" s="41">
        <v>6.93</v>
      </c>
      <c r="P45" s="41">
        <v>21.28</v>
      </c>
      <c r="Q45" s="41">
        <v>2.71</v>
      </c>
      <c r="R45" s="41">
        <v>0.39</v>
      </c>
      <c r="S45" s="41">
        <v>0.1</v>
      </c>
      <c r="T45" s="41" t="s">
        <v>94</v>
      </c>
      <c r="U45" s="41" t="s">
        <v>36</v>
      </c>
      <c r="V45" s="46" t="s">
        <v>93</v>
      </c>
      <c r="W45" s="45">
        <f t="shared" si="0"/>
        <v>7.5395033860045144</v>
      </c>
      <c r="X45" s="47">
        <f t="shared" si="1"/>
        <v>1.5643340857787811</v>
      </c>
      <c r="Y45" s="45">
        <f t="shared" si="2"/>
        <v>1.7748123436196832</v>
      </c>
      <c r="Z45" s="45">
        <f t="shared" si="3"/>
        <v>0.22602168473728107</v>
      </c>
      <c r="AA45" s="45">
        <f t="shared" si="4"/>
        <v>0.42273127753303968</v>
      </c>
    </row>
    <row r="46" spans="1:27" ht="21" customHeight="1" x14ac:dyDescent="0.25">
      <c r="A46" s="41" t="s">
        <v>95</v>
      </c>
      <c r="B46" s="42">
        <v>45765</v>
      </c>
      <c r="C46" s="43" t="s">
        <v>106</v>
      </c>
      <c r="D46" s="48" t="s">
        <v>214</v>
      </c>
      <c r="E46" s="41">
        <v>4.03</v>
      </c>
      <c r="F46" s="41">
        <v>1.79</v>
      </c>
      <c r="G46" s="41">
        <v>0.89</v>
      </c>
      <c r="H46" s="41">
        <v>1.69</v>
      </c>
      <c r="I46" s="41" t="s">
        <v>94</v>
      </c>
      <c r="J46" s="41">
        <v>1.74</v>
      </c>
      <c r="K46" s="41">
        <v>6.2</v>
      </c>
      <c r="L46" s="41">
        <v>0.36</v>
      </c>
      <c r="M46" s="41">
        <v>23.85</v>
      </c>
      <c r="N46" s="41">
        <v>2.48</v>
      </c>
      <c r="O46" s="41">
        <v>14.55</v>
      </c>
      <c r="P46" s="41">
        <v>34.6</v>
      </c>
      <c r="Q46" s="41">
        <v>2.68</v>
      </c>
      <c r="R46" s="41">
        <v>0.4</v>
      </c>
      <c r="S46" s="41">
        <v>0.14000000000000001</v>
      </c>
      <c r="T46" s="41" t="s">
        <v>94</v>
      </c>
      <c r="U46" s="41" t="s">
        <v>36</v>
      </c>
      <c r="V46" s="46" t="s">
        <v>93</v>
      </c>
      <c r="W46" s="45">
        <f t="shared" si="0"/>
        <v>13.706896551724139</v>
      </c>
      <c r="X46" s="47">
        <f t="shared" si="1"/>
        <v>8.362068965517242</v>
      </c>
      <c r="Y46" s="47">
        <f t="shared" si="2"/>
        <v>5.580645161290323</v>
      </c>
      <c r="Z46" s="45">
        <f t="shared" si="3"/>
        <v>0.43225806451612903</v>
      </c>
      <c r="AA46" s="47">
        <f t="shared" si="4"/>
        <v>0.80448856279671987</v>
      </c>
    </row>
    <row r="47" spans="1:27" ht="21" customHeight="1" x14ac:dyDescent="0.25">
      <c r="A47" s="41" t="s">
        <v>95</v>
      </c>
      <c r="B47" s="42">
        <v>45790</v>
      </c>
      <c r="C47" s="43" t="s">
        <v>106</v>
      </c>
      <c r="D47" s="48" t="s">
        <v>212</v>
      </c>
      <c r="E47" s="41">
        <v>3.3</v>
      </c>
      <c r="F47" s="41">
        <v>2.19</v>
      </c>
      <c r="G47" s="41">
        <v>1.28</v>
      </c>
      <c r="H47" s="41">
        <v>3.2</v>
      </c>
      <c r="I47" s="41">
        <v>0.23</v>
      </c>
      <c r="J47" s="41">
        <v>3.91</v>
      </c>
      <c r="K47" s="41">
        <v>10.74</v>
      </c>
      <c r="L47" s="41">
        <v>1.1299999999999999</v>
      </c>
      <c r="M47" s="41">
        <v>35.72</v>
      </c>
      <c r="N47" s="41">
        <v>2.5299999999999998</v>
      </c>
      <c r="O47" s="41">
        <v>6.67</v>
      </c>
      <c r="P47" s="41">
        <v>21.53</v>
      </c>
      <c r="Q47" s="41">
        <v>2.4700000000000002</v>
      </c>
      <c r="R47" s="41">
        <v>0.3</v>
      </c>
      <c r="S47" s="41">
        <v>0.1</v>
      </c>
      <c r="T47" s="41" t="s">
        <v>94</v>
      </c>
      <c r="U47" s="41" t="s">
        <v>36</v>
      </c>
      <c r="V47" s="46" t="s">
        <v>93</v>
      </c>
      <c r="W47" s="45">
        <f t="shared" si="0"/>
        <v>9.1355498721227608</v>
      </c>
      <c r="X47" s="47">
        <f t="shared" si="1"/>
        <v>1.7058823529411764</v>
      </c>
      <c r="Y47" s="47">
        <f t="shared" si="2"/>
        <v>2.0046554934823093</v>
      </c>
      <c r="Z47" s="45">
        <f t="shared" si="3"/>
        <v>0.22998137802607077</v>
      </c>
      <c r="AA47" s="47">
        <f t="shared" si="4"/>
        <v>0.42075736325385693</v>
      </c>
    </row>
    <row r="48" spans="1:27" ht="21" customHeight="1" x14ac:dyDescent="0.25">
      <c r="A48" s="41" t="s">
        <v>95</v>
      </c>
      <c r="B48" s="42">
        <v>45790</v>
      </c>
      <c r="C48" s="43" t="s">
        <v>106</v>
      </c>
      <c r="D48" s="48" t="s">
        <v>212</v>
      </c>
      <c r="E48" s="41">
        <v>3.23</v>
      </c>
      <c r="F48" s="41">
        <v>2.19</v>
      </c>
      <c r="G48" s="41">
        <v>1.28</v>
      </c>
      <c r="H48" s="41">
        <v>3.14</v>
      </c>
      <c r="I48" s="41">
        <v>0.24</v>
      </c>
      <c r="J48" s="41">
        <v>3.86</v>
      </c>
      <c r="K48" s="41">
        <v>10.53</v>
      </c>
      <c r="L48" s="41">
        <v>1.07</v>
      </c>
      <c r="M48" s="41">
        <v>37.51</v>
      </c>
      <c r="N48" s="41">
        <v>2.4700000000000002</v>
      </c>
      <c r="O48" s="41">
        <v>6.47</v>
      </c>
      <c r="P48" s="41">
        <v>20.350000000000001</v>
      </c>
      <c r="Q48" s="41">
        <v>2.37</v>
      </c>
      <c r="R48" s="41">
        <v>0.3</v>
      </c>
      <c r="S48" s="41">
        <v>0.1</v>
      </c>
      <c r="T48" s="41" t="s">
        <v>94</v>
      </c>
      <c r="U48" s="41" t="s">
        <v>36</v>
      </c>
      <c r="V48" s="46" t="s">
        <v>93</v>
      </c>
      <c r="W48" s="45">
        <f t="shared" si="0"/>
        <v>9.7176165803108798</v>
      </c>
      <c r="X48" s="47">
        <f t="shared" si="1"/>
        <v>1.6761658031088082</v>
      </c>
      <c r="Y48" s="47">
        <f t="shared" si="2"/>
        <v>1.9325735992402662</v>
      </c>
      <c r="Z48" s="45">
        <f t="shared" si="3"/>
        <v>0.2250712250712251</v>
      </c>
      <c r="AA48" s="47">
        <f t="shared" si="4"/>
        <v>0.38924104848381025</v>
      </c>
    </row>
    <row r="49" spans="1:27" ht="21" customHeight="1" x14ac:dyDescent="0.25">
      <c r="A49" s="41" t="s">
        <v>95</v>
      </c>
      <c r="B49" s="42">
        <v>45790</v>
      </c>
      <c r="C49" s="43" t="s">
        <v>106</v>
      </c>
      <c r="D49" s="48" t="s">
        <v>210</v>
      </c>
      <c r="E49" s="41">
        <v>3.21</v>
      </c>
      <c r="F49" s="41">
        <v>2.19</v>
      </c>
      <c r="G49" s="41">
        <v>1.34</v>
      </c>
      <c r="H49" s="41">
        <v>3.39</v>
      </c>
      <c r="I49" s="41">
        <v>0.27</v>
      </c>
      <c r="J49" s="41">
        <v>4.25</v>
      </c>
      <c r="K49" s="41">
        <v>11.33</v>
      </c>
      <c r="L49" s="41">
        <v>1.26</v>
      </c>
      <c r="M49" s="41">
        <v>34.61</v>
      </c>
      <c r="N49" s="41">
        <v>2.4300000000000002</v>
      </c>
      <c r="O49" s="41">
        <v>6.72</v>
      </c>
      <c r="P49" s="41">
        <v>20.88</v>
      </c>
      <c r="Q49" s="41">
        <v>2.48</v>
      </c>
      <c r="R49" s="41">
        <v>0.33</v>
      </c>
      <c r="S49" s="41">
        <v>0.11</v>
      </c>
      <c r="T49" s="41" t="s">
        <v>94</v>
      </c>
      <c r="U49" s="41" t="s">
        <v>36</v>
      </c>
      <c r="V49" s="46" t="s">
        <v>93</v>
      </c>
      <c r="W49" s="45">
        <f t="shared" si="0"/>
        <v>8.143529411764705</v>
      </c>
      <c r="X49" s="47">
        <f t="shared" si="1"/>
        <v>1.5811764705882352</v>
      </c>
      <c r="Y49" s="47">
        <f t="shared" si="2"/>
        <v>1.8428949691085612</v>
      </c>
      <c r="Z49" s="45">
        <f t="shared" si="3"/>
        <v>0.21888790820829657</v>
      </c>
      <c r="AA49" s="47">
        <f t="shared" si="4"/>
        <v>0.410472676155333</v>
      </c>
    </row>
    <row r="50" spans="1:27" ht="21" customHeight="1" x14ac:dyDescent="0.25">
      <c r="A50" s="41" t="s">
        <v>95</v>
      </c>
      <c r="B50" s="42">
        <v>45790</v>
      </c>
      <c r="C50" s="43" t="s">
        <v>106</v>
      </c>
      <c r="D50" s="48" t="s">
        <v>213</v>
      </c>
      <c r="E50" s="41">
        <v>3.26</v>
      </c>
      <c r="F50" s="41">
        <v>2.2999999999999998</v>
      </c>
      <c r="G50" s="41">
        <v>1.4</v>
      </c>
      <c r="H50" s="41">
        <v>3.47</v>
      </c>
      <c r="I50" s="41">
        <v>0.3</v>
      </c>
      <c r="J50" s="41">
        <v>4.3</v>
      </c>
      <c r="K50" s="41">
        <v>11.33</v>
      </c>
      <c r="L50" s="41">
        <v>1.28</v>
      </c>
      <c r="M50" s="41">
        <v>31.91</v>
      </c>
      <c r="N50" s="41">
        <v>2.4900000000000002</v>
      </c>
      <c r="O50" s="41">
        <v>7.92</v>
      </c>
      <c r="P50" s="41">
        <v>22.16</v>
      </c>
      <c r="Q50" s="41">
        <v>2.54</v>
      </c>
      <c r="R50" s="41">
        <v>0.38</v>
      </c>
      <c r="S50" s="41">
        <v>0.12</v>
      </c>
      <c r="T50" s="41" t="s">
        <v>94</v>
      </c>
      <c r="U50" s="41" t="s">
        <v>36</v>
      </c>
      <c r="V50" s="46" t="s">
        <v>93</v>
      </c>
      <c r="W50" s="45">
        <f t="shared" si="0"/>
        <v>7.4209302325581401</v>
      </c>
      <c r="X50" s="47">
        <f t="shared" si="1"/>
        <v>1.8418604651162791</v>
      </c>
      <c r="Y50" s="47">
        <f t="shared" si="2"/>
        <v>1.9558693733451016</v>
      </c>
      <c r="Z50" s="45">
        <f t="shared" si="3"/>
        <v>0.22418358340688438</v>
      </c>
      <c r="AA50" s="47">
        <f t="shared" si="4"/>
        <v>0.44536602957086185</v>
      </c>
    </row>
    <row r="51" spans="1:27" ht="21" customHeight="1" x14ac:dyDescent="0.25">
      <c r="A51" s="41" t="s">
        <v>95</v>
      </c>
      <c r="B51" s="42">
        <v>45790</v>
      </c>
      <c r="C51" s="43" t="s">
        <v>106</v>
      </c>
      <c r="D51" s="48" t="s">
        <v>207</v>
      </c>
      <c r="E51" s="41">
        <v>4.38</v>
      </c>
      <c r="F51" s="41">
        <v>2.06</v>
      </c>
      <c r="G51" s="41">
        <v>0.99</v>
      </c>
      <c r="H51" s="41">
        <v>1.93</v>
      </c>
      <c r="I51" s="41" t="s">
        <v>94</v>
      </c>
      <c r="J51" s="41">
        <v>2.0699999999999998</v>
      </c>
      <c r="K51" s="41">
        <v>7.28</v>
      </c>
      <c r="L51" s="41">
        <v>0.48</v>
      </c>
      <c r="M51" s="41">
        <v>27.48</v>
      </c>
      <c r="N51" s="41">
        <v>2.46</v>
      </c>
      <c r="O51" s="41">
        <v>12.91</v>
      </c>
      <c r="P51" s="41">
        <v>30.9</v>
      </c>
      <c r="Q51" s="41">
        <v>2.4700000000000002</v>
      </c>
      <c r="R51" s="41">
        <v>0.32</v>
      </c>
      <c r="S51" s="41">
        <v>0.13</v>
      </c>
      <c r="T51" s="41" t="s">
        <v>94</v>
      </c>
      <c r="U51" s="41" t="s">
        <v>36</v>
      </c>
      <c r="V51" s="46" t="s">
        <v>93</v>
      </c>
      <c r="W51" s="45">
        <f t="shared" si="0"/>
        <v>13.275362318840582</v>
      </c>
      <c r="X51" s="47">
        <f t="shared" si="1"/>
        <v>6.2367149758454108</v>
      </c>
      <c r="Y51" s="47">
        <f t="shared" si="2"/>
        <v>4.2445054945054945</v>
      </c>
      <c r="Z51" s="45">
        <f t="shared" si="3"/>
        <v>0.3392857142857143</v>
      </c>
      <c r="AA51" s="47">
        <f t="shared" si="4"/>
        <v>0.67088862082830725</v>
      </c>
    </row>
    <row r="52" spans="1:27" ht="21" customHeight="1" x14ac:dyDescent="0.25">
      <c r="A52" s="41" t="s">
        <v>55</v>
      </c>
      <c r="B52" s="42">
        <v>45713</v>
      </c>
      <c r="C52" s="43" t="s">
        <v>91</v>
      </c>
      <c r="D52" s="44" t="s">
        <v>172</v>
      </c>
      <c r="E52" s="41">
        <v>3.27</v>
      </c>
      <c r="F52" s="41">
        <v>2.15</v>
      </c>
      <c r="G52" s="41">
        <v>1.33</v>
      </c>
      <c r="H52" s="41">
        <v>3.29</v>
      </c>
      <c r="I52" s="41">
        <v>0.27</v>
      </c>
      <c r="J52" s="41">
        <v>4</v>
      </c>
      <c r="K52" s="41">
        <v>11.2</v>
      </c>
      <c r="L52" s="41">
        <v>1.04</v>
      </c>
      <c r="M52" s="41">
        <v>34.28</v>
      </c>
      <c r="N52" s="41">
        <v>2.16</v>
      </c>
      <c r="O52" s="41">
        <v>8.35</v>
      </c>
      <c r="P52" s="41">
        <v>21.17</v>
      </c>
      <c r="Q52" s="41">
        <v>2.3199999999999998</v>
      </c>
      <c r="R52" s="41">
        <v>0.47</v>
      </c>
      <c r="S52" s="41">
        <v>0.12</v>
      </c>
      <c r="T52" s="41" t="s">
        <v>94</v>
      </c>
      <c r="U52" s="41" t="s">
        <v>36</v>
      </c>
      <c r="V52" s="44" t="s">
        <v>93</v>
      </c>
      <c r="W52" s="45">
        <f t="shared" si="0"/>
        <v>8.57</v>
      </c>
      <c r="X52" s="47">
        <f t="shared" si="1"/>
        <v>2.0874999999999999</v>
      </c>
      <c r="Y52" s="45">
        <f t="shared" si="2"/>
        <v>1.8901785714285717</v>
      </c>
      <c r="Z52" s="45">
        <f t="shared" si="3"/>
        <v>0.20714285714285713</v>
      </c>
      <c r="AA52" s="45">
        <f t="shared" si="4"/>
        <v>0.40619055853363306</v>
      </c>
    </row>
    <row r="53" spans="1:27" ht="21" customHeight="1" x14ac:dyDescent="0.25">
      <c r="A53" s="41" t="s">
        <v>55</v>
      </c>
      <c r="B53" s="42">
        <v>45834</v>
      </c>
      <c r="C53" s="41" t="s">
        <v>91</v>
      </c>
      <c r="D53" s="44" t="s">
        <v>173</v>
      </c>
      <c r="E53" s="41">
        <v>3.26</v>
      </c>
      <c r="F53" s="41">
        <v>2.21</v>
      </c>
      <c r="G53" s="41">
        <v>1.31</v>
      </c>
      <c r="H53" s="41">
        <v>3.14</v>
      </c>
      <c r="I53" s="41">
        <v>0.24</v>
      </c>
      <c r="J53" s="41">
        <v>3.82</v>
      </c>
      <c r="K53" s="41">
        <v>10.93</v>
      </c>
      <c r="L53" s="41">
        <v>1.0900000000000001</v>
      </c>
      <c r="M53" s="41">
        <v>33.299999999999997</v>
      </c>
      <c r="N53" s="41">
        <v>2.23</v>
      </c>
      <c r="O53" s="41">
        <v>8.66</v>
      </c>
      <c r="P53" s="41">
        <v>22.19</v>
      </c>
      <c r="Q53" s="41">
        <v>2.5</v>
      </c>
      <c r="R53" s="41">
        <v>0.39</v>
      </c>
      <c r="S53" s="41">
        <v>0.12</v>
      </c>
      <c r="T53" s="41" t="s">
        <v>94</v>
      </c>
      <c r="U53" s="41" t="s">
        <v>36</v>
      </c>
      <c r="V53" s="46" t="s">
        <v>93</v>
      </c>
      <c r="W53" s="45">
        <f t="shared" si="0"/>
        <v>8.7172774869109944</v>
      </c>
      <c r="X53" s="47">
        <f t="shared" si="1"/>
        <v>2.2670157068062831</v>
      </c>
      <c r="Y53" s="45">
        <f t="shared" si="2"/>
        <v>2.030192131747484</v>
      </c>
      <c r="Z53" s="45">
        <f t="shared" si="3"/>
        <v>0.22872827081427266</v>
      </c>
      <c r="AA53" s="45">
        <f t="shared" si="4"/>
        <v>0.43537295009698473</v>
      </c>
    </row>
    <row r="54" spans="1:27" ht="21" customHeight="1" x14ac:dyDescent="0.25">
      <c r="A54" s="41" t="s">
        <v>55</v>
      </c>
      <c r="B54" s="42">
        <v>45713</v>
      </c>
      <c r="C54" s="43" t="s">
        <v>89</v>
      </c>
      <c r="D54" s="44" t="s">
        <v>174</v>
      </c>
      <c r="E54" s="41">
        <v>3.17</v>
      </c>
      <c r="F54" s="41">
        <v>2.09</v>
      </c>
      <c r="G54" s="41">
        <v>1.3</v>
      </c>
      <c r="H54" s="41">
        <v>3.27</v>
      </c>
      <c r="I54" s="41">
        <v>0.28000000000000003</v>
      </c>
      <c r="J54" s="41">
        <v>4.03</v>
      </c>
      <c r="K54" s="41">
        <v>11.26</v>
      </c>
      <c r="L54" s="41">
        <v>1.1299999999999999</v>
      </c>
      <c r="M54" s="41">
        <v>32.67</v>
      </c>
      <c r="N54" s="41">
        <v>2.2400000000000002</v>
      </c>
      <c r="O54" s="41">
        <v>8.33</v>
      </c>
      <c r="P54" s="41">
        <v>22.6</v>
      </c>
      <c r="Q54" s="41">
        <v>2.44</v>
      </c>
      <c r="R54" s="41">
        <v>0.44</v>
      </c>
      <c r="S54" s="41">
        <v>0.11</v>
      </c>
      <c r="T54" s="41" t="s">
        <v>94</v>
      </c>
      <c r="U54" s="41" t="s">
        <v>36</v>
      </c>
      <c r="V54" s="44" t="s">
        <v>93</v>
      </c>
      <c r="W54" s="45">
        <f t="shared" si="0"/>
        <v>8.1066997518610417</v>
      </c>
      <c r="X54" s="47">
        <f t="shared" si="1"/>
        <v>2.0669975186104219</v>
      </c>
      <c r="Y54" s="45">
        <f t="shared" si="2"/>
        <v>2.0071047957371229</v>
      </c>
      <c r="Z54" s="45">
        <f t="shared" si="3"/>
        <v>0.21669626998223801</v>
      </c>
      <c r="AA54" s="45">
        <f t="shared" si="4"/>
        <v>0.4448392254396874</v>
      </c>
    </row>
    <row r="55" spans="1:27" ht="21" customHeight="1" x14ac:dyDescent="0.25">
      <c r="A55" s="41" t="s">
        <v>55</v>
      </c>
      <c r="B55" s="42">
        <v>45798</v>
      </c>
      <c r="C55" s="43" t="s">
        <v>89</v>
      </c>
      <c r="D55" s="44" t="s">
        <v>175</v>
      </c>
      <c r="E55" s="41">
        <v>3.58</v>
      </c>
      <c r="F55" s="41">
        <v>2.37</v>
      </c>
      <c r="G55" s="41">
        <v>1.38</v>
      </c>
      <c r="H55" s="41">
        <v>3.33</v>
      </c>
      <c r="I55" s="41">
        <v>0.24</v>
      </c>
      <c r="J55" s="41">
        <v>4</v>
      </c>
      <c r="K55" s="41">
        <v>11.11</v>
      </c>
      <c r="L55" s="41">
        <v>1.04</v>
      </c>
      <c r="M55" s="41">
        <v>33.53</v>
      </c>
      <c r="N55" s="41">
        <v>2.21</v>
      </c>
      <c r="O55" s="41">
        <v>8.1199999999999992</v>
      </c>
      <c r="P55" s="41">
        <v>21.45</v>
      </c>
      <c r="Q55" s="41">
        <v>2.61</v>
      </c>
      <c r="R55" s="41">
        <v>0.38</v>
      </c>
      <c r="S55" s="41">
        <v>0.1</v>
      </c>
      <c r="T55" s="41" t="s">
        <v>94</v>
      </c>
      <c r="U55" s="41" t="s">
        <v>36</v>
      </c>
      <c r="V55" s="46" t="s">
        <v>93</v>
      </c>
      <c r="W55" s="45">
        <f t="shared" si="0"/>
        <v>8.3825000000000003</v>
      </c>
      <c r="X55" s="45">
        <f t="shared" si="1"/>
        <v>2.0299999999999998</v>
      </c>
      <c r="Y55" s="45">
        <f t="shared" si="2"/>
        <v>1.9306930693069306</v>
      </c>
      <c r="Z55" s="45">
        <f t="shared" si="3"/>
        <v>0.23492349234923493</v>
      </c>
      <c r="AA55" s="45">
        <f t="shared" si="4"/>
        <v>0.42389006342494712</v>
      </c>
    </row>
    <row r="56" spans="1:27" ht="21" customHeight="1" x14ac:dyDescent="0.25">
      <c r="A56" s="41" t="s">
        <v>55</v>
      </c>
      <c r="B56" s="42">
        <v>45728</v>
      </c>
      <c r="C56" s="43" t="s">
        <v>104</v>
      </c>
      <c r="D56" s="44" t="s">
        <v>178</v>
      </c>
      <c r="E56" s="41">
        <v>3.04</v>
      </c>
      <c r="F56" s="41">
        <v>2.1</v>
      </c>
      <c r="G56" s="41">
        <v>1.36</v>
      </c>
      <c r="H56" s="41">
        <v>3.49</v>
      </c>
      <c r="I56" s="41">
        <v>0.31</v>
      </c>
      <c r="J56" s="41">
        <v>4.3499999999999996</v>
      </c>
      <c r="K56" s="41">
        <v>11.59</v>
      </c>
      <c r="L56" s="41">
        <v>1.17</v>
      </c>
      <c r="M56" s="41">
        <v>31.17</v>
      </c>
      <c r="N56" s="41">
        <v>2.1</v>
      </c>
      <c r="O56" s="41">
        <v>8.48</v>
      </c>
      <c r="P56" s="41">
        <v>22.76</v>
      </c>
      <c r="Q56" s="41">
        <v>2.63</v>
      </c>
      <c r="R56" s="41">
        <v>0.46</v>
      </c>
      <c r="S56" s="41">
        <v>0.14000000000000001</v>
      </c>
      <c r="T56" s="41" t="s">
        <v>94</v>
      </c>
      <c r="U56" s="41" t="s">
        <v>36</v>
      </c>
      <c r="V56" s="44" t="s">
        <v>93</v>
      </c>
      <c r="W56" s="45">
        <f t="shared" si="0"/>
        <v>7.1655172413793116</v>
      </c>
      <c r="X56" s="45">
        <f t="shared" si="1"/>
        <v>1.949425287356322</v>
      </c>
      <c r="Y56" s="45">
        <f t="shared" si="2"/>
        <v>1.9637618636755825</v>
      </c>
      <c r="Z56" s="45">
        <f t="shared" si="3"/>
        <v>0.22691975841242451</v>
      </c>
      <c r="AA56" s="45">
        <f t="shared" si="4"/>
        <v>0.45673682316963482</v>
      </c>
    </row>
    <row r="57" spans="1:27" ht="21" customHeight="1" x14ac:dyDescent="0.25">
      <c r="A57" s="41" t="s">
        <v>55</v>
      </c>
      <c r="B57" s="42">
        <v>45834</v>
      </c>
      <c r="C57" s="41" t="s">
        <v>104</v>
      </c>
      <c r="D57" s="44" t="s">
        <v>176</v>
      </c>
      <c r="E57" s="41">
        <v>3.44</v>
      </c>
      <c r="F57" s="41">
        <v>2.33</v>
      </c>
      <c r="G57" s="41">
        <v>1.41</v>
      </c>
      <c r="H57" s="41">
        <v>3.52</v>
      </c>
      <c r="I57" s="41">
        <v>0.24</v>
      </c>
      <c r="J57" s="41">
        <v>4.25</v>
      </c>
      <c r="K57" s="41">
        <v>11.36</v>
      </c>
      <c r="L57" s="41">
        <v>1.04</v>
      </c>
      <c r="M57" s="41">
        <v>33.119999999999997</v>
      </c>
      <c r="N57" s="41">
        <v>2.0299999999999998</v>
      </c>
      <c r="O57" s="41">
        <v>8.31</v>
      </c>
      <c r="P57" s="41">
        <v>21.15</v>
      </c>
      <c r="Q57" s="41">
        <v>2.59</v>
      </c>
      <c r="R57" s="41">
        <v>0.46</v>
      </c>
      <c r="S57" s="41">
        <v>0.12</v>
      </c>
      <c r="T57" s="41" t="s">
        <v>94</v>
      </c>
      <c r="U57" s="41" t="s">
        <v>36</v>
      </c>
      <c r="V57" s="46" t="s">
        <v>93</v>
      </c>
      <c r="W57" s="45">
        <f t="shared" si="0"/>
        <v>7.7929411764705874</v>
      </c>
      <c r="X57" s="45">
        <f t="shared" si="1"/>
        <v>1.9552941176470588</v>
      </c>
      <c r="Y57" s="45">
        <f t="shared" si="2"/>
        <v>1.8617957746478873</v>
      </c>
      <c r="Z57" s="45">
        <f t="shared" si="3"/>
        <v>0.22799295774647887</v>
      </c>
      <c r="AA57" s="45">
        <f t="shared" si="4"/>
        <v>0.41619915848527345</v>
      </c>
    </row>
    <row r="58" spans="1:27" ht="21" customHeight="1" x14ac:dyDescent="0.25">
      <c r="A58" s="41" t="s">
        <v>55</v>
      </c>
      <c r="B58" s="42">
        <v>45728</v>
      </c>
      <c r="C58" s="43" t="s">
        <v>103</v>
      </c>
      <c r="D58" s="44" t="s">
        <v>177</v>
      </c>
      <c r="E58" s="41">
        <v>3.44</v>
      </c>
      <c r="F58" s="41">
        <v>2.12</v>
      </c>
      <c r="G58" s="41">
        <v>1.24</v>
      </c>
      <c r="H58" s="41">
        <v>2.88</v>
      </c>
      <c r="I58" s="41">
        <v>0.19</v>
      </c>
      <c r="J58" s="41">
        <v>3.31</v>
      </c>
      <c r="K58" s="41">
        <v>9.8000000000000007</v>
      </c>
      <c r="L58" s="41">
        <v>0.75</v>
      </c>
      <c r="M58" s="41">
        <v>30.3</v>
      </c>
      <c r="N58" s="41">
        <v>2.09</v>
      </c>
      <c r="O58" s="41">
        <v>10.86</v>
      </c>
      <c r="P58" s="41">
        <v>25.57</v>
      </c>
      <c r="Q58" s="41">
        <v>2.46</v>
      </c>
      <c r="R58" s="41">
        <v>0.41</v>
      </c>
      <c r="S58" s="41">
        <v>0.14000000000000001</v>
      </c>
      <c r="T58" s="41" t="s">
        <v>94</v>
      </c>
      <c r="U58" s="41" t="s">
        <v>36</v>
      </c>
      <c r="V58" s="44" t="s">
        <v>93</v>
      </c>
      <c r="W58" s="45">
        <f t="shared" si="0"/>
        <v>9.1540785498489434</v>
      </c>
      <c r="X58" s="47">
        <f t="shared" si="1"/>
        <v>3.2809667673716012</v>
      </c>
      <c r="Y58" s="45">
        <f t="shared" si="2"/>
        <v>2.6091836734693876</v>
      </c>
      <c r="Z58" s="45">
        <f t="shared" si="3"/>
        <v>0.25102040816326526</v>
      </c>
      <c r="AA58" s="45">
        <f t="shared" si="4"/>
        <v>0.51649161599410354</v>
      </c>
    </row>
    <row r="59" spans="1:27" ht="21" customHeight="1" x14ac:dyDescent="0.25">
      <c r="A59" s="41" t="s">
        <v>55</v>
      </c>
      <c r="B59" s="42">
        <v>45728</v>
      </c>
      <c r="C59" s="43" t="s">
        <v>103</v>
      </c>
      <c r="D59" s="44" t="s">
        <v>178</v>
      </c>
      <c r="E59" s="41">
        <v>3.16</v>
      </c>
      <c r="F59" s="41">
        <v>2.0699999999999998</v>
      </c>
      <c r="G59" s="41">
        <v>1.28</v>
      </c>
      <c r="H59" s="41">
        <v>3.14</v>
      </c>
      <c r="I59" s="41">
        <v>0.26</v>
      </c>
      <c r="J59" s="41">
        <v>3.79</v>
      </c>
      <c r="K59" s="41">
        <v>10.62</v>
      </c>
      <c r="L59" s="41">
        <v>1</v>
      </c>
      <c r="M59" s="41">
        <v>32.22</v>
      </c>
      <c r="N59" s="41">
        <v>2.0699999999999998</v>
      </c>
      <c r="O59" s="41">
        <v>9.41</v>
      </c>
      <c r="P59" s="41">
        <v>23.22</v>
      </c>
      <c r="Q59" s="41">
        <v>2.4900000000000002</v>
      </c>
      <c r="R59" s="41">
        <v>0.41</v>
      </c>
      <c r="S59" s="41">
        <v>0.14000000000000001</v>
      </c>
      <c r="T59" s="41" t="s">
        <v>94</v>
      </c>
      <c r="U59" s="41" t="s">
        <v>36</v>
      </c>
      <c r="V59" s="44" t="s">
        <v>93</v>
      </c>
      <c r="W59" s="45">
        <f t="shared" si="0"/>
        <v>8.5013192612137196</v>
      </c>
      <c r="X59" s="45">
        <f t="shared" si="1"/>
        <v>2.4828496042216357</v>
      </c>
      <c r="Y59" s="45">
        <f t="shared" si="2"/>
        <v>2.1864406779661016</v>
      </c>
      <c r="Z59" s="45">
        <f t="shared" si="3"/>
        <v>0.23446327683615822</v>
      </c>
      <c r="AA59" s="45">
        <f t="shared" si="4"/>
        <v>0.45877944325481806</v>
      </c>
    </row>
    <row r="60" spans="1:27" ht="21" customHeight="1" x14ac:dyDescent="0.25">
      <c r="A60" s="41" t="s">
        <v>55</v>
      </c>
      <c r="B60" s="42">
        <v>45728</v>
      </c>
      <c r="C60" s="43" t="s">
        <v>103</v>
      </c>
      <c r="D60" s="44" t="s">
        <v>178</v>
      </c>
      <c r="E60" s="41">
        <v>3.18</v>
      </c>
      <c r="F60" s="41">
        <v>2.11</v>
      </c>
      <c r="G60" s="41">
        <v>1.3</v>
      </c>
      <c r="H60" s="41">
        <v>3.26</v>
      </c>
      <c r="I60" s="41">
        <v>0.25</v>
      </c>
      <c r="J60" s="41">
        <v>3.91</v>
      </c>
      <c r="K60" s="41">
        <v>10.93</v>
      </c>
      <c r="L60" s="41">
        <v>0.95</v>
      </c>
      <c r="M60" s="41">
        <v>31.95</v>
      </c>
      <c r="N60" s="41">
        <v>2.15</v>
      </c>
      <c r="O60" s="41">
        <v>9.16</v>
      </c>
      <c r="P60" s="41">
        <v>23.35</v>
      </c>
      <c r="Q60" s="41">
        <v>2.5499999999999998</v>
      </c>
      <c r="R60" s="41">
        <v>0.41</v>
      </c>
      <c r="S60" s="41">
        <v>0.13</v>
      </c>
      <c r="T60" s="41" t="s">
        <v>94</v>
      </c>
      <c r="U60" s="41" t="s">
        <v>36</v>
      </c>
      <c r="V60" s="44" t="s">
        <v>93</v>
      </c>
      <c r="W60" s="45">
        <f t="shared" si="0"/>
        <v>8.171355498721228</v>
      </c>
      <c r="X60" s="45">
        <f t="shared" si="1"/>
        <v>2.3427109974424551</v>
      </c>
      <c r="Y60" s="45">
        <f t="shared" si="2"/>
        <v>2.1363220494053068</v>
      </c>
      <c r="Z60" s="45">
        <f t="shared" si="3"/>
        <v>0.23330283623055809</v>
      </c>
      <c r="AA60" s="45">
        <f t="shared" si="4"/>
        <v>0.46291331546023234</v>
      </c>
    </row>
    <row r="61" spans="1:27" ht="21" customHeight="1" x14ac:dyDescent="0.25">
      <c r="A61" s="41" t="s">
        <v>55</v>
      </c>
      <c r="B61" s="42">
        <v>45728</v>
      </c>
      <c r="C61" s="43" t="s">
        <v>103</v>
      </c>
      <c r="D61" s="44" t="s">
        <v>179</v>
      </c>
      <c r="E61" s="41">
        <v>3.08</v>
      </c>
      <c r="F61" s="41">
        <v>2.1</v>
      </c>
      <c r="G61" s="41">
        <v>1.35</v>
      </c>
      <c r="H61" s="41">
        <v>3.47</v>
      </c>
      <c r="I61" s="41">
        <v>0.31</v>
      </c>
      <c r="J61" s="41">
        <v>4.32</v>
      </c>
      <c r="K61" s="41">
        <v>11.83</v>
      </c>
      <c r="L61" s="41">
        <v>1.22</v>
      </c>
      <c r="M61" s="41">
        <v>31.66</v>
      </c>
      <c r="N61" s="41">
        <v>2.11</v>
      </c>
      <c r="O61" s="41">
        <v>7.94</v>
      </c>
      <c r="P61" s="41">
        <v>22.4</v>
      </c>
      <c r="Q61" s="41">
        <v>2.69</v>
      </c>
      <c r="R61" s="41">
        <v>0.5</v>
      </c>
      <c r="S61" s="41">
        <v>0.13</v>
      </c>
      <c r="T61" s="41" t="s">
        <v>94</v>
      </c>
      <c r="U61" s="41" t="s">
        <v>36</v>
      </c>
      <c r="V61" s="44" t="s">
        <v>93</v>
      </c>
      <c r="W61" s="45">
        <f t="shared" si="0"/>
        <v>7.3287037037037033</v>
      </c>
      <c r="X61" s="45">
        <f t="shared" si="1"/>
        <v>1.837962962962963</v>
      </c>
      <c r="Y61" s="45">
        <f t="shared" si="2"/>
        <v>1.8934911242603549</v>
      </c>
      <c r="Z61" s="45">
        <f t="shared" si="3"/>
        <v>0.22738799661876585</v>
      </c>
      <c r="AA61" s="45">
        <f t="shared" si="4"/>
        <v>0.45004484304932735</v>
      </c>
    </row>
    <row r="62" spans="1:27" ht="21" customHeight="1" x14ac:dyDescent="0.25">
      <c r="A62" s="41" t="s">
        <v>55</v>
      </c>
      <c r="B62" s="42">
        <v>45728</v>
      </c>
      <c r="C62" s="43" t="s">
        <v>103</v>
      </c>
      <c r="D62" s="44" t="s">
        <v>179</v>
      </c>
      <c r="E62" s="41">
        <v>3.06</v>
      </c>
      <c r="F62" s="41">
        <v>2.1</v>
      </c>
      <c r="G62" s="41">
        <v>1.37</v>
      </c>
      <c r="H62" s="41">
        <v>3.55</v>
      </c>
      <c r="I62" s="41">
        <v>0.31</v>
      </c>
      <c r="J62" s="41">
        <v>4.45</v>
      </c>
      <c r="K62" s="41">
        <v>11.91</v>
      </c>
      <c r="L62" s="41">
        <v>1.24</v>
      </c>
      <c r="M62" s="41">
        <v>31.8</v>
      </c>
      <c r="N62" s="41">
        <v>2.12</v>
      </c>
      <c r="O62" s="41">
        <v>7.97</v>
      </c>
      <c r="P62" s="41">
        <v>22.03</v>
      </c>
      <c r="Q62" s="41">
        <v>2.67</v>
      </c>
      <c r="R62" s="41">
        <v>0.46</v>
      </c>
      <c r="S62" s="41">
        <v>0.13</v>
      </c>
      <c r="T62" s="41" t="s">
        <v>94</v>
      </c>
      <c r="U62" s="41" t="s">
        <v>36</v>
      </c>
      <c r="V62" s="44" t="s">
        <v>93</v>
      </c>
      <c r="W62" s="45">
        <f t="shared" si="0"/>
        <v>7.1460674157303368</v>
      </c>
      <c r="X62" s="45">
        <f t="shared" si="1"/>
        <v>1.7910112359550561</v>
      </c>
      <c r="Y62" s="45">
        <f t="shared" si="2"/>
        <v>1.8497061293031067</v>
      </c>
      <c r="Z62" s="45">
        <f t="shared" si="3"/>
        <v>0.22418136020151133</v>
      </c>
      <c r="AA62" s="45">
        <f t="shared" si="4"/>
        <v>0.44004988419739899</v>
      </c>
    </row>
    <row r="63" spans="1:27" ht="21" customHeight="1" x14ac:dyDescent="0.25">
      <c r="A63" s="41" t="s">
        <v>95</v>
      </c>
      <c r="B63" s="42">
        <v>45812</v>
      </c>
      <c r="C63" s="43" t="s">
        <v>106</v>
      </c>
      <c r="D63" s="48" t="s">
        <v>215</v>
      </c>
      <c r="E63" s="41">
        <v>3.32</v>
      </c>
      <c r="F63" s="41">
        <v>2.1800000000000002</v>
      </c>
      <c r="G63" s="41">
        <v>1.31</v>
      </c>
      <c r="H63" s="41">
        <v>3.18</v>
      </c>
      <c r="I63" s="41">
        <v>0.24</v>
      </c>
      <c r="J63" s="41">
        <v>3.96</v>
      </c>
      <c r="K63" s="41">
        <v>10.86</v>
      </c>
      <c r="L63" s="41">
        <v>1.21</v>
      </c>
      <c r="M63" s="41">
        <v>32.659999999999997</v>
      </c>
      <c r="N63" s="41">
        <v>2.5299999999999998</v>
      </c>
      <c r="O63" s="41">
        <v>7.06</v>
      </c>
      <c r="P63" s="41">
        <v>23.18</v>
      </c>
      <c r="Q63" s="41">
        <v>2.84</v>
      </c>
      <c r="R63" s="41">
        <v>0.36</v>
      </c>
      <c r="S63" s="41">
        <v>0.09</v>
      </c>
      <c r="T63" s="41" t="s">
        <v>94</v>
      </c>
      <c r="U63" s="41" t="s">
        <v>36</v>
      </c>
      <c r="V63" s="46" t="s">
        <v>93</v>
      </c>
      <c r="W63" s="45">
        <f t="shared" si="0"/>
        <v>8.2474747474747474</v>
      </c>
      <c r="X63" s="47">
        <f t="shared" si="1"/>
        <v>1.7828282828282827</v>
      </c>
      <c r="Y63" s="45">
        <f t="shared" si="2"/>
        <v>2.1344383057090242</v>
      </c>
      <c r="Z63" s="45">
        <f t="shared" si="3"/>
        <v>0.26151012891344383</v>
      </c>
      <c r="AA63" s="45">
        <f t="shared" si="4"/>
        <v>0.47708104143747709</v>
      </c>
    </row>
    <row r="64" spans="1:27" ht="21" customHeight="1" x14ac:dyDescent="0.25">
      <c r="A64" s="41" t="s">
        <v>95</v>
      </c>
      <c r="B64" s="42">
        <v>45812</v>
      </c>
      <c r="C64" s="43" t="s">
        <v>106</v>
      </c>
      <c r="D64" s="48" t="s">
        <v>215</v>
      </c>
      <c r="E64" s="41">
        <v>3.26</v>
      </c>
      <c r="F64" s="41">
        <v>2.15</v>
      </c>
      <c r="G64" s="41">
        <v>1.28</v>
      </c>
      <c r="H64" s="41">
        <v>3.15</v>
      </c>
      <c r="I64" s="41">
        <v>0.21</v>
      </c>
      <c r="J64" s="41">
        <v>3.94</v>
      </c>
      <c r="K64" s="41">
        <v>10.81</v>
      </c>
      <c r="L64" s="41">
        <v>1.06</v>
      </c>
      <c r="M64" s="41">
        <v>33.31</v>
      </c>
      <c r="N64" s="41">
        <v>2.44</v>
      </c>
      <c r="O64" s="41">
        <v>7.47</v>
      </c>
      <c r="P64" s="41">
        <v>22.72</v>
      </c>
      <c r="Q64" s="41">
        <v>2.81</v>
      </c>
      <c r="R64" s="41">
        <v>0.35</v>
      </c>
      <c r="S64" s="41">
        <v>0.1</v>
      </c>
      <c r="T64" s="41" t="s">
        <v>94</v>
      </c>
      <c r="U64" s="41" t="s">
        <v>36</v>
      </c>
      <c r="V64" s="46" t="s">
        <v>93</v>
      </c>
      <c r="W64" s="45">
        <f t="shared" ref="W64:W67" si="5">M64/J64</f>
        <v>8.4543147208121834</v>
      </c>
      <c r="X64" s="45">
        <f t="shared" ref="X64:Y67" si="6">O64/J64</f>
        <v>1.8959390862944161</v>
      </c>
      <c r="Y64" s="45">
        <f t="shared" si="6"/>
        <v>2.1017576318223865</v>
      </c>
      <c r="Z64" s="45">
        <f t="shared" ref="Z64:Z67" si="7">Q64/K64</f>
        <v>0.25994449583718776</v>
      </c>
      <c r="AA64" s="45">
        <f t="shared" ref="AA64:AA67" si="8">SUM(P64,Q64)/SUM(J64,K64,M64,O64)</f>
        <v>0.45975148568341434</v>
      </c>
    </row>
    <row r="65" spans="1:27" ht="21" customHeight="1" x14ac:dyDescent="0.25">
      <c r="A65" s="41" t="s">
        <v>95</v>
      </c>
      <c r="B65" s="42">
        <v>45812</v>
      </c>
      <c r="C65" s="43" t="s">
        <v>106</v>
      </c>
      <c r="D65" s="48" t="s">
        <v>216</v>
      </c>
      <c r="E65" s="41">
        <v>2.99</v>
      </c>
      <c r="F65" s="41">
        <v>2.04</v>
      </c>
      <c r="G65" s="41">
        <v>1.26</v>
      </c>
      <c r="H65" s="41">
        <v>3.17</v>
      </c>
      <c r="I65" s="41">
        <v>0.26</v>
      </c>
      <c r="J65" s="41">
        <v>4.01</v>
      </c>
      <c r="K65" s="41">
        <v>10.89</v>
      </c>
      <c r="L65" s="41">
        <v>1.23</v>
      </c>
      <c r="M65" s="41">
        <v>31.48</v>
      </c>
      <c r="N65" s="41">
        <v>2.41</v>
      </c>
      <c r="O65" s="41">
        <v>7.82</v>
      </c>
      <c r="P65" s="41">
        <v>23.48</v>
      </c>
      <c r="Q65" s="41">
        <v>3.03</v>
      </c>
      <c r="R65" s="41">
        <v>0.42</v>
      </c>
      <c r="S65" s="41">
        <v>0.12</v>
      </c>
      <c r="T65" s="41" t="s">
        <v>94</v>
      </c>
      <c r="U65" s="41" t="s">
        <v>36</v>
      </c>
      <c r="V65" s="46" t="s">
        <v>93</v>
      </c>
      <c r="W65" s="45">
        <f t="shared" si="5"/>
        <v>7.8503740648379061</v>
      </c>
      <c r="X65" s="45">
        <f t="shared" si="6"/>
        <v>1.950124688279302</v>
      </c>
      <c r="Y65" s="45">
        <f t="shared" si="6"/>
        <v>2.1561065197428833</v>
      </c>
      <c r="Z65" s="45">
        <f t="shared" si="7"/>
        <v>0.27823691460055094</v>
      </c>
      <c r="AA65" s="45">
        <f t="shared" si="8"/>
        <v>0.48911439114391142</v>
      </c>
    </row>
    <row r="66" spans="1:27" ht="21" customHeight="1" x14ac:dyDescent="0.25">
      <c r="A66" s="41" t="s">
        <v>95</v>
      </c>
      <c r="B66" s="42">
        <v>45812</v>
      </c>
      <c r="C66" s="43" t="s">
        <v>106</v>
      </c>
      <c r="D66" s="48" t="s">
        <v>216</v>
      </c>
      <c r="E66" s="41">
        <v>3.17</v>
      </c>
      <c r="F66" s="41">
        <v>2.16</v>
      </c>
      <c r="G66" s="41">
        <v>1.33</v>
      </c>
      <c r="H66" s="41">
        <v>3.34</v>
      </c>
      <c r="I66" s="41">
        <v>0.28000000000000003</v>
      </c>
      <c r="J66" s="41">
        <v>4.24</v>
      </c>
      <c r="K66" s="41">
        <v>11.54</v>
      </c>
      <c r="L66" s="41">
        <v>1.32</v>
      </c>
      <c r="M66" s="41">
        <v>33.1</v>
      </c>
      <c r="N66" s="41">
        <v>2.52</v>
      </c>
      <c r="O66" s="41">
        <v>6.55</v>
      </c>
      <c r="P66" s="41">
        <v>21.73</v>
      </c>
      <c r="Q66" s="41">
        <v>2.88</v>
      </c>
      <c r="R66" s="41">
        <v>0.4</v>
      </c>
      <c r="S66" s="41">
        <v>0.1</v>
      </c>
      <c r="T66" s="41" t="s">
        <v>94</v>
      </c>
      <c r="U66" s="41" t="s">
        <v>36</v>
      </c>
      <c r="V66" s="46" t="s">
        <v>93</v>
      </c>
      <c r="W66" s="45">
        <f t="shared" si="5"/>
        <v>7.8066037735849054</v>
      </c>
      <c r="X66" s="47">
        <f t="shared" si="6"/>
        <v>1.5448113207547169</v>
      </c>
      <c r="Y66" s="45">
        <f t="shared" si="6"/>
        <v>1.8830155979202774</v>
      </c>
      <c r="Z66" s="45">
        <f t="shared" si="7"/>
        <v>0.24956672443674177</v>
      </c>
      <c r="AA66" s="45">
        <f t="shared" si="8"/>
        <v>0.44398340248962653</v>
      </c>
    </row>
    <row r="67" spans="1:27" ht="21" customHeight="1" x14ac:dyDescent="0.25">
      <c r="A67" s="41" t="s">
        <v>95</v>
      </c>
      <c r="B67" s="42">
        <v>45812</v>
      </c>
      <c r="C67" s="43" t="s">
        <v>106</v>
      </c>
      <c r="D67" s="49" t="s">
        <v>207</v>
      </c>
      <c r="E67" s="41">
        <v>4.43</v>
      </c>
      <c r="F67" s="41">
        <v>2.2000000000000002</v>
      </c>
      <c r="G67" s="41">
        <v>1.0900000000000001</v>
      </c>
      <c r="H67" s="41">
        <v>2.0699999999999998</v>
      </c>
      <c r="I67" s="41">
        <v>0.08</v>
      </c>
      <c r="J67" s="41">
        <v>2.1800000000000002</v>
      </c>
      <c r="K67" s="41">
        <v>7.13</v>
      </c>
      <c r="L67" s="41">
        <v>0.5</v>
      </c>
      <c r="M67" s="41">
        <v>25.54</v>
      </c>
      <c r="N67" s="41">
        <v>2.66</v>
      </c>
      <c r="O67" s="41">
        <v>12.35</v>
      </c>
      <c r="P67" s="41">
        <v>32.19</v>
      </c>
      <c r="Q67" s="41">
        <v>2.62</v>
      </c>
      <c r="R67" s="41">
        <v>0.35</v>
      </c>
      <c r="S67" s="41">
        <v>0.12</v>
      </c>
      <c r="T67" s="41" t="s">
        <v>94</v>
      </c>
      <c r="U67" s="41" t="s">
        <v>36</v>
      </c>
      <c r="V67" s="46" t="s">
        <v>93</v>
      </c>
      <c r="W67" s="45">
        <f t="shared" si="5"/>
        <v>11.715596330275227</v>
      </c>
      <c r="X67" s="45">
        <f t="shared" si="6"/>
        <v>5.6651376146788985</v>
      </c>
      <c r="Y67" s="47">
        <f t="shared" si="6"/>
        <v>4.5147265077138847</v>
      </c>
      <c r="Z67" s="45">
        <f t="shared" si="7"/>
        <v>0.36746143057503511</v>
      </c>
      <c r="AA67" s="45">
        <f t="shared" si="8"/>
        <v>0.73749999999999982</v>
      </c>
    </row>
    <row r="68" spans="1:27" ht="21" customHeight="1" x14ac:dyDescent="0.25">
      <c r="A68" s="41" t="s">
        <v>148</v>
      </c>
      <c r="B68" s="42">
        <v>45828</v>
      </c>
      <c r="C68" s="43" t="s">
        <v>127</v>
      </c>
      <c r="D68" s="44" t="s">
        <v>199</v>
      </c>
      <c r="E68" s="41">
        <v>3.43</v>
      </c>
      <c r="F68" s="41">
        <v>2.25</v>
      </c>
      <c r="G68" s="41">
        <v>1.34</v>
      </c>
      <c r="H68" s="41">
        <v>3.17</v>
      </c>
      <c r="I68" s="41">
        <v>0.26</v>
      </c>
      <c r="J68" s="41">
        <v>3.8</v>
      </c>
      <c r="K68" s="41">
        <v>10.8</v>
      </c>
      <c r="L68" s="41">
        <v>1.07</v>
      </c>
      <c r="M68" s="41">
        <v>31.93</v>
      </c>
      <c r="N68" s="41">
        <v>2.14</v>
      </c>
      <c r="O68" s="41">
        <v>8.9600000000000009</v>
      </c>
      <c r="P68" s="41">
        <v>22.85</v>
      </c>
      <c r="Q68" s="41">
        <v>2.52</v>
      </c>
      <c r="R68" s="41">
        <v>0.35</v>
      </c>
      <c r="S68" s="41">
        <v>0.12</v>
      </c>
      <c r="T68" s="41" t="s">
        <v>94</v>
      </c>
      <c r="U68" s="41" t="s">
        <v>36</v>
      </c>
      <c r="V68" s="46" t="s">
        <v>93</v>
      </c>
      <c r="W68" s="45">
        <f t="shared" ref="W68:W79" si="9">M68/J68</f>
        <v>8.4026315789473696</v>
      </c>
      <c r="X68" s="45">
        <f t="shared" ref="X68:X98" si="10">O68/J68</f>
        <v>2.3578947368421055</v>
      </c>
      <c r="Y68" s="47">
        <f t="shared" ref="Y68:Y98" si="11">P68/K68</f>
        <v>2.1157407407407409</v>
      </c>
      <c r="Z68" s="45">
        <f t="shared" ref="Z68:Z98" si="12">Q68/K68</f>
        <v>0.23333333333333331</v>
      </c>
      <c r="AA68" s="45">
        <f t="shared" ref="AA68" si="13">SUM(P68,Q68)/SUM(J68,K68,M68,O68)</f>
        <v>0.45719949540457738</v>
      </c>
    </row>
    <row r="69" spans="1:27" ht="21" customHeight="1" x14ac:dyDescent="0.25">
      <c r="A69" s="41" t="s">
        <v>148</v>
      </c>
      <c r="B69" s="42">
        <v>45826</v>
      </c>
      <c r="C69" s="41" t="s">
        <v>128</v>
      </c>
      <c r="D69" s="44" t="s">
        <v>241</v>
      </c>
      <c r="E69" s="41">
        <v>2.66</v>
      </c>
      <c r="F69" s="41">
        <v>1.95</v>
      </c>
      <c r="G69" s="41">
        <v>1.31</v>
      </c>
      <c r="H69" s="41">
        <v>3.31</v>
      </c>
      <c r="I69" s="41" t="s">
        <v>36</v>
      </c>
      <c r="J69" s="41">
        <v>3.98</v>
      </c>
      <c r="K69" s="41">
        <v>11.84</v>
      </c>
      <c r="L69" s="41">
        <v>1.1200000000000001</v>
      </c>
      <c r="M69" s="41">
        <v>31.97</v>
      </c>
      <c r="N69" s="41">
        <v>1.8</v>
      </c>
      <c r="O69" s="41">
        <v>9.7200000000000006</v>
      </c>
      <c r="P69" s="41">
        <v>23.27</v>
      </c>
      <c r="Q69" s="41">
        <v>3.06</v>
      </c>
      <c r="R69" s="41">
        <v>0.43</v>
      </c>
      <c r="S69" s="41">
        <v>0.16</v>
      </c>
      <c r="T69" s="41">
        <v>0.1</v>
      </c>
      <c r="U69" s="41" t="s">
        <v>36</v>
      </c>
      <c r="V69" s="46" t="s">
        <v>151</v>
      </c>
      <c r="W69" s="50">
        <f t="shared" si="9"/>
        <v>8.032663316582914</v>
      </c>
      <c r="X69" s="50">
        <f t="shared" si="10"/>
        <v>2.442211055276382</v>
      </c>
      <c r="Y69" s="50">
        <f t="shared" si="11"/>
        <v>1.9653716216216217</v>
      </c>
      <c r="Z69" s="50">
        <f t="shared" si="12"/>
        <v>0.25844594594594594</v>
      </c>
      <c r="AA69" s="50">
        <f t="shared" ref="AA69:AA98" si="14">(P69+Q69)/(J69+K69+M69+O69)</f>
        <v>0.45783342027473484</v>
      </c>
    </row>
    <row r="70" spans="1:27" ht="21" customHeight="1" x14ac:dyDescent="0.25">
      <c r="A70" s="41" t="s">
        <v>148</v>
      </c>
      <c r="B70" s="42">
        <v>45826</v>
      </c>
      <c r="C70" s="41" t="s">
        <v>129</v>
      </c>
      <c r="D70" s="44" t="s">
        <v>237</v>
      </c>
      <c r="E70" s="41">
        <v>2.64</v>
      </c>
      <c r="F70" s="41">
        <v>2</v>
      </c>
      <c r="G70" s="41">
        <v>1.38</v>
      </c>
      <c r="H70" s="41">
        <v>3.61</v>
      </c>
      <c r="I70" s="41" t="s">
        <v>36</v>
      </c>
      <c r="J70" s="41">
        <v>4.4000000000000004</v>
      </c>
      <c r="K70" s="41">
        <v>12.61</v>
      </c>
      <c r="L70" s="41">
        <v>1.23</v>
      </c>
      <c r="M70" s="41">
        <v>31.99</v>
      </c>
      <c r="N70" s="41">
        <v>2.0299999999999998</v>
      </c>
      <c r="O70" s="41">
        <v>8.7899999999999991</v>
      </c>
      <c r="P70" s="41">
        <v>21.52</v>
      </c>
      <c r="Q70" s="41">
        <v>3.03</v>
      </c>
      <c r="R70" s="41">
        <v>0.41</v>
      </c>
      <c r="S70" s="41">
        <v>0.16</v>
      </c>
      <c r="T70" s="41">
        <v>0.1</v>
      </c>
      <c r="U70" s="41" t="s">
        <v>36</v>
      </c>
      <c r="V70" s="46" t="s">
        <v>151</v>
      </c>
      <c r="W70" s="50">
        <f t="shared" si="9"/>
        <v>7.2704545454545446</v>
      </c>
      <c r="X70" s="50">
        <f t="shared" si="10"/>
        <v>1.9977272727272724</v>
      </c>
      <c r="Y70" s="50">
        <f t="shared" si="11"/>
        <v>1.7065820777160983</v>
      </c>
      <c r="Z70" s="50">
        <f t="shared" si="12"/>
        <v>0.24028548770816813</v>
      </c>
      <c r="AA70" s="50">
        <f t="shared" si="14"/>
        <v>0.42481398165772627</v>
      </c>
    </row>
    <row r="71" spans="1:27" ht="21" customHeight="1" x14ac:dyDescent="0.25">
      <c r="A71" s="41" t="s">
        <v>148</v>
      </c>
      <c r="B71" s="42">
        <v>45826</v>
      </c>
      <c r="C71" s="41" t="s">
        <v>130</v>
      </c>
      <c r="D71" s="44" t="s">
        <v>205</v>
      </c>
      <c r="E71" s="41">
        <v>2.5299999999999998</v>
      </c>
      <c r="F71" s="41">
        <v>1.87</v>
      </c>
      <c r="G71" s="41">
        <v>1.28</v>
      </c>
      <c r="H71" s="41">
        <v>3.2</v>
      </c>
      <c r="I71" s="41" t="s">
        <v>36</v>
      </c>
      <c r="J71" s="41">
        <v>3.89</v>
      </c>
      <c r="K71" s="41">
        <v>11.98</v>
      </c>
      <c r="L71" s="41">
        <v>1.27</v>
      </c>
      <c r="M71" s="41">
        <v>29.84</v>
      </c>
      <c r="N71" s="41">
        <v>1.74</v>
      </c>
      <c r="O71" s="41">
        <v>9.6</v>
      </c>
      <c r="P71" s="41">
        <v>25.5</v>
      </c>
      <c r="Q71" s="41">
        <v>3.22</v>
      </c>
      <c r="R71" s="41">
        <v>0.44</v>
      </c>
      <c r="S71" s="41">
        <v>0.17</v>
      </c>
      <c r="T71" s="41">
        <v>0.1</v>
      </c>
      <c r="U71" s="41" t="s">
        <v>36</v>
      </c>
      <c r="V71" s="46" t="s">
        <v>151</v>
      </c>
      <c r="W71" s="50">
        <f t="shared" si="9"/>
        <v>7.6709511568123387</v>
      </c>
      <c r="X71" s="50">
        <f t="shared" si="10"/>
        <v>2.467866323907455</v>
      </c>
      <c r="Y71" s="50">
        <f t="shared" si="11"/>
        <v>2.1285475792988313</v>
      </c>
      <c r="Z71" s="50">
        <f t="shared" si="12"/>
        <v>0.26878130217028379</v>
      </c>
      <c r="AA71" s="50">
        <f t="shared" si="14"/>
        <v>0.51925510757548354</v>
      </c>
    </row>
    <row r="72" spans="1:27" ht="21" customHeight="1" x14ac:dyDescent="0.25">
      <c r="A72" s="41" t="s">
        <v>148</v>
      </c>
      <c r="B72" s="42">
        <v>45826</v>
      </c>
      <c r="C72" s="41" t="s">
        <v>131</v>
      </c>
      <c r="D72" s="44" t="s">
        <v>239</v>
      </c>
      <c r="E72" s="41">
        <v>2.66</v>
      </c>
      <c r="F72" s="41">
        <v>1.95</v>
      </c>
      <c r="G72" s="41">
        <v>1.31</v>
      </c>
      <c r="H72" s="41">
        <v>3.31</v>
      </c>
      <c r="I72" s="41" t="s">
        <v>36</v>
      </c>
      <c r="J72" s="41">
        <v>3.98</v>
      </c>
      <c r="K72" s="41">
        <v>11.84</v>
      </c>
      <c r="L72" s="41">
        <v>1.1200000000000001</v>
      </c>
      <c r="M72" s="41">
        <v>31.97</v>
      </c>
      <c r="N72" s="41">
        <v>1.8</v>
      </c>
      <c r="O72" s="41">
        <v>9.7200000000000006</v>
      </c>
      <c r="P72" s="41">
        <v>23.27</v>
      </c>
      <c r="Q72" s="41">
        <v>3.06</v>
      </c>
      <c r="R72" s="41">
        <v>0.43</v>
      </c>
      <c r="S72" s="41">
        <v>0.16</v>
      </c>
      <c r="T72" s="41">
        <v>0.1</v>
      </c>
      <c r="U72" s="41" t="s">
        <v>36</v>
      </c>
      <c r="V72" s="46" t="s">
        <v>151</v>
      </c>
      <c r="W72" s="50">
        <f t="shared" si="9"/>
        <v>8.032663316582914</v>
      </c>
      <c r="X72" s="50">
        <f t="shared" si="10"/>
        <v>2.442211055276382</v>
      </c>
      <c r="Y72" s="50">
        <f t="shared" si="11"/>
        <v>1.9653716216216217</v>
      </c>
      <c r="Z72" s="50">
        <f t="shared" si="12"/>
        <v>0.25844594594594594</v>
      </c>
      <c r="AA72" s="50">
        <f t="shared" si="14"/>
        <v>0.45783342027473484</v>
      </c>
    </row>
    <row r="73" spans="1:27" ht="21" customHeight="1" x14ac:dyDescent="0.25">
      <c r="A73" s="41" t="s">
        <v>148</v>
      </c>
      <c r="B73" s="42">
        <v>45826</v>
      </c>
      <c r="C73" s="41" t="s">
        <v>132</v>
      </c>
      <c r="D73" s="55" t="s">
        <v>238</v>
      </c>
      <c r="E73" s="41">
        <v>2.69</v>
      </c>
      <c r="F73" s="41">
        <v>2.04</v>
      </c>
      <c r="G73" s="41">
        <v>1.38</v>
      </c>
      <c r="H73" s="41">
        <v>3.49</v>
      </c>
      <c r="I73" s="41" t="s">
        <v>36</v>
      </c>
      <c r="J73" s="41">
        <v>4.2300000000000004</v>
      </c>
      <c r="K73" s="41">
        <v>11.48</v>
      </c>
      <c r="L73" s="41">
        <v>1.08</v>
      </c>
      <c r="M73" s="41">
        <v>31.96</v>
      </c>
      <c r="N73" s="41">
        <v>1.96</v>
      </c>
      <c r="O73" s="41">
        <v>8.92</v>
      </c>
      <c r="P73" s="41">
        <v>22.85</v>
      </c>
      <c r="Q73" s="41">
        <v>3.5</v>
      </c>
      <c r="R73" s="41">
        <v>0.43</v>
      </c>
      <c r="S73" s="41">
        <v>0.15</v>
      </c>
      <c r="T73" s="41">
        <v>0.1</v>
      </c>
      <c r="U73" s="41" t="s">
        <v>36</v>
      </c>
      <c r="V73" s="46" t="s">
        <v>151</v>
      </c>
      <c r="W73" s="50">
        <f t="shared" si="9"/>
        <v>7.5555555555555554</v>
      </c>
      <c r="X73" s="50">
        <f t="shared" si="10"/>
        <v>2.1087470449172576</v>
      </c>
      <c r="Y73" s="50">
        <f t="shared" si="11"/>
        <v>1.990418118466899</v>
      </c>
      <c r="Z73" s="50">
        <f t="shared" si="12"/>
        <v>0.3048780487804878</v>
      </c>
      <c r="AA73" s="50">
        <f t="shared" si="14"/>
        <v>0.46562996995935679</v>
      </c>
    </row>
    <row r="74" spans="1:27" ht="21" customHeight="1" x14ac:dyDescent="0.25">
      <c r="A74" s="41" t="s">
        <v>148</v>
      </c>
      <c r="B74" s="42">
        <v>45826</v>
      </c>
      <c r="C74" s="41" t="s">
        <v>133</v>
      </c>
      <c r="D74" s="44" t="s">
        <v>240</v>
      </c>
      <c r="E74" s="41">
        <v>2.64</v>
      </c>
      <c r="F74" s="41">
        <v>2.0499999999999998</v>
      </c>
      <c r="G74" s="41">
        <v>1.41</v>
      </c>
      <c r="H74" s="41">
        <v>3.63</v>
      </c>
      <c r="I74" s="41" t="s">
        <v>36</v>
      </c>
      <c r="J74" s="41">
        <v>4.3899999999999997</v>
      </c>
      <c r="K74" s="41">
        <v>12.47</v>
      </c>
      <c r="L74" s="41">
        <v>1.2</v>
      </c>
      <c r="M74" s="41">
        <v>31.99</v>
      </c>
      <c r="N74" s="41">
        <v>1.77</v>
      </c>
      <c r="O74" s="41">
        <v>9</v>
      </c>
      <c r="P74" s="41">
        <v>21.84</v>
      </c>
      <c r="Q74" s="41">
        <v>3.09</v>
      </c>
      <c r="R74" s="41">
        <v>0.44</v>
      </c>
      <c r="S74" s="41">
        <v>0.17</v>
      </c>
      <c r="T74" s="41">
        <v>0.1</v>
      </c>
      <c r="U74" s="41" t="s">
        <v>36</v>
      </c>
      <c r="V74" s="46" t="s">
        <v>151</v>
      </c>
      <c r="W74" s="50">
        <f t="shared" si="9"/>
        <v>7.2870159453302961</v>
      </c>
      <c r="X74" s="50">
        <f t="shared" si="10"/>
        <v>2.0501138952164011</v>
      </c>
      <c r="Y74" s="50">
        <f t="shared" si="11"/>
        <v>1.7514033680834</v>
      </c>
      <c r="Z74" s="50">
        <f t="shared" si="12"/>
        <v>0.24779470729751402</v>
      </c>
      <c r="AA74" s="50">
        <f t="shared" si="14"/>
        <v>0.43094209161624897</v>
      </c>
    </row>
    <row r="75" spans="1:27" ht="21" customHeight="1" x14ac:dyDescent="0.25">
      <c r="A75" s="41" t="s">
        <v>148</v>
      </c>
      <c r="B75" s="42">
        <v>45826</v>
      </c>
      <c r="C75" s="41" t="s">
        <v>134</v>
      </c>
      <c r="D75" s="55" t="s">
        <v>238</v>
      </c>
      <c r="E75" s="41">
        <v>2.8</v>
      </c>
      <c r="F75" s="41">
        <v>2.06</v>
      </c>
      <c r="G75" s="41">
        <v>1.38</v>
      </c>
      <c r="H75" s="41">
        <v>3.49</v>
      </c>
      <c r="I75" s="41" t="s">
        <v>36</v>
      </c>
      <c r="J75" s="41">
        <v>4.2300000000000004</v>
      </c>
      <c r="K75" s="41">
        <v>11.74</v>
      </c>
      <c r="L75" s="41">
        <v>1.06</v>
      </c>
      <c r="M75" s="41">
        <v>32</v>
      </c>
      <c r="N75" s="41">
        <v>1.85</v>
      </c>
      <c r="O75" s="41">
        <v>9.57</v>
      </c>
      <c r="P75" s="41">
        <v>22.22</v>
      </c>
      <c r="Q75" s="41">
        <v>3.32</v>
      </c>
      <c r="R75" s="41">
        <v>0.43</v>
      </c>
      <c r="S75" s="41">
        <v>0.16</v>
      </c>
      <c r="T75" s="41">
        <v>0.1</v>
      </c>
      <c r="U75" s="41" t="s">
        <v>36</v>
      </c>
      <c r="V75" s="46" t="s">
        <v>151</v>
      </c>
      <c r="W75" s="50">
        <f t="shared" si="9"/>
        <v>7.5650118203309686</v>
      </c>
      <c r="X75" s="50">
        <f t="shared" si="10"/>
        <v>2.2624113475177303</v>
      </c>
      <c r="Y75" s="50">
        <f t="shared" si="11"/>
        <v>1.8926746166950594</v>
      </c>
      <c r="Z75" s="50">
        <f t="shared" si="12"/>
        <v>0.282793867120954</v>
      </c>
      <c r="AA75" s="50">
        <f t="shared" si="14"/>
        <v>0.44386513729579424</v>
      </c>
    </row>
    <row r="76" spans="1:27" ht="21" customHeight="1" x14ac:dyDescent="0.25">
      <c r="A76" s="41" t="s">
        <v>55</v>
      </c>
      <c r="B76" s="42">
        <v>45728</v>
      </c>
      <c r="C76" s="43" t="s">
        <v>103</v>
      </c>
      <c r="D76" s="44" t="s">
        <v>180</v>
      </c>
      <c r="E76" s="41">
        <v>3.11</v>
      </c>
      <c r="F76" s="41">
        <v>2.0099999999999998</v>
      </c>
      <c r="G76" s="41">
        <v>1.23</v>
      </c>
      <c r="H76" s="41">
        <v>2.99</v>
      </c>
      <c r="I76" s="41">
        <v>0.27</v>
      </c>
      <c r="J76" s="41">
        <v>3.67</v>
      </c>
      <c r="K76" s="41">
        <v>10.98</v>
      </c>
      <c r="L76" s="41">
        <v>1.1499999999999999</v>
      </c>
      <c r="M76" s="41">
        <v>30.97</v>
      </c>
      <c r="N76" s="41">
        <v>2.39</v>
      </c>
      <c r="O76" s="41">
        <v>8.52</v>
      </c>
      <c r="P76" s="41">
        <v>24.92</v>
      </c>
      <c r="Q76" s="41">
        <v>2.4</v>
      </c>
      <c r="R76" s="41">
        <v>0.47</v>
      </c>
      <c r="S76" s="41">
        <v>0.14000000000000001</v>
      </c>
      <c r="T76" s="41" t="s">
        <v>94</v>
      </c>
      <c r="U76" s="41" t="s">
        <v>36</v>
      </c>
      <c r="V76" s="44" t="s">
        <v>93</v>
      </c>
      <c r="W76" s="50">
        <f t="shared" si="9"/>
        <v>8.438692098092643</v>
      </c>
      <c r="X76" s="50">
        <f t="shared" si="10"/>
        <v>2.3215258855585832</v>
      </c>
      <c r="Y76" s="50">
        <f t="shared" si="11"/>
        <v>2.2695810564663024</v>
      </c>
      <c r="Z76" s="50">
        <f t="shared" si="12"/>
        <v>0.21857923497267759</v>
      </c>
      <c r="AA76" s="50">
        <f t="shared" si="14"/>
        <v>0.50461765792390101</v>
      </c>
    </row>
    <row r="77" spans="1:27" ht="21" customHeight="1" x14ac:dyDescent="0.25">
      <c r="A77" s="41" t="s">
        <v>55</v>
      </c>
      <c r="B77" s="42">
        <v>45834</v>
      </c>
      <c r="C77" s="41" t="s">
        <v>136</v>
      </c>
      <c r="D77" s="44" t="s">
        <v>181</v>
      </c>
      <c r="E77" s="41">
        <v>3.29</v>
      </c>
      <c r="F77" s="41">
        <v>2.19</v>
      </c>
      <c r="G77" s="41">
        <v>1.33</v>
      </c>
      <c r="H77" s="41">
        <v>3.21</v>
      </c>
      <c r="I77" s="41">
        <v>0.22</v>
      </c>
      <c r="J77" s="41">
        <v>3.9</v>
      </c>
      <c r="K77" s="41">
        <v>11.23</v>
      </c>
      <c r="L77" s="41">
        <v>1.1000000000000001</v>
      </c>
      <c r="M77" s="41">
        <v>33.08</v>
      </c>
      <c r="N77" s="41">
        <v>2.19</v>
      </c>
      <c r="O77" s="41">
        <v>8.0500000000000007</v>
      </c>
      <c r="P77" s="41">
        <v>22.18</v>
      </c>
      <c r="Q77" s="41">
        <v>2.65</v>
      </c>
      <c r="R77" s="41">
        <v>0.45</v>
      </c>
      <c r="S77" s="41">
        <v>0.11</v>
      </c>
      <c r="T77" s="41" t="s">
        <v>94</v>
      </c>
      <c r="U77" s="41" t="s">
        <v>36</v>
      </c>
      <c r="V77" s="46" t="s">
        <v>93</v>
      </c>
      <c r="W77" s="50">
        <f t="shared" si="9"/>
        <v>8.4820512820512821</v>
      </c>
      <c r="X77" s="50">
        <f t="shared" si="10"/>
        <v>2.0641025641025643</v>
      </c>
      <c r="Y77" s="50">
        <f t="shared" si="11"/>
        <v>1.97506678539626</v>
      </c>
      <c r="Z77" s="50">
        <f t="shared" si="12"/>
        <v>0.23597506678539623</v>
      </c>
      <c r="AA77" s="50">
        <f t="shared" si="14"/>
        <v>0.44134376110913609</v>
      </c>
    </row>
    <row r="78" spans="1:27" ht="21" customHeight="1" x14ac:dyDescent="0.25">
      <c r="A78" s="41" t="s">
        <v>55</v>
      </c>
      <c r="B78" s="42">
        <v>45713</v>
      </c>
      <c r="C78" s="43" t="s">
        <v>88</v>
      </c>
      <c r="D78" s="44" t="s">
        <v>182</v>
      </c>
      <c r="E78" s="41">
        <v>3.39</v>
      </c>
      <c r="F78" s="41">
        <v>2.13</v>
      </c>
      <c r="G78" s="41">
        <v>1.33</v>
      </c>
      <c r="H78" s="41">
        <v>3.25</v>
      </c>
      <c r="I78" s="41">
        <v>0.25</v>
      </c>
      <c r="J78" s="41">
        <v>3.95</v>
      </c>
      <c r="K78" s="41">
        <v>11.54</v>
      </c>
      <c r="L78" s="41">
        <v>0.94</v>
      </c>
      <c r="M78" s="41">
        <v>30.13</v>
      </c>
      <c r="N78" s="41">
        <v>1.99</v>
      </c>
      <c r="O78" s="41">
        <v>8.89</v>
      </c>
      <c r="P78" s="41">
        <v>24.58</v>
      </c>
      <c r="Q78" s="41">
        <v>2.2799999999999998</v>
      </c>
      <c r="R78" s="41">
        <v>0.44</v>
      </c>
      <c r="S78" s="41">
        <v>0.13</v>
      </c>
      <c r="T78" s="41" t="s">
        <v>94</v>
      </c>
      <c r="U78" s="41" t="s">
        <v>36</v>
      </c>
      <c r="V78" s="44" t="s">
        <v>93</v>
      </c>
      <c r="W78" s="50">
        <f t="shared" si="9"/>
        <v>7.6278481012658226</v>
      </c>
      <c r="X78" s="50">
        <f t="shared" si="10"/>
        <v>2.2506329113924051</v>
      </c>
      <c r="Y78" s="50">
        <f t="shared" si="11"/>
        <v>2.1299826689774695</v>
      </c>
      <c r="Z78" s="50">
        <f t="shared" si="12"/>
        <v>0.1975736568457539</v>
      </c>
      <c r="AA78" s="50">
        <f t="shared" si="14"/>
        <v>0.49275362318840582</v>
      </c>
    </row>
    <row r="79" spans="1:27" ht="21" customHeight="1" x14ac:dyDescent="0.25">
      <c r="A79" s="41" t="s">
        <v>55</v>
      </c>
      <c r="B79" s="42">
        <v>45798</v>
      </c>
      <c r="C79" s="43" t="s">
        <v>88</v>
      </c>
      <c r="D79" s="44" t="s">
        <v>183</v>
      </c>
      <c r="E79" s="41">
        <v>3.93</v>
      </c>
      <c r="F79" s="41">
        <v>2.48</v>
      </c>
      <c r="G79" s="41">
        <v>1.39</v>
      </c>
      <c r="H79" s="41">
        <v>3.26</v>
      </c>
      <c r="I79" s="41">
        <v>0.23</v>
      </c>
      <c r="J79" s="41">
        <v>3.85</v>
      </c>
      <c r="K79" s="41">
        <v>11.8</v>
      </c>
      <c r="L79" s="41">
        <v>0.87</v>
      </c>
      <c r="M79" s="41">
        <v>33.64</v>
      </c>
      <c r="N79" s="41">
        <v>2.02</v>
      </c>
      <c r="O79" s="41">
        <v>8.3000000000000007</v>
      </c>
      <c r="P79" s="41">
        <v>21.04</v>
      </c>
      <c r="Q79" s="41">
        <v>2.1</v>
      </c>
      <c r="R79" s="41">
        <v>0.39</v>
      </c>
      <c r="S79" s="41">
        <v>0.12</v>
      </c>
      <c r="T79" s="41" t="s">
        <v>94</v>
      </c>
      <c r="U79" s="41" t="s">
        <v>36</v>
      </c>
      <c r="V79" s="46" t="s">
        <v>93</v>
      </c>
      <c r="W79" s="50">
        <f t="shared" si="9"/>
        <v>8.7376623376623375</v>
      </c>
      <c r="X79" s="50">
        <f t="shared" si="10"/>
        <v>2.1558441558441559</v>
      </c>
      <c r="Y79" s="50">
        <f t="shared" si="11"/>
        <v>1.783050847457627</v>
      </c>
      <c r="Z79" s="50">
        <f t="shared" si="12"/>
        <v>0.17796610169491525</v>
      </c>
      <c r="AA79" s="50">
        <f t="shared" si="14"/>
        <v>0.40180586907449206</v>
      </c>
    </row>
    <row r="80" spans="1:27" ht="21" customHeight="1" x14ac:dyDescent="0.25">
      <c r="A80" s="41" t="s">
        <v>55</v>
      </c>
      <c r="B80" s="42">
        <v>45713</v>
      </c>
      <c r="C80" s="43" t="s">
        <v>87</v>
      </c>
      <c r="D80" s="44" t="s">
        <v>184</v>
      </c>
      <c r="E80" s="41">
        <v>3.38</v>
      </c>
      <c r="F80" s="41">
        <v>2.11</v>
      </c>
      <c r="G80" s="41">
        <v>1.25</v>
      </c>
      <c r="H80" s="41">
        <v>2.85</v>
      </c>
      <c r="I80" s="41">
        <v>0.27</v>
      </c>
      <c r="J80" s="41">
        <v>3.36</v>
      </c>
      <c r="K80" s="41">
        <v>10.49</v>
      </c>
      <c r="L80" s="41">
        <v>1.02</v>
      </c>
      <c r="M80" s="41">
        <v>32.340000000000003</v>
      </c>
      <c r="N80" s="41">
        <v>2.06</v>
      </c>
      <c r="O80" s="41">
        <v>9.7799999999999994</v>
      </c>
      <c r="P80" s="41">
        <v>24.28</v>
      </c>
      <c r="Q80" s="41">
        <v>2.13</v>
      </c>
      <c r="R80" s="41">
        <v>0.38</v>
      </c>
      <c r="S80" s="41">
        <v>0.16</v>
      </c>
      <c r="T80" s="41" t="s">
        <v>94</v>
      </c>
      <c r="U80" s="41" t="s">
        <v>36</v>
      </c>
      <c r="V80" s="44" t="s">
        <v>93</v>
      </c>
      <c r="W80" s="50">
        <f>M80/J80</f>
        <v>9.6250000000000018</v>
      </c>
      <c r="X80" s="50">
        <f t="shared" si="10"/>
        <v>2.9107142857142856</v>
      </c>
      <c r="Y80" s="50">
        <f t="shared" si="11"/>
        <v>2.3145853193517638</v>
      </c>
      <c r="Z80" s="50">
        <f t="shared" si="12"/>
        <v>0.20305052430886558</v>
      </c>
      <c r="AA80" s="50">
        <f t="shared" si="14"/>
        <v>0.47185992495979984</v>
      </c>
    </row>
    <row r="81" spans="1:27" ht="21" customHeight="1" x14ac:dyDescent="0.25">
      <c r="A81" s="41" t="s">
        <v>55</v>
      </c>
      <c r="B81" s="42">
        <v>45834</v>
      </c>
      <c r="C81" s="41" t="s">
        <v>87</v>
      </c>
      <c r="D81" s="44" t="s">
        <v>185</v>
      </c>
      <c r="E81" s="41">
        <v>3.6</v>
      </c>
      <c r="F81" s="41">
        <v>2.23</v>
      </c>
      <c r="G81" s="41">
        <v>1.25</v>
      </c>
      <c r="H81" s="41">
        <v>2.74</v>
      </c>
      <c r="I81" s="41">
        <v>0.23</v>
      </c>
      <c r="J81" s="41">
        <v>3.22</v>
      </c>
      <c r="K81" s="41">
        <v>10.29</v>
      </c>
      <c r="L81" s="41">
        <v>0.97</v>
      </c>
      <c r="M81" s="41">
        <v>31.08</v>
      </c>
      <c r="N81" s="41">
        <v>2.0099999999999998</v>
      </c>
      <c r="O81" s="41">
        <v>9.91</v>
      </c>
      <c r="P81" s="41">
        <v>25.23</v>
      </c>
      <c r="Q81" s="41">
        <v>2.27</v>
      </c>
      <c r="R81" s="41">
        <v>0.43</v>
      </c>
      <c r="S81" s="41">
        <v>0.15</v>
      </c>
      <c r="T81" s="41" t="s">
        <v>94</v>
      </c>
      <c r="U81" s="41" t="s">
        <v>36</v>
      </c>
      <c r="V81" s="46" t="s">
        <v>93</v>
      </c>
      <c r="W81" s="50">
        <f>M81/J81</f>
        <v>9.6521739130434767</v>
      </c>
      <c r="X81" s="41">
        <f t="shared" si="10"/>
        <v>3.0776397515527947</v>
      </c>
      <c r="Y81" s="50">
        <f t="shared" si="11"/>
        <v>2.4518950437317786</v>
      </c>
      <c r="Z81" s="50">
        <f t="shared" si="12"/>
        <v>0.22060252672497571</v>
      </c>
      <c r="AA81" s="50">
        <f t="shared" si="14"/>
        <v>0.50458715596330272</v>
      </c>
    </row>
    <row r="82" spans="1:27" ht="21" customHeight="1" x14ac:dyDescent="0.25">
      <c r="A82" s="41" t="s">
        <v>55</v>
      </c>
      <c r="B82" s="42">
        <v>45798</v>
      </c>
      <c r="C82" s="43" t="s">
        <v>113</v>
      </c>
      <c r="D82" s="44" t="s">
        <v>186</v>
      </c>
      <c r="E82" s="41">
        <v>3.53</v>
      </c>
      <c r="F82" s="41">
        <v>2.29</v>
      </c>
      <c r="G82" s="41">
        <v>1.32</v>
      </c>
      <c r="H82" s="41">
        <v>3.05</v>
      </c>
      <c r="I82" s="41">
        <v>0.26</v>
      </c>
      <c r="J82" s="41">
        <v>3.62</v>
      </c>
      <c r="K82" s="41">
        <v>10.54</v>
      </c>
      <c r="L82" s="41">
        <v>1.0900000000000001</v>
      </c>
      <c r="M82" s="41">
        <v>29.25</v>
      </c>
      <c r="N82" s="41">
        <v>1.94</v>
      </c>
      <c r="O82" s="41">
        <v>9.8800000000000008</v>
      </c>
      <c r="P82" s="41">
        <v>25.71</v>
      </c>
      <c r="Q82" s="41">
        <v>2.4300000000000002</v>
      </c>
      <c r="R82" s="41">
        <v>0.5</v>
      </c>
      <c r="S82" s="41">
        <v>0.16</v>
      </c>
      <c r="T82" s="41" t="s">
        <v>94</v>
      </c>
      <c r="U82" s="41" t="s">
        <v>36</v>
      </c>
      <c r="V82" s="46" t="s">
        <v>93</v>
      </c>
      <c r="W82" s="50">
        <f>M82/J82</f>
        <v>8.0801104972375697</v>
      </c>
      <c r="X82" s="50">
        <f t="shared" si="10"/>
        <v>2.729281767955801</v>
      </c>
      <c r="Y82" s="50">
        <f t="shared" si="11"/>
        <v>2.4392789373814043</v>
      </c>
      <c r="Z82" s="50">
        <f t="shared" si="12"/>
        <v>0.23055028462998106</v>
      </c>
      <c r="AA82" s="50">
        <f t="shared" si="14"/>
        <v>0.52805404391067745</v>
      </c>
    </row>
    <row r="83" spans="1:27" ht="21" customHeight="1" x14ac:dyDescent="0.25">
      <c r="A83" s="41" t="s">
        <v>55</v>
      </c>
      <c r="B83" s="42">
        <v>45834</v>
      </c>
      <c r="C83" s="41" t="s">
        <v>135</v>
      </c>
      <c r="D83" s="44" t="s">
        <v>187</v>
      </c>
      <c r="E83" s="41">
        <v>3.28</v>
      </c>
      <c r="F83" s="41">
        <v>2.0299999999999998</v>
      </c>
      <c r="G83" s="41">
        <v>1.1100000000000001</v>
      </c>
      <c r="H83" s="41">
        <v>2.54</v>
      </c>
      <c r="I83" s="41">
        <v>0.2</v>
      </c>
      <c r="J83" s="41">
        <v>3.05</v>
      </c>
      <c r="K83" s="41">
        <v>9.82</v>
      </c>
      <c r="L83" s="41">
        <v>0.96</v>
      </c>
      <c r="M83" s="41">
        <v>33.21</v>
      </c>
      <c r="N83" s="41">
        <v>2.44</v>
      </c>
      <c r="O83" s="41">
        <v>8.64</v>
      </c>
      <c r="P83" s="41">
        <v>24.81</v>
      </c>
      <c r="Q83" s="41">
        <v>1.71</v>
      </c>
      <c r="R83" s="41">
        <v>0.65</v>
      </c>
      <c r="S83" s="41">
        <v>0.15</v>
      </c>
      <c r="T83" s="41">
        <v>0.06</v>
      </c>
      <c r="U83" s="41" t="s">
        <v>36</v>
      </c>
      <c r="V83" s="46" t="s">
        <v>93</v>
      </c>
      <c r="W83" s="50">
        <f>M83/J83</f>
        <v>10.888524590163936</v>
      </c>
      <c r="X83" s="50">
        <f t="shared" si="10"/>
        <v>2.8327868852459019</v>
      </c>
      <c r="Y83" s="50">
        <f t="shared" si="11"/>
        <v>2.5264765784114052</v>
      </c>
      <c r="Z83" s="50">
        <f t="shared" si="12"/>
        <v>0.17413441955193482</v>
      </c>
      <c r="AA83" s="50">
        <f t="shared" si="14"/>
        <v>0.48464912280701755</v>
      </c>
    </row>
    <row r="84" spans="1:27" ht="21" customHeight="1" x14ac:dyDescent="0.25">
      <c r="A84" s="41" t="s">
        <v>55</v>
      </c>
      <c r="B84" s="42">
        <v>45834</v>
      </c>
      <c r="C84" s="41" t="s">
        <v>138</v>
      </c>
      <c r="D84" s="44" t="s">
        <v>188</v>
      </c>
      <c r="E84" s="41">
        <v>3.29</v>
      </c>
      <c r="F84" s="41">
        <v>2.12</v>
      </c>
      <c r="G84" s="41">
        <v>1.2</v>
      </c>
      <c r="H84" s="41">
        <v>2.83</v>
      </c>
      <c r="I84" s="41">
        <v>0.24</v>
      </c>
      <c r="J84" s="41">
        <v>3.44</v>
      </c>
      <c r="K84" s="41">
        <v>10.73</v>
      </c>
      <c r="L84" s="41">
        <v>1.1000000000000001</v>
      </c>
      <c r="M84" s="41">
        <v>32.270000000000003</v>
      </c>
      <c r="N84" s="41">
        <v>2.31</v>
      </c>
      <c r="O84" s="41">
        <v>9.1199999999999992</v>
      </c>
      <c r="P84" s="41">
        <v>23.91</v>
      </c>
      <c r="Q84" s="41">
        <v>1.83</v>
      </c>
      <c r="R84" s="41">
        <v>0.56999999999999995</v>
      </c>
      <c r="S84" s="41">
        <v>0.14000000000000001</v>
      </c>
      <c r="T84" s="41">
        <v>0.06</v>
      </c>
      <c r="U84" s="41" t="s">
        <v>36</v>
      </c>
      <c r="V84" s="46" t="s">
        <v>93</v>
      </c>
      <c r="W84" s="50">
        <f>M84/J84</f>
        <v>9.3808139534883725</v>
      </c>
      <c r="X84" s="50">
        <f t="shared" si="10"/>
        <v>2.6511627906976742</v>
      </c>
      <c r="Y84" s="50">
        <f t="shared" si="11"/>
        <v>2.2283317800559179</v>
      </c>
      <c r="Z84" s="50">
        <f t="shared" si="12"/>
        <v>0.17054986020503263</v>
      </c>
      <c r="AA84" s="50">
        <f t="shared" si="14"/>
        <v>0.46328293736501081</v>
      </c>
    </row>
    <row r="85" spans="1:27" ht="21" customHeight="1" x14ac:dyDescent="0.25">
      <c r="A85" s="41" t="s">
        <v>55</v>
      </c>
      <c r="B85" s="42">
        <v>45798</v>
      </c>
      <c r="C85" s="43" t="s">
        <v>116</v>
      </c>
      <c r="D85" s="44" t="s">
        <v>189</v>
      </c>
      <c r="E85" s="41">
        <v>3.39</v>
      </c>
      <c r="F85" s="41">
        <v>2.12</v>
      </c>
      <c r="G85" s="41">
        <v>1.19</v>
      </c>
      <c r="H85" s="41">
        <v>2.69</v>
      </c>
      <c r="I85" s="41">
        <v>0.26</v>
      </c>
      <c r="J85" s="41">
        <v>3.15</v>
      </c>
      <c r="K85" s="41">
        <v>10.42</v>
      </c>
      <c r="L85" s="41">
        <v>1.1399999999999999</v>
      </c>
      <c r="M85" s="41">
        <v>29.06</v>
      </c>
      <c r="N85" s="41">
        <v>2.19</v>
      </c>
      <c r="O85" s="41">
        <v>10.52</v>
      </c>
      <c r="P85" s="41">
        <v>26.95</v>
      </c>
      <c r="Q85" s="41">
        <v>1.9</v>
      </c>
      <c r="R85" s="41">
        <v>0.3</v>
      </c>
      <c r="S85" s="41">
        <v>0.18</v>
      </c>
      <c r="T85" s="41" t="s">
        <v>94</v>
      </c>
      <c r="U85" s="41" t="s">
        <v>36</v>
      </c>
      <c r="V85" s="46" t="s">
        <v>93</v>
      </c>
      <c r="W85" s="50">
        <f t="shared" ref="W85:W98" si="15">M85/J85</f>
        <v>9.2253968253968246</v>
      </c>
      <c r="X85" s="50">
        <f t="shared" si="10"/>
        <v>3.3396825396825398</v>
      </c>
      <c r="Y85" s="50">
        <f t="shared" si="11"/>
        <v>2.5863723608445297</v>
      </c>
      <c r="Z85" s="50">
        <f t="shared" si="12"/>
        <v>0.18234165067178501</v>
      </c>
      <c r="AA85" s="50">
        <f t="shared" si="14"/>
        <v>0.54280338664158045</v>
      </c>
    </row>
    <row r="86" spans="1:27" ht="21" customHeight="1" x14ac:dyDescent="0.25">
      <c r="A86" s="41" t="s">
        <v>55</v>
      </c>
      <c r="B86" s="42">
        <v>45834</v>
      </c>
      <c r="C86" s="41" t="s">
        <v>140</v>
      </c>
      <c r="D86" s="44" t="s">
        <v>190</v>
      </c>
      <c r="E86" s="41">
        <v>3.33</v>
      </c>
      <c r="F86" s="41">
        <v>2.02</v>
      </c>
      <c r="G86" s="41">
        <v>1.1599999999999999</v>
      </c>
      <c r="H86" s="41">
        <v>2.64</v>
      </c>
      <c r="I86" s="41">
        <v>0.19</v>
      </c>
      <c r="J86" s="41">
        <v>3.15</v>
      </c>
      <c r="K86" s="41">
        <v>10.050000000000001</v>
      </c>
      <c r="L86" s="41">
        <v>0.95</v>
      </c>
      <c r="M86" s="41">
        <v>28.54</v>
      </c>
      <c r="N86" s="41">
        <v>2.27</v>
      </c>
      <c r="O86" s="41">
        <v>9.98</v>
      </c>
      <c r="P86" s="41">
        <v>27.85</v>
      </c>
      <c r="Q86" s="41">
        <v>2.27</v>
      </c>
      <c r="R86" s="41">
        <v>0.43</v>
      </c>
      <c r="S86" s="41">
        <v>0.14000000000000001</v>
      </c>
      <c r="T86" s="41" t="s">
        <v>94</v>
      </c>
      <c r="U86" s="41" t="s">
        <v>36</v>
      </c>
      <c r="V86" s="46" t="s">
        <v>93</v>
      </c>
      <c r="W86" s="50">
        <f t="shared" si="15"/>
        <v>9.0603174603174601</v>
      </c>
      <c r="X86" s="50">
        <f t="shared" si="10"/>
        <v>3.1682539682539685</v>
      </c>
      <c r="Y86" s="50">
        <f t="shared" si="11"/>
        <v>2.7711442786069651</v>
      </c>
      <c r="Z86" s="50">
        <f t="shared" si="12"/>
        <v>0.22587064676616914</v>
      </c>
      <c r="AA86" s="50">
        <f t="shared" si="14"/>
        <v>0.58236658932714624</v>
      </c>
    </row>
    <row r="87" spans="1:27" ht="21" customHeight="1" x14ac:dyDescent="0.25">
      <c r="A87" s="41" t="s">
        <v>148</v>
      </c>
      <c r="B87" s="42">
        <v>45849</v>
      </c>
      <c r="C87" s="41" t="s">
        <v>128</v>
      </c>
      <c r="D87" s="44" t="s">
        <v>200</v>
      </c>
      <c r="E87" s="41">
        <v>3.61</v>
      </c>
      <c r="F87" s="41">
        <v>2.2599999999999998</v>
      </c>
      <c r="G87" s="41">
        <v>1.34</v>
      </c>
      <c r="H87" s="41">
        <v>3.13</v>
      </c>
      <c r="I87" s="41">
        <v>0.2</v>
      </c>
      <c r="J87" s="41">
        <v>3.59</v>
      </c>
      <c r="K87" s="41">
        <v>10.47</v>
      </c>
      <c r="L87" s="41">
        <v>0.88</v>
      </c>
      <c r="M87" s="41">
        <v>29.08</v>
      </c>
      <c r="N87" s="41">
        <v>2.02</v>
      </c>
      <c r="O87" s="41">
        <v>10.69</v>
      </c>
      <c r="P87" s="41">
        <v>22.83</v>
      </c>
      <c r="Q87" s="41">
        <v>2.65</v>
      </c>
      <c r="R87" s="41">
        <v>0.46</v>
      </c>
      <c r="S87" s="41">
        <v>0.14000000000000001</v>
      </c>
      <c r="T87" s="41" t="s">
        <v>94</v>
      </c>
      <c r="U87" s="41" t="s">
        <v>36</v>
      </c>
      <c r="V87" s="46" t="s">
        <v>93</v>
      </c>
      <c r="W87" s="50">
        <f t="shared" si="15"/>
        <v>8.1002785515320337</v>
      </c>
      <c r="X87" s="50">
        <f t="shared" si="10"/>
        <v>2.9777158774373258</v>
      </c>
      <c r="Y87" s="50">
        <f t="shared" si="11"/>
        <v>2.1805157593123208</v>
      </c>
      <c r="Z87" s="50">
        <f t="shared" si="12"/>
        <v>0.25310410697230179</v>
      </c>
      <c r="AA87" s="50">
        <f t="shared" si="14"/>
        <v>0.47334200260078019</v>
      </c>
    </row>
    <row r="88" spans="1:27" ht="21" customHeight="1" x14ac:dyDescent="0.25">
      <c r="A88" s="41" t="s">
        <v>148</v>
      </c>
      <c r="B88" s="42">
        <v>45849</v>
      </c>
      <c r="C88" s="41" t="s">
        <v>129</v>
      </c>
      <c r="D88" s="44" t="s">
        <v>201</v>
      </c>
      <c r="E88" s="41">
        <v>3.36</v>
      </c>
      <c r="F88" s="41">
        <v>2.14</v>
      </c>
      <c r="G88" s="41">
        <v>1.29</v>
      </c>
      <c r="H88" s="41">
        <v>3.24</v>
      </c>
      <c r="I88" s="41">
        <v>0.21</v>
      </c>
      <c r="J88" s="41">
        <v>3.89</v>
      </c>
      <c r="K88" s="41">
        <v>11.03</v>
      </c>
      <c r="L88" s="41">
        <v>0.99</v>
      </c>
      <c r="M88" s="41">
        <v>32.5</v>
      </c>
      <c r="N88" s="41">
        <v>2.2599999999999998</v>
      </c>
      <c r="O88" s="41">
        <v>8.9</v>
      </c>
      <c r="P88" s="41">
        <v>22.57</v>
      </c>
      <c r="Q88" s="41">
        <v>2.42</v>
      </c>
      <c r="R88" s="41">
        <v>0.33</v>
      </c>
      <c r="S88" s="41">
        <v>0.11</v>
      </c>
      <c r="T88" s="41" t="s">
        <v>94</v>
      </c>
      <c r="U88" s="41" t="s">
        <v>36</v>
      </c>
      <c r="V88" s="46" t="s">
        <v>93</v>
      </c>
      <c r="W88" s="50">
        <f t="shared" si="15"/>
        <v>8.3547557840616964</v>
      </c>
      <c r="X88" s="50">
        <f t="shared" si="10"/>
        <v>2.2879177377892033</v>
      </c>
      <c r="Y88" s="50">
        <f t="shared" si="11"/>
        <v>2.0462375339981871</v>
      </c>
      <c r="Z88" s="50">
        <f t="shared" si="12"/>
        <v>0.21940163191296466</v>
      </c>
      <c r="AA88" s="50">
        <f t="shared" si="14"/>
        <v>0.44371448863636365</v>
      </c>
    </row>
    <row r="89" spans="1:27" ht="21" customHeight="1" x14ac:dyDescent="0.25">
      <c r="A89" s="41" t="s">
        <v>148</v>
      </c>
      <c r="B89" s="42">
        <v>45849</v>
      </c>
      <c r="C89" s="41" t="s">
        <v>130</v>
      </c>
      <c r="D89" s="44" t="s">
        <v>205</v>
      </c>
      <c r="E89" s="41">
        <v>3.28</v>
      </c>
      <c r="F89" s="41">
        <v>2.2000000000000002</v>
      </c>
      <c r="G89" s="41">
        <v>1.36</v>
      </c>
      <c r="H89" s="41">
        <v>3.36</v>
      </c>
      <c r="I89" s="41">
        <v>0.27</v>
      </c>
      <c r="J89" s="41">
        <v>4.0599999999999996</v>
      </c>
      <c r="K89" s="41">
        <v>11.13</v>
      </c>
      <c r="L89" s="41">
        <v>1.27</v>
      </c>
      <c r="M89" s="41">
        <v>27.82</v>
      </c>
      <c r="N89" s="41">
        <v>2.25</v>
      </c>
      <c r="O89" s="41">
        <v>8.35</v>
      </c>
      <c r="P89" s="41">
        <v>26.23</v>
      </c>
      <c r="Q89" s="41">
        <v>2.99</v>
      </c>
      <c r="R89" s="41">
        <v>0.41</v>
      </c>
      <c r="S89" s="41">
        <v>0.12</v>
      </c>
      <c r="T89" s="41" t="s">
        <v>94</v>
      </c>
      <c r="U89" s="41" t="s">
        <v>36</v>
      </c>
      <c r="V89" s="46" t="s">
        <v>93</v>
      </c>
      <c r="W89" s="50">
        <f t="shared" si="15"/>
        <v>6.8522167487684733</v>
      </c>
      <c r="X89" s="50">
        <f t="shared" si="10"/>
        <v>2.056650246305419</v>
      </c>
      <c r="Y89" s="50">
        <f t="shared" si="11"/>
        <v>2.3566936208445641</v>
      </c>
      <c r="Z89" s="50">
        <f t="shared" si="12"/>
        <v>0.26864330637915546</v>
      </c>
      <c r="AA89" s="50">
        <f t="shared" si="14"/>
        <v>0.5689252336448597</v>
      </c>
    </row>
    <row r="90" spans="1:27" ht="21" customHeight="1" x14ac:dyDescent="0.25">
      <c r="A90" s="41" t="s">
        <v>148</v>
      </c>
      <c r="B90" s="42">
        <v>45849</v>
      </c>
      <c r="C90" s="41" t="s">
        <v>141</v>
      </c>
      <c r="D90" s="44" t="s">
        <v>202</v>
      </c>
      <c r="E90" s="41">
        <v>3.22</v>
      </c>
      <c r="F90" s="41">
        <v>2.17</v>
      </c>
      <c r="G90" s="41">
        <v>1.4</v>
      </c>
      <c r="H90" s="41">
        <v>3.64</v>
      </c>
      <c r="I90" s="41">
        <v>0.24</v>
      </c>
      <c r="J90" s="41">
        <v>4.53</v>
      </c>
      <c r="K90" s="41">
        <v>11.81</v>
      </c>
      <c r="L90" s="41">
        <v>1.1299999999999999</v>
      </c>
      <c r="M90" s="41">
        <v>33.24</v>
      </c>
      <c r="N90" s="41">
        <v>2.2000000000000002</v>
      </c>
      <c r="O90" s="41">
        <v>7.75</v>
      </c>
      <c r="P90" s="41">
        <v>20.47</v>
      </c>
      <c r="Q90" s="41">
        <v>2.68</v>
      </c>
      <c r="R90" s="41">
        <v>0.37</v>
      </c>
      <c r="S90" s="41">
        <v>0.11</v>
      </c>
      <c r="T90" s="41" t="s">
        <v>94</v>
      </c>
      <c r="U90" s="41" t="s">
        <v>36</v>
      </c>
      <c r="V90" s="46" t="s">
        <v>93</v>
      </c>
      <c r="W90" s="50">
        <f t="shared" si="15"/>
        <v>7.3377483443708611</v>
      </c>
      <c r="X90" s="41">
        <f t="shared" si="10"/>
        <v>1.7108167770419425</v>
      </c>
      <c r="Y90" s="50">
        <f t="shared" si="11"/>
        <v>1.7332768839966128</v>
      </c>
      <c r="Z90" s="50">
        <f t="shared" si="12"/>
        <v>0.22692633361558001</v>
      </c>
      <c r="AA90" s="50">
        <f t="shared" si="14"/>
        <v>0.40380254665968951</v>
      </c>
    </row>
    <row r="91" spans="1:27" ht="21" customHeight="1" x14ac:dyDescent="0.25">
      <c r="A91" s="41" t="s">
        <v>148</v>
      </c>
      <c r="B91" s="42">
        <v>45849</v>
      </c>
      <c r="C91" s="41" t="s">
        <v>131</v>
      </c>
      <c r="D91" s="44" t="s">
        <v>203</v>
      </c>
      <c r="E91" s="41">
        <v>3.46</v>
      </c>
      <c r="F91" s="41">
        <v>2.2799999999999998</v>
      </c>
      <c r="G91" s="41">
        <v>1.38</v>
      </c>
      <c r="H91" s="41">
        <v>3.36</v>
      </c>
      <c r="I91" s="41">
        <v>0.21</v>
      </c>
      <c r="J91" s="41">
        <v>3.98</v>
      </c>
      <c r="K91" s="41">
        <v>10.89</v>
      </c>
      <c r="L91" s="41">
        <v>0.97</v>
      </c>
      <c r="M91" s="41">
        <v>29.84</v>
      </c>
      <c r="N91" s="41">
        <v>2.08</v>
      </c>
      <c r="O91" s="41">
        <v>9.89</v>
      </c>
      <c r="P91" s="41">
        <v>23.96</v>
      </c>
      <c r="Q91" s="41">
        <v>2.63</v>
      </c>
      <c r="R91" s="41">
        <v>0.41</v>
      </c>
      <c r="S91" s="41">
        <v>0.13</v>
      </c>
      <c r="T91" s="41" t="s">
        <v>94</v>
      </c>
      <c r="U91" s="41" t="s">
        <v>36</v>
      </c>
      <c r="V91" s="46" t="s">
        <v>93</v>
      </c>
      <c r="W91" s="50">
        <f t="shared" si="15"/>
        <v>7.4974874371859297</v>
      </c>
      <c r="X91" s="50">
        <f t="shared" si="10"/>
        <v>2.4849246231155782</v>
      </c>
      <c r="Y91" s="50">
        <f t="shared" si="11"/>
        <v>2.2001836547291092</v>
      </c>
      <c r="Z91" s="50">
        <f t="shared" si="12"/>
        <v>0.24150596877869604</v>
      </c>
      <c r="AA91" s="50">
        <f t="shared" si="14"/>
        <v>0.48699633699633699</v>
      </c>
    </row>
    <row r="92" spans="1:27" ht="21" customHeight="1" x14ac:dyDescent="0.25">
      <c r="A92" s="41" t="s">
        <v>148</v>
      </c>
      <c r="B92" s="42">
        <v>45849</v>
      </c>
      <c r="C92" s="41" t="s">
        <v>134</v>
      </c>
      <c r="D92" s="55" t="s">
        <v>206</v>
      </c>
      <c r="E92" s="41">
        <v>3.46</v>
      </c>
      <c r="F92" s="41">
        <v>2.29</v>
      </c>
      <c r="G92" s="41">
        <v>1.42</v>
      </c>
      <c r="H92" s="41">
        <v>3.54</v>
      </c>
      <c r="I92" s="41">
        <v>0.22</v>
      </c>
      <c r="J92" s="41">
        <v>4.3</v>
      </c>
      <c r="K92" s="41">
        <v>11.15</v>
      </c>
      <c r="L92" s="41">
        <v>0.99</v>
      </c>
      <c r="M92" s="41">
        <v>30.53</v>
      </c>
      <c r="N92" s="41">
        <v>2.0699999999999998</v>
      </c>
      <c r="O92" s="41">
        <v>9.14</v>
      </c>
      <c r="P92" s="41">
        <v>22.68</v>
      </c>
      <c r="Q92" s="41">
        <v>2.88</v>
      </c>
      <c r="R92" s="41">
        <v>0.45</v>
      </c>
      <c r="S92" s="41">
        <v>0.13</v>
      </c>
      <c r="T92" s="41" t="s">
        <v>94</v>
      </c>
      <c r="U92" s="41" t="s">
        <v>36</v>
      </c>
      <c r="V92" s="46" t="s">
        <v>93</v>
      </c>
      <c r="W92" s="50">
        <f t="shared" si="15"/>
        <v>7.1000000000000005</v>
      </c>
      <c r="X92" s="50">
        <f t="shared" si="10"/>
        <v>2.1255813953488376</v>
      </c>
      <c r="Y92" s="50">
        <f t="shared" si="11"/>
        <v>2.0340807174887892</v>
      </c>
      <c r="Z92" s="50">
        <f t="shared" si="12"/>
        <v>0.2582959641255605</v>
      </c>
      <c r="AA92" s="50">
        <f t="shared" si="14"/>
        <v>0.46371552975326552</v>
      </c>
    </row>
    <row r="93" spans="1:27" ht="21" customHeight="1" x14ac:dyDescent="0.25">
      <c r="A93" s="41" t="s">
        <v>148</v>
      </c>
      <c r="B93" s="42">
        <v>45849</v>
      </c>
      <c r="C93" s="41" t="s">
        <v>133</v>
      </c>
      <c r="D93" s="44" t="s">
        <v>204</v>
      </c>
      <c r="E93" s="41">
        <v>3.2</v>
      </c>
      <c r="F93" s="41">
        <v>2.2000000000000002</v>
      </c>
      <c r="G93" s="41">
        <v>1.39</v>
      </c>
      <c r="H93" s="41">
        <v>3.57</v>
      </c>
      <c r="I93" s="41">
        <v>0.25</v>
      </c>
      <c r="J93" s="41">
        <v>4.34</v>
      </c>
      <c r="K93" s="41">
        <v>11.23</v>
      </c>
      <c r="L93" s="41">
        <v>1.04</v>
      </c>
      <c r="M93" s="41">
        <v>28.11</v>
      </c>
      <c r="N93" s="41">
        <v>2.0099999999999998</v>
      </c>
      <c r="O93" s="41">
        <v>10.38</v>
      </c>
      <c r="P93" s="41">
        <v>23.67</v>
      </c>
      <c r="Q93" s="41">
        <v>2.79</v>
      </c>
      <c r="R93" s="41">
        <v>0.49</v>
      </c>
      <c r="S93" s="41">
        <v>0.15</v>
      </c>
      <c r="T93" s="41" t="s">
        <v>94</v>
      </c>
      <c r="U93" s="41" t="s">
        <v>36</v>
      </c>
      <c r="V93" s="46" t="s">
        <v>93</v>
      </c>
      <c r="W93" s="50">
        <f t="shared" si="15"/>
        <v>6.4769585253456219</v>
      </c>
      <c r="X93" s="50">
        <f t="shared" si="10"/>
        <v>2.3917050691244244</v>
      </c>
      <c r="Y93" s="50">
        <f t="shared" si="11"/>
        <v>2.1077471059661623</v>
      </c>
      <c r="Z93" s="50">
        <f t="shared" si="12"/>
        <v>0.24844167408726625</v>
      </c>
      <c r="AA93" s="50">
        <f t="shared" si="14"/>
        <v>0.48945615982241952</v>
      </c>
    </row>
    <row r="94" spans="1:27" ht="21" customHeight="1" x14ac:dyDescent="0.25">
      <c r="A94" s="41" t="s">
        <v>148</v>
      </c>
      <c r="B94" s="42">
        <v>45849</v>
      </c>
      <c r="C94" s="41" t="s">
        <v>132</v>
      </c>
      <c r="D94" s="55" t="s">
        <v>206</v>
      </c>
      <c r="E94" s="41">
        <v>3.37</v>
      </c>
      <c r="F94" s="41">
        <v>2.2999999999999998</v>
      </c>
      <c r="G94" s="41">
        <v>1.43</v>
      </c>
      <c r="H94" s="41">
        <v>3.65</v>
      </c>
      <c r="I94" s="41">
        <v>0.23</v>
      </c>
      <c r="J94" s="41">
        <v>4.38</v>
      </c>
      <c r="K94" s="41">
        <v>11.25</v>
      </c>
      <c r="L94" s="41">
        <v>1.01</v>
      </c>
      <c r="M94" s="41">
        <v>30.29</v>
      </c>
      <c r="N94" s="41">
        <v>2.0699999999999998</v>
      </c>
      <c r="O94" s="41">
        <v>8.7200000000000006</v>
      </c>
      <c r="P94" s="41">
        <v>22.93</v>
      </c>
      <c r="Q94" s="41">
        <v>2.98</v>
      </c>
      <c r="R94" s="41">
        <v>0.46</v>
      </c>
      <c r="S94" s="41">
        <v>0.12</v>
      </c>
      <c r="T94" s="41" t="s">
        <v>94</v>
      </c>
      <c r="U94" s="41" t="s">
        <v>36</v>
      </c>
      <c r="V94" s="46" t="s">
        <v>93</v>
      </c>
      <c r="W94" s="50">
        <f t="shared" si="15"/>
        <v>6.9155251141552512</v>
      </c>
      <c r="X94" s="50">
        <f t="shared" si="10"/>
        <v>1.9908675799086759</v>
      </c>
      <c r="Y94" s="50">
        <f t="shared" si="11"/>
        <v>2.0382222222222222</v>
      </c>
      <c r="Z94" s="50">
        <f t="shared" si="12"/>
        <v>0.2648888888888889</v>
      </c>
      <c r="AA94" s="50">
        <f t="shared" si="14"/>
        <v>0.47419472913616401</v>
      </c>
    </row>
    <row r="95" spans="1:27" ht="21" customHeight="1" x14ac:dyDescent="0.25">
      <c r="A95" s="41" t="s">
        <v>96</v>
      </c>
      <c r="B95" s="42">
        <v>45861</v>
      </c>
      <c r="C95" s="41" t="s">
        <v>144</v>
      </c>
      <c r="D95" s="44" t="s">
        <v>196</v>
      </c>
      <c r="E95" s="41">
        <v>3.36</v>
      </c>
      <c r="F95" s="41">
        <v>2.17</v>
      </c>
      <c r="G95" s="41">
        <v>1.31</v>
      </c>
      <c r="H95" s="41">
        <v>3.32</v>
      </c>
      <c r="I95" s="41">
        <v>0.24</v>
      </c>
      <c r="J95" s="41">
        <v>4.12</v>
      </c>
      <c r="K95" s="41">
        <v>11.41</v>
      </c>
      <c r="L95" s="41">
        <v>1.21</v>
      </c>
      <c r="M95" s="41">
        <v>34.6</v>
      </c>
      <c r="N95" s="41">
        <v>2.59</v>
      </c>
      <c r="O95" s="41">
        <v>6.78</v>
      </c>
      <c r="P95" s="41">
        <v>20.89</v>
      </c>
      <c r="Q95" s="41">
        <v>2.2200000000000002</v>
      </c>
      <c r="R95" s="41">
        <v>0.39</v>
      </c>
      <c r="S95" s="41">
        <v>0.1</v>
      </c>
      <c r="T95" s="41" t="s">
        <v>94</v>
      </c>
      <c r="U95" s="41" t="s">
        <v>36</v>
      </c>
      <c r="V95" s="41" t="s">
        <v>93</v>
      </c>
      <c r="W95" s="50">
        <f t="shared" si="15"/>
        <v>8.3980582524271838</v>
      </c>
      <c r="X95" s="41">
        <f t="shared" si="10"/>
        <v>1.645631067961165</v>
      </c>
      <c r="Y95" s="50">
        <f t="shared" si="11"/>
        <v>1.8308501314636285</v>
      </c>
      <c r="Z95" s="50">
        <f t="shared" si="12"/>
        <v>0.19456617002629273</v>
      </c>
      <c r="AA95" s="50">
        <f t="shared" si="14"/>
        <v>0.4060797750834651</v>
      </c>
    </row>
    <row r="96" spans="1:27" ht="21" customHeight="1" x14ac:dyDescent="0.25">
      <c r="A96" s="41" t="s">
        <v>96</v>
      </c>
      <c r="B96" s="42">
        <v>45861</v>
      </c>
      <c r="C96" s="41" t="s">
        <v>145</v>
      </c>
      <c r="D96" s="44" t="s">
        <v>191</v>
      </c>
      <c r="E96" s="41">
        <v>3.25</v>
      </c>
      <c r="F96" s="41">
        <v>2.12</v>
      </c>
      <c r="G96" s="41">
        <v>1.26</v>
      </c>
      <c r="H96" s="41">
        <v>3.24</v>
      </c>
      <c r="I96" s="41">
        <v>0.22</v>
      </c>
      <c r="J96" s="41">
        <v>4.08</v>
      </c>
      <c r="K96" s="41">
        <v>11.2</v>
      </c>
      <c r="L96" s="41">
        <v>1.18</v>
      </c>
      <c r="M96" s="41">
        <v>33.08</v>
      </c>
      <c r="N96" s="41">
        <v>2.54</v>
      </c>
      <c r="O96" s="41">
        <v>7.59</v>
      </c>
      <c r="P96" s="41">
        <v>22.16</v>
      </c>
      <c r="Q96" s="41">
        <v>2.44</v>
      </c>
      <c r="R96" s="41">
        <v>0.41</v>
      </c>
      <c r="S96" s="41">
        <v>0.11</v>
      </c>
      <c r="T96" s="41" t="s">
        <v>94</v>
      </c>
      <c r="U96" s="41" t="s">
        <v>36</v>
      </c>
      <c r="V96" s="41" t="s">
        <v>93</v>
      </c>
      <c r="W96" s="50">
        <f t="shared" si="15"/>
        <v>8.1078431372549016</v>
      </c>
      <c r="X96" s="41">
        <f t="shared" si="10"/>
        <v>1.8602941176470587</v>
      </c>
      <c r="Y96" s="50">
        <f t="shared" si="11"/>
        <v>1.9785714285714286</v>
      </c>
      <c r="Z96" s="50">
        <f t="shared" si="12"/>
        <v>0.21785714285714286</v>
      </c>
      <c r="AA96" s="50">
        <f t="shared" si="14"/>
        <v>0.43967828418230565</v>
      </c>
    </row>
    <row r="97" spans="1:27" ht="21" customHeight="1" x14ac:dyDescent="0.25">
      <c r="A97" s="41" t="s">
        <v>96</v>
      </c>
      <c r="B97" s="42">
        <v>45861</v>
      </c>
      <c r="C97" s="41" t="s">
        <v>147</v>
      </c>
      <c r="D97" s="44" t="s">
        <v>197</v>
      </c>
      <c r="E97" s="41">
        <v>3.3</v>
      </c>
      <c r="F97" s="41">
        <v>2.1</v>
      </c>
      <c r="G97" s="41">
        <v>1.24</v>
      </c>
      <c r="H97" s="41">
        <v>2.96</v>
      </c>
      <c r="I97" s="41">
        <v>0.18</v>
      </c>
      <c r="J97" s="41">
        <v>3.54</v>
      </c>
      <c r="K97" s="41">
        <v>10.23</v>
      </c>
      <c r="L97" s="41">
        <v>0.98</v>
      </c>
      <c r="M97" s="41">
        <v>31.19</v>
      </c>
      <c r="N97" s="41">
        <v>2.4900000000000002</v>
      </c>
      <c r="O97" s="41">
        <v>8.39</v>
      </c>
      <c r="P97" s="41">
        <v>23.23</v>
      </c>
      <c r="Q97" s="41">
        <v>2.57</v>
      </c>
      <c r="R97" s="41">
        <v>0.52</v>
      </c>
      <c r="S97" s="41">
        <v>0.12</v>
      </c>
      <c r="T97" s="41" t="s">
        <v>94</v>
      </c>
      <c r="U97" s="41" t="s">
        <v>36</v>
      </c>
      <c r="V97" s="41" t="s">
        <v>93</v>
      </c>
      <c r="W97" s="50">
        <f t="shared" si="15"/>
        <v>8.8107344632768356</v>
      </c>
      <c r="X97" s="41">
        <f t="shared" si="10"/>
        <v>2.3700564971751414</v>
      </c>
      <c r="Y97" s="50">
        <f t="shared" si="11"/>
        <v>2.2707722385141738</v>
      </c>
      <c r="Z97" s="50">
        <f t="shared" si="12"/>
        <v>0.2512218963831867</v>
      </c>
      <c r="AA97" s="50">
        <f t="shared" si="14"/>
        <v>0.48359887535145268</v>
      </c>
    </row>
    <row r="98" spans="1:27" ht="21" customHeight="1" x14ac:dyDescent="0.25">
      <c r="A98" s="41" t="s">
        <v>96</v>
      </c>
      <c r="B98" s="42">
        <v>45861</v>
      </c>
      <c r="C98" s="41" t="s">
        <v>146</v>
      </c>
      <c r="D98" s="44" t="s">
        <v>198</v>
      </c>
      <c r="E98" s="41">
        <v>3.14</v>
      </c>
      <c r="F98" s="41">
        <v>2.1</v>
      </c>
      <c r="G98" s="41">
        <v>1.28</v>
      </c>
      <c r="H98" s="41">
        <v>3.3</v>
      </c>
      <c r="I98" s="41">
        <v>0.21</v>
      </c>
      <c r="J98" s="41">
        <v>4.12</v>
      </c>
      <c r="K98" s="41">
        <v>11.15</v>
      </c>
      <c r="L98" s="41">
        <v>1.23</v>
      </c>
      <c r="M98" s="41">
        <v>33.06</v>
      </c>
      <c r="N98" s="41">
        <v>2.4900000000000002</v>
      </c>
      <c r="O98" s="41">
        <v>7.17</v>
      </c>
      <c r="P98" s="41">
        <v>22.38</v>
      </c>
      <c r="Q98" s="41">
        <v>2.5</v>
      </c>
      <c r="R98" s="41">
        <v>0.36</v>
      </c>
      <c r="S98" s="41">
        <v>0.1</v>
      </c>
      <c r="T98" s="41" t="s">
        <v>94</v>
      </c>
      <c r="U98" s="41" t="s">
        <v>36</v>
      </c>
      <c r="V98" s="41" t="s">
        <v>93</v>
      </c>
      <c r="W98" s="50">
        <f t="shared" si="15"/>
        <v>8.0242718446601948</v>
      </c>
      <c r="X98" s="50">
        <f t="shared" si="10"/>
        <v>1.7402912621359223</v>
      </c>
      <c r="Y98" s="50">
        <f t="shared" si="11"/>
        <v>2.0071748878923765</v>
      </c>
      <c r="Z98" s="50">
        <f t="shared" si="12"/>
        <v>0.22421524663677128</v>
      </c>
      <c r="AA98" s="50">
        <f t="shared" si="14"/>
        <v>0.44828828828828826</v>
      </c>
    </row>
    <row r="99" spans="1:27" ht="21" customHeight="1" x14ac:dyDescent="0.25">
      <c r="A99" s="41" t="s">
        <v>148</v>
      </c>
      <c r="B99" s="51">
        <v>45406</v>
      </c>
      <c r="C99" s="44" t="s">
        <v>133</v>
      </c>
      <c r="D99" s="44" t="s">
        <v>229</v>
      </c>
      <c r="E99" s="44">
        <v>2.95</v>
      </c>
      <c r="F99" s="44">
        <v>2.29</v>
      </c>
      <c r="G99" s="44">
        <v>1.34</v>
      </c>
      <c r="H99" s="44">
        <v>3.14</v>
      </c>
      <c r="I99" s="44">
        <v>0.25800000000000001</v>
      </c>
      <c r="J99" s="44">
        <v>3.57</v>
      </c>
      <c r="K99" s="44">
        <v>10.78</v>
      </c>
      <c r="L99" s="44">
        <v>0.99399999999999999</v>
      </c>
      <c r="M99" s="44">
        <v>32.159999999999997</v>
      </c>
      <c r="N99" s="44">
        <v>2.0499999999999998</v>
      </c>
      <c r="O99" s="44">
        <v>8.98</v>
      </c>
      <c r="P99" s="44">
        <v>22.81</v>
      </c>
      <c r="Q99" s="44">
        <v>2.61</v>
      </c>
      <c r="R99" s="44">
        <v>0.45400000000000001</v>
      </c>
      <c r="S99" s="44">
        <v>0.13100000000000001</v>
      </c>
      <c r="T99" s="44">
        <v>6.0000000000000001E-3</v>
      </c>
      <c r="U99" s="44">
        <v>5.48</v>
      </c>
      <c r="V99" s="44" t="s">
        <v>230</v>
      </c>
      <c r="W99" s="50">
        <f t="shared" ref="W99:W109" si="16">M99/J99</f>
        <v>9.0084033613445378</v>
      </c>
      <c r="X99" s="50">
        <f t="shared" ref="X99:X109" si="17">O99/J99</f>
        <v>2.5154061624649864</v>
      </c>
      <c r="Y99" s="50">
        <f t="shared" ref="Y99:Y109" si="18">P99/K99</f>
        <v>2.1159554730983303</v>
      </c>
      <c r="Z99" s="50">
        <f t="shared" ref="Z99:Z109" si="19">Q99/K99</f>
        <v>0.24211502782931354</v>
      </c>
      <c r="AA99" s="50">
        <f t="shared" ref="AA99:AA109" si="20">(P99+Q99)/(J99+K99+M99+O99)</f>
        <v>0.45810055865921789</v>
      </c>
    </row>
    <row r="100" spans="1:27" ht="21" customHeight="1" x14ac:dyDescent="0.25">
      <c r="A100" s="41" t="s">
        <v>148</v>
      </c>
      <c r="B100" s="51">
        <v>45396</v>
      </c>
      <c r="C100" s="44" t="s">
        <v>223</v>
      </c>
      <c r="D100" s="44" t="s">
        <v>227</v>
      </c>
      <c r="E100" s="44">
        <v>2.4</v>
      </c>
      <c r="F100" s="44">
        <v>1.8</v>
      </c>
      <c r="G100" s="44">
        <v>1.2</v>
      </c>
      <c r="H100" s="44">
        <v>3.1</v>
      </c>
      <c r="I100" s="44" t="s">
        <v>231</v>
      </c>
      <c r="J100" s="44">
        <v>3.8</v>
      </c>
      <c r="K100" s="44">
        <v>10.6</v>
      </c>
      <c r="L100" s="44">
        <v>1</v>
      </c>
      <c r="M100" s="44">
        <v>31.6</v>
      </c>
      <c r="N100" s="44">
        <v>2</v>
      </c>
      <c r="O100" s="44">
        <v>9</v>
      </c>
      <c r="P100" s="44">
        <v>23</v>
      </c>
      <c r="Q100" s="44">
        <v>3</v>
      </c>
      <c r="R100" s="44">
        <v>0.4</v>
      </c>
      <c r="S100" s="44">
        <v>0.15</v>
      </c>
      <c r="T100" s="44">
        <v>0.09</v>
      </c>
      <c r="U100" s="44">
        <f t="shared" ref="U100:U105" si="21">100-SUM(E100:T100)</f>
        <v>6.8599999999999852</v>
      </c>
      <c r="V100" s="41" t="s">
        <v>151</v>
      </c>
      <c r="W100" s="50">
        <f t="shared" si="16"/>
        <v>8.3157894736842106</v>
      </c>
      <c r="X100" s="50">
        <f t="shared" si="17"/>
        <v>2.3684210526315792</v>
      </c>
      <c r="Y100" s="50">
        <f t="shared" si="18"/>
        <v>2.1698113207547172</v>
      </c>
      <c r="Z100" s="50">
        <f t="shared" si="19"/>
        <v>0.28301886792452829</v>
      </c>
      <c r="AA100" s="50">
        <f t="shared" si="20"/>
        <v>0.47272727272727272</v>
      </c>
    </row>
    <row r="101" spans="1:27" ht="21" customHeight="1" x14ac:dyDescent="0.25">
      <c r="A101" s="41" t="s">
        <v>148</v>
      </c>
      <c r="B101" s="51">
        <v>45396</v>
      </c>
      <c r="C101" s="44" t="s">
        <v>224</v>
      </c>
      <c r="D101" s="44" t="s">
        <v>228</v>
      </c>
      <c r="E101" s="44">
        <v>2.5</v>
      </c>
      <c r="F101" s="44">
        <v>1.8</v>
      </c>
      <c r="G101" s="44">
        <v>1.2</v>
      </c>
      <c r="H101" s="44">
        <v>3</v>
      </c>
      <c r="I101" s="44" t="s">
        <v>231</v>
      </c>
      <c r="J101" s="44">
        <v>3.6</v>
      </c>
      <c r="K101" s="44">
        <v>10.5</v>
      </c>
      <c r="L101" s="44">
        <v>1</v>
      </c>
      <c r="M101" s="44">
        <v>31.2</v>
      </c>
      <c r="N101" s="44">
        <v>1.9</v>
      </c>
      <c r="O101" s="44">
        <v>9</v>
      </c>
      <c r="P101" s="44">
        <v>23.6</v>
      </c>
      <c r="Q101" s="44">
        <v>3.1</v>
      </c>
      <c r="R101" s="44">
        <v>0.4</v>
      </c>
      <c r="S101" s="44">
        <v>7.0000000000000007E-2</v>
      </c>
      <c r="T101" s="44">
        <v>7.0000000000000007E-2</v>
      </c>
      <c r="U101" s="44">
        <f t="shared" si="21"/>
        <v>7.0600000000000307</v>
      </c>
      <c r="V101" s="41" t="s">
        <v>151</v>
      </c>
      <c r="W101" s="50">
        <f t="shared" si="16"/>
        <v>8.6666666666666661</v>
      </c>
      <c r="X101" s="50">
        <f t="shared" si="17"/>
        <v>2.5</v>
      </c>
      <c r="Y101" s="50">
        <f t="shared" si="18"/>
        <v>2.2476190476190476</v>
      </c>
      <c r="Z101" s="50">
        <f t="shared" si="19"/>
        <v>0.29523809523809524</v>
      </c>
      <c r="AA101" s="50">
        <f t="shared" si="20"/>
        <v>0.49171270718232052</v>
      </c>
    </row>
    <row r="102" spans="1:27" ht="21" customHeight="1" x14ac:dyDescent="0.25">
      <c r="A102" s="41" t="s">
        <v>148</v>
      </c>
      <c r="B102" s="51">
        <v>45396</v>
      </c>
      <c r="C102" s="44" t="s">
        <v>225</v>
      </c>
      <c r="D102" s="44" t="s">
        <v>226</v>
      </c>
      <c r="E102" s="44">
        <v>2.5</v>
      </c>
      <c r="F102" s="44">
        <v>1.9</v>
      </c>
      <c r="G102" s="44">
        <v>1.3</v>
      </c>
      <c r="H102" s="44">
        <v>3.4</v>
      </c>
      <c r="I102" s="44" t="s">
        <v>231</v>
      </c>
      <c r="J102" s="44">
        <v>4.3</v>
      </c>
      <c r="K102" s="44">
        <v>11.3</v>
      </c>
      <c r="L102" s="44">
        <v>1.2</v>
      </c>
      <c r="M102" s="44">
        <v>31.6</v>
      </c>
      <c r="N102" s="44">
        <v>1.8</v>
      </c>
      <c r="O102" s="44">
        <v>8</v>
      </c>
      <c r="P102" s="44">
        <v>21.4</v>
      </c>
      <c r="Q102" s="44">
        <v>3.4</v>
      </c>
      <c r="R102" s="44">
        <v>0.4</v>
      </c>
      <c r="S102" s="44">
        <v>0.12</v>
      </c>
      <c r="T102" s="44">
        <v>0.1</v>
      </c>
      <c r="U102" s="44">
        <f t="shared" si="21"/>
        <v>7.2800000000000011</v>
      </c>
      <c r="V102" s="41" t="s">
        <v>151</v>
      </c>
      <c r="W102" s="50">
        <f t="shared" si="16"/>
        <v>7.3488372093023262</v>
      </c>
      <c r="X102" s="50">
        <f t="shared" si="17"/>
        <v>1.8604651162790697</v>
      </c>
      <c r="Y102" s="50">
        <f t="shared" si="18"/>
        <v>1.8938053097345131</v>
      </c>
      <c r="Z102" s="50">
        <f t="shared" si="19"/>
        <v>0.30088495575221236</v>
      </c>
      <c r="AA102" s="50">
        <f t="shared" si="20"/>
        <v>0.44927536231884052</v>
      </c>
    </row>
    <row r="103" spans="1:27" ht="21" customHeight="1" x14ac:dyDescent="0.25">
      <c r="A103" s="41" t="s">
        <v>148</v>
      </c>
      <c r="B103" s="51">
        <v>45396</v>
      </c>
      <c r="C103" s="46" t="s">
        <v>220</v>
      </c>
      <c r="D103" s="44" t="s">
        <v>232</v>
      </c>
      <c r="E103" s="44">
        <v>2.2999999999999998</v>
      </c>
      <c r="F103" s="44">
        <v>1.8</v>
      </c>
      <c r="G103" s="44">
        <v>1.2</v>
      </c>
      <c r="H103" s="44">
        <v>3.1</v>
      </c>
      <c r="I103" s="44" t="s">
        <v>231</v>
      </c>
      <c r="J103" s="44">
        <v>3.9</v>
      </c>
      <c r="K103" s="44">
        <v>10.9</v>
      </c>
      <c r="L103" s="44">
        <v>1.1000000000000001</v>
      </c>
      <c r="M103" s="44">
        <v>31</v>
      </c>
      <c r="N103" s="44">
        <v>1.9</v>
      </c>
      <c r="O103" s="44">
        <v>9.1999999999999993</v>
      </c>
      <c r="P103" s="44">
        <v>23</v>
      </c>
      <c r="Q103" s="44">
        <v>3</v>
      </c>
      <c r="R103" s="44">
        <v>0.5</v>
      </c>
      <c r="S103" s="44">
        <v>0.15</v>
      </c>
      <c r="T103" s="44">
        <v>0.09</v>
      </c>
      <c r="U103" s="44">
        <f t="shared" si="21"/>
        <v>6.8599999999999852</v>
      </c>
      <c r="V103" s="41" t="s">
        <v>151</v>
      </c>
      <c r="W103" s="50">
        <f t="shared" si="16"/>
        <v>7.9487179487179489</v>
      </c>
      <c r="X103" s="50">
        <f t="shared" si="17"/>
        <v>2.358974358974359</v>
      </c>
      <c r="Y103" s="50">
        <f t="shared" si="18"/>
        <v>2.1100917431192658</v>
      </c>
      <c r="Z103" s="50">
        <f t="shared" si="19"/>
        <v>0.27522935779816515</v>
      </c>
      <c r="AA103" s="50">
        <f t="shared" si="20"/>
        <v>0.47272727272727272</v>
      </c>
    </row>
    <row r="104" spans="1:27" ht="21" customHeight="1" x14ac:dyDescent="0.25">
      <c r="A104" s="41" t="s">
        <v>148</v>
      </c>
      <c r="B104" s="51">
        <v>45396</v>
      </c>
      <c r="C104" s="46" t="s">
        <v>221</v>
      </c>
      <c r="D104" s="44" t="s">
        <v>233</v>
      </c>
      <c r="E104" s="44">
        <v>2.4</v>
      </c>
      <c r="F104" s="44">
        <v>1.9</v>
      </c>
      <c r="G104" s="44">
        <v>1.3</v>
      </c>
      <c r="H104" s="44">
        <v>3.3</v>
      </c>
      <c r="I104" s="44" t="s">
        <v>231</v>
      </c>
      <c r="J104" s="44">
        <v>4</v>
      </c>
      <c r="K104" s="44">
        <v>11.7</v>
      </c>
      <c r="L104" s="44">
        <v>1.1000000000000001</v>
      </c>
      <c r="M104" s="44">
        <v>33.6</v>
      </c>
      <c r="N104" s="44">
        <v>2</v>
      </c>
      <c r="O104" s="44">
        <v>8.1999999999999993</v>
      </c>
      <c r="P104" s="44">
        <v>20.3</v>
      </c>
      <c r="Q104" s="44">
        <v>2.7</v>
      </c>
      <c r="R104" s="44">
        <v>0.3</v>
      </c>
      <c r="S104" s="44">
        <v>0.13</v>
      </c>
      <c r="T104" s="44">
        <v>0.09</v>
      </c>
      <c r="U104" s="44">
        <f t="shared" si="21"/>
        <v>6.980000000000004</v>
      </c>
      <c r="V104" s="41" t="s">
        <v>151</v>
      </c>
      <c r="W104" s="50">
        <f t="shared" si="16"/>
        <v>8.4</v>
      </c>
      <c r="X104" s="50">
        <f t="shared" si="17"/>
        <v>2.0499999999999998</v>
      </c>
      <c r="Y104" s="50">
        <f t="shared" si="18"/>
        <v>1.7350427350427353</v>
      </c>
      <c r="Z104" s="50">
        <f t="shared" si="19"/>
        <v>0.23076923076923081</v>
      </c>
      <c r="AA104" s="50">
        <f t="shared" si="20"/>
        <v>0.4</v>
      </c>
    </row>
    <row r="105" spans="1:27" ht="21" customHeight="1" x14ac:dyDescent="0.25">
      <c r="A105" s="41" t="s">
        <v>148</v>
      </c>
      <c r="B105" s="51">
        <v>45396</v>
      </c>
      <c r="C105" s="46" t="s">
        <v>222</v>
      </c>
      <c r="D105" s="44" t="s">
        <v>234</v>
      </c>
      <c r="E105" s="44">
        <v>2.2999999999999998</v>
      </c>
      <c r="F105" s="44">
        <v>1.9</v>
      </c>
      <c r="G105" s="44">
        <v>1.3</v>
      </c>
      <c r="H105" s="44">
        <v>3.3</v>
      </c>
      <c r="I105" s="44" t="s">
        <v>231</v>
      </c>
      <c r="J105" s="44">
        <v>4</v>
      </c>
      <c r="K105" s="44">
        <v>11.9</v>
      </c>
      <c r="L105" s="44">
        <v>1.1000000000000001</v>
      </c>
      <c r="M105" s="44">
        <v>32.700000000000003</v>
      </c>
      <c r="N105" s="44">
        <v>1.9</v>
      </c>
      <c r="O105" s="44">
        <v>8.3000000000000007</v>
      </c>
      <c r="P105" s="44">
        <v>20.8</v>
      </c>
      <c r="Q105" s="44">
        <v>3</v>
      </c>
      <c r="R105" s="44">
        <v>0.4</v>
      </c>
      <c r="S105" s="44">
        <v>0.15</v>
      </c>
      <c r="T105" s="44">
        <v>0.1</v>
      </c>
      <c r="U105" s="44">
        <f t="shared" si="21"/>
        <v>6.8499999999999943</v>
      </c>
      <c r="V105" s="41" t="s">
        <v>151</v>
      </c>
      <c r="W105" s="50">
        <f t="shared" si="16"/>
        <v>8.1750000000000007</v>
      </c>
      <c r="X105" s="50">
        <f t="shared" si="17"/>
        <v>2.0750000000000002</v>
      </c>
      <c r="Y105" s="50">
        <f t="shared" si="18"/>
        <v>1.7478991596638656</v>
      </c>
      <c r="Z105" s="50">
        <f t="shared" si="19"/>
        <v>0.25210084033613445</v>
      </c>
      <c r="AA105" s="50">
        <f t="shared" si="20"/>
        <v>0.41827768014059752</v>
      </c>
    </row>
    <row r="106" spans="1:27" ht="21" customHeight="1" x14ac:dyDescent="0.25">
      <c r="A106" s="41" t="s">
        <v>149</v>
      </c>
      <c r="B106" s="42">
        <v>45863</v>
      </c>
      <c r="C106" s="41" t="s">
        <v>142</v>
      </c>
      <c r="D106" s="44" t="s">
        <v>236</v>
      </c>
      <c r="E106" s="41">
        <v>3.25</v>
      </c>
      <c r="F106" s="41">
        <v>2.9</v>
      </c>
      <c r="G106" s="41">
        <v>1.6</v>
      </c>
      <c r="H106" s="41">
        <v>2.4700000000000002</v>
      </c>
      <c r="I106" s="41" t="s">
        <v>36</v>
      </c>
      <c r="J106" s="41">
        <v>3.5</v>
      </c>
      <c r="K106" s="41">
        <v>10.1</v>
      </c>
      <c r="L106" s="41">
        <v>0.9</v>
      </c>
      <c r="M106" s="41">
        <v>29.12</v>
      </c>
      <c r="N106" s="41">
        <v>2.1</v>
      </c>
      <c r="O106" s="41">
        <v>10.15</v>
      </c>
      <c r="P106" s="41">
        <v>26.3</v>
      </c>
      <c r="Q106" s="41">
        <v>3.9</v>
      </c>
      <c r="R106" s="41" t="s">
        <v>36</v>
      </c>
      <c r="S106" s="41">
        <v>0.06</v>
      </c>
      <c r="T106" s="41">
        <v>0.03</v>
      </c>
      <c r="U106" s="41" t="s">
        <v>36</v>
      </c>
      <c r="V106" s="46" t="s">
        <v>152</v>
      </c>
      <c r="W106" s="50">
        <f t="shared" si="16"/>
        <v>8.32</v>
      </c>
      <c r="X106" s="50">
        <f t="shared" si="17"/>
        <v>2.9</v>
      </c>
      <c r="Y106" s="50">
        <f t="shared" si="18"/>
        <v>2.6039603960396041</v>
      </c>
      <c r="Z106" s="50">
        <f t="shared" si="19"/>
        <v>0.38613861386138615</v>
      </c>
      <c r="AA106" s="50">
        <f t="shared" si="20"/>
        <v>0.57121240779269911</v>
      </c>
    </row>
    <row r="107" spans="1:27" ht="21" customHeight="1" x14ac:dyDescent="0.25">
      <c r="A107" s="41" t="s">
        <v>149</v>
      </c>
      <c r="B107" s="42">
        <v>45863</v>
      </c>
      <c r="C107" s="41" t="s">
        <v>143</v>
      </c>
      <c r="D107" s="44" t="s">
        <v>235</v>
      </c>
      <c r="E107" s="41">
        <v>3.23</v>
      </c>
      <c r="F107" s="41">
        <v>2.8</v>
      </c>
      <c r="G107" s="41">
        <v>1.64</v>
      </c>
      <c r="H107" s="41">
        <v>2.31</v>
      </c>
      <c r="I107" s="41" t="s">
        <v>36</v>
      </c>
      <c r="J107" s="41">
        <v>3.78</v>
      </c>
      <c r="K107" s="41">
        <v>10.119999999999999</v>
      </c>
      <c r="L107" s="41">
        <v>0.9</v>
      </c>
      <c r="M107" s="41">
        <v>29.1</v>
      </c>
      <c r="N107" s="41">
        <v>2.0499999999999998</v>
      </c>
      <c r="O107" s="41">
        <v>10.11</v>
      </c>
      <c r="P107" s="41">
        <v>26.2</v>
      </c>
      <c r="Q107" s="41">
        <v>3.81</v>
      </c>
      <c r="R107" s="41" t="s">
        <v>36</v>
      </c>
      <c r="S107" s="41">
        <v>0.06</v>
      </c>
      <c r="T107" s="41">
        <v>0.03</v>
      </c>
      <c r="U107" s="41" t="s">
        <v>36</v>
      </c>
      <c r="V107" s="46" t="s">
        <v>152</v>
      </c>
      <c r="W107" s="50">
        <f t="shared" si="16"/>
        <v>7.6984126984126995</v>
      </c>
      <c r="X107" s="50">
        <f t="shared" si="17"/>
        <v>2.6746031746031744</v>
      </c>
      <c r="Y107" s="50">
        <f t="shared" si="18"/>
        <v>2.5889328063241108</v>
      </c>
      <c r="Z107" s="50">
        <f t="shared" si="19"/>
        <v>0.37648221343873522</v>
      </c>
      <c r="AA107" s="50">
        <f t="shared" si="20"/>
        <v>0.56505366221050646</v>
      </c>
    </row>
    <row r="108" spans="1:27" ht="21" customHeight="1" x14ac:dyDescent="0.25">
      <c r="A108" s="41" t="s">
        <v>148</v>
      </c>
      <c r="B108" s="51">
        <v>45406</v>
      </c>
      <c r="C108" s="44" t="s">
        <v>225</v>
      </c>
      <c r="D108" s="44" t="s">
        <v>228</v>
      </c>
      <c r="E108" s="44">
        <v>2.78</v>
      </c>
      <c r="F108" s="44">
        <v>2.36</v>
      </c>
      <c r="G108" s="44">
        <v>1.5</v>
      </c>
      <c r="H108" s="44">
        <v>3.84</v>
      </c>
      <c r="I108" s="44">
        <v>0.33800000000000002</v>
      </c>
      <c r="J108" s="44">
        <v>4.57</v>
      </c>
      <c r="K108" s="44">
        <v>12.08</v>
      </c>
      <c r="L108" s="44">
        <v>1.26</v>
      </c>
      <c r="M108" s="44">
        <v>31.6</v>
      </c>
      <c r="N108" s="44">
        <v>1.94</v>
      </c>
      <c r="O108" s="44">
        <v>7.46</v>
      </c>
      <c r="P108" s="44">
        <v>19.98</v>
      </c>
      <c r="Q108" s="44">
        <v>3.3</v>
      </c>
      <c r="R108" s="44">
        <v>0.53700000000000003</v>
      </c>
      <c r="S108" s="44">
        <v>0.129</v>
      </c>
      <c r="T108" s="44">
        <v>8.0000000000000002E-3</v>
      </c>
      <c r="U108" s="44">
        <v>6.32</v>
      </c>
      <c r="V108" s="41" t="s">
        <v>230</v>
      </c>
      <c r="W108" s="50">
        <f t="shared" si="16"/>
        <v>6.9146608315098463</v>
      </c>
      <c r="X108" s="50">
        <f t="shared" si="17"/>
        <v>1.6323851203501094</v>
      </c>
      <c r="Y108" s="50">
        <f t="shared" si="18"/>
        <v>1.6539735099337749</v>
      </c>
      <c r="Z108" s="50">
        <f t="shared" si="19"/>
        <v>0.27317880794701987</v>
      </c>
      <c r="AA108" s="50">
        <f t="shared" si="20"/>
        <v>0.41787829833064083</v>
      </c>
    </row>
    <row r="109" spans="1:27" ht="21" customHeight="1" x14ac:dyDescent="0.25">
      <c r="A109" s="41" t="s">
        <v>148</v>
      </c>
      <c r="B109" s="51">
        <v>45406</v>
      </c>
      <c r="C109" s="44" t="s">
        <v>224</v>
      </c>
      <c r="D109" s="44" t="s">
        <v>226</v>
      </c>
      <c r="E109" s="44">
        <v>3.07</v>
      </c>
      <c r="F109" s="44">
        <v>2.57</v>
      </c>
      <c r="G109" s="44">
        <v>1.58</v>
      </c>
      <c r="H109" s="44">
        <v>3.86</v>
      </c>
      <c r="I109" s="44">
        <v>0.318</v>
      </c>
      <c r="J109" s="44">
        <v>4.29</v>
      </c>
      <c r="K109" s="44">
        <v>12.25</v>
      </c>
      <c r="L109" s="44">
        <v>1.1200000000000001</v>
      </c>
      <c r="M109" s="44">
        <v>32.130000000000003</v>
      </c>
      <c r="N109" s="44">
        <v>1.78</v>
      </c>
      <c r="O109" s="44">
        <v>8.24</v>
      </c>
      <c r="P109" s="44">
        <v>19.82</v>
      </c>
      <c r="Q109" s="44">
        <v>2.79</v>
      </c>
      <c r="R109" s="44">
        <v>0.434</v>
      </c>
      <c r="S109" s="44">
        <v>0.126</v>
      </c>
      <c r="T109" s="44">
        <v>6.0000000000000001E-3</v>
      </c>
      <c r="U109" s="44">
        <v>5.62</v>
      </c>
      <c r="V109" s="41" t="s">
        <v>230</v>
      </c>
      <c r="W109" s="50">
        <f t="shared" si="16"/>
        <v>7.48951048951049</v>
      </c>
      <c r="X109" s="50">
        <f t="shared" si="17"/>
        <v>1.9207459207459208</v>
      </c>
      <c r="Y109" s="50">
        <f t="shared" si="18"/>
        <v>1.6179591836734695</v>
      </c>
      <c r="Z109" s="50">
        <f t="shared" si="19"/>
        <v>0.22775510204081634</v>
      </c>
      <c r="AA109" s="50">
        <f t="shared" si="20"/>
        <v>0.39729397293972935</v>
      </c>
    </row>
    <row r="110" spans="1:27" ht="21" customHeight="1" x14ac:dyDescent="0.25">
      <c r="A110" s="44"/>
      <c r="B110" s="44"/>
      <c r="C110" s="46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4"/>
      <c r="X110" s="44"/>
      <c r="Y110" s="44"/>
      <c r="Z110" s="44"/>
      <c r="AA110" s="44"/>
    </row>
    <row r="111" spans="1:27" ht="21" customHeight="1" x14ac:dyDescent="0.25">
      <c r="D111" s="53"/>
    </row>
    <row r="112" spans="1:27" ht="21" customHeight="1" x14ac:dyDescent="0.25">
      <c r="D112" s="54"/>
    </row>
    <row r="113" spans="4:4" ht="21" customHeight="1" x14ac:dyDescent="0.25">
      <c r="D113" s="53"/>
    </row>
    <row r="114" spans="4:4" ht="21" customHeight="1" x14ac:dyDescent="0.25">
      <c r="D114" s="54"/>
    </row>
    <row r="115" spans="4:4" ht="21" customHeight="1" x14ac:dyDescent="0.25">
      <c r="D115" s="53"/>
    </row>
  </sheetData>
  <autoFilter ref="A3:V109" xr:uid="{00000000-0001-0000-0000-000000000000}">
    <sortState xmlns:xlrd2="http://schemas.microsoft.com/office/spreadsheetml/2017/richdata2" ref="A30:V98">
      <sortCondition ref="C3:C98"/>
    </sortState>
  </autoFilter>
  <mergeCells count="9">
    <mergeCell ref="X1:X2"/>
    <mergeCell ref="Y1:Y2"/>
    <mergeCell ref="Z1:Z2"/>
    <mergeCell ref="AA1:AA2"/>
    <mergeCell ref="A1:A3"/>
    <mergeCell ref="B1:B3"/>
    <mergeCell ref="V1:V3"/>
    <mergeCell ref="W1:W2"/>
    <mergeCell ref="C1:D2"/>
  </mergeCells>
  <phoneticPr fontId="8" type="noConversion"/>
  <pageMargins left="0.23622047244094491" right="0.23622047244094491" top="0.74803149606299213" bottom="0.74803149606299213" header="0.31496062992125984" footer="0.31496062992125984"/>
  <pageSetup paperSize="9" scale="66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ЖКС</vt:lpstr>
      <vt:lpstr>1</vt:lpstr>
      <vt:lpstr>'1'!Заголовки_для_печати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Ветрова</dc:creator>
  <cp:lastModifiedBy>Каролина Васильева</cp:lastModifiedBy>
  <cp:lastPrinted>2025-05-21T14:04:49Z</cp:lastPrinted>
  <dcterms:created xsi:type="dcterms:W3CDTF">2015-06-05T18:19:34Z</dcterms:created>
  <dcterms:modified xsi:type="dcterms:W3CDTF">2025-09-04T20:05:31Z</dcterms:modified>
</cp:coreProperties>
</file>