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L21" i="1"/>
  <c r="K21" i="1"/>
  <c r="G21" i="1"/>
  <c r="F21" i="1"/>
</calcChain>
</file>

<file path=xl/sharedStrings.xml><?xml version="1.0" encoding="utf-8"?>
<sst xmlns="http://schemas.openxmlformats.org/spreadsheetml/2006/main" count="109" uniqueCount="52">
  <si>
    <t>Name</t>
  </si>
  <si>
    <t>X</t>
  </si>
  <si>
    <t>Y</t>
  </si>
  <si>
    <t>Source</t>
  </si>
  <si>
    <t>Mg</t>
  </si>
  <si>
    <t>Al</t>
  </si>
  <si>
    <t>Si</t>
  </si>
  <si>
    <t>P</t>
  </si>
  <si>
    <t>S</t>
  </si>
  <si>
    <t>Cl</t>
  </si>
  <si>
    <t>K</t>
  </si>
  <si>
    <t>Ca</t>
  </si>
  <si>
    <t>Ti</t>
  </si>
  <si>
    <t>Cr</t>
  </si>
  <si>
    <t>Mn</t>
  </si>
  <si>
    <t>Fe</t>
  </si>
  <si>
    <t>Co</t>
  </si>
  <si>
    <t>Ni</t>
  </si>
  <si>
    <t>Cu</t>
  </si>
  <si>
    <t>Zn</t>
  </si>
  <si>
    <t>As</t>
  </si>
  <si>
    <t>Sr</t>
  </si>
  <si>
    <t>Ba</t>
  </si>
  <si>
    <t>Pb</t>
  </si>
  <si>
    <t>Hg</t>
  </si>
  <si>
    <t>Tl</t>
  </si>
  <si>
    <t>Rb</t>
  </si>
  <si>
    <t>Ga</t>
  </si>
  <si>
    <t>Zr</t>
  </si>
  <si>
    <t>Bi</t>
  </si>
  <si>
    <t>Na</t>
  </si>
  <si>
    <t>W</t>
  </si>
  <si>
    <t>Nd</t>
  </si>
  <si>
    <t>Pr</t>
  </si>
  <si>
    <t>Sc</t>
  </si>
  <si>
    <t>V</t>
  </si>
  <si>
    <t>sluda</t>
  </si>
  <si>
    <t>smektit</t>
  </si>
  <si>
    <t>hlorit</t>
  </si>
  <si>
    <t>kaolinit</t>
  </si>
  <si>
    <t>ceolit</t>
  </si>
  <si>
    <t>kvarc</t>
  </si>
  <si>
    <t>kps</t>
  </si>
  <si>
    <t>plagioklaz</t>
  </si>
  <si>
    <t>rogovaa_obmanka</t>
  </si>
  <si>
    <t>gips</t>
  </si>
  <si>
    <t>Размерность</t>
  </si>
  <si>
    <t>мг\кг</t>
  </si>
  <si>
    <t>%</t>
  </si>
  <si>
    <t>Mix</t>
  </si>
  <si>
    <t>Moraine</t>
  </si>
  <si>
    <t>Sides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</si>
</sst>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"/>
  <sheetViews>
    <sheetView tabSelected="1" workbookViewId="0">
      <selection activeCell="D16" sqref="D16"/>
    </sheetView>
  </sheetViews>
  <sheetFormatPr defaultRowHeight="14.4" x14ac:dyDescent="0.3"/>
  <sheetData>
    <row r="1" spans="1:4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ht="15.6" x14ac:dyDescent="0.3">
      <c r="A2" s="1" t="s">
        <v>46</v>
      </c>
      <c r="B2" s="1"/>
      <c r="C2" s="1"/>
      <c r="D2" s="1"/>
      <c r="E2" s="2" t="s">
        <v>47</v>
      </c>
      <c r="F2" s="2" t="s">
        <v>47</v>
      </c>
      <c r="G2" s="2" t="s">
        <v>47</v>
      </c>
      <c r="H2" s="2" t="s">
        <v>47</v>
      </c>
      <c r="I2" s="2" t="s">
        <v>47</v>
      </c>
      <c r="J2" s="2" t="s">
        <v>47</v>
      </c>
      <c r="K2" s="2" t="s">
        <v>47</v>
      </c>
      <c r="L2" s="2" t="s">
        <v>47</v>
      </c>
      <c r="M2" s="2" t="s">
        <v>47</v>
      </c>
      <c r="N2" s="2" t="s">
        <v>47</v>
      </c>
      <c r="O2" s="2" t="s">
        <v>47</v>
      </c>
      <c r="P2" s="2" t="s">
        <v>47</v>
      </c>
      <c r="Q2" s="2" t="s">
        <v>47</v>
      </c>
      <c r="R2" s="2" t="s">
        <v>47</v>
      </c>
      <c r="S2" s="2" t="s">
        <v>47</v>
      </c>
      <c r="T2" s="2" t="s">
        <v>47</v>
      </c>
      <c r="U2" s="2" t="s">
        <v>47</v>
      </c>
      <c r="V2" s="2" t="s">
        <v>47</v>
      </c>
      <c r="W2" s="2" t="s">
        <v>47</v>
      </c>
      <c r="X2" s="2" t="s">
        <v>47</v>
      </c>
      <c r="Y2" s="2" t="s">
        <v>47</v>
      </c>
      <c r="Z2" s="2" t="s">
        <v>47</v>
      </c>
      <c r="AA2" s="2" t="s">
        <v>47</v>
      </c>
      <c r="AB2" s="2" t="s">
        <v>47</v>
      </c>
      <c r="AC2" s="2" t="s">
        <v>47</v>
      </c>
      <c r="AD2" s="2" t="s">
        <v>47</v>
      </c>
      <c r="AE2" s="2" t="s">
        <v>47</v>
      </c>
      <c r="AF2" s="2" t="s">
        <v>47</v>
      </c>
      <c r="AG2" s="2" t="s">
        <v>47</v>
      </c>
      <c r="AH2" s="2" t="s">
        <v>47</v>
      </c>
      <c r="AI2" s="2" t="s">
        <v>47</v>
      </c>
      <c r="AJ2" s="2" t="s">
        <v>47</v>
      </c>
      <c r="AK2" s="1" t="s">
        <v>48</v>
      </c>
      <c r="AL2" s="1" t="s">
        <v>48</v>
      </c>
      <c r="AM2" s="1" t="s">
        <v>48</v>
      </c>
      <c r="AN2" s="1" t="s">
        <v>48</v>
      </c>
      <c r="AO2" s="1" t="s">
        <v>48</v>
      </c>
      <c r="AP2" s="1" t="s">
        <v>48</v>
      </c>
      <c r="AQ2" s="1" t="s">
        <v>48</v>
      </c>
      <c r="AR2" s="1" t="s">
        <v>48</v>
      </c>
      <c r="AS2" s="1" t="s">
        <v>48</v>
      </c>
      <c r="AT2" s="1" t="s">
        <v>48</v>
      </c>
    </row>
    <row r="3" spans="1:46" x14ac:dyDescent="0.3">
      <c r="A3">
        <v>2016</v>
      </c>
      <c r="B3">
        <v>42.485508999640672</v>
      </c>
      <c r="C3">
        <v>43.226531999652138</v>
      </c>
      <c r="D3" t="s">
        <v>51</v>
      </c>
      <c r="E3">
        <v>1020</v>
      </c>
      <c r="F3">
        <v>44840</v>
      </c>
      <c r="G3">
        <v>130000</v>
      </c>
      <c r="H3">
        <v>2.65</v>
      </c>
      <c r="I3">
        <v>2.4300000000000002</v>
      </c>
      <c r="J3">
        <v>1.1599999999999999</v>
      </c>
      <c r="K3">
        <v>19280</v>
      </c>
      <c r="L3">
        <v>8600</v>
      </c>
      <c r="M3">
        <v>4.67</v>
      </c>
      <c r="N3">
        <v>0.128</v>
      </c>
      <c r="O3">
        <v>1.52</v>
      </c>
      <c r="P3">
        <v>60.4</v>
      </c>
      <c r="T3">
        <v>0.95</v>
      </c>
      <c r="V3">
        <v>0.77500000000000002</v>
      </c>
      <c r="W3">
        <v>0.83399999999999996</v>
      </c>
      <c r="AK3">
        <v>12</v>
      </c>
      <c r="AL3">
        <v>5</v>
      </c>
      <c r="AM3">
        <v>3</v>
      </c>
      <c r="AN3">
        <v>0</v>
      </c>
      <c r="AO3">
        <v>0</v>
      </c>
      <c r="AP3">
        <v>47</v>
      </c>
      <c r="AQ3">
        <v>3</v>
      </c>
      <c r="AR3">
        <v>30</v>
      </c>
      <c r="AS3">
        <v>0</v>
      </c>
      <c r="AT3">
        <v>0</v>
      </c>
    </row>
    <row r="4" spans="1:46" x14ac:dyDescent="0.3">
      <c r="A4">
        <v>2002</v>
      </c>
      <c r="B4">
        <v>42.484621000059178</v>
      </c>
      <c r="C4">
        <v>43.227588999832513</v>
      </c>
      <c r="D4" t="s">
        <v>51</v>
      </c>
      <c r="E4">
        <v>50</v>
      </c>
      <c r="F4">
        <v>198015</v>
      </c>
      <c r="G4">
        <v>267740</v>
      </c>
      <c r="K4">
        <v>121980</v>
      </c>
      <c r="L4">
        <v>7980</v>
      </c>
      <c r="M4">
        <v>23.302</v>
      </c>
      <c r="N4">
        <v>1.1399999999999999</v>
      </c>
      <c r="O4">
        <v>3.39</v>
      </c>
      <c r="P4">
        <v>369.84</v>
      </c>
      <c r="R4">
        <v>0.15</v>
      </c>
      <c r="S4">
        <v>0.54</v>
      </c>
      <c r="T4">
        <v>0.76500000000000001</v>
      </c>
      <c r="V4">
        <v>0.27500000000000002</v>
      </c>
      <c r="W4">
        <v>5.0999999999999996</v>
      </c>
      <c r="AA4">
        <v>3.2299999999999998E-3</v>
      </c>
      <c r="AB4">
        <v>6.9499999999999998E-4</v>
      </c>
      <c r="AC4">
        <v>5.9100000000000003E-3</v>
      </c>
      <c r="AK4">
        <v>46</v>
      </c>
      <c r="AL4">
        <v>0</v>
      </c>
      <c r="AM4">
        <v>7</v>
      </c>
      <c r="AN4">
        <v>9</v>
      </c>
      <c r="AO4">
        <v>0</v>
      </c>
      <c r="AP4">
        <v>21</v>
      </c>
      <c r="AQ4">
        <v>4</v>
      </c>
      <c r="AR4">
        <v>13</v>
      </c>
      <c r="AS4">
        <v>0</v>
      </c>
      <c r="AT4">
        <v>0</v>
      </c>
    </row>
    <row r="5" spans="1:46" x14ac:dyDescent="0.3">
      <c r="A5">
        <v>2003</v>
      </c>
      <c r="B5">
        <v>42.482531999951902</v>
      </c>
      <c r="C5">
        <v>43.228735999666704</v>
      </c>
      <c r="D5" t="s">
        <v>51</v>
      </c>
      <c r="E5">
        <v>1070</v>
      </c>
      <c r="F5">
        <v>75090</v>
      </c>
      <c r="G5">
        <v>162340</v>
      </c>
      <c r="H5">
        <v>2.5499999999999998</v>
      </c>
      <c r="I5">
        <v>5.23</v>
      </c>
      <c r="J5">
        <v>1.28</v>
      </c>
      <c r="K5">
        <v>52640</v>
      </c>
      <c r="L5">
        <v>26670</v>
      </c>
      <c r="M5">
        <v>10.87</v>
      </c>
      <c r="N5">
        <v>0.28000000000000003</v>
      </c>
      <c r="O5">
        <v>2.95</v>
      </c>
      <c r="P5">
        <v>111.05</v>
      </c>
      <c r="Q5">
        <v>0.19500000000000001</v>
      </c>
      <c r="T5">
        <v>0.79</v>
      </c>
      <c r="V5">
        <v>1.31</v>
      </c>
      <c r="W5">
        <v>3.65</v>
      </c>
      <c r="AJ5">
        <v>1.1999999999999999E-4</v>
      </c>
      <c r="AK5">
        <v>36</v>
      </c>
      <c r="AL5">
        <v>4</v>
      </c>
      <c r="AM5">
        <v>3</v>
      </c>
      <c r="AN5">
        <v>0</v>
      </c>
      <c r="AO5">
        <v>0</v>
      </c>
      <c r="AP5">
        <v>48</v>
      </c>
      <c r="AQ5">
        <v>2</v>
      </c>
      <c r="AR5">
        <v>7</v>
      </c>
      <c r="AS5">
        <v>0</v>
      </c>
      <c r="AT5">
        <v>0</v>
      </c>
    </row>
    <row r="6" spans="1:46" x14ac:dyDescent="0.3">
      <c r="A6">
        <v>2004</v>
      </c>
      <c r="B6">
        <v>42.480811999774012</v>
      </c>
      <c r="C6">
        <v>43.229299000448577</v>
      </c>
      <c r="D6" t="s">
        <v>51</v>
      </c>
      <c r="E6">
        <v>950</v>
      </c>
      <c r="F6">
        <v>54640</v>
      </c>
      <c r="G6">
        <v>330000</v>
      </c>
      <c r="H6">
        <v>0.8</v>
      </c>
      <c r="I6">
        <v>1.22</v>
      </c>
      <c r="J6">
        <v>0.51</v>
      </c>
      <c r="K6">
        <v>42990</v>
      </c>
      <c r="L6">
        <v>7280</v>
      </c>
      <c r="M6">
        <v>6.26</v>
      </c>
      <c r="O6">
        <v>1.47</v>
      </c>
      <c r="P6">
        <v>82.4</v>
      </c>
      <c r="Q6">
        <v>8.5000000000000006E-2</v>
      </c>
      <c r="R6">
        <v>0.23</v>
      </c>
      <c r="S6">
        <v>0.47</v>
      </c>
      <c r="T6">
        <v>1.64</v>
      </c>
      <c r="V6">
        <v>0.65</v>
      </c>
      <c r="W6">
        <v>1.79</v>
      </c>
      <c r="AA6">
        <v>9.5E-4</v>
      </c>
      <c r="AD6">
        <v>9.4499999999999998E-4</v>
      </c>
      <c r="AK6">
        <v>11</v>
      </c>
      <c r="AL6">
        <v>1</v>
      </c>
      <c r="AM6">
        <v>2</v>
      </c>
      <c r="AN6">
        <v>0</v>
      </c>
      <c r="AO6">
        <v>0</v>
      </c>
      <c r="AP6">
        <v>64</v>
      </c>
      <c r="AQ6">
        <v>8</v>
      </c>
      <c r="AR6">
        <v>14</v>
      </c>
      <c r="AS6">
        <v>0</v>
      </c>
      <c r="AT6">
        <v>0</v>
      </c>
    </row>
    <row r="7" spans="1:46" x14ac:dyDescent="0.3">
      <c r="A7">
        <v>2005</v>
      </c>
      <c r="B7">
        <v>42.480762000166237</v>
      </c>
      <c r="C7">
        <v>43.229126999711298</v>
      </c>
      <c r="D7" t="s">
        <v>51</v>
      </c>
      <c r="E7">
        <v>3260</v>
      </c>
      <c r="F7">
        <v>15890</v>
      </c>
      <c r="G7">
        <v>386530</v>
      </c>
      <c r="K7">
        <v>5920</v>
      </c>
      <c r="L7">
        <v>420</v>
      </c>
      <c r="M7">
        <v>0.47</v>
      </c>
      <c r="O7">
        <v>0.16600000000000001</v>
      </c>
      <c r="P7">
        <v>5.37</v>
      </c>
      <c r="Q7">
        <v>0.28000000000000003</v>
      </c>
      <c r="S7">
        <v>0.1</v>
      </c>
      <c r="T7">
        <v>8.7999999999999995E-2</v>
      </c>
      <c r="U7">
        <v>4.1799999999999997E-4</v>
      </c>
      <c r="V7">
        <v>0.32</v>
      </c>
      <c r="W7">
        <v>0.254</v>
      </c>
      <c r="X7">
        <v>0.56999999999999995</v>
      </c>
      <c r="AA7">
        <v>3.8000000000000002E-4</v>
      </c>
      <c r="AK7">
        <v>12</v>
      </c>
      <c r="AL7">
        <v>0</v>
      </c>
      <c r="AM7">
        <v>1</v>
      </c>
      <c r="AN7">
        <v>0</v>
      </c>
      <c r="AO7">
        <v>0</v>
      </c>
      <c r="AP7">
        <v>58</v>
      </c>
      <c r="AQ7">
        <v>13</v>
      </c>
      <c r="AR7">
        <v>16</v>
      </c>
      <c r="AS7">
        <v>0</v>
      </c>
      <c r="AT7">
        <v>0</v>
      </c>
    </row>
    <row r="8" spans="1:46" x14ac:dyDescent="0.3">
      <c r="A8">
        <v>2006</v>
      </c>
      <c r="B8">
        <v>42.479376000102377</v>
      </c>
      <c r="C8">
        <v>43.229760000123967</v>
      </c>
      <c r="D8" t="s">
        <v>51</v>
      </c>
      <c r="E8">
        <v>240</v>
      </c>
      <c r="F8">
        <v>138050</v>
      </c>
      <c r="G8">
        <v>228000</v>
      </c>
      <c r="K8">
        <v>54330</v>
      </c>
      <c r="L8">
        <v>3450</v>
      </c>
      <c r="M8">
        <v>3.12</v>
      </c>
      <c r="O8">
        <v>6.14</v>
      </c>
      <c r="P8">
        <v>423.4</v>
      </c>
      <c r="S8">
        <v>1.375</v>
      </c>
      <c r="T8">
        <v>2.91</v>
      </c>
      <c r="V8">
        <v>0.82</v>
      </c>
      <c r="W8">
        <v>1.835</v>
      </c>
      <c r="AA8">
        <v>3.28E-4</v>
      </c>
      <c r="AK8">
        <v>18</v>
      </c>
      <c r="AL8">
        <v>0</v>
      </c>
      <c r="AM8">
        <v>2</v>
      </c>
      <c r="AN8">
        <v>0</v>
      </c>
      <c r="AO8">
        <v>1</v>
      </c>
      <c r="AP8">
        <v>51</v>
      </c>
      <c r="AQ8">
        <v>14</v>
      </c>
      <c r="AR8">
        <v>14</v>
      </c>
      <c r="AS8">
        <v>0</v>
      </c>
      <c r="AT8">
        <v>0</v>
      </c>
    </row>
    <row r="9" spans="1:46" x14ac:dyDescent="0.3">
      <c r="A9">
        <v>2007</v>
      </c>
      <c r="B9">
        <v>42.477304999925877</v>
      </c>
      <c r="C9">
        <v>43.230735000120212</v>
      </c>
      <c r="D9" t="s">
        <v>51</v>
      </c>
      <c r="E9">
        <v>4620</v>
      </c>
      <c r="F9">
        <v>65480.000000000007</v>
      </c>
      <c r="G9">
        <v>263339.99999999901</v>
      </c>
      <c r="I9">
        <v>1.07</v>
      </c>
      <c r="K9">
        <v>14390</v>
      </c>
      <c r="L9">
        <v>9230</v>
      </c>
      <c r="M9">
        <v>9.7000000000000003E-2</v>
      </c>
      <c r="N9">
        <v>4.2999999999999997E-2</v>
      </c>
      <c r="O9">
        <v>0.05</v>
      </c>
      <c r="P9">
        <v>3.5</v>
      </c>
      <c r="Q9">
        <v>0.11</v>
      </c>
      <c r="R9">
        <v>0.22</v>
      </c>
      <c r="S9">
        <v>0.36</v>
      </c>
      <c r="T9">
        <v>0.25</v>
      </c>
      <c r="U9">
        <v>5.1999999999999997E-5</v>
      </c>
      <c r="V9">
        <v>0.61</v>
      </c>
      <c r="W9">
        <v>0.54</v>
      </c>
      <c r="X9">
        <v>0.3</v>
      </c>
      <c r="AE9">
        <v>2.21</v>
      </c>
      <c r="AF9">
        <v>9.6299999999999999E-4</v>
      </c>
      <c r="AK9">
        <v>10</v>
      </c>
      <c r="AL9">
        <v>0</v>
      </c>
      <c r="AM9">
        <v>1</v>
      </c>
      <c r="AN9">
        <v>0</v>
      </c>
      <c r="AO9">
        <v>0</v>
      </c>
      <c r="AP9">
        <v>56</v>
      </c>
      <c r="AQ9">
        <v>13</v>
      </c>
      <c r="AR9">
        <v>20</v>
      </c>
      <c r="AS9">
        <v>0</v>
      </c>
      <c r="AT9">
        <v>0</v>
      </c>
    </row>
    <row r="10" spans="1:46" x14ac:dyDescent="0.3">
      <c r="A10">
        <v>2008</v>
      </c>
      <c r="B10">
        <v>42.476786000273762</v>
      </c>
      <c r="C10">
        <v>43.231610000001517</v>
      </c>
      <c r="D10" t="s">
        <v>51</v>
      </c>
      <c r="E10">
        <v>14270</v>
      </c>
      <c r="F10">
        <v>104970</v>
      </c>
      <c r="G10">
        <v>270000</v>
      </c>
      <c r="J10">
        <v>1.1499999999999999</v>
      </c>
      <c r="K10">
        <v>53050</v>
      </c>
      <c r="L10">
        <v>7690</v>
      </c>
      <c r="M10">
        <v>6.14</v>
      </c>
      <c r="N10">
        <v>0.67</v>
      </c>
      <c r="O10">
        <v>2.12</v>
      </c>
      <c r="P10">
        <v>84.26</v>
      </c>
      <c r="Q10">
        <v>1.68</v>
      </c>
      <c r="R10">
        <v>0.36</v>
      </c>
      <c r="S10">
        <v>0.97</v>
      </c>
      <c r="T10">
        <v>0.93</v>
      </c>
      <c r="U10">
        <v>1.1E-4</v>
      </c>
      <c r="V10">
        <v>0.62</v>
      </c>
      <c r="W10">
        <v>4.1639999999999997</v>
      </c>
      <c r="X10">
        <v>0.998</v>
      </c>
      <c r="AK10">
        <v>10</v>
      </c>
      <c r="AL10">
        <v>5</v>
      </c>
      <c r="AM10">
        <v>4</v>
      </c>
      <c r="AN10">
        <v>0</v>
      </c>
      <c r="AO10">
        <v>0</v>
      </c>
      <c r="AP10">
        <v>56</v>
      </c>
      <c r="AQ10">
        <v>10</v>
      </c>
      <c r="AR10">
        <v>15</v>
      </c>
      <c r="AS10">
        <v>0</v>
      </c>
      <c r="AT10">
        <v>0</v>
      </c>
    </row>
    <row r="11" spans="1:46" x14ac:dyDescent="0.3">
      <c r="A11">
        <v>2009</v>
      </c>
      <c r="B11">
        <v>42.474755000143212</v>
      </c>
      <c r="C11">
        <v>43.232109999676823</v>
      </c>
      <c r="D11" t="s">
        <v>51</v>
      </c>
      <c r="E11">
        <v>83</v>
      </c>
      <c r="F11">
        <v>181980</v>
      </c>
      <c r="G11">
        <v>246820</v>
      </c>
      <c r="K11">
        <v>121440</v>
      </c>
      <c r="L11">
        <v>890</v>
      </c>
      <c r="M11">
        <v>6.12</v>
      </c>
      <c r="N11">
        <v>0.435</v>
      </c>
      <c r="O11">
        <v>0.84</v>
      </c>
      <c r="P11">
        <v>67.7</v>
      </c>
      <c r="Q11">
        <v>0.14000000000000001</v>
      </c>
      <c r="R11">
        <v>0.19800000000000001</v>
      </c>
      <c r="S11">
        <v>4.4999999999999998E-2</v>
      </c>
      <c r="T11">
        <v>0.24199999999999999</v>
      </c>
      <c r="V11">
        <v>0.53300000000000003</v>
      </c>
      <c r="W11">
        <v>3.8</v>
      </c>
      <c r="AK11">
        <v>51</v>
      </c>
      <c r="AL11">
        <v>1</v>
      </c>
      <c r="AM11">
        <v>3</v>
      </c>
      <c r="AN11">
        <v>7</v>
      </c>
      <c r="AO11">
        <v>0</v>
      </c>
      <c r="AP11">
        <v>30</v>
      </c>
      <c r="AQ11">
        <v>2</v>
      </c>
      <c r="AR11">
        <v>6</v>
      </c>
      <c r="AS11">
        <v>0</v>
      </c>
      <c r="AT11">
        <v>0</v>
      </c>
    </row>
    <row r="12" spans="1:46" x14ac:dyDescent="0.3">
      <c r="A12">
        <v>2011</v>
      </c>
      <c r="B12">
        <v>42.477310000156422</v>
      </c>
      <c r="C12">
        <v>43.229892999962033</v>
      </c>
      <c r="D12" t="s">
        <v>51</v>
      </c>
      <c r="E12">
        <v>370</v>
      </c>
      <c r="F12">
        <v>111090</v>
      </c>
      <c r="G12">
        <v>268620</v>
      </c>
      <c r="K12">
        <v>75540</v>
      </c>
      <c r="L12">
        <v>6970</v>
      </c>
      <c r="M12">
        <v>7.0990000000000002</v>
      </c>
      <c r="N12">
        <v>0.62</v>
      </c>
      <c r="O12">
        <v>1.37</v>
      </c>
      <c r="P12">
        <v>92.25</v>
      </c>
      <c r="S12">
        <v>0.53</v>
      </c>
      <c r="T12">
        <v>0.82</v>
      </c>
      <c r="V12">
        <v>0.76</v>
      </c>
      <c r="W12">
        <v>3.25</v>
      </c>
      <c r="AK12">
        <v>24</v>
      </c>
      <c r="AL12">
        <v>7</v>
      </c>
      <c r="AM12">
        <v>7</v>
      </c>
      <c r="AN12">
        <v>0</v>
      </c>
      <c r="AO12">
        <v>0</v>
      </c>
      <c r="AP12">
        <v>34</v>
      </c>
      <c r="AQ12">
        <v>7</v>
      </c>
      <c r="AR12">
        <v>21</v>
      </c>
      <c r="AS12">
        <v>0</v>
      </c>
      <c r="AT12">
        <v>0</v>
      </c>
    </row>
    <row r="13" spans="1:46" x14ac:dyDescent="0.3">
      <c r="A13">
        <v>2013</v>
      </c>
      <c r="B13">
        <v>42.479828000262053</v>
      </c>
      <c r="C13">
        <v>43.229155000103219</v>
      </c>
      <c r="D13" t="s">
        <v>51</v>
      </c>
      <c r="E13">
        <v>260</v>
      </c>
      <c r="F13">
        <v>74105</v>
      </c>
      <c r="G13">
        <v>300000</v>
      </c>
      <c r="H13">
        <v>0.4</v>
      </c>
      <c r="I13">
        <v>0.9</v>
      </c>
      <c r="J13">
        <v>1.075</v>
      </c>
      <c r="K13">
        <v>24220</v>
      </c>
      <c r="L13">
        <v>3210</v>
      </c>
      <c r="M13">
        <v>0.57299999999999995</v>
      </c>
      <c r="N13">
        <v>8.2000000000000003E-2</v>
      </c>
      <c r="O13">
        <v>0.5</v>
      </c>
      <c r="P13">
        <v>11.6</v>
      </c>
      <c r="Q13">
        <v>0.67</v>
      </c>
      <c r="R13">
        <v>0.17599999999999999</v>
      </c>
      <c r="S13">
        <v>0.25</v>
      </c>
      <c r="T13">
        <v>0.22</v>
      </c>
      <c r="V13">
        <v>0.52</v>
      </c>
      <c r="W13">
        <v>0.91</v>
      </c>
      <c r="AA13">
        <v>5.4000000000000001E-4</v>
      </c>
      <c r="AG13">
        <v>2.63E-3</v>
      </c>
      <c r="AK13">
        <v>10</v>
      </c>
      <c r="AL13">
        <v>1</v>
      </c>
      <c r="AM13">
        <v>2</v>
      </c>
      <c r="AN13">
        <v>0</v>
      </c>
      <c r="AO13">
        <v>0</v>
      </c>
      <c r="AP13">
        <v>60</v>
      </c>
      <c r="AQ13">
        <v>11</v>
      </c>
      <c r="AR13">
        <v>16</v>
      </c>
      <c r="AS13">
        <v>0</v>
      </c>
      <c r="AT13">
        <v>0</v>
      </c>
    </row>
    <row r="14" spans="1:46" x14ac:dyDescent="0.3">
      <c r="A14">
        <v>2014</v>
      </c>
      <c r="B14">
        <v>42.482537000182447</v>
      </c>
      <c r="C14">
        <v>43.228182000199183</v>
      </c>
      <c r="D14" t="s">
        <v>51</v>
      </c>
      <c r="E14">
        <v>230</v>
      </c>
      <c r="F14">
        <v>102150</v>
      </c>
      <c r="G14">
        <v>277779.99999999901</v>
      </c>
      <c r="K14">
        <v>184330</v>
      </c>
      <c r="L14">
        <v>4620</v>
      </c>
      <c r="M14">
        <v>4.82</v>
      </c>
      <c r="N14">
        <v>0.55000000000000004</v>
      </c>
      <c r="O14">
        <v>1.84</v>
      </c>
      <c r="P14">
        <v>51.52</v>
      </c>
      <c r="S14">
        <v>0.33</v>
      </c>
      <c r="T14">
        <v>1.03</v>
      </c>
      <c r="V14">
        <v>0.67</v>
      </c>
      <c r="W14">
        <v>4.1500000000000004</v>
      </c>
      <c r="AA14">
        <v>1.07E-3</v>
      </c>
      <c r="AK14">
        <v>29</v>
      </c>
      <c r="AL14">
        <v>4</v>
      </c>
      <c r="AM14">
        <v>4</v>
      </c>
      <c r="AN14">
        <v>3</v>
      </c>
      <c r="AO14">
        <v>0</v>
      </c>
      <c r="AP14">
        <v>34</v>
      </c>
      <c r="AQ14">
        <v>6</v>
      </c>
      <c r="AR14">
        <v>20</v>
      </c>
      <c r="AS14">
        <v>0</v>
      </c>
      <c r="AT14">
        <v>0</v>
      </c>
    </row>
    <row r="15" spans="1:46" x14ac:dyDescent="0.3">
      <c r="A15">
        <v>2001</v>
      </c>
      <c r="B15">
        <v>42.486509999936573</v>
      </c>
      <c r="C15">
        <v>43.228030000384251</v>
      </c>
      <c r="D15" t="s">
        <v>51</v>
      </c>
      <c r="E15">
        <v>4104</v>
      </c>
      <c r="F15">
        <v>60854</v>
      </c>
      <c r="G15">
        <v>357220</v>
      </c>
      <c r="I15">
        <v>0.23</v>
      </c>
      <c r="K15">
        <v>54930</v>
      </c>
      <c r="L15">
        <v>1330</v>
      </c>
      <c r="M15">
        <v>3.71</v>
      </c>
      <c r="O15">
        <v>0.82299999999999995</v>
      </c>
      <c r="P15">
        <v>11.33</v>
      </c>
      <c r="S15">
        <v>0.25700000000000001</v>
      </c>
      <c r="T15">
        <v>0.44</v>
      </c>
      <c r="U15">
        <v>3.5E-4</v>
      </c>
      <c r="V15">
        <v>0.21</v>
      </c>
      <c r="W15">
        <v>1.62</v>
      </c>
      <c r="X15">
        <v>1.34</v>
      </c>
      <c r="Y15">
        <v>1.48E-3</v>
      </c>
      <c r="Z15">
        <v>1.91E-3</v>
      </c>
      <c r="AK15">
        <v>32</v>
      </c>
      <c r="AL15">
        <v>7</v>
      </c>
      <c r="AM15">
        <v>4</v>
      </c>
      <c r="AN15">
        <v>0</v>
      </c>
      <c r="AO15">
        <v>0</v>
      </c>
      <c r="AP15">
        <v>42</v>
      </c>
      <c r="AQ15">
        <v>0</v>
      </c>
      <c r="AR15">
        <v>15</v>
      </c>
      <c r="AS15">
        <v>0</v>
      </c>
      <c r="AT15">
        <v>0</v>
      </c>
    </row>
    <row r="16" spans="1:46" x14ac:dyDescent="0.3">
      <c r="A16">
        <v>2017</v>
      </c>
      <c r="B16">
        <v>42.480339000444587</v>
      </c>
      <c r="C16">
        <v>43.229045000426481</v>
      </c>
      <c r="D16" t="s">
        <v>50</v>
      </c>
      <c r="E16">
        <v>20540</v>
      </c>
      <c r="F16">
        <v>129500</v>
      </c>
      <c r="G16">
        <v>364900</v>
      </c>
      <c r="I16">
        <v>0.47</v>
      </c>
      <c r="J16">
        <v>0.96</v>
      </c>
      <c r="K16">
        <v>89900</v>
      </c>
      <c r="L16">
        <v>7720</v>
      </c>
      <c r="M16">
        <v>12.44</v>
      </c>
      <c r="O16">
        <v>1.71</v>
      </c>
      <c r="P16">
        <v>110.15</v>
      </c>
      <c r="Q16">
        <v>1.08</v>
      </c>
      <c r="S16">
        <v>0.55000000000000004</v>
      </c>
      <c r="T16">
        <v>0.45</v>
      </c>
      <c r="V16">
        <v>1.05</v>
      </c>
      <c r="W16">
        <v>3.81</v>
      </c>
      <c r="AD16">
        <v>1.624E-3</v>
      </c>
      <c r="AK16">
        <v>15</v>
      </c>
      <c r="AL16">
        <v>2</v>
      </c>
      <c r="AM16">
        <v>3</v>
      </c>
      <c r="AN16">
        <v>0</v>
      </c>
      <c r="AO16">
        <v>0</v>
      </c>
      <c r="AP16">
        <v>52</v>
      </c>
      <c r="AQ16">
        <v>10</v>
      </c>
      <c r="AR16">
        <v>18</v>
      </c>
      <c r="AS16">
        <v>0</v>
      </c>
      <c r="AT16">
        <v>0</v>
      </c>
    </row>
    <row r="17" spans="1:46" x14ac:dyDescent="0.3">
      <c r="A17">
        <v>2012</v>
      </c>
      <c r="B17">
        <v>42.478301000000002</v>
      </c>
      <c r="C17">
        <v>43.229779999999998</v>
      </c>
      <c r="D17" t="s">
        <v>50</v>
      </c>
      <c r="E17">
        <v>125</v>
      </c>
      <c r="F17">
        <v>62680</v>
      </c>
      <c r="G17">
        <v>213700</v>
      </c>
      <c r="I17">
        <v>0.5</v>
      </c>
      <c r="J17">
        <v>0.96</v>
      </c>
      <c r="K17">
        <v>51310</v>
      </c>
      <c r="L17">
        <v>4700</v>
      </c>
      <c r="M17">
        <v>2.74</v>
      </c>
      <c r="N17">
        <v>7.4999999999999997E-2</v>
      </c>
      <c r="O17">
        <v>0.63500000000000001</v>
      </c>
      <c r="P17">
        <v>41.65</v>
      </c>
      <c r="Q17">
        <v>0.73</v>
      </c>
      <c r="R17">
        <v>0.13500000000000001</v>
      </c>
      <c r="S17">
        <v>0.25</v>
      </c>
      <c r="T17">
        <v>0.38200000000000001</v>
      </c>
      <c r="U17">
        <v>2.63E-4</v>
      </c>
      <c r="V17">
        <v>0.62</v>
      </c>
      <c r="W17">
        <v>1.67</v>
      </c>
      <c r="X17">
        <v>1.04</v>
      </c>
      <c r="AA17">
        <v>6.9999999999999999E-4</v>
      </c>
      <c r="AB17">
        <v>5.0500000000000002E-4</v>
      </c>
      <c r="AE17">
        <v>0.86</v>
      </c>
      <c r="AK17">
        <v>16</v>
      </c>
      <c r="AL17">
        <v>5</v>
      </c>
      <c r="AM17">
        <v>2</v>
      </c>
      <c r="AN17">
        <v>0</v>
      </c>
      <c r="AO17">
        <v>0</v>
      </c>
      <c r="AP17">
        <v>53</v>
      </c>
      <c r="AQ17">
        <v>11</v>
      </c>
      <c r="AR17">
        <v>13</v>
      </c>
      <c r="AS17">
        <v>0</v>
      </c>
      <c r="AT17">
        <v>0</v>
      </c>
    </row>
    <row r="18" spans="1:46" x14ac:dyDescent="0.3">
      <c r="A18">
        <v>2018</v>
      </c>
      <c r="B18">
        <v>42.479266000425639</v>
      </c>
      <c r="C18">
        <v>43.229580999963218</v>
      </c>
      <c r="D18" t="s">
        <v>50</v>
      </c>
      <c r="E18">
        <v>1030</v>
      </c>
      <c r="F18">
        <v>46910</v>
      </c>
      <c r="G18">
        <v>209400</v>
      </c>
      <c r="K18">
        <v>20680</v>
      </c>
      <c r="L18">
        <v>1260</v>
      </c>
      <c r="M18">
        <v>1.05</v>
      </c>
      <c r="O18">
        <v>0.85</v>
      </c>
      <c r="P18">
        <v>12.41</v>
      </c>
      <c r="Q18">
        <v>0.47</v>
      </c>
      <c r="S18">
        <v>0.17</v>
      </c>
      <c r="T18">
        <v>0.5</v>
      </c>
      <c r="U18">
        <v>2.3E-5</v>
      </c>
      <c r="V18">
        <v>1.34</v>
      </c>
      <c r="W18">
        <v>0.18</v>
      </c>
      <c r="X18">
        <v>1.25</v>
      </c>
      <c r="Y18">
        <v>1.5200000000000001E-3</v>
      </c>
      <c r="AA18">
        <v>4.4000000000000002E-4</v>
      </c>
      <c r="AC18">
        <v>1.3700000000000001E-3</v>
      </c>
      <c r="AI18">
        <v>1.9499999999999999E-3</v>
      </c>
      <c r="AK18">
        <v>11</v>
      </c>
      <c r="AL18">
        <v>2</v>
      </c>
      <c r="AM18">
        <v>2</v>
      </c>
      <c r="AN18">
        <v>0</v>
      </c>
      <c r="AO18">
        <v>0</v>
      </c>
      <c r="AP18">
        <v>57</v>
      </c>
      <c r="AQ18">
        <v>11</v>
      </c>
      <c r="AR18">
        <v>17</v>
      </c>
      <c r="AS18">
        <v>0</v>
      </c>
      <c r="AT18">
        <v>0</v>
      </c>
    </row>
    <row r="19" spans="1:46" x14ac:dyDescent="0.3">
      <c r="A19">
        <v>2010</v>
      </c>
      <c r="B19">
        <v>42.470527000320892</v>
      </c>
      <c r="C19">
        <v>43.233797000131517</v>
      </c>
      <c r="D19" t="s">
        <v>50</v>
      </c>
      <c r="E19">
        <v>1260</v>
      </c>
      <c r="F19">
        <v>57630</v>
      </c>
      <c r="G19">
        <v>347830</v>
      </c>
      <c r="K19">
        <v>32700.000000000004</v>
      </c>
      <c r="L19">
        <v>645</v>
      </c>
      <c r="M19">
        <v>0.68899999999999995</v>
      </c>
      <c r="O19">
        <v>0.71</v>
      </c>
      <c r="P19">
        <v>7.38</v>
      </c>
      <c r="Q19">
        <v>0.62</v>
      </c>
      <c r="R19">
        <v>0.106</v>
      </c>
      <c r="S19">
        <v>0.14499999999999999</v>
      </c>
      <c r="T19">
        <v>1.87</v>
      </c>
      <c r="U19">
        <v>2.7800000000000004E-4</v>
      </c>
      <c r="V19">
        <v>0.5</v>
      </c>
      <c r="W19">
        <v>0.311</v>
      </c>
      <c r="X19">
        <v>0.22600000000000001</v>
      </c>
      <c r="AJ19">
        <v>2.03E-4</v>
      </c>
      <c r="AK19">
        <v>9</v>
      </c>
      <c r="AL19">
        <v>0</v>
      </c>
      <c r="AM19">
        <v>1</v>
      </c>
      <c r="AN19">
        <v>0</v>
      </c>
      <c r="AO19">
        <v>0</v>
      </c>
      <c r="AP19">
        <v>57</v>
      </c>
      <c r="AQ19">
        <v>16</v>
      </c>
      <c r="AR19">
        <v>17</v>
      </c>
      <c r="AS19">
        <v>0</v>
      </c>
      <c r="AT19">
        <v>0</v>
      </c>
    </row>
    <row r="20" spans="1:46" x14ac:dyDescent="0.3">
      <c r="A20">
        <v>2015</v>
      </c>
      <c r="B20">
        <v>42.485105309262678</v>
      </c>
      <c r="C20">
        <v>43.227299262550957</v>
      </c>
      <c r="D20" t="s">
        <v>50</v>
      </c>
      <c r="E20">
        <v>50</v>
      </c>
      <c r="F20">
        <v>11280</v>
      </c>
      <c r="G20">
        <v>155000</v>
      </c>
      <c r="K20">
        <v>5650</v>
      </c>
      <c r="L20">
        <v>580</v>
      </c>
      <c r="M20">
        <v>0.34</v>
      </c>
      <c r="O20">
        <v>0.122</v>
      </c>
      <c r="P20">
        <v>4.75</v>
      </c>
      <c r="Q20">
        <v>0.45400000000000001</v>
      </c>
      <c r="R20">
        <v>0.11799999999999999</v>
      </c>
      <c r="S20">
        <v>0.16300000000000001</v>
      </c>
      <c r="T20">
        <v>0.17399999999999899</v>
      </c>
      <c r="V20">
        <v>0.56000000000000005</v>
      </c>
      <c r="W20">
        <v>0.17</v>
      </c>
      <c r="AD20">
        <v>6.8000000000000005E-4</v>
      </c>
      <c r="AK20">
        <v>4</v>
      </c>
      <c r="AL20">
        <v>0</v>
      </c>
      <c r="AM20">
        <v>1</v>
      </c>
      <c r="AN20">
        <v>0</v>
      </c>
      <c r="AO20">
        <v>0</v>
      </c>
      <c r="AP20">
        <v>70</v>
      </c>
      <c r="AQ20">
        <v>9</v>
      </c>
      <c r="AR20">
        <v>16</v>
      </c>
      <c r="AS20">
        <v>0</v>
      </c>
      <c r="AT20">
        <v>0</v>
      </c>
    </row>
    <row r="21" spans="1:46" x14ac:dyDescent="0.3">
      <c r="A21" s="3">
        <v>3000</v>
      </c>
      <c r="B21" s="3"/>
      <c r="C21" s="3"/>
      <c r="D21" s="3" t="s">
        <v>49</v>
      </c>
      <c r="E21" s="3"/>
      <c r="F21" s="3">
        <f>5.03*1000</f>
        <v>5030</v>
      </c>
      <c r="G21" s="3">
        <f>427.3*1000</f>
        <v>427300</v>
      </c>
      <c r="H21" s="3">
        <v>0.9</v>
      </c>
      <c r="I21" s="3"/>
      <c r="J21" s="3"/>
      <c r="K21" s="3">
        <f>3.68*1000</f>
        <v>3680</v>
      </c>
      <c r="L21" s="3">
        <f>2.9*1000</f>
        <v>2900</v>
      </c>
      <c r="M21" s="3">
        <v>0.81</v>
      </c>
      <c r="N21" s="3"/>
      <c r="O21" s="3">
        <f>2.1/1000</f>
        <v>2.1000000000000003E-3</v>
      </c>
      <c r="P21" s="3">
        <v>12.35</v>
      </c>
      <c r="Q21" s="3"/>
      <c r="R21" s="3"/>
      <c r="S21" s="3"/>
      <c r="T21" s="3">
        <v>1.2</v>
      </c>
      <c r="U21" s="3"/>
      <c r="V21" s="3">
        <v>0.3</v>
      </c>
      <c r="W21" s="3">
        <v>0.6</v>
      </c>
      <c r="AK21" s="3">
        <v>9</v>
      </c>
      <c r="AL21" s="3"/>
      <c r="AM21" s="3">
        <v>2</v>
      </c>
      <c r="AP21" s="3">
        <v>59</v>
      </c>
      <c r="AQ21" s="3">
        <v>13</v>
      </c>
      <c r="AR21" s="3">
        <v>17</v>
      </c>
    </row>
    <row r="22" spans="1:46" x14ac:dyDescent="0.3">
      <c r="A22" s="3">
        <v>3001</v>
      </c>
      <c r="B22" s="3">
        <v>42.490473000000001</v>
      </c>
      <c r="C22" s="3">
        <v>43.224142999999899</v>
      </c>
      <c r="D22" s="3" t="s">
        <v>49</v>
      </c>
      <c r="E22" s="3">
        <v>470</v>
      </c>
      <c r="F22" s="3">
        <v>7480</v>
      </c>
      <c r="G22" s="3">
        <v>418700</v>
      </c>
      <c r="K22" s="3">
        <v>9170</v>
      </c>
      <c r="L22" s="3">
        <v>350</v>
      </c>
      <c r="M22" s="3">
        <v>0.12</v>
      </c>
      <c r="O22" s="3">
        <v>1.03</v>
      </c>
      <c r="P22" s="3">
        <v>1.52</v>
      </c>
      <c r="S22" s="3">
        <v>0.1</v>
      </c>
      <c r="T22" s="3">
        <v>0.2</v>
      </c>
      <c r="V22" s="3">
        <v>0.3</v>
      </c>
      <c r="W22" s="3">
        <v>1.35</v>
      </c>
      <c r="AK22" s="3">
        <v>9</v>
      </c>
      <c r="AL22" s="3"/>
      <c r="AM22" s="3">
        <v>3</v>
      </c>
      <c r="AP22" s="3">
        <v>61</v>
      </c>
      <c r="AQ22" s="3">
        <v>9</v>
      </c>
      <c r="AR22" s="3">
        <v>16</v>
      </c>
    </row>
    <row r="23" spans="1:46" x14ac:dyDescent="0.3">
      <c r="AP23" s="3"/>
      <c r="AQ23" s="3"/>
      <c r="AR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2022-07-12T13:55:02Z</dcterms:modified>
</cp:coreProperties>
</file>