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johnson/Desktop/College Basketball/Model Dev/Women's Tournament/"/>
    </mc:Choice>
  </mc:AlternateContent>
  <xr:revisionPtr revIDLastSave="0" documentId="13_ncr:1_{9390BBC5-A650-8F4D-9434-13C67DE17A20}" xr6:coauthVersionLast="47" xr6:coauthVersionMax="47" xr10:uidLastSave="{00000000-0000-0000-0000-000000000000}"/>
  <bookViews>
    <workbookView xWindow="3840" yWindow="500" windowWidth="21440" windowHeight="17500" xr2:uid="{B269BCAC-5EA2-FC4E-A126-DEE8ACBDB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7" i="1"/>
  <c r="M6" i="1"/>
  <c r="C8" i="1"/>
  <c r="D8" i="1"/>
  <c r="E8" i="1"/>
  <c r="F8" i="1"/>
  <c r="G8" i="1"/>
  <c r="H8" i="1"/>
  <c r="B8" i="1"/>
  <c r="L4" i="1"/>
  <c r="L5" i="1"/>
  <c r="L6" i="1"/>
  <c r="L7" i="1"/>
  <c r="L3" i="1"/>
  <c r="L2" i="1"/>
  <c r="K3" i="1"/>
  <c r="K4" i="1"/>
  <c r="K5" i="1"/>
  <c r="K6" i="1"/>
  <c r="K7" i="1"/>
  <c r="K2" i="1"/>
  <c r="J3" i="1"/>
  <c r="J4" i="1"/>
  <c r="J5" i="1"/>
  <c r="J6" i="1"/>
  <c r="J7" i="1"/>
  <c r="J2" i="1"/>
  <c r="I3" i="1"/>
  <c r="I4" i="1"/>
  <c r="I5" i="1"/>
  <c r="I6" i="1"/>
  <c r="I7" i="1"/>
  <c r="I2" i="1"/>
  <c r="L8" i="1" l="1"/>
  <c r="J8" i="1"/>
  <c r="I8" i="1"/>
  <c r="M8" i="1" s="1"/>
  <c r="K8" i="1"/>
</calcChain>
</file>

<file path=xl/sharedStrings.xml><?xml version="1.0" encoding="utf-8"?>
<sst xmlns="http://schemas.openxmlformats.org/spreadsheetml/2006/main" count="11" uniqueCount="11">
  <si>
    <t>Avg</t>
  </si>
  <si>
    <t>Med</t>
  </si>
  <si>
    <t>Max</t>
  </si>
  <si>
    <t>Min</t>
  </si>
  <si>
    <t>Round 1</t>
  </si>
  <si>
    <t>Round 2</t>
  </si>
  <si>
    <t>Sweet 16</t>
  </si>
  <si>
    <t>Elite 8</t>
  </si>
  <si>
    <t>Final 4</t>
  </si>
  <si>
    <t>Champ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</si>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</sst>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8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EB99-7304-4542-8C4D-DEC15D8AC99C}">
  <dimension ref="A1:M8"/>
  <sheetViews>
    <sheetView tabSelected="1" workbookViewId="0">
      <selection activeCell="C13" sqref="C13"/>
    </sheetView>
  </sheetViews>
  <sheetFormatPr baseColWidth="10" defaultRowHeight="16" x14ac:dyDescent="0.2"/>
  <cols>
    <col min="1" max="1" width="8.5" bestFit="1" customWidth="1"/>
    <col min="2" max="8" width="5.1640625" bestFit="1" customWidth="1"/>
    <col min="9" max="10" width="5.6640625" style="21" bestFit="1" customWidth="1"/>
    <col min="11" max="11" width="4.5" bestFit="1" customWidth="1"/>
    <col min="12" max="12" width="4.1640625" bestFit="1" customWidth="1"/>
    <col min="13" max="13" width="7.1640625" style="24" bestFit="1" customWidth="1"/>
  </cols>
  <sheetData>
    <row r="1" spans="1:13" x14ac:dyDescent="0.2">
      <c r="B1" s="12">
        <v>2017</v>
      </c>
      <c r="C1" s="13">
        <v>2018</v>
      </c>
      <c r="D1" s="13">
        <v>2019</v>
      </c>
      <c r="E1" s="13">
        <v>2021</v>
      </c>
      <c r="F1" s="13">
        <v>2022</v>
      </c>
      <c r="G1" s="13">
        <v>2023</v>
      </c>
      <c r="H1" s="14">
        <v>2024</v>
      </c>
      <c r="I1" s="16" t="s">
        <v>0</v>
      </c>
      <c r="J1" s="17" t="s">
        <v>1</v>
      </c>
      <c r="K1" s="13" t="s">
        <v>2</v>
      </c>
      <c r="L1" s="14" t="s">
        <v>3</v>
      </c>
    </row>
    <row r="2" spans="1:13" x14ac:dyDescent="0.2">
      <c r="A2" s="9" t="s">
        <v>4</v>
      </c>
      <c r="B2" s="1">
        <v>29</v>
      </c>
      <c r="C2" s="2">
        <v>25</v>
      </c>
      <c r="D2" s="2">
        <v>28</v>
      </c>
      <c r="E2" s="2">
        <v>28</v>
      </c>
      <c r="F2" s="2">
        <v>28</v>
      </c>
      <c r="G2" s="2">
        <v>27</v>
      </c>
      <c r="H2" s="3">
        <v>30</v>
      </c>
      <c r="I2" s="18">
        <f>AVERAGE(B2:H2)</f>
        <v>27.857142857142858</v>
      </c>
      <c r="J2" s="19">
        <f>MEDIAN(B2:H2)</f>
        <v>28</v>
      </c>
      <c r="K2" s="2">
        <f>MAX(B2:H2)</f>
        <v>30</v>
      </c>
      <c r="L2" s="3">
        <f>MIN(B2:H2)</f>
        <v>25</v>
      </c>
      <c r="M2" s="24">
        <f>SUM(B2:H2)/224</f>
        <v>0.8705357142857143</v>
      </c>
    </row>
    <row r="3" spans="1:13" x14ac:dyDescent="0.2">
      <c r="A3" s="10" t="s">
        <v>5</v>
      </c>
      <c r="B3" s="4">
        <v>15</v>
      </c>
      <c r="C3">
        <v>13</v>
      </c>
      <c r="D3">
        <v>14</v>
      </c>
      <c r="E3">
        <v>14</v>
      </c>
      <c r="F3">
        <v>14</v>
      </c>
      <c r="G3">
        <v>14</v>
      </c>
      <c r="H3" s="5">
        <v>14</v>
      </c>
      <c r="I3" s="20">
        <f t="shared" ref="I3:I7" si="0">AVERAGE(B3:H3)</f>
        <v>14</v>
      </c>
      <c r="J3" s="21">
        <f t="shared" ref="J3:J7" si="1">MEDIAN(B3:H3)</f>
        <v>14</v>
      </c>
      <c r="K3">
        <f t="shared" ref="K3:K7" si="2">MAX(B3:H3)</f>
        <v>15</v>
      </c>
      <c r="L3" s="5">
        <f>MIN(B3:H3)</f>
        <v>13</v>
      </c>
      <c r="M3" s="24">
        <f>SUM(B3:H3)/112</f>
        <v>0.875</v>
      </c>
    </row>
    <row r="4" spans="1:13" x14ac:dyDescent="0.2">
      <c r="A4" s="10" t="s">
        <v>6</v>
      </c>
      <c r="B4" s="4">
        <v>7</v>
      </c>
      <c r="C4">
        <v>7</v>
      </c>
      <c r="D4">
        <v>8</v>
      </c>
      <c r="E4">
        <v>5</v>
      </c>
      <c r="F4">
        <v>7</v>
      </c>
      <c r="G4">
        <v>5</v>
      </c>
      <c r="H4" s="5">
        <v>8</v>
      </c>
      <c r="I4" s="20">
        <f t="shared" si="0"/>
        <v>6.7142857142857144</v>
      </c>
      <c r="J4" s="21">
        <f t="shared" si="1"/>
        <v>7</v>
      </c>
      <c r="K4">
        <f t="shared" si="2"/>
        <v>8</v>
      </c>
      <c r="L4" s="5">
        <f t="shared" ref="L4:L8" si="3">MIN(B4:H4)</f>
        <v>5</v>
      </c>
      <c r="M4" s="24">
        <f>SUM(B4:H4)/56</f>
        <v>0.8392857142857143</v>
      </c>
    </row>
    <row r="5" spans="1:13" x14ac:dyDescent="0.2">
      <c r="A5" s="10" t="s">
        <v>7</v>
      </c>
      <c r="B5" s="4">
        <v>2</v>
      </c>
      <c r="C5">
        <v>4</v>
      </c>
      <c r="D5">
        <v>3</v>
      </c>
      <c r="E5">
        <v>3</v>
      </c>
      <c r="F5">
        <v>3</v>
      </c>
      <c r="G5">
        <v>2</v>
      </c>
      <c r="H5" s="5">
        <v>3</v>
      </c>
      <c r="I5" s="20">
        <f t="shared" si="0"/>
        <v>2.8571428571428572</v>
      </c>
      <c r="J5" s="21">
        <f t="shared" si="1"/>
        <v>3</v>
      </c>
      <c r="K5">
        <f t="shared" si="2"/>
        <v>4</v>
      </c>
      <c r="L5" s="5">
        <f t="shared" si="3"/>
        <v>2</v>
      </c>
      <c r="M5" s="24">
        <f>SUM(B5:H5)/28</f>
        <v>0.7142857142857143</v>
      </c>
    </row>
    <row r="6" spans="1:13" x14ac:dyDescent="0.2">
      <c r="A6" s="10" t="s">
        <v>8</v>
      </c>
      <c r="B6" s="4">
        <v>1</v>
      </c>
      <c r="C6">
        <v>1</v>
      </c>
      <c r="D6">
        <v>2</v>
      </c>
      <c r="E6">
        <v>2</v>
      </c>
      <c r="F6">
        <v>1</v>
      </c>
      <c r="G6">
        <v>0</v>
      </c>
      <c r="H6" s="5">
        <v>1</v>
      </c>
      <c r="I6" s="20">
        <f t="shared" si="0"/>
        <v>1.1428571428571428</v>
      </c>
      <c r="J6" s="21">
        <f t="shared" si="1"/>
        <v>1</v>
      </c>
      <c r="K6">
        <f t="shared" si="2"/>
        <v>2</v>
      </c>
      <c r="L6" s="5">
        <f t="shared" si="3"/>
        <v>0</v>
      </c>
      <c r="M6" s="24">
        <f>SUM(B6:H6)/14</f>
        <v>0.5714285714285714</v>
      </c>
    </row>
    <row r="7" spans="1:13" x14ac:dyDescent="0.2">
      <c r="A7" s="11" t="s">
        <v>9</v>
      </c>
      <c r="B7" s="6">
        <v>1</v>
      </c>
      <c r="C7" s="7">
        <v>0</v>
      </c>
      <c r="D7" s="7">
        <v>1</v>
      </c>
      <c r="E7" s="7">
        <v>1</v>
      </c>
      <c r="F7" s="7">
        <v>1</v>
      </c>
      <c r="G7" s="7">
        <v>0</v>
      </c>
      <c r="H7" s="8">
        <v>1</v>
      </c>
      <c r="I7" s="22">
        <f t="shared" si="0"/>
        <v>0.7142857142857143</v>
      </c>
      <c r="J7" s="23">
        <f t="shared" si="1"/>
        <v>1</v>
      </c>
      <c r="K7" s="7">
        <f t="shared" si="2"/>
        <v>1</v>
      </c>
      <c r="L7" s="8">
        <f t="shared" si="3"/>
        <v>0</v>
      </c>
      <c r="M7" s="24">
        <f>SUM(B7:H7)/7</f>
        <v>0.7142857142857143</v>
      </c>
    </row>
    <row r="8" spans="1:13" x14ac:dyDescent="0.2">
      <c r="A8" s="15" t="s">
        <v>10</v>
      </c>
      <c r="B8" s="12">
        <f>(1*B2)+(2*B3)+(4*B4)+(8*B5)+(16*B6)+(32*B7)</f>
        <v>151</v>
      </c>
      <c r="C8" s="13">
        <f t="shared" ref="C8:H8" si="4">(1*C2)+(2*C3)+(4*C4)+(8*C5)+(16*C6)+(32*C7)</f>
        <v>127</v>
      </c>
      <c r="D8" s="13">
        <f t="shared" si="4"/>
        <v>176</v>
      </c>
      <c r="E8" s="13">
        <f t="shared" si="4"/>
        <v>164</v>
      </c>
      <c r="F8" s="13">
        <f t="shared" si="4"/>
        <v>156</v>
      </c>
      <c r="G8" s="13">
        <f t="shared" si="4"/>
        <v>91</v>
      </c>
      <c r="H8" s="14">
        <f t="shared" si="4"/>
        <v>162</v>
      </c>
      <c r="I8" s="16">
        <f>AVERAGE(B8:H8)</f>
        <v>146.71428571428572</v>
      </c>
      <c r="J8" s="17">
        <f>MEDIAN(B8:H8)</f>
        <v>156</v>
      </c>
      <c r="K8" s="13">
        <f>MAX(B8:H8)</f>
        <v>176</v>
      </c>
      <c r="L8" s="14">
        <f t="shared" si="3"/>
        <v>91</v>
      </c>
      <c r="M8" s="24">
        <f>I8/192</f>
        <v>0.76413690476190477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2024-11-29T17:40:08Z</dcterms:created>
  <dcterms:modified xsi:type="dcterms:W3CDTF">2024-12-01T17:02:59Z</dcterms:modified>
</cp:coreProperties>
</file>