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rwinan/sandbox/MIDI-Router/01-requirements/"/>
    </mc:Choice>
  </mc:AlternateContent>
  <xr:revisionPtr revIDLastSave="0" documentId="12_ncr:500000_{DCE50D8A-037B-7240-BEB8-F97F54B9E1D0}" xr6:coauthVersionLast="31" xr6:coauthVersionMax="31" xr10:uidLastSave="{00000000-0000-0000-0000-000000000000}"/>
  <bookViews>
    <workbookView xWindow="0" yWindow="460" windowWidth="30120" windowHeight="21000" xr2:uid="{00000000-000D-0000-FFFF-FFFF00000000}"/>
  </bookViews>
  <sheets>
    <sheet name="System Diagram" sheetId="6" r:id="rId1"/>
    <sheet name="Fabric Utilization" sheetId="1" r:id="rId2"/>
    <sheet name="FPGA Pin Use" sheetId="5" r:id="rId3"/>
    <sheet name="PIC24" sheetId="4" r:id="rId4"/>
    <sheet name="Requirements-QFD1" sheetId="3" r:id="rId5"/>
  </sheets>
  <definedNames>
    <definedName name="_xlnm._FilterDatabase" localSheetId="2" hidden="1">'FPGA Pin Use'!$A$4:$H$155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B11" i="1"/>
  <c r="D9" i="1"/>
  <c r="D3" i="1"/>
  <c r="G19" i="3" l="1"/>
  <c r="H19" i="3"/>
  <c r="I19" i="3"/>
  <c r="J19" i="3"/>
  <c r="K19" i="3"/>
  <c r="L19" i="3"/>
  <c r="M19" i="3"/>
  <c r="F19" i="3"/>
  <c r="E19" i="3"/>
  <c r="D12" i="1" l="1"/>
  <c r="D13" i="1"/>
  <c r="D11" i="1"/>
  <c r="D10" i="1"/>
  <c r="D8" i="1"/>
  <c r="B2" i="1"/>
  <c r="D2" i="1" s="1"/>
  <c r="D15" i="1" l="1"/>
  <c r="D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Korwin</author>
  </authors>
  <commentList>
    <comment ref="A3" authorId="0" shapeId="0" xr:uid="{5C38E5A9-A3C5-4A1D-A317-C94D68D92895}">
      <text>
        <r>
          <rPr>
            <sz val="9"/>
            <color indexed="81"/>
            <rFont val="Tahoma"/>
            <family val="2"/>
          </rPr>
          <t>Convert 32 MHz clock to 500 KHz clock</t>
        </r>
      </text>
    </comment>
    <comment ref="A11" authorId="0" shapeId="0" xr:uid="{489C4BA3-E530-4BA9-B505-D2DB433771A1}">
      <text>
        <r>
          <rPr>
            <sz val="9"/>
            <color indexed="81"/>
            <rFont val="Tahoma"/>
            <family val="2"/>
          </rPr>
          <t>addr register, read/write function, data register(s)</t>
        </r>
      </text>
    </comment>
  </commentList>
</comments>
</file>

<file path=xl/sharedStrings.xml><?xml version="1.0" encoding="utf-8"?>
<sst xmlns="http://schemas.openxmlformats.org/spreadsheetml/2006/main" count="822" uniqueCount="427">
  <si>
    <t>Pin Count</t>
  </si>
  <si>
    <t>Function</t>
  </si>
  <si>
    <t>UART RX</t>
  </si>
  <si>
    <t>Quantity</t>
  </si>
  <si>
    <t>Cost</t>
  </si>
  <si>
    <t>SPI shift register</t>
  </si>
  <si>
    <t>SPI state machine</t>
  </si>
  <si>
    <t>Subtotal</t>
  </si>
  <si>
    <t>Capacity</t>
  </si>
  <si>
    <t>Utilization</t>
  </si>
  <si>
    <t>UART TX SR</t>
  </si>
  <si>
    <t>Bank</t>
  </si>
  <si>
    <t>IOL_2B</t>
  </si>
  <si>
    <t>DPIO</t>
  </si>
  <si>
    <t>A1</t>
  </si>
  <si>
    <t>B1</t>
  </si>
  <si>
    <t>IOL_2A</t>
  </si>
  <si>
    <t>GND</t>
  </si>
  <si>
    <t>E3</t>
  </si>
  <si>
    <t>VCCIO_3</t>
  </si>
  <si>
    <t>VCCIO</t>
  </si>
  <si>
    <t>-</t>
  </si>
  <si>
    <t>IOL_4A</t>
  </si>
  <si>
    <t>C1</t>
  </si>
  <si>
    <t>GBIN</t>
  </si>
  <si>
    <t>IOL_5B</t>
  </si>
  <si>
    <t>E1</t>
  </si>
  <si>
    <t>D1</t>
  </si>
  <si>
    <t>VCCIO_2</t>
  </si>
  <si>
    <t>CRESET_B</t>
  </si>
  <si>
    <t>CONFIG</t>
  </si>
  <si>
    <t>F4</t>
  </si>
  <si>
    <t>CDONE</t>
  </si>
  <si>
    <t>C4</t>
  </si>
  <si>
    <t>D5</t>
  </si>
  <si>
    <t>SPI</t>
  </si>
  <si>
    <t>E4</t>
  </si>
  <si>
    <t>G6</t>
  </si>
  <si>
    <t>F6</t>
  </si>
  <si>
    <t>VCC_SPI</t>
  </si>
  <si>
    <t>G7</t>
  </si>
  <si>
    <t>VCCIO_1</t>
  </si>
  <si>
    <t>A5</t>
  </si>
  <si>
    <t>PIO</t>
  </si>
  <si>
    <t>D6</t>
  </si>
  <si>
    <t>C5</t>
  </si>
  <si>
    <t>D7</t>
  </si>
  <si>
    <t>D3</t>
  </si>
  <si>
    <t>C7</t>
  </si>
  <si>
    <t>C6</t>
  </si>
  <si>
    <t>VPP_2V5</t>
  </si>
  <si>
    <t>VPP</t>
  </si>
  <si>
    <t>A6</t>
  </si>
  <si>
    <t>VCC</t>
  </si>
  <si>
    <t>C3</t>
  </si>
  <si>
    <t>VCCIO_0</t>
  </si>
  <si>
    <t>A4</t>
  </si>
  <si>
    <t>A3</t>
  </si>
  <si>
    <t>A2</t>
  </si>
  <si>
    <t>IOL_1A</t>
  </si>
  <si>
    <t>IOL_1B</t>
  </si>
  <si>
    <t>IOL_3A</t>
  </si>
  <si>
    <t>IOL_3B</t>
  </si>
  <si>
    <t>IOL_6A</t>
  </si>
  <si>
    <t>F1</t>
  </si>
  <si>
    <t>IOL_7B</t>
  </si>
  <si>
    <t>IOL_8A</t>
  </si>
  <si>
    <t>G1</t>
  </si>
  <si>
    <t>IOL_8B</t>
  </si>
  <si>
    <t>G3</t>
  </si>
  <si>
    <t>F3</t>
  </si>
  <si>
    <t>G4</t>
  </si>
  <si>
    <t>F7</t>
  </si>
  <si>
    <t>VPP_FAST</t>
  </si>
  <si>
    <t>A7</t>
  </si>
  <si>
    <t>D4</t>
  </si>
  <si>
    <t>NC</t>
  </si>
  <si>
    <t>Use</t>
  </si>
  <si>
    <t>SS</t>
  </si>
  <si>
    <t>SCK</t>
  </si>
  <si>
    <t>Need</t>
  </si>
  <si>
    <t>Importance</t>
  </si>
  <si>
    <t>Technical criteria</t>
  </si>
  <si>
    <t>I need USB so I can configure the MIDI router</t>
  </si>
  <si>
    <t>I need 120 VAC outlet so I can use a standard interface</t>
  </si>
  <si>
    <t>I need a power switch on the front in case of problems</t>
  </si>
  <si>
    <t>Pin</t>
  </si>
  <si>
    <t>5V Tolerant</t>
  </si>
  <si>
    <t>C1INC/C2INC/C3INC/RP9/SDA1/T1CK/CTED4/PMD3/CN21/RB9</t>
  </si>
  <si>
    <t>RP22/PMA1/PMALH/CN18/RC6</t>
  </si>
  <si>
    <t>X</t>
  </si>
  <si>
    <t>RP23/PMA0/PMALL/CN17/RC7</t>
  </si>
  <si>
    <t>RP24/PMA5/CN20/RC8</t>
  </si>
  <si>
    <t>RP25/CTED7/PMA6/CN19/RC9</t>
  </si>
  <si>
    <t>VBAT</t>
  </si>
  <si>
    <t>VCAP</t>
  </si>
  <si>
    <t>RP10/CTED11/CN16/PGD2/D+/RB10</t>
  </si>
  <si>
    <t>REFI/RP11/CTED9/CN15/PGC2/D-/RB11</t>
  </si>
  <si>
    <t>VUSB3V3</t>
  </si>
  <si>
    <t>AN7/C1INC/REFO/RP13/CTPLS/PMRD/CN13/RB13</t>
  </si>
  <si>
    <t>TMS/PMA2/PMALU/CN36/RA10</t>
  </si>
  <si>
    <t>TCK/PMA7/CN33/RA7</t>
  </si>
  <si>
    <t>CVREF/AN6/C3INB/RP14/RTCC/CTED5/CN12/RB14</t>
  </si>
  <si>
    <t>AN9/C3INA/RP15/T3CK/T2CK/CTED6/PMA14/CS1/CN11/PMCS/PMCS1/RB15</t>
  </si>
  <si>
    <t>AVSS/VSS</t>
  </si>
  <si>
    <t>AVDD</t>
  </si>
  <si>
    <t>MCLR</t>
  </si>
  <si>
    <t>CVREF+/VREF+/AN0/C3INC/RP5/ASDA1(1)/CTED1/CN2/PMD7/PGD3/RA0</t>
  </si>
  <si>
    <t>CVREF-/VREF-/AN1/C3IND/RP6/ASCL1(1)/CTED2/CN3/PGC3/RA1</t>
  </si>
  <si>
    <t>AN2/CTCMP/C2INB/RP0/CN4/PGD1/HLVDIN/PMD0/RB0</t>
  </si>
  <si>
    <t>AN3/C2INA/RP1/CTED12/CN5/PMD1/PGC1/RB1</t>
  </si>
  <si>
    <t>AN4/C1INB/RP2/SDA2/T5CK/T4CK/CTED13/CN6/PMD2/RB2</t>
  </si>
  <si>
    <t>AN5/C1INA/RP3/SCL2/CTED8/CN7/PMWR/RB3</t>
  </si>
  <si>
    <t>AN10/RP16/PMBE1/CN8/RC0</t>
  </si>
  <si>
    <t>AN11/RP17/CN9/RC1</t>
  </si>
  <si>
    <t>AN12/RP18/PMACK1/CN10/RC2</t>
  </si>
  <si>
    <t>VDD</t>
  </si>
  <si>
    <t>VSS</t>
  </si>
  <si>
    <t>OSCI/C1IND/CLKI/PMCS1/CN30/RA2</t>
  </si>
  <si>
    <t>OSCO/C2IND/CLKO/CN29/RA3</t>
  </si>
  <si>
    <t>TDO/PMA8/CN34/RA8</t>
  </si>
  <si>
    <t>SOSCI/CN1/RPI4/RB4</t>
  </si>
  <si>
    <t>SOSCO/SCLKI/CN0/RA4</t>
  </si>
  <si>
    <t>TDI/PMA9/CN35/RA9</t>
  </si>
  <si>
    <t>RP19/PMBE0/CN28/RC3</t>
  </si>
  <si>
    <t>RP20/PMA4/CN25/RC4</t>
  </si>
  <si>
    <t>RP21/PMA3/CN26/RC5</t>
  </si>
  <si>
    <t>CN27/USBID/RB5</t>
  </si>
  <si>
    <t>PMD6/CN24/VBUS/RB6</t>
  </si>
  <si>
    <t>RP7/CTED3/INT0/CN23/PMD5/RB7</t>
  </si>
  <si>
    <t>RP8/SCL1/CTED10/PMD4/CN22/USBOEN/RB8</t>
  </si>
  <si>
    <t>Name (PIC24FJ128GB204 - 44 pin)</t>
  </si>
  <si>
    <t>MCU provides USB</t>
  </si>
  <si>
    <t>FPGA provides input gating</t>
  </si>
  <si>
    <t>FPGA provides THRU gating</t>
  </si>
  <si>
    <t>FPGA provides output assertion</t>
  </si>
  <si>
    <t>Power component provides 120 VAC connection</t>
  </si>
  <si>
    <t>Power component provides input power switch</t>
  </si>
  <si>
    <t>LED/PB component provides LED interface</t>
  </si>
  <si>
    <t>I need a red LED for the configuration storage function so I know my output PB configuration has been saved.</t>
  </si>
  <si>
    <t>LED-PB component provides PB interface</t>
  </si>
  <si>
    <t>MCU provides non-volatile storage</t>
  </si>
  <si>
    <t>I need 4 inputs, 4 thru's, and 4 outputs</t>
  </si>
  <si>
    <t>I need 4 push buttons so I can change which inputs are active.</t>
  </si>
  <si>
    <t>I need a push button so I can change all outputs to inactive.</t>
  </si>
  <si>
    <t>I need 4 push buttons so I can individually mute outputs</t>
  </si>
  <si>
    <t>Pressing and holding the master mute button saves settings to persistent memory.</t>
  </si>
  <si>
    <t>There is an LED indication that settings were saved to persistent memory.</t>
  </si>
  <si>
    <t>I need a green LED for each input (4) so I know if an input is active</t>
  </si>
  <si>
    <t>I need an orange LED for each output (4) so I know I an output is active</t>
  </si>
  <si>
    <t>Product fits in 19" rack mount enclosure</t>
  </si>
  <si>
    <t>Product is reliable</t>
  </si>
  <si>
    <t>SPI module misc</t>
  </si>
  <si>
    <t>UART Clock prescaler</t>
  </si>
  <si>
    <t>UART State Machine</t>
  </si>
  <si>
    <t>UART SR</t>
  </si>
  <si>
    <t>UART RX register</t>
  </si>
  <si>
    <t>UART RX voting</t>
  </si>
  <si>
    <t>UART RX sampling</t>
  </si>
  <si>
    <t>iCE40 Pinout
HX1K</t>
  </si>
  <si>
    <t xml:space="preserve">
Pin Function</t>
  </si>
  <si>
    <t>Pin
Type</t>
  </si>
  <si>
    <t>(VQ100)
100-Pin VQFP
Pin Number</t>
  </si>
  <si>
    <t>(CB132)
132-Ball csBGA Ball Number</t>
  </si>
  <si>
    <t>(TQ144)
144-Pin TQFP 
Pin Number</t>
  </si>
  <si>
    <t>IOL_4B</t>
  </si>
  <si>
    <t>IOL_5A</t>
  </si>
  <si>
    <t>H3</t>
  </si>
  <si>
    <t>IOL_6B_GBIN7</t>
  </si>
  <si>
    <t>H1</t>
  </si>
  <si>
    <t>IOL_7A_GBIN6</t>
  </si>
  <si>
    <t>H4</t>
  </si>
  <si>
    <t>IOL_9A</t>
  </si>
  <si>
    <t>J1</t>
  </si>
  <si>
    <t>IOL_9B</t>
  </si>
  <si>
    <t>J3</t>
  </si>
  <si>
    <t>IOL_10A</t>
  </si>
  <si>
    <t>IOL_10B</t>
  </si>
  <si>
    <t>IOL_11A</t>
  </si>
  <si>
    <t>K4</t>
  </si>
  <si>
    <t>IOL_11B</t>
  </si>
  <si>
    <t>K3</t>
  </si>
  <si>
    <t>IOL_12A</t>
  </si>
  <si>
    <t>M1</t>
  </si>
  <si>
    <t>IOL_12B</t>
  </si>
  <si>
    <t>L1</t>
  </si>
  <si>
    <t>GNDPLL</t>
  </si>
  <si>
    <t>P1</t>
  </si>
  <si>
    <t>VCCPLL</t>
  </si>
  <si>
    <t>N1</t>
  </si>
  <si>
    <t>IOB_24</t>
  </si>
  <si>
    <t>M3</t>
  </si>
  <si>
    <t>IOB_25</t>
  </si>
  <si>
    <t>L4</t>
  </si>
  <si>
    <t>IOB_26</t>
  </si>
  <si>
    <t>P2</t>
  </si>
  <si>
    <t>IOB_27</t>
  </si>
  <si>
    <t>P3</t>
  </si>
  <si>
    <t>IOB_28</t>
  </si>
  <si>
    <t>M4</t>
  </si>
  <si>
    <t>IOB_29</t>
  </si>
  <si>
    <t>L5</t>
  </si>
  <si>
    <t>IOB_30</t>
  </si>
  <si>
    <t>P4</t>
  </si>
  <si>
    <t>IOB_31</t>
  </si>
  <si>
    <t>L6</t>
  </si>
  <si>
    <t>IOB_32</t>
  </si>
  <si>
    <t>P5</t>
  </si>
  <si>
    <t>IOB_33</t>
  </si>
  <si>
    <t>M6</t>
  </si>
  <si>
    <t>IOB_35_GBIN5</t>
  </si>
  <si>
    <t>P7</t>
  </si>
  <si>
    <t>IOB_36_GBIN4</t>
  </si>
  <si>
    <t>P8</t>
  </si>
  <si>
    <t>IOB_34</t>
  </si>
  <si>
    <t>M7</t>
  </si>
  <si>
    <t>IOB_37</t>
  </si>
  <si>
    <t>P9</t>
  </si>
  <si>
    <t>IOB_38</t>
  </si>
  <si>
    <t>L7</t>
  </si>
  <si>
    <t>IOB_39</t>
  </si>
  <si>
    <t>M8</t>
  </si>
  <si>
    <t>IOB_40</t>
  </si>
  <si>
    <t>L8</t>
  </si>
  <si>
    <t>IOB_41</t>
  </si>
  <si>
    <t>M9</t>
  </si>
  <si>
    <t>IOB_42_CBSEL0</t>
  </si>
  <si>
    <t>L9</t>
  </si>
  <si>
    <t>IOB_43_CBSEL1</t>
  </si>
  <si>
    <t>P10</t>
  </si>
  <si>
    <t>M10</t>
  </si>
  <si>
    <t>L10</t>
  </si>
  <si>
    <t>IOB_44_SDO</t>
  </si>
  <si>
    <t>M11</t>
  </si>
  <si>
    <t>IOB_45_SDI</t>
  </si>
  <si>
    <t>P11</t>
  </si>
  <si>
    <t>IOB_46_SCK</t>
  </si>
  <si>
    <t>P12</t>
  </si>
  <si>
    <t>IOB_47_SS</t>
  </si>
  <si>
    <t>P13</t>
  </si>
  <si>
    <t>L11</t>
  </si>
  <si>
    <t>IOR_48</t>
  </si>
  <si>
    <t>M12</t>
  </si>
  <si>
    <t>IOR_49</t>
  </si>
  <si>
    <t>P14</t>
  </si>
  <si>
    <t>IOR_50</t>
  </si>
  <si>
    <t>L12</t>
  </si>
  <si>
    <t>IOR_51</t>
  </si>
  <si>
    <t>N14</t>
  </si>
  <si>
    <t>M14</t>
  </si>
  <si>
    <t>IOR_52</t>
  </si>
  <si>
    <t>L14</t>
  </si>
  <si>
    <t>IOR_53</t>
  </si>
  <si>
    <t>K12</t>
  </si>
  <si>
    <t>IOR_54</t>
  </si>
  <si>
    <t>K11</t>
  </si>
  <si>
    <t>IOR_55</t>
  </si>
  <si>
    <t>K14</t>
  </si>
  <si>
    <t>IOR_56</t>
  </si>
  <si>
    <t>J12</t>
  </si>
  <si>
    <t>IOR_57</t>
  </si>
  <si>
    <t>J11</t>
  </si>
  <si>
    <t>IOR_58</t>
  </si>
  <si>
    <t>H12</t>
  </si>
  <si>
    <t>IOR_59</t>
  </si>
  <si>
    <t>H11</t>
  </si>
  <si>
    <t>IOR_60_GBIN3</t>
  </si>
  <si>
    <t>F14</t>
  </si>
  <si>
    <t>IOR_61_GBIN2</t>
  </si>
  <si>
    <t>G14</t>
  </si>
  <si>
    <t>IOR_62</t>
  </si>
  <si>
    <t>G12</t>
  </si>
  <si>
    <t>IOR_63</t>
  </si>
  <si>
    <t>G11</t>
  </si>
  <si>
    <t>IOR_64</t>
  </si>
  <si>
    <t>F12</t>
  </si>
  <si>
    <t>IOR_65</t>
  </si>
  <si>
    <t>E14</t>
  </si>
  <si>
    <t>IOR_66</t>
  </si>
  <si>
    <t>F11</t>
  </si>
  <si>
    <t>IOR_67</t>
  </si>
  <si>
    <t>E12</t>
  </si>
  <si>
    <t>IOR_68</t>
  </si>
  <si>
    <t>D14</t>
  </si>
  <si>
    <t>IOR_69</t>
  </si>
  <si>
    <t>C14</t>
  </si>
  <si>
    <t>IOR_70</t>
  </si>
  <si>
    <t>E11</t>
  </si>
  <si>
    <t>IOR_71</t>
  </si>
  <si>
    <t>B14</t>
  </si>
  <si>
    <t>IOR_72</t>
  </si>
  <si>
    <t>D12</t>
  </si>
  <si>
    <t>A14</t>
  </si>
  <si>
    <t>A13</t>
  </si>
  <si>
    <t>IOT_73</t>
  </si>
  <si>
    <t>C12</t>
  </si>
  <si>
    <t>IOT_74</t>
  </si>
  <si>
    <t>A12</t>
  </si>
  <si>
    <t>IOT_75</t>
  </si>
  <si>
    <t>C11</t>
  </si>
  <si>
    <t>IOT_76</t>
  </si>
  <si>
    <t>C10</t>
  </si>
  <si>
    <t>IOT_77</t>
  </si>
  <si>
    <t>D11</t>
  </si>
  <si>
    <t>IOT_78</t>
  </si>
  <si>
    <t>A10</t>
  </si>
  <si>
    <t>IOT_79</t>
  </si>
  <si>
    <t>D10</t>
  </si>
  <si>
    <t>IOT_80</t>
  </si>
  <si>
    <t>C9</t>
  </si>
  <si>
    <t>IOT_81</t>
  </si>
  <si>
    <t>D9</t>
  </si>
  <si>
    <t>IOT_82</t>
  </si>
  <si>
    <t>C8</t>
  </si>
  <si>
    <t>IOT_83</t>
  </si>
  <si>
    <t>D8</t>
  </si>
  <si>
    <t>IOT_84_GBIN1</t>
  </si>
  <si>
    <t>IOT_85_GBIN0</t>
  </si>
  <si>
    <t>IOT_86</t>
  </si>
  <si>
    <t>IOT_87</t>
  </si>
  <si>
    <t>IOT_88</t>
  </si>
  <si>
    <t>IOT_89</t>
  </si>
  <si>
    <t>IOT_90</t>
  </si>
  <si>
    <t>IOT_91</t>
  </si>
  <si>
    <t>IOT_92</t>
  </si>
  <si>
    <t>IOT_93</t>
  </si>
  <si>
    <t>IOT_94</t>
  </si>
  <si>
    <t>IOT_95</t>
  </si>
  <si>
    <t>IOT_96</t>
  </si>
  <si>
    <t>A9</t>
  </si>
  <si>
    <t>G8</t>
  </si>
  <si>
    <t>G9</t>
  </si>
  <si>
    <t>H6</t>
  </si>
  <si>
    <t>H7</t>
  </si>
  <si>
    <t>H8</t>
  </si>
  <si>
    <t>J14</t>
  </si>
  <si>
    <t>J8</t>
  </si>
  <si>
    <t>L3</t>
  </si>
  <si>
    <t>P6</t>
  </si>
  <si>
    <t>F8</t>
  </si>
  <si>
    <t>H9</t>
  </si>
  <si>
    <t>J4</t>
  </si>
  <si>
    <t>J7</t>
  </si>
  <si>
    <t>A8</t>
  </si>
  <si>
    <t>F9</t>
  </si>
  <si>
    <t>H14</t>
  </si>
  <si>
    <t>J9</t>
  </si>
  <si>
    <t>M5</t>
  </si>
  <si>
    <t>J6</t>
  </si>
  <si>
    <t>K1</t>
  </si>
  <si>
    <t>A11</t>
  </si>
  <si>
    <t>REFO</t>
  </si>
  <si>
    <t>BIN4</t>
  </si>
  <si>
    <t>BIN5</t>
  </si>
  <si>
    <t>BIN6</t>
  </si>
  <si>
    <t>BIN7</t>
  </si>
  <si>
    <t>BIN8</t>
  </si>
  <si>
    <t>BIN14</t>
  </si>
  <si>
    <t>BIN9</t>
  </si>
  <si>
    <t>BIN15</t>
  </si>
  <si>
    <t>BIN10</t>
  </si>
  <si>
    <t>BIN16</t>
  </si>
  <si>
    <t>BIN11</t>
  </si>
  <si>
    <t>BIN17</t>
  </si>
  <si>
    <t>BIN12</t>
  </si>
  <si>
    <t>BIN18</t>
  </si>
  <si>
    <t>BIN13</t>
  </si>
  <si>
    <t>BIN19</t>
  </si>
  <si>
    <t>CRESET</t>
  </si>
  <si>
    <t>MISO</t>
  </si>
  <si>
    <t>MOSI</t>
  </si>
  <si>
    <t>USB-D+</t>
  </si>
  <si>
    <t>USB-D-</t>
  </si>
  <si>
    <t>USB-VBUS</t>
  </si>
  <si>
    <t>USB-VUSB (VDD)</t>
  </si>
  <si>
    <t>REFO (32 MHz to FPGA)</t>
  </si>
  <si>
    <t>ICSP: MCLR</t>
  </si>
  <si>
    <t>PGD</t>
  </si>
  <si>
    <t>PGC</t>
  </si>
  <si>
    <t>AN0</t>
  </si>
  <si>
    <t>AN1</t>
  </si>
  <si>
    <t>AN2</t>
  </si>
  <si>
    <t>AN3</t>
  </si>
  <si>
    <t>AN4</t>
  </si>
  <si>
    <t>AN5</t>
  </si>
  <si>
    <t>MODE (LED)</t>
  </si>
  <si>
    <t>SPI: MOSI</t>
  </si>
  <si>
    <t>SPI: MISO</t>
  </si>
  <si>
    <t>SPI: SCK</t>
  </si>
  <si>
    <t>SPI: SS</t>
  </si>
  <si>
    <t>nice to have's:
 1. 2 peripherals to MCU
 2. 2 GPIO status to MCU</t>
  </si>
  <si>
    <t>Order</t>
  </si>
  <si>
    <t>FBIN3</t>
  </si>
  <si>
    <t>FBIN2</t>
  </si>
  <si>
    <t>FBIN1</t>
  </si>
  <si>
    <t>FBIN0</t>
  </si>
  <si>
    <t>UART data</t>
  </si>
  <si>
    <t>UART interrupt</t>
  </si>
  <si>
    <t>mute outputs</t>
  </si>
  <si>
    <t>switch matrix</t>
  </si>
  <si>
    <t>MCU</t>
  </si>
  <si>
    <t>FPGA</t>
  </si>
  <si>
    <t>LED</t>
  </si>
  <si>
    <t>Configuration</t>
  </si>
  <si>
    <t>Functional I/O</t>
  </si>
  <si>
    <t>Clock</t>
  </si>
  <si>
    <t>spare</t>
  </si>
  <si>
    <t>USB</t>
  </si>
  <si>
    <t>CDC class</t>
  </si>
  <si>
    <t>MIDI input</t>
  </si>
  <si>
    <t>Ch A</t>
  </si>
  <si>
    <t>Ch B</t>
  </si>
  <si>
    <t>Ch C</t>
  </si>
  <si>
    <t>Ch D</t>
  </si>
  <si>
    <t>MIDI Output</t>
  </si>
  <si>
    <t>I2C</t>
  </si>
  <si>
    <t>NV memory</t>
  </si>
  <si>
    <t>LED's 1-8</t>
  </si>
  <si>
    <t>LED's 9-16</t>
  </si>
  <si>
    <t>PB's 1-8</t>
  </si>
  <si>
    <t>PB's 9-16</t>
  </si>
  <si>
    <t>MIDI Input</t>
  </si>
  <si>
    <t>MIDI Thru</t>
  </si>
  <si>
    <t>5V</t>
  </si>
  <si>
    <t>3.3V</t>
  </si>
  <si>
    <t>1.2V</t>
  </si>
  <si>
    <t>120 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</si>
</sst>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textRotation="90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1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2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7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0" fontId="0" fillId="0" borderId="8" xfId="0" applyFill="1" applyBorder="1" applyAlignment="1">
      <alignment horizontal="left" indent="1"/>
    </xf>
    <xf numFmtId="0" fontId="0" fillId="0" borderId="5" xfId="0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800100</xdr:colOff>
      <xdr:row>6</xdr:row>
      <xdr:rowOff>114300</xdr:rowOff>
    </xdr:from>
    <xdr:to>
      <xdr:col>17</xdr:col>
      <xdr:colOff>0</xdr:colOff>
      <xdr:row>6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F6C339B-A922-7F46-9DC9-0C540515067F}"/>
            </a:ext>
          </a:extLst>
        </xdr:cNvPr>
        <xdr:cNvCxnSpPr/>
      </xdr:nvCxnSpPr>
      <xdr:spPr>
        <a:xfrm flipH="1">
          <a:off x="10833100" y="1257300"/>
          <a:ext cx="33274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25400</xdr:colOff>
      <xdr:row>11</xdr:row>
      <xdr:rowOff>127000</xdr:rowOff>
    </xdr:from>
    <xdr:to>
      <xdr:col>16</xdr:col>
      <xdr:colOff>787400</xdr:colOff>
      <xdr:row>11</xdr:row>
      <xdr:rowOff>127000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0112C18-6E83-9A43-9F88-A1F8C5E7A193}"/>
            </a:ext>
          </a:extLst>
        </xdr:cNvPr>
        <xdr:cNvCxnSpPr/>
      </xdr:nvCxnSpPr>
      <xdr:spPr>
        <a:xfrm flipH="1">
          <a:off x="10883900" y="2222500"/>
          <a:ext cx="32385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18</xdr:row>
      <xdr:rowOff>101600</xdr:rowOff>
    </xdr:from>
    <xdr:to>
      <xdr:col>16</xdr:col>
      <xdr:colOff>800100</xdr:colOff>
      <xdr:row>18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8943B18-423E-164D-A673-58324D2EE42B}"/>
            </a:ext>
          </a:extLst>
        </xdr:cNvPr>
        <xdr:cNvCxnSpPr/>
      </xdr:nvCxnSpPr>
      <xdr:spPr>
        <a:xfrm>
          <a:off x="10858500" y="3530600"/>
          <a:ext cx="32766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26</xdr:row>
      <xdr:rowOff>0</xdr:rowOff>
    </xdr:from>
    <xdr:to>
      <xdr:col>17</xdr:col>
      <xdr:colOff>12700</xdr:colOff>
      <xdr:row>26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8B407D6-1234-5045-B51F-0DEB06533D46}"/>
            </a:ext>
          </a:extLst>
        </xdr:cNvPr>
        <xdr:cNvCxnSpPr/>
      </xdr:nvCxnSpPr>
      <xdr:spPr>
        <a:xfrm>
          <a:off x="10896600" y="4953000"/>
          <a:ext cx="32766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431800</xdr:colOff>
      <xdr:row>14</xdr:row>
      <xdr:rowOff>12700</xdr:rowOff>
    </xdr:from>
    <xdr:to>
      <xdr:col>12</xdr:col>
      <xdr:colOff>431800</xdr:colOff>
      <xdr:row>15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DE7303F-AE6E-7745-9054-50F21D7EBEF7}"/>
            </a:ext>
          </a:extLst>
        </xdr:cNvPr>
        <xdr:cNvCxnSpPr/>
      </xdr:nvCxnSpPr>
      <xdr:spPr>
        <a:xfrm>
          <a:off x="10464800" y="2679700"/>
          <a:ext cx="0" cy="1778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12826</xdr:colOff>
      <xdr:row>13</xdr:row>
      <xdr:rowOff>0</xdr:rowOff>
    </xdr:from>
    <xdr:to>
      <xdr:col>8</xdr:col>
      <xdr:colOff>12575</xdr:colOff>
      <xdr:row>13</xdr:row>
      <xdr:rowOff>126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605B3DB-6C10-DD44-9561-6D4E5D10A780}"/>
            </a:ext>
          </a:extLst>
        </xdr:cNvPr>
        <xdr:cNvCxnSpPr/>
      </xdr:nvCxnSpPr>
      <xdr:spPr>
        <a:xfrm flipV="1">
          <a:off x="4162331" y="2464554"/>
          <a:ext cx="2690640" cy="12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18</xdr:row>
      <xdr:rowOff>0</xdr:rowOff>
    </xdr:from>
    <xdr:to>
      <xdr:col>7</xdr:col>
      <xdr:colOff>817327</xdr:colOff>
      <xdr:row>18</xdr:row>
      <xdr:rowOff>1760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BBE8849-E4E1-8B42-A9D3-9B55DE2F7CEE}"/>
            </a:ext>
          </a:extLst>
        </xdr:cNvPr>
        <xdr:cNvCxnSpPr/>
      </xdr:nvCxnSpPr>
      <xdr:spPr>
        <a:xfrm flipV="1">
          <a:off x="4174905" y="3407624"/>
          <a:ext cx="2652917" cy="176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12575</xdr:colOff>
      <xdr:row>23</xdr:row>
      <xdr:rowOff>176040</xdr:rowOff>
    </xdr:from>
    <xdr:to>
      <xdr:col>7</xdr:col>
      <xdr:colOff>804753</xdr:colOff>
      <xdr:row>24</xdr:row>
      <xdr:rowOff>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A821340-4A36-CE48-8CE4-50E20931DFF4}"/>
            </a:ext>
          </a:extLst>
        </xdr:cNvPr>
        <xdr:cNvCxnSpPr/>
      </xdr:nvCxnSpPr>
      <xdr:spPr>
        <a:xfrm flipH="1">
          <a:off x="4162080" y="4526733"/>
          <a:ext cx="2653168" cy="125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817327</xdr:colOff>
      <xdr:row>26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0BD2B2B-8F71-DA41-9E66-048597460F6F}"/>
            </a:ext>
          </a:extLst>
        </xdr:cNvPr>
        <xdr:cNvCxnSpPr/>
      </xdr:nvCxnSpPr>
      <xdr:spPr>
        <a:xfrm>
          <a:off x="4149505" y="4916535"/>
          <a:ext cx="267831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817328</xdr:colOff>
      <xdr:row>10</xdr:row>
      <xdr:rowOff>12574</xdr:rowOff>
    </xdr:from>
    <xdr:to>
      <xdr:col>12</xdr:col>
      <xdr:colOff>0</xdr:colOff>
      <xdr:row>10</xdr:row>
      <xdr:rowOff>12576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CFE29BCE-D414-FF46-8978-E76C837511BE}"/>
            </a:ext>
          </a:extLst>
        </xdr:cNvPr>
        <xdr:cNvCxnSpPr/>
      </xdr:nvCxnSpPr>
      <xdr:spPr>
        <a:xfrm flipH="1">
          <a:off x="7657724" y="1911287"/>
          <a:ext cx="2502276" cy="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12574</xdr:colOff>
      <xdr:row>24</xdr:row>
      <xdr:rowOff>0</xdr:rowOff>
    </xdr:from>
    <xdr:to>
      <xdr:col>11</xdr:col>
      <xdr:colOff>817327</xdr:colOff>
      <xdr:row>24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71444A66-DFD0-7E40-BE62-B7FF8D5CDCF1}"/>
            </a:ext>
          </a:extLst>
        </xdr:cNvPr>
        <xdr:cNvCxnSpPr/>
      </xdr:nvCxnSpPr>
      <xdr:spPr>
        <a:xfrm>
          <a:off x="7682871" y="4539307"/>
          <a:ext cx="246455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2" name="Picture 1" descr="https://mail.google.com/mail/images/cleardot.gif">
          <a:extLst>
            <a:ext uri="{FF2B5EF4-FFF2-40B4-BE49-F238E27FC236}">
              <a16:creationId xmlns:a16="http://schemas.microsoft.com/office/drawing/2014/main" id="{0D2458D7-E292-4A86-A81B-F482C0062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0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3" name="Picture 1" descr="https://mail.google.com/mail/images/cleardot.gif">
          <a:extLst>
            <a:ext uri="{FF2B5EF4-FFF2-40B4-BE49-F238E27FC236}">
              <a16:creationId xmlns:a16="http://schemas.microsoft.com/office/drawing/2014/main" id="{74969631-0C2D-487C-B975-BFB35DA29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0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9525</xdr:rowOff>
    </xdr:to>
    <xdr:pic>
      <xdr:nvPicPr>
        <xdr:cNvPr id="4" name="Picture 1" descr="https://mail.google.com/mail/images/cleardot.gif">
          <a:extLst>
            <a:ext uri="{FF2B5EF4-FFF2-40B4-BE49-F238E27FC236}">
              <a16:creationId xmlns:a16="http://schemas.microsoft.com/office/drawing/2014/main" id="{1675A93F-729A-4C31-BEB3-0A237E072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372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5" name="Picture 1" descr="https://mail.google.com/mail/images/cleardot.gif">
          <a:extLst>
            <a:ext uri="{FF2B5EF4-FFF2-40B4-BE49-F238E27FC236}">
              <a16:creationId xmlns:a16="http://schemas.microsoft.com/office/drawing/2014/main" id="{440B36A3-5A20-4F58-9DA7-2EA12B1FF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0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9525</xdr:colOff>
      <xdr:row>155</xdr:row>
      <xdr:rowOff>9525</xdr:rowOff>
    </xdr:to>
    <xdr:pic>
      <xdr:nvPicPr>
        <xdr:cNvPr id="6" name="Picture 1" descr="https://mail.google.com/mail/images/cleardot.gif">
          <a:extLst>
            <a:ext uri="{FF2B5EF4-FFF2-40B4-BE49-F238E27FC236}">
              <a16:creationId xmlns:a16="http://schemas.microsoft.com/office/drawing/2014/main" id="{F033065E-04AB-48BB-A6CA-165A9E6D5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78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9525</xdr:colOff>
      <xdr:row>155</xdr:row>
      <xdr:rowOff>9525</xdr:rowOff>
    </xdr:to>
    <xdr:pic>
      <xdr:nvPicPr>
        <xdr:cNvPr id="7" name="Picture 1" descr="https://mail.google.com/mail/images/cleardot.gif">
          <a:extLst>
            <a:ext uri="{FF2B5EF4-FFF2-40B4-BE49-F238E27FC236}">
              <a16:creationId xmlns:a16="http://schemas.microsoft.com/office/drawing/2014/main" id="{BCDA4EFD-AC1A-40E3-B136-62D0D6E2A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78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8" name="Picture 1" descr="https://mail.google.com/mail/images/cleardot.gif">
          <a:extLst>
            <a:ext uri="{FF2B5EF4-FFF2-40B4-BE49-F238E27FC236}">
              <a16:creationId xmlns:a16="http://schemas.microsoft.com/office/drawing/2014/main" id="{3DFB1C6C-A428-427E-91CD-AF0D385F5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05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9525</xdr:colOff>
      <xdr:row>155</xdr:row>
      <xdr:rowOff>9525</xdr:rowOff>
    </xdr:to>
    <xdr:pic>
      <xdr:nvPicPr>
        <xdr:cNvPr id="9" name="Picture 1" descr="https://mail.google.com/mail/images/cleardot.gif">
          <a:extLst>
            <a:ext uri="{FF2B5EF4-FFF2-40B4-BE49-F238E27FC236}">
              <a16:creationId xmlns:a16="http://schemas.microsoft.com/office/drawing/2014/main" id="{4B2619B1-54BC-40FD-A6FB-5CF81C564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78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10" name="Picture 1" descr="https://mail.google.com/mail/images/cleardot.gif">
          <a:extLst>
            <a:ext uri="{FF2B5EF4-FFF2-40B4-BE49-F238E27FC236}">
              <a16:creationId xmlns:a16="http://schemas.microsoft.com/office/drawing/2014/main" id="{8DB009D3-CBBD-4FB8-8D9E-E9C22B233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735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53</xdr:row>
      <xdr:rowOff>0</xdr:rowOff>
    </xdr:from>
    <xdr:ext cx="9525" cy="9525"/>
    <xdr:pic>
      <xdr:nvPicPr>
        <xdr:cNvPr id="11" name="Picture 10" descr="https://mail.google.com/mail/images/cleardot.gif">
          <a:extLst>
            <a:ext uri="{FF2B5EF4-FFF2-40B4-BE49-F238E27FC236}">
              <a16:creationId xmlns:a16="http://schemas.microsoft.com/office/drawing/2014/main" id="{80C6F016-8FDA-4A3E-B100-385199735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607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53</xdr:row>
      <xdr:rowOff>0</xdr:rowOff>
    </xdr:from>
    <xdr:ext cx="9525" cy="9525"/>
    <xdr:pic>
      <xdr:nvPicPr>
        <xdr:cNvPr id="12" name="Picture 1" descr="https://mail.google.com/mail/images/cleardot.gif">
          <a:extLst>
            <a:ext uri="{FF2B5EF4-FFF2-40B4-BE49-F238E27FC236}">
              <a16:creationId xmlns:a16="http://schemas.microsoft.com/office/drawing/2014/main" id="{443EECBA-E0D7-43B1-BB30-D9D1B025A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607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30</xdr:row>
      <xdr:rowOff>0</xdr:rowOff>
    </xdr:from>
    <xdr:ext cx="9525" cy="9525"/>
    <xdr:pic>
      <xdr:nvPicPr>
        <xdr:cNvPr id="13" name="Picture 1" descr="https://mail.google.com/mail/images/cleardot.gif">
          <a:extLst>
            <a:ext uri="{FF2B5EF4-FFF2-40B4-BE49-F238E27FC236}">
              <a16:creationId xmlns:a16="http://schemas.microsoft.com/office/drawing/2014/main" id="{D5E9B865-AA28-40DC-B383-7A10A1114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53</xdr:row>
      <xdr:rowOff>0</xdr:rowOff>
    </xdr:from>
    <xdr:ext cx="9525" cy="9525"/>
    <xdr:pic>
      <xdr:nvPicPr>
        <xdr:cNvPr id="14" name="Picture 1" descr="https://mail.google.com/mail/images/cleardot.gif">
          <a:extLst>
            <a:ext uri="{FF2B5EF4-FFF2-40B4-BE49-F238E27FC236}">
              <a16:creationId xmlns:a16="http://schemas.microsoft.com/office/drawing/2014/main" id="{7A02B35E-6825-4D57-9847-EAFE88090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607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106</xdr:row>
      <xdr:rowOff>0</xdr:rowOff>
    </xdr:from>
    <xdr:ext cx="9525" cy="9525"/>
    <xdr:pic>
      <xdr:nvPicPr>
        <xdr:cNvPr id="15" name="Picture 1" descr="https://mail.google.com/mail/images/cleardot.gif">
          <a:extLst>
            <a:ext uri="{FF2B5EF4-FFF2-40B4-BE49-F238E27FC236}">
              <a16:creationId xmlns:a16="http://schemas.microsoft.com/office/drawing/2014/main" id="{1FFF9B67-CF2C-40D0-B832-8B28554E7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9784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106</xdr:row>
      <xdr:rowOff>0</xdr:rowOff>
    </xdr:from>
    <xdr:ext cx="9525" cy="9525"/>
    <xdr:pic>
      <xdr:nvPicPr>
        <xdr:cNvPr id="16" name="Picture 1" descr="https://mail.google.com/mail/images/cleardot.gif">
          <a:extLst>
            <a:ext uri="{FF2B5EF4-FFF2-40B4-BE49-F238E27FC236}">
              <a16:creationId xmlns:a16="http://schemas.microsoft.com/office/drawing/2014/main" id="{DA7CF32C-43B1-433A-9B6C-A49B55E28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9784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9525"/>
    <xdr:pic>
      <xdr:nvPicPr>
        <xdr:cNvPr id="17" name="Picture 1" descr="https://mail.google.com/mail/images/cleardot.gif">
          <a:extLst>
            <a:ext uri="{FF2B5EF4-FFF2-40B4-BE49-F238E27FC236}">
              <a16:creationId xmlns:a16="http://schemas.microsoft.com/office/drawing/2014/main" id="{F745FBF0-A18B-4532-9792-2F0A004E1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5052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106</xdr:row>
      <xdr:rowOff>0</xdr:rowOff>
    </xdr:from>
    <xdr:ext cx="9525" cy="9525"/>
    <xdr:pic>
      <xdr:nvPicPr>
        <xdr:cNvPr id="18" name="Picture 1" descr="https://mail.google.com/mail/images/cleardot.gif">
          <a:extLst>
            <a:ext uri="{FF2B5EF4-FFF2-40B4-BE49-F238E27FC236}">
              <a16:creationId xmlns:a16="http://schemas.microsoft.com/office/drawing/2014/main" id="{FB5CBECB-0578-402E-8237-47F672A2E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9784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9525"/>
    <xdr:pic>
      <xdr:nvPicPr>
        <xdr:cNvPr id="19" name="Picture 1" descr="https://mail.google.com/mail/images/cleardot.gif">
          <a:extLst>
            <a:ext uri="{FF2B5EF4-FFF2-40B4-BE49-F238E27FC236}">
              <a16:creationId xmlns:a16="http://schemas.microsoft.com/office/drawing/2014/main" id="{93678013-7D6C-4F3F-AAA9-A6A56E68D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73500"/>
          <a:ext cx="9525" cy="9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8F9F-964F-594F-B2B4-2D91C8B5EC04}">
  <dimension ref="C4:R36"/>
  <sheetViews>
    <sheetView tabSelected="1" topLeftCell="B1" zoomScale="101" workbookViewId="0">
      <selection activeCell="L28" sqref="L28"/>
    </sheetView>
  </sheetViews>
  <sheetFormatPr baseColWidth="10" defaultRowHeight="15" x14ac:dyDescent="0.2"/>
  <cols>
    <col min="6" max="6" width="10.83203125" customWidth="1"/>
    <col min="7" max="7" width="13.5" bestFit="1" customWidth="1"/>
  </cols>
  <sheetData>
    <row r="4" spans="3:18" x14ac:dyDescent="0.2">
      <c r="C4" s="29"/>
      <c r="D4" s="30"/>
      <c r="E4" s="30"/>
      <c r="F4" s="30"/>
      <c r="G4" s="30"/>
      <c r="H4" s="30"/>
      <c r="I4" s="30"/>
      <c r="J4" s="30"/>
      <c r="K4" s="31"/>
    </row>
    <row r="5" spans="3:18" x14ac:dyDescent="0.2">
      <c r="C5" s="24"/>
      <c r="D5" s="32"/>
      <c r="E5" s="32"/>
      <c r="F5" s="32"/>
      <c r="G5" s="32"/>
      <c r="H5" s="32"/>
      <c r="I5" s="32"/>
      <c r="J5" s="32"/>
      <c r="K5" s="33" t="s">
        <v>423</v>
      </c>
      <c r="M5" s="32"/>
    </row>
    <row r="6" spans="3:18" ht="16" thickBot="1" x14ac:dyDescent="0.25">
      <c r="C6" s="24"/>
      <c r="D6" s="32"/>
      <c r="E6" s="32"/>
      <c r="F6" s="32"/>
      <c r="G6" s="32"/>
      <c r="H6" s="32"/>
      <c r="I6" s="32"/>
      <c r="J6" s="32"/>
      <c r="K6" s="33" t="s">
        <v>424</v>
      </c>
      <c r="M6" s="32"/>
      <c r="R6" s="40" t="s">
        <v>426</v>
      </c>
    </row>
    <row r="7" spans="3:18" x14ac:dyDescent="0.2">
      <c r="C7" s="24"/>
      <c r="D7" s="32"/>
      <c r="E7" s="32"/>
      <c r="F7" s="32"/>
      <c r="G7" s="32"/>
      <c r="H7" s="32"/>
      <c r="I7" s="32"/>
      <c r="J7" s="32"/>
      <c r="K7" s="33" t="s">
        <v>425</v>
      </c>
      <c r="M7" s="43" t="s">
        <v>423</v>
      </c>
      <c r="R7" s="49" t="s">
        <v>423</v>
      </c>
    </row>
    <row r="8" spans="3:18" x14ac:dyDescent="0.2">
      <c r="C8" s="24"/>
      <c r="D8" s="32"/>
      <c r="E8" s="32"/>
      <c r="F8" s="32"/>
      <c r="G8" s="32"/>
      <c r="H8" s="32"/>
      <c r="I8" s="32"/>
      <c r="J8" s="32"/>
      <c r="K8" s="33"/>
      <c r="M8" s="44"/>
    </row>
    <row r="9" spans="3:18" x14ac:dyDescent="0.2">
      <c r="C9" s="24"/>
      <c r="D9" s="32"/>
      <c r="E9" s="32"/>
      <c r="F9" s="32"/>
      <c r="G9" s="32"/>
      <c r="H9" s="32"/>
      <c r="I9" s="32"/>
      <c r="J9" s="32"/>
      <c r="K9" s="33" t="s">
        <v>423</v>
      </c>
      <c r="M9" s="45" t="s">
        <v>423</v>
      </c>
      <c r="R9" s="40" t="s">
        <v>423</v>
      </c>
    </row>
    <row r="10" spans="3:18" x14ac:dyDescent="0.2">
      <c r="C10" s="24"/>
      <c r="D10" s="32"/>
      <c r="E10" s="32"/>
      <c r="F10" s="32"/>
      <c r="G10" s="32"/>
      <c r="H10" s="32"/>
      <c r="I10" s="26" t="s">
        <v>401</v>
      </c>
      <c r="J10" s="32"/>
      <c r="K10" s="33" t="s">
        <v>409</v>
      </c>
      <c r="M10" s="44" t="s">
        <v>421</v>
      </c>
      <c r="R10" s="42" t="s">
        <v>421</v>
      </c>
    </row>
    <row r="11" spans="3:18" x14ac:dyDescent="0.2">
      <c r="C11" s="24"/>
      <c r="D11" s="32"/>
      <c r="E11" s="26" t="s">
        <v>400</v>
      </c>
      <c r="F11" s="32"/>
      <c r="G11" s="32" t="s">
        <v>403</v>
      </c>
      <c r="H11" s="32"/>
      <c r="I11" s="27"/>
      <c r="J11" s="32"/>
      <c r="K11" s="34" t="s">
        <v>410</v>
      </c>
      <c r="M11" s="47" t="s">
        <v>410</v>
      </c>
      <c r="R11" s="50" t="s">
        <v>410</v>
      </c>
    </row>
    <row r="12" spans="3:18" x14ac:dyDescent="0.2">
      <c r="C12" s="24"/>
      <c r="D12" s="32"/>
      <c r="E12" s="27"/>
      <c r="F12" s="32"/>
      <c r="G12" s="35" t="s">
        <v>368</v>
      </c>
      <c r="H12" s="32"/>
      <c r="I12" s="27"/>
      <c r="J12" s="32"/>
      <c r="K12" s="34" t="s">
        <v>411</v>
      </c>
      <c r="M12" s="47" t="s">
        <v>411</v>
      </c>
      <c r="R12" s="50" t="s">
        <v>411</v>
      </c>
    </row>
    <row r="13" spans="3:18" x14ac:dyDescent="0.2">
      <c r="C13" s="24"/>
      <c r="D13" s="32"/>
      <c r="E13" s="27"/>
      <c r="F13" s="32"/>
      <c r="G13" s="35" t="s">
        <v>32</v>
      </c>
      <c r="H13" s="32"/>
      <c r="I13" s="27"/>
      <c r="J13" s="32"/>
      <c r="K13" s="34" t="s">
        <v>412</v>
      </c>
      <c r="M13" s="47" t="s">
        <v>412</v>
      </c>
      <c r="R13" s="50" t="s">
        <v>412</v>
      </c>
    </row>
    <row r="14" spans="3:18" x14ac:dyDescent="0.2">
      <c r="C14" s="24"/>
      <c r="D14" s="32"/>
      <c r="E14" s="27"/>
      <c r="F14" s="32"/>
      <c r="G14" s="32"/>
      <c r="H14" s="32"/>
      <c r="I14" s="27"/>
      <c r="J14" s="32"/>
      <c r="K14" s="34" t="s">
        <v>413</v>
      </c>
      <c r="M14" s="48" t="s">
        <v>413</v>
      </c>
      <c r="R14" s="49" t="s">
        <v>413</v>
      </c>
    </row>
    <row r="15" spans="3:18" x14ac:dyDescent="0.2">
      <c r="C15" s="24"/>
      <c r="D15" s="32"/>
      <c r="E15" s="27"/>
      <c r="F15" s="32"/>
      <c r="G15" s="32" t="s">
        <v>35</v>
      </c>
      <c r="H15" s="32"/>
      <c r="I15" s="27"/>
      <c r="J15" s="32"/>
      <c r="K15" s="33"/>
      <c r="M15" s="44"/>
      <c r="R15" s="41"/>
    </row>
    <row r="16" spans="3:18" x14ac:dyDescent="0.2">
      <c r="C16" s="24"/>
      <c r="D16" s="32"/>
      <c r="E16" s="27"/>
      <c r="F16" s="32"/>
      <c r="G16" s="35" t="s">
        <v>396</v>
      </c>
      <c r="H16" s="32"/>
      <c r="I16" s="27"/>
      <c r="J16" s="32"/>
      <c r="K16" s="33"/>
      <c r="M16" s="45" t="s">
        <v>423</v>
      </c>
      <c r="R16" s="40" t="s">
        <v>423</v>
      </c>
    </row>
    <row r="17" spans="3:18" x14ac:dyDescent="0.2">
      <c r="C17" s="24" t="s">
        <v>402</v>
      </c>
      <c r="D17" s="32"/>
      <c r="E17" s="27"/>
      <c r="F17" s="32"/>
      <c r="G17" s="35" t="s">
        <v>399</v>
      </c>
      <c r="H17" s="32"/>
      <c r="I17" s="27"/>
      <c r="J17" s="32"/>
      <c r="K17" s="34"/>
      <c r="M17" s="44" t="s">
        <v>422</v>
      </c>
      <c r="R17" s="42" t="s">
        <v>422</v>
      </c>
    </row>
    <row r="18" spans="3:18" x14ac:dyDescent="0.2">
      <c r="C18" s="24"/>
      <c r="D18" s="32"/>
      <c r="E18" s="27"/>
      <c r="F18" s="32"/>
      <c r="G18" s="35" t="s">
        <v>398</v>
      </c>
      <c r="H18" s="32"/>
      <c r="I18" s="27"/>
      <c r="J18" s="32"/>
      <c r="K18" s="34"/>
      <c r="M18" s="47" t="s">
        <v>410</v>
      </c>
      <c r="R18" s="50" t="s">
        <v>410</v>
      </c>
    </row>
    <row r="19" spans="3:18" x14ac:dyDescent="0.2">
      <c r="C19" s="24" t="s">
        <v>407</v>
      </c>
      <c r="D19" s="32"/>
      <c r="E19" s="27"/>
      <c r="F19" s="32"/>
      <c r="G19" s="32"/>
      <c r="H19" s="32"/>
      <c r="I19" s="27"/>
      <c r="J19" s="32"/>
      <c r="K19" s="34"/>
      <c r="M19" s="47" t="s">
        <v>411</v>
      </c>
      <c r="R19" s="50" t="s">
        <v>411</v>
      </c>
    </row>
    <row r="20" spans="3:18" x14ac:dyDescent="0.2">
      <c r="C20" s="36" t="s">
        <v>408</v>
      </c>
      <c r="D20" s="32"/>
      <c r="E20" s="27"/>
      <c r="F20" s="32"/>
      <c r="G20" s="32" t="s">
        <v>404</v>
      </c>
      <c r="H20" s="32"/>
      <c r="I20" s="27"/>
      <c r="J20" s="32"/>
      <c r="K20" s="34"/>
      <c r="M20" s="47" t="s">
        <v>412</v>
      </c>
      <c r="R20" s="50" t="s">
        <v>412</v>
      </c>
    </row>
    <row r="21" spans="3:18" x14ac:dyDescent="0.2">
      <c r="C21" s="24"/>
      <c r="D21" s="32"/>
      <c r="E21" s="27"/>
      <c r="F21" s="32"/>
      <c r="G21" s="35" t="s">
        <v>397</v>
      </c>
      <c r="H21" s="32"/>
      <c r="I21" s="27"/>
      <c r="J21" s="32"/>
      <c r="K21" s="33"/>
      <c r="M21" s="48" t="s">
        <v>413</v>
      </c>
      <c r="R21" s="49" t="s">
        <v>413</v>
      </c>
    </row>
    <row r="22" spans="3:18" x14ac:dyDescent="0.2">
      <c r="C22" s="24"/>
      <c r="D22" s="32"/>
      <c r="E22" s="27"/>
      <c r="F22" s="32"/>
      <c r="G22" s="35" t="s">
        <v>406</v>
      </c>
      <c r="H22" s="32"/>
      <c r="I22" s="27"/>
      <c r="J22" s="32"/>
      <c r="K22" s="33"/>
      <c r="M22" s="44"/>
      <c r="R22" s="41"/>
    </row>
    <row r="23" spans="3:18" x14ac:dyDescent="0.2">
      <c r="C23" s="24"/>
      <c r="D23" s="32"/>
      <c r="E23" s="27"/>
      <c r="F23" s="32"/>
      <c r="G23" s="35" t="s">
        <v>406</v>
      </c>
      <c r="H23" s="32"/>
      <c r="I23" s="27"/>
      <c r="J23" s="32"/>
      <c r="K23" s="33" t="s">
        <v>423</v>
      </c>
      <c r="M23" s="45" t="s">
        <v>423</v>
      </c>
      <c r="R23" s="40" t="s">
        <v>423</v>
      </c>
    </row>
    <row r="24" spans="3:18" x14ac:dyDescent="0.2">
      <c r="C24" s="24"/>
      <c r="D24" s="32"/>
      <c r="E24" s="27"/>
      <c r="F24" s="32"/>
      <c r="G24" s="35" t="s">
        <v>406</v>
      </c>
      <c r="H24" s="32"/>
      <c r="I24" s="27"/>
      <c r="J24" s="32"/>
      <c r="K24" s="33" t="s">
        <v>414</v>
      </c>
      <c r="M24" s="44" t="s">
        <v>414</v>
      </c>
      <c r="R24" s="42" t="s">
        <v>414</v>
      </c>
    </row>
    <row r="25" spans="3:18" x14ac:dyDescent="0.2">
      <c r="C25" s="24"/>
      <c r="D25" s="32"/>
      <c r="E25" s="27"/>
      <c r="F25" s="32"/>
      <c r="G25" s="32"/>
      <c r="H25" s="32"/>
      <c r="I25" s="27"/>
      <c r="J25" s="32"/>
      <c r="K25" s="34" t="s">
        <v>410</v>
      </c>
      <c r="M25" s="47" t="s">
        <v>410</v>
      </c>
      <c r="R25" s="50" t="s">
        <v>410</v>
      </c>
    </row>
    <row r="26" spans="3:18" x14ac:dyDescent="0.2">
      <c r="C26" s="24"/>
      <c r="D26" s="32"/>
      <c r="E26" s="27"/>
      <c r="F26" s="32"/>
      <c r="G26" s="32" t="s">
        <v>405</v>
      </c>
      <c r="H26" s="32"/>
      <c r="I26" s="27"/>
      <c r="J26" s="32"/>
      <c r="K26" s="34" t="s">
        <v>411</v>
      </c>
      <c r="M26" s="47" t="s">
        <v>411</v>
      </c>
      <c r="R26" s="50" t="s">
        <v>411</v>
      </c>
    </row>
    <row r="27" spans="3:18" x14ac:dyDescent="0.2">
      <c r="C27" s="24"/>
      <c r="D27" s="32"/>
      <c r="E27" s="28"/>
      <c r="F27" s="32"/>
      <c r="G27" s="32"/>
      <c r="H27" s="32"/>
      <c r="I27" s="27"/>
      <c r="J27" s="32"/>
      <c r="K27" s="34" t="s">
        <v>412</v>
      </c>
      <c r="M27" s="47" t="s">
        <v>412</v>
      </c>
      <c r="R27" s="50" t="s">
        <v>412</v>
      </c>
    </row>
    <row r="28" spans="3:18" x14ac:dyDescent="0.2">
      <c r="C28" s="24"/>
      <c r="D28" s="32"/>
      <c r="E28" s="32"/>
      <c r="F28" s="32"/>
      <c r="G28" s="32"/>
      <c r="H28" s="32"/>
      <c r="I28" s="27"/>
      <c r="J28" s="32"/>
      <c r="K28" s="34" t="s">
        <v>413</v>
      </c>
      <c r="M28" s="48" t="s">
        <v>413</v>
      </c>
      <c r="R28" s="49" t="s">
        <v>413</v>
      </c>
    </row>
    <row r="29" spans="3:18" ht="16" thickBot="1" x14ac:dyDescent="0.25">
      <c r="C29" s="24"/>
      <c r="D29" s="32"/>
      <c r="E29" s="32"/>
      <c r="F29" s="32"/>
      <c r="G29" s="32"/>
      <c r="H29" s="32"/>
      <c r="I29" s="27"/>
      <c r="J29" s="32"/>
      <c r="K29" s="33"/>
      <c r="M29" s="46"/>
    </row>
    <row r="30" spans="3:18" x14ac:dyDescent="0.2">
      <c r="C30" s="24"/>
      <c r="D30" s="32"/>
      <c r="E30" s="32"/>
      <c r="F30" s="32"/>
      <c r="G30" s="32"/>
      <c r="H30" s="32"/>
      <c r="I30" s="27"/>
      <c r="J30" s="32"/>
      <c r="K30" s="33" t="s">
        <v>415</v>
      </c>
      <c r="R30" s="41"/>
    </row>
    <row r="31" spans="3:18" x14ac:dyDescent="0.2">
      <c r="C31" s="24"/>
      <c r="D31" s="32"/>
      <c r="E31" s="32"/>
      <c r="F31" s="32"/>
      <c r="G31" s="32"/>
      <c r="H31" s="32"/>
      <c r="I31" s="27"/>
      <c r="J31" s="32"/>
      <c r="K31" s="34" t="s">
        <v>416</v>
      </c>
      <c r="R31" s="41"/>
    </row>
    <row r="32" spans="3:18" x14ac:dyDescent="0.2">
      <c r="C32" s="24"/>
      <c r="D32" s="32"/>
      <c r="E32" s="32"/>
      <c r="F32" s="32"/>
      <c r="G32" s="32"/>
      <c r="H32" s="32"/>
      <c r="I32" s="27"/>
      <c r="J32" s="32"/>
      <c r="K32" s="34" t="s">
        <v>417</v>
      </c>
      <c r="R32" s="41"/>
    </row>
    <row r="33" spans="3:18" x14ac:dyDescent="0.2">
      <c r="C33" s="24"/>
      <c r="D33" s="32"/>
      <c r="E33" s="32"/>
      <c r="F33" s="32"/>
      <c r="G33" s="32"/>
      <c r="H33" s="32"/>
      <c r="I33" s="28"/>
      <c r="J33" s="32"/>
      <c r="K33" s="34" t="s">
        <v>418</v>
      </c>
      <c r="R33" s="41"/>
    </row>
    <row r="34" spans="3:18" x14ac:dyDescent="0.2">
      <c r="C34" s="24"/>
      <c r="D34" s="32"/>
      <c r="E34" s="32"/>
      <c r="F34" s="32"/>
      <c r="G34" s="32"/>
      <c r="H34" s="32"/>
      <c r="I34" s="32"/>
      <c r="J34" s="32"/>
      <c r="K34" s="34" t="s">
        <v>419</v>
      </c>
    </row>
    <row r="35" spans="3:18" x14ac:dyDescent="0.2">
      <c r="C35" s="24"/>
      <c r="D35" s="32"/>
      <c r="E35" s="32"/>
      <c r="F35" s="32"/>
      <c r="G35" s="32"/>
      <c r="H35" s="32"/>
      <c r="I35" s="32"/>
      <c r="J35" s="32"/>
      <c r="K35" s="34" t="s">
        <v>420</v>
      </c>
    </row>
    <row r="36" spans="3:18" x14ac:dyDescent="0.2">
      <c r="C36" s="37"/>
      <c r="D36" s="38"/>
      <c r="E36" s="38"/>
      <c r="F36" s="38"/>
      <c r="G36" s="38"/>
      <c r="H36" s="38"/>
      <c r="I36" s="38"/>
      <c r="J36" s="38"/>
      <c r="K36" s="39"/>
    </row>
  </sheetData>
  <mergeCells count="2">
    <mergeCell ref="I10:I33"/>
    <mergeCell ref="E11:E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18.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x14ac:dyDescent="0.2">
      <c r="A2" t="s">
        <v>2</v>
      </c>
      <c r="B2">
        <f>8</f>
        <v>8</v>
      </c>
      <c r="C2">
        <v>4</v>
      </c>
      <c r="D2">
        <f t="shared" ref="D2:D13" si="0">B2*C2</f>
        <v>32</v>
      </c>
    </row>
    <row r="3" spans="1:4" x14ac:dyDescent="0.2">
      <c r="A3" t="s">
        <v>153</v>
      </c>
      <c r="B3">
        <v>6</v>
      </c>
      <c r="C3">
        <v>1</v>
      </c>
      <c r="D3">
        <f t="shared" ref="D3:D7" si="1">B3*C3</f>
        <v>6</v>
      </c>
    </row>
    <row r="4" spans="1:4" x14ac:dyDescent="0.2">
      <c r="A4" t="s">
        <v>154</v>
      </c>
      <c r="B4">
        <v>2</v>
      </c>
      <c r="C4">
        <v>4</v>
      </c>
      <c r="D4">
        <f t="shared" si="1"/>
        <v>8</v>
      </c>
    </row>
    <row r="5" spans="1:4" x14ac:dyDescent="0.2">
      <c r="A5" t="s">
        <v>155</v>
      </c>
      <c r="B5">
        <v>8</v>
      </c>
      <c r="C5">
        <v>4</v>
      </c>
      <c r="D5">
        <f t="shared" si="1"/>
        <v>32</v>
      </c>
    </row>
    <row r="6" spans="1:4" x14ac:dyDescent="0.2">
      <c r="A6" t="s">
        <v>156</v>
      </c>
      <c r="B6">
        <v>8</v>
      </c>
      <c r="C6">
        <v>4</v>
      </c>
      <c r="D6">
        <f t="shared" si="1"/>
        <v>32</v>
      </c>
    </row>
    <row r="7" spans="1:4" x14ac:dyDescent="0.2">
      <c r="A7" t="s">
        <v>157</v>
      </c>
      <c r="B7">
        <v>3</v>
      </c>
      <c r="C7">
        <v>4</v>
      </c>
      <c r="D7">
        <f t="shared" si="1"/>
        <v>12</v>
      </c>
    </row>
    <row r="8" spans="1:4" x14ac:dyDescent="0.2">
      <c r="A8" t="s">
        <v>158</v>
      </c>
      <c r="B8">
        <v>4</v>
      </c>
      <c r="C8">
        <v>4</v>
      </c>
      <c r="D8">
        <f t="shared" si="0"/>
        <v>16</v>
      </c>
    </row>
    <row r="9" spans="1:4" x14ac:dyDescent="0.2">
      <c r="A9" t="s">
        <v>152</v>
      </c>
      <c r="B9">
        <v>1</v>
      </c>
      <c r="C9">
        <v>1</v>
      </c>
      <c r="D9">
        <f t="shared" ref="D9" si="2">B9*C9</f>
        <v>1</v>
      </c>
    </row>
    <row r="10" spans="1:4" x14ac:dyDescent="0.2">
      <c r="A10" t="s">
        <v>5</v>
      </c>
      <c r="B10">
        <v>8</v>
      </c>
      <c r="C10">
        <v>1</v>
      </c>
      <c r="D10">
        <f t="shared" si="0"/>
        <v>8</v>
      </c>
    </row>
    <row r="11" spans="1:4" x14ac:dyDescent="0.2">
      <c r="A11" t="s">
        <v>6</v>
      </c>
      <c r="B11">
        <f>16 + 8 + 3</f>
        <v>27</v>
      </c>
      <c r="C11">
        <v>1</v>
      </c>
      <c r="D11">
        <f t="shared" si="0"/>
        <v>27</v>
      </c>
    </row>
    <row r="12" spans="1:4" x14ac:dyDescent="0.2">
      <c r="B12">
        <v>0</v>
      </c>
      <c r="C12">
        <v>0</v>
      </c>
      <c r="D12">
        <f t="shared" si="0"/>
        <v>0</v>
      </c>
    </row>
    <row r="13" spans="1:4" x14ac:dyDescent="0.2">
      <c r="A13" t="s">
        <v>10</v>
      </c>
      <c r="B13">
        <v>8</v>
      </c>
      <c r="C13">
        <v>4</v>
      </c>
      <c r="D13">
        <f t="shared" si="0"/>
        <v>32</v>
      </c>
    </row>
    <row r="15" spans="1:4" x14ac:dyDescent="0.2">
      <c r="A15" t="s">
        <v>7</v>
      </c>
      <c r="D15">
        <f>SUM(D2:D13)</f>
        <v>206</v>
      </c>
    </row>
    <row r="16" spans="1:4" x14ac:dyDescent="0.2">
      <c r="A16" t="s">
        <v>8</v>
      </c>
      <c r="D16">
        <v>1280</v>
      </c>
    </row>
    <row r="17" spans="1:4" x14ac:dyDescent="0.2">
      <c r="A17" t="s">
        <v>9</v>
      </c>
      <c r="D17">
        <f>D15/D16</f>
        <v>0.16093750000000001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63D7-D9E5-44DC-B22E-D22BA96211A0}">
  <sheetPr filterMode="1"/>
  <dimension ref="A3:H155"/>
  <sheetViews>
    <sheetView topLeftCell="A4" workbookViewId="0">
      <pane xSplit="7" ySplit="1" topLeftCell="H5" activePane="bottomRight" state="frozen"/>
      <selection activeCell="A4" sqref="A4"/>
      <selection pane="topRight" activeCell="G4" sqref="G4"/>
      <selection pane="bottomLeft" activeCell="A5" sqref="A5"/>
      <selection pane="bottomRight" activeCell="H16" sqref="H16"/>
    </sheetView>
  </sheetViews>
  <sheetFormatPr baseColWidth="10" defaultColWidth="8.83203125" defaultRowHeight="15" x14ac:dyDescent="0.2"/>
  <cols>
    <col min="1" max="1" width="5.6640625" bestFit="1" customWidth="1"/>
    <col min="2" max="2" width="14.1640625" bestFit="1" customWidth="1"/>
  </cols>
  <sheetData>
    <row r="3" spans="1:8" ht="58.75" customHeight="1" x14ac:dyDescent="0.2">
      <c r="B3" s="25" t="s">
        <v>159</v>
      </c>
      <c r="C3" s="25"/>
      <c r="D3" s="25"/>
      <c r="E3" s="25"/>
      <c r="F3" s="25"/>
      <c r="G3" s="25"/>
    </row>
    <row r="4" spans="1:8" ht="75" x14ac:dyDescent="0.2">
      <c r="A4" s="1" t="s">
        <v>391</v>
      </c>
      <c r="B4" s="1" t="s">
        <v>160</v>
      </c>
      <c r="C4" s="1" t="s">
        <v>161</v>
      </c>
      <c r="D4" s="1" t="s">
        <v>11</v>
      </c>
      <c r="E4" s="1" t="s">
        <v>162</v>
      </c>
      <c r="F4" s="1" t="s">
        <v>163</v>
      </c>
      <c r="G4" s="1" t="s">
        <v>164</v>
      </c>
      <c r="H4" s="11" t="s">
        <v>77</v>
      </c>
    </row>
    <row r="5" spans="1:8" x14ac:dyDescent="0.2">
      <c r="A5" s="2">
        <v>1</v>
      </c>
      <c r="B5" s="2" t="s">
        <v>59</v>
      </c>
      <c r="C5" s="2" t="s">
        <v>13</v>
      </c>
      <c r="D5" s="2">
        <v>3</v>
      </c>
      <c r="E5" s="2">
        <v>1</v>
      </c>
      <c r="F5" s="2" t="s">
        <v>15</v>
      </c>
      <c r="G5" s="2">
        <v>1</v>
      </c>
    </row>
    <row r="6" spans="1:8" x14ac:dyDescent="0.2">
      <c r="A6" s="2">
        <v>2</v>
      </c>
      <c r="B6" s="2" t="s">
        <v>60</v>
      </c>
      <c r="C6" s="2" t="s">
        <v>13</v>
      </c>
      <c r="D6" s="2">
        <v>3</v>
      </c>
      <c r="E6" s="2">
        <v>2</v>
      </c>
      <c r="F6" s="2" t="s">
        <v>23</v>
      </c>
      <c r="G6" s="2">
        <v>2</v>
      </c>
    </row>
    <row r="7" spans="1:8" x14ac:dyDescent="0.2">
      <c r="A7" s="2">
        <v>3</v>
      </c>
      <c r="B7" s="2" t="s">
        <v>16</v>
      </c>
      <c r="C7" s="2" t="s">
        <v>13</v>
      </c>
      <c r="D7" s="2">
        <v>3</v>
      </c>
      <c r="E7" s="2">
        <v>3</v>
      </c>
      <c r="F7" s="2" t="s">
        <v>54</v>
      </c>
      <c r="G7" s="2">
        <v>3</v>
      </c>
    </row>
    <row r="8" spans="1:8" x14ac:dyDescent="0.2">
      <c r="A8" s="2">
        <v>4</v>
      </c>
      <c r="B8" s="2" t="s">
        <v>12</v>
      </c>
      <c r="C8" s="2" t="s">
        <v>13</v>
      </c>
      <c r="D8" s="2">
        <v>3</v>
      </c>
      <c r="E8" s="2">
        <v>4</v>
      </c>
      <c r="F8" s="2" t="s">
        <v>47</v>
      </c>
      <c r="G8" s="2">
        <v>4</v>
      </c>
    </row>
    <row r="9" spans="1:8" x14ac:dyDescent="0.2">
      <c r="A9" s="2">
        <v>106</v>
      </c>
      <c r="B9" s="3" t="s">
        <v>17</v>
      </c>
      <c r="C9" s="2" t="s">
        <v>17</v>
      </c>
      <c r="D9" s="2" t="s">
        <v>17</v>
      </c>
      <c r="E9" s="2">
        <v>5</v>
      </c>
      <c r="F9" s="2" t="s">
        <v>329</v>
      </c>
      <c r="G9" s="2">
        <v>5</v>
      </c>
    </row>
    <row r="10" spans="1:8" x14ac:dyDescent="0.2">
      <c r="A10" s="2">
        <v>130</v>
      </c>
      <c r="B10" s="4" t="s">
        <v>19</v>
      </c>
      <c r="C10" s="2" t="s">
        <v>20</v>
      </c>
      <c r="D10" s="2" t="s">
        <v>20</v>
      </c>
      <c r="E10" s="2">
        <v>6</v>
      </c>
      <c r="F10" s="2" t="s">
        <v>18</v>
      </c>
      <c r="G10" s="2">
        <v>6</v>
      </c>
    </row>
    <row r="11" spans="1:8" x14ac:dyDescent="0.2">
      <c r="A11" s="2">
        <v>5</v>
      </c>
      <c r="B11" s="2" t="s">
        <v>61</v>
      </c>
      <c r="C11" s="2" t="s">
        <v>13</v>
      </c>
      <c r="D11" s="2">
        <v>3</v>
      </c>
      <c r="E11" s="2">
        <v>7</v>
      </c>
      <c r="F11" s="2" t="s">
        <v>75</v>
      </c>
      <c r="G11" s="2">
        <v>7</v>
      </c>
    </row>
    <row r="12" spans="1:8" x14ac:dyDescent="0.2">
      <c r="A12" s="2">
        <v>6</v>
      </c>
      <c r="B12" s="2" t="s">
        <v>62</v>
      </c>
      <c r="C12" s="2" t="s">
        <v>13</v>
      </c>
      <c r="D12" s="2">
        <v>3</v>
      </c>
      <c r="E12" s="2">
        <v>8</v>
      </c>
      <c r="F12" s="2" t="s">
        <v>36</v>
      </c>
      <c r="G12" s="2">
        <v>8</v>
      </c>
    </row>
    <row r="13" spans="1:8" x14ac:dyDescent="0.2">
      <c r="A13" s="2">
        <v>9</v>
      </c>
      <c r="B13" s="2" t="s">
        <v>166</v>
      </c>
      <c r="C13" s="2" t="s">
        <v>13</v>
      </c>
      <c r="D13" s="2">
        <v>3</v>
      </c>
      <c r="E13" s="2">
        <v>9</v>
      </c>
      <c r="F13" s="2" t="s">
        <v>31</v>
      </c>
      <c r="G13" s="2">
        <v>11</v>
      </c>
    </row>
    <row r="14" spans="1:8" x14ac:dyDescent="0.2">
      <c r="A14" s="2">
        <v>10</v>
      </c>
      <c r="B14" s="2" t="s">
        <v>25</v>
      </c>
      <c r="C14" s="2" t="s">
        <v>13</v>
      </c>
      <c r="D14" s="2">
        <v>3</v>
      </c>
      <c r="E14" s="2">
        <v>10</v>
      </c>
      <c r="F14" s="2" t="s">
        <v>70</v>
      </c>
      <c r="G14" s="2">
        <v>12</v>
      </c>
    </row>
    <row r="15" spans="1:8" x14ac:dyDescent="0.2">
      <c r="A15" s="2">
        <v>119</v>
      </c>
      <c r="B15" s="10" t="s">
        <v>53</v>
      </c>
      <c r="C15" s="2" t="s">
        <v>53</v>
      </c>
      <c r="D15" s="2" t="s">
        <v>53</v>
      </c>
      <c r="E15" s="2">
        <v>11</v>
      </c>
      <c r="F15" s="2" t="s">
        <v>339</v>
      </c>
      <c r="G15" s="2">
        <v>27</v>
      </c>
    </row>
    <row r="16" spans="1:8" x14ac:dyDescent="0.2">
      <c r="A16" s="2">
        <v>11</v>
      </c>
      <c r="B16" s="2" t="s">
        <v>63</v>
      </c>
      <c r="C16" s="2" t="s">
        <v>13</v>
      </c>
      <c r="D16" s="2">
        <v>3</v>
      </c>
      <c r="E16" s="2">
        <v>12</v>
      </c>
      <c r="F16" s="2" t="s">
        <v>167</v>
      </c>
      <c r="G16" s="2">
        <v>19</v>
      </c>
    </row>
    <row r="17" spans="1:8" x14ac:dyDescent="0.2">
      <c r="A17" s="2">
        <v>12</v>
      </c>
      <c r="B17" s="5" t="s">
        <v>168</v>
      </c>
      <c r="C17" s="2" t="s">
        <v>24</v>
      </c>
      <c r="D17" s="2">
        <v>3</v>
      </c>
      <c r="E17" s="2">
        <v>13</v>
      </c>
      <c r="F17" s="2" t="s">
        <v>169</v>
      </c>
      <c r="G17" s="2">
        <v>20</v>
      </c>
      <c r="H17" t="s">
        <v>351</v>
      </c>
    </row>
    <row r="18" spans="1:8" x14ac:dyDescent="0.2">
      <c r="A18" s="2">
        <v>131</v>
      </c>
      <c r="B18" s="4" t="s">
        <v>19</v>
      </c>
      <c r="C18" s="2" t="s">
        <v>20</v>
      </c>
      <c r="D18" s="2" t="s">
        <v>20</v>
      </c>
      <c r="E18" s="2">
        <v>14</v>
      </c>
      <c r="F18" s="2" t="s">
        <v>348</v>
      </c>
      <c r="G18" s="2">
        <v>30</v>
      </c>
    </row>
    <row r="19" spans="1:8" x14ac:dyDescent="0.2">
      <c r="A19" s="2">
        <v>13</v>
      </c>
      <c r="B19" s="5" t="s">
        <v>170</v>
      </c>
      <c r="C19" s="2" t="s">
        <v>24</v>
      </c>
      <c r="D19" s="2">
        <v>3</v>
      </c>
      <c r="E19" s="2">
        <v>15</v>
      </c>
      <c r="F19" s="2" t="s">
        <v>67</v>
      </c>
      <c r="G19" s="2">
        <v>21</v>
      </c>
      <c r="H19" t="s">
        <v>392</v>
      </c>
    </row>
    <row r="20" spans="1:8" x14ac:dyDescent="0.2">
      <c r="A20" s="2">
        <v>14</v>
      </c>
      <c r="B20" s="2" t="s">
        <v>65</v>
      </c>
      <c r="C20" s="2" t="s">
        <v>13</v>
      </c>
      <c r="D20" s="2">
        <v>3</v>
      </c>
      <c r="E20" s="2">
        <v>16</v>
      </c>
      <c r="F20" s="2" t="s">
        <v>69</v>
      </c>
      <c r="G20" s="2">
        <v>22</v>
      </c>
      <c r="H20" t="s">
        <v>393</v>
      </c>
    </row>
    <row r="21" spans="1:8" x14ac:dyDescent="0.2">
      <c r="A21" s="2">
        <v>113</v>
      </c>
      <c r="B21" s="3" t="s">
        <v>17</v>
      </c>
      <c r="C21" s="2" t="s">
        <v>17</v>
      </c>
      <c r="D21" s="2" t="s">
        <v>17</v>
      </c>
      <c r="E21" s="2">
        <v>17</v>
      </c>
      <c r="F21" s="2" t="s">
        <v>333</v>
      </c>
      <c r="G21" s="2">
        <v>132</v>
      </c>
    </row>
    <row r="22" spans="1:8" x14ac:dyDescent="0.2">
      <c r="A22" s="2">
        <v>15</v>
      </c>
      <c r="B22" s="2" t="s">
        <v>66</v>
      </c>
      <c r="C22" s="2" t="s">
        <v>13</v>
      </c>
      <c r="D22" s="2">
        <v>3</v>
      </c>
      <c r="E22" s="2">
        <v>18</v>
      </c>
      <c r="F22" s="2" t="s">
        <v>71</v>
      </c>
      <c r="G22" s="2">
        <v>23</v>
      </c>
      <c r="H22" t="s">
        <v>394</v>
      </c>
    </row>
    <row r="23" spans="1:8" x14ac:dyDescent="0.2">
      <c r="A23" s="2">
        <v>16</v>
      </c>
      <c r="B23" s="2" t="s">
        <v>68</v>
      </c>
      <c r="C23" s="2" t="s">
        <v>13</v>
      </c>
      <c r="D23" s="2">
        <v>3</v>
      </c>
      <c r="E23" s="2">
        <v>19</v>
      </c>
      <c r="F23" s="2" t="s">
        <v>171</v>
      </c>
      <c r="G23" s="2">
        <v>24</v>
      </c>
      <c r="H23" t="s">
        <v>395</v>
      </c>
    </row>
    <row r="24" spans="1:8" x14ac:dyDescent="0.2">
      <c r="A24" s="2">
        <v>19</v>
      </c>
      <c r="B24" s="2" t="s">
        <v>176</v>
      </c>
      <c r="C24" s="2" t="s">
        <v>13</v>
      </c>
      <c r="D24" s="2">
        <v>3</v>
      </c>
      <c r="E24" s="2">
        <v>20</v>
      </c>
      <c r="F24" s="2" t="s">
        <v>21</v>
      </c>
      <c r="G24" s="2">
        <v>28</v>
      </c>
      <c r="H24" t="s">
        <v>352</v>
      </c>
    </row>
    <row r="25" spans="1:8" x14ac:dyDescent="0.2">
      <c r="A25" s="2">
        <v>20</v>
      </c>
      <c r="B25" s="2" t="s">
        <v>177</v>
      </c>
      <c r="C25" s="2" t="s">
        <v>13</v>
      </c>
      <c r="D25" s="2">
        <v>3</v>
      </c>
      <c r="E25" s="2">
        <v>21</v>
      </c>
      <c r="F25" s="2" t="s">
        <v>21</v>
      </c>
      <c r="G25" s="2">
        <v>29</v>
      </c>
      <c r="H25" t="s">
        <v>353</v>
      </c>
    </row>
    <row r="26" spans="1:8" x14ac:dyDescent="0.2">
      <c r="A26" s="2">
        <v>132</v>
      </c>
      <c r="B26" s="4" t="s">
        <v>19</v>
      </c>
      <c r="C26" s="2" t="s">
        <v>20</v>
      </c>
      <c r="D26" s="2" t="s">
        <v>20</v>
      </c>
      <c r="E26" s="2">
        <v>22</v>
      </c>
      <c r="F26" s="2" t="s">
        <v>349</v>
      </c>
      <c r="G26" s="2" t="s">
        <v>21</v>
      </c>
    </row>
    <row r="27" spans="1:8" x14ac:dyDescent="0.2">
      <c r="A27" s="2">
        <v>114</v>
      </c>
      <c r="B27" s="3" t="s">
        <v>17</v>
      </c>
      <c r="C27" s="2" t="s">
        <v>17</v>
      </c>
      <c r="D27" s="2" t="s">
        <v>17</v>
      </c>
      <c r="E27" s="2">
        <v>23</v>
      </c>
      <c r="F27" s="2" t="s">
        <v>334</v>
      </c>
      <c r="G27" s="2">
        <v>140</v>
      </c>
    </row>
    <row r="28" spans="1:8" x14ac:dyDescent="0.2">
      <c r="A28" s="2">
        <v>23</v>
      </c>
      <c r="B28" s="2" t="s">
        <v>182</v>
      </c>
      <c r="C28" s="2" t="s">
        <v>13</v>
      </c>
      <c r="D28" s="2">
        <v>3</v>
      </c>
      <c r="E28" s="2">
        <v>24</v>
      </c>
      <c r="F28" s="2" t="s">
        <v>183</v>
      </c>
      <c r="G28" s="2">
        <v>33</v>
      </c>
      <c r="H28" t="s">
        <v>354</v>
      </c>
    </row>
    <row r="29" spans="1:8" x14ac:dyDescent="0.2">
      <c r="A29" s="2">
        <v>24</v>
      </c>
      <c r="B29" s="2" t="s">
        <v>184</v>
      </c>
      <c r="C29" s="2" t="s">
        <v>13</v>
      </c>
      <c r="D29" s="2">
        <v>3</v>
      </c>
      <c r="E29" s="2">
        <v>25</v>
      </c>
      <c r="F29" s="2" t="s">
        <v>185</v>
      </c>
      <c r="G29" s="2">
        <v>34</v>
      </c>
      <c r="H29" t="s">
        <v>355</v>
      </c>
    </row>
    <row r="30" spans="1:8" x14ac:dyDescent="0.2">
      <c r="A30" s="2">
        <v>29</v>
      </c>
      <c r="B30" s="2" t="s">
        <v>194</v>
      </c>
      <c r="C30" s="2" t="s">
        <v>43</v>
      </c>
      <c r="D30" s="2">
        <v>2</v>
      </c>
      <c r="E30" s="2">
        <v>26</v>
      </c>
      <c r="F30" s="2" t="s">
        <v>195</v>
      </c>
      <c r="G30" s="2">
        <v>39</v>
      </c>
      <c r="H30" t="s">
        <v>356</v>
      </c>
    </row>
    <row r="31" spans="1:8" x14ac:dyDescent="0.2">
      <c r="A31" s="2">
        <v>30</v>
      </c>
      <c r="B31" s="2" t="s">
        <v>196</v>
      </c>
      <c r="C31" s="2" t="s">
        <v>43</v>
      </c>
      <c r="D31" s="2">
        <v>2</v>
      </c>
      <c r="E31" s="2">
        <v>27</v>
      </c>
      <c r="F31" s="2" t="s">
        <v>197</v>
      </c>
      <c r="G31" s="2">
        <v>41</v>
      </c>
      <c r="H31" t="s">
        <v>357</v>
      </c>
    </row>
    <row r="32" spans="1:8" x14ac:dyDescent="0.2">
      <c r="A32" s="2">
        <v>31</v>
      </c>
      <c r="B32" s="2" t="s">
        <v>198</v>
      </c>
      <c r="C32" s="2" t="s">
        <v>43</v>
      </c>
      <c r="D32" s="2">
        <v>2</v>
      </c>
      <c r="E32" s="2">
        <v>28</v>
      </c>
      <c r="F32" s="2" t="s">
        <v>199</v>
      </c>
      <c r="G32" s="2">
        <v>42</v>
      </c>
      <c r="H32" t="s">
        <v>358</v>
      </c>
    </row>
    <row r="33" spans="1:8" x14ac:dyDescent="0.2">
      <c r="A33" s="2">
        <v>32</v>
      </c>
      <c r="B33" s="2" t="s">
        <v>200</v>
      </c>
      <c r="C33" s="2" t="s">
        <v>43</v>
      </c>
      <c r="D33" s="2">
        <v>2</v>
      </c>
      <c r="E33" s="2">
        <v>29</v>
      </c>
      <c r="F33" s="2" t="s">
        <v>201</v>
      </c>
      <c r="G33" s="2">
        <v>43</v>
      </c>
      <c r="H33" t="s">
        <v>359</v>
      </c>
    </row>
    <row r="34" spans="1:8" x14ac:dyDescent="0.2">
      <c r="A34" s="2">
        <v>33</v>
      </c>
      <c r="B34" s="2" t="s">
        <v>202</v>
      </c>
      <c r="C34" s="2" t="s">
        <v>43</v>
      </c>
      <c r="D34" s="2">
        <v>2</v>
      </c>
      <c r="E34" s="2">
        <v>30</v>
      </c>
      <c r="F34" s="2" t="s">
        <v>203</v>
      </c>
      <c r="G34" s="2">
        <v>44</v>
      </c>
      <c r="H34" t="s">
        <v>360</v>
      </c>
    </row>
    <row r="35" spans="1:8" x14ac:dyDescent="0.2">
      <c r="A35" s="2">
        <v>128</v>
      </c>
      <c r="B35" s="4" t="s">
        <v>28</v>
      </c>
      <c r="C35" s="2" t="s">
        <v>20</v>
      </c>
      <c r="D35" s="2" t="s">
        <v>20</v>
      </c>
      <c r="E35" s="2">
        <v>31</v>
      </c>
      <c r="F35" s="2" t="s">
        <v>346</v>
      </c>
      <c r="G35" s="2">
        <v>46</v>
      </c>
    </row>
    <row r="36" spans="1:8" x14ac:dyDescent="0.2">
      <c r="A36" s="2">
        <v>107</v>
      </c>
      <c r="B36" s="3" t="s">
        <v>17</v>
      </c>
      <c r="C36" s="2" t="s">
        <v>17</v>
      </c>
      <c r="D36" s="2" t="s">
        <v>17</v>
      </c>
      <c r="E36" s="2">
        <v>32</v>
      </c>
      <c r="F36" s="2" t="s">
        <v>64</v>
      </c>
      <c r="G36" s="2">
        <v>13</v>
      </c>
    </row>
    <row r="37" spans="1:8" x14ac:dyDescent="0.2">
      <c r="A37" s="2">
        <v>37</v>
      </c>
      <c r="B37" s="5" t="s">
        <v>210</v>
      </c>
      <c r="C37" s="2" t="s">
        <v>24</v>
      </c>
      <c r="D37" s="2">
        <v>2</v>
      </c>
      <c r="E37" s="2">
        <v>33</v>
      </c>
      <c r="F37" s="2" t="s">
        <v>211</v>
      </c>
      <c r="G37" s="2">
        <v>49</v>
      </c>
      <c r="H37" t="s">
        <v>361</v>
      </c>
    </row>
    <row r="38" spans="1:8" x14ac:dyDescent="0.2">
      <c r="A38" s="2">
        <v>38</v>
      </c>
      <c r="B38" s="5" t="s">
        <v>212</v>
      </c>
      <c r="C38" s="2" t="s">
        <v>24</v>
      </c>
      <c r="D38" s="2">
        <v>2</v>
      </c>
      <c r="E38" s="2">
        <v>34</v>
      </c>
      <c r="F38" s="2" t="s">
        <v>213</v>
      </c>
      <c r="G38" s="2">
        <v>50</v>
      </c>
      <c r="H38" t="s">
        <v>362</v>
      </c>
    </row>
    <row r="39" spans="1:8" x14ac:dyDescent="0.2">
      <c r="A39" s="2">
        <v>120</v>
      </c>
      <c r="B39" s="10" t="s">
        <v>53</v>
      </c>
      <c r="C39" s="2" t="s">
        <v>53</v>
      </c>
      <c r="D39" s="2" t="s">
        <v>53</v>
      </c>
      <c r="E39" s="2">
        <v>35</v>
      </c>
      <c r="F39" s="2" t="s">
        <v>37</v>
      </c>
      <c r="G39" s="2">
        <v>51</v>
      </c>
    </row>
    <row r="40" spans="1:8" x14ac:dyDescent="0.2">
      <c r="A40" s="2">
        <v>39</v>
      </c>
      <c r="B40" s="2" t="s">
        <v>214</v>
      </c>
      <c r="C40" s="2" t="s">
        <v>43</v>
      </c>
      <c r="D40" s="2">
        <v>2</v>
      </c>
      <c r="E40" s="2">
        <v>36</v>
      </c>
      <c r="F40" s="2" t="s">
        <v>215</v>
      </c>
      <c r="G40" s="2">
        <v>52</v>
      </c>
      <c r="H40" t="s">
        <v>363</v>
      </c>
    </row>
    <row r="41" spans="1:8" x14ac:dyDescent="0.2">
      <c r="A41" s="2">
        <v>40</v>
      </c>
      <c r="B41" s="2" t="s">
        <v>216</v>
      </c>
      <c r="C41" s="2" t="s">
        <v>43</v>
      </c>
      <c r="D41" s="2">
        <v>2</v>
      </c>
      <c r="E41" s="2">
        <v>37</v>
      </c>
      <c r="F41" s="2" t="s">
        <v>217</v>
      </c>
      <c r="G41" s="2">
        <v>56</v>
      </c>
      <c r="H41" t="s">
        <v>364</v>
      </c>
    </row>
    <row r="42" spans="1:8" x14ac:dyDescent="0.2">
      <c r="A42" s="2">
        <v>129</v>
      </c>
      <c r="B42" s="4" t="s">
        <v>28</v>
      </c>
      <c r="C42" s="2" t="s">
        <v>20</v>
      </c>
      <c r="D42" s="2" t="s">
        <v>20</v>
      </c>
      <c r="E42" s="2">
        <v>38</v>
      </c>
      <c r="F42" s="2" t="s">
        <v>347</v>
      </c>
      <c r="G42" s="2">
        <v>57</v>
      </c>
    </row>
    <row r="43" spans="1:8" x14ac:dyDescent="0.2">
      <c r="A43" s="2">
        <v>108</v>
      </c>
      <c r="B43" s="3" t="s">
        <v>17</v>
      </c>
      <c r="C43" s="2" t="s">
        <v>17</v>
      </c>
      <c r="D43" s="2" t="s">
        <v>17</v>
      </c>
      <c r="E43" s="2">
        <v>39</v>
      </c>
      <c r="F43" s="2" t="s">
        <v>72</v>
      </c>
      <c r="G43" s="2">
        <v>14</v>
      </c>
    </row>
    <row r="44" spans="1:8" x14ac:dyDescent="0.2">
      <c r="A44" s="2">
        <v>44</v>
      </c>
      <c r="B44" s="2" t="s">
        <v>224</v>
      </c>
      <c r="C44" s="2" t="s">
        <v>43</v>
      </c>
      <c r="D44" s="2">
        <v>2</v>
      </c>
      <c r="E44" s="2">
        <v>40</v>
      </c>
      <c r="F44" s="2" t="s">
        <v>225</v>
      </c>
      <c r="G44" s="2">
        <v>62</v>
      </c>
      <c r="H44" t="s">
        <v>365</v>
      </c>
    </row>
    <row r="45" spans="1:8" x14ac:dyDescent="0.2">
      <c r="A45" s="2">
        <v>45</v>
      </c>
      <c r="B45" s="2" t="s">
        <v>226</v>
      </c>
      <c r="C45" s="2" t="s">
        <v>43</v>
      </c>
      <c r="D45" s="2">
        <v>2</v>
      </c>
      <c r="E45" s="2">
        <v>41</v>
      </c>
      <c r="F45" s="2" t="s">
        <v>227</v>
      </c>
      <c r="G45" s="2">
        <v>63</v>
      </c>
      <c r="H45" t="s">
        <v>366</v>
      </c>
    </row>
    <row r="46" spans="1:8" x14ac:dyDescent="0.2">
      <c r="A46" s="2">
        <v>46</v>
      </c>
      <c r="B46" s="2" t="s">
        <v>228</v>
      </c>
      <c r="C46" s="2" t="s">
        <v>43</v>
      </c>
      <c r="D46" s="2">
        <v>2</v>
      </c>
      <c r="E46" s="2">
        <v>42</v>
      </c>
      <c r="F46" s="2" t="s">
        <v>229</v>
      </c>
      <c r="G46" s="2">
        <v>64</v>
      </c>
      <c r="H46" t="s">
        <v>367</v>
      </c>
    </row>
    <row r="47" spans="1:8" x14ac:dyDescent="0.2">
      <c r="A47" s="2">
        <v>47</v>
      </c>
      <c r="B47" s="6" t="s">
        <v>32</v>
      </c>
      <c r="C47" s="2" t="s">
        <v>30</v>
      </c>
      <c r="D47" s="2">
        <v>2</v>
      </c>
      <c r="E47" s="2">
        <v>43</v>
      </c>
      <c r="F47" s="2" t="s">
        <v>230</v>
      </c>
      <c r="G47" s="2">
        <v>65</v>
      </c>
      <c r="H47" t="s">
        <v>32</v>
      </c>
    </row>
    <row r="48" spans="1:8" x14ac:dyDescent="0.2">
      <c r="A48" s="2">
        <v>48</v>
      </c>
      <c r="B48" s="6" t="s">
        <v>29</v>
      </c>
      <c r="C48" s="2" t="s">
        <v>30</v>
      </c>
      <c r="D48" s="2">
        <v>2</v>
      </c>
      <c r="E48" s="2">
        <v>44</v>
      </c>
      <c r="F48" s="2" t="s">
        <v>231</v>
      </c>
      <c r="G48" s="2">
        <v>66</v>
      </c>
      <c r="H48" t="s">
        <v>368</v>
      </c>
    </row>
    <row r="49" spans="1:8" x14ac:dyDescent="0.2">
      <c r="A49" s="2">
        <v>49</v>
      </c>
      <c r="B49" s="7" t="s">
        <v>232</v>
      </c>
      <c r="C49" s="2" t="s">
        <v>35</v>
      </c>
      <c r="D49" s="2" t="s">
        <v>35</v>
      </c>
      <c r="E49" s="2">
        <v>45</v>
      </c>
      <c r="F49" s="2" t="s">
        <v>233</v>
      </c>
      <c r="G49" s="2">
        <v>67</v>
      </c>
      <c r="H49" s="22" t="s">
        <v>369</v>
      </c>
    </row>
    <row r="50" spans="1:8" x14ac:dyDescent="0.2">
      <c r="A50" s="2">
        <v>50</v>
      </c>
      <c r="B50" s="7" t="s">
        <v>234</v>
      </c>
      <c r="C50" s="2" t="s">
        <v>35</v>
      </c>
      <c r="D50" s="2" t="s">
        <v>35</v>
      </c>
      <c r="E50" s="2">
        <v>46</v>
      </c>
      <c r="F50" s="2" t="s">
        <v>235</v>
      </c>
      <c r="G50" s="2">
        <v>68</v>
      </c>
      <c r="H50" s="22" t="s">
        <v>370</v>
      </c>
    </row>
    <row r="51" spans="1:8" x14ac:dyDescent="0.2">
      <c r="A51" s="2">
        <v>109</v>
      </c>
      <c r="B51" s="3" t="s">
        <v>17</v>
      </c>
      <c r="C51" s="2" t="s">
        <v>17</v>
      </c>
      <c r="D51" s="2" t="s">
        <v>17</v>
      </c>
      <c r="E51" s="2">
        <v>47</v>
      </c>
      <c r="F51" s="2" t="s">
        <v>40</v>
      </c>
      <c r="G51" s="2">
        <v>59</v>
      </c>
    </row>
    <row r="52" spans="1:8" x14ac:dyDescent="0.2">
      <c r="A52" s="2">
        <v>51</v>
      </c>
      <c r="B52" s="7" t="s">
        <v>236</v>
      </c>
      <c r="C52" s="2" t="s">
        <v>35</v>
      </c>
      <c r="D52" s="2" t="s">
        <v>35</v>
      </c>
      <c r="E52" s="2">
        <v>48</v>
      </c>
      <c r="F52" s="2" t="s">
        <v>237</v>
      </c>
      <c r="G52" s="2">
        <v>70</v>
      </c>
      <c r="H52" s="22" t="s">
        <v>79</v>
      </c>
    </row>
    <row r="53" spans="1:8" x14ac:dyDescent="0.2">
      <c r="A53" s="2">
        <v>52</v>
      </c>
      <c r="B53" s="7" t="s">
        <v>238</v>
      </c>
      <c r="C53" s="2" t="s">
        <v>35</v>
      </c>
      <c r="D53" s="2" t="s">
        <v>35</v>
      </c>
      <c r="E53" s="2">
        <v>49</v>
      </c>
      <c r="F53" s="2" t="s">
        <v>239</v>
      </c>
      <c r="G53" s="2">
        <v>71</v>
      </c>
      <c r="H53" s="12" t="s">
        <v>78</v>
      </c>
    </row>
    <row r="54" spans="1:8" x14ac:dyDescent="0.2">
      <c r="A54" s="2">
        <v>53</v>
      </c>
      <c r="B54" s="8" t="s">
        <v>39</v>
      </c>
      <c r="C54" s="2" t="s">
        <v>35</v>
      </c>
      <c r="D54" s="2" t="s">
        <v>35</v>
      </c>
      <c r="E54" s="2">
        <v>50</v>
      </c>
      <c r="F54" s="2" t="s">
        <v>240</v>
      </c>
      <c r="G54" s="2">
        <v>72</v>
      </c>
      <c r="H54" s="23"/>
    </row>
    <row r="55" spans="1:8" x14ac:dyDescent="0.2">
      <c r="A55" s="2">
        <v>59</v>
      </c>
      <c r="B55" s="2" t="s">
        <v>250</v>
      </c>
      <c r="C55" s="2" t="s">
        <v>43</v>
      </c>
      <c r="D55" s="2">
        <v>1</v>
      </c>
      <c r="E55" s="2">
        <v>51</v>
      </c>
      <c r="F55" s="2" t="s">
        <v>251</v>
      </c>
      <c r="G55" s="2">
        <v>78</v>
      </c>
      <c r="H55" s="23"/>
    </row>
    <row r="56" spans="1:8" x14ac:dyDescent="0.2">
      <c r="A56" s="2">
        <v>60</v>
      </c>
      <c r="B56" s="2" t="s">
        <v>252</v>
      </c>
      <c r="C56" s="2" t="s">
        <v>43</v>
      </c>
      <c r="D56" s="2">
        <v>1</v>
      </c>
      <c r="E56" s="2">
        <v>52</v>
      </c>
      <c r="F56" s="2" t="s">
        <v>253</v>
      </c>
      <c r="G56" s="2">
        <v>79</v>
      </c>
      <c r="H56" s="24"/>
    </row>
    <row r="57" spans="1:8" x14ac:dyDescent="0.2">
      <c r="A57" s="2">
        <v>61</v>
      </c>
      <c r="B57" s="2" t="s">
        <v>254</v>
      </c>
      <c r="C57" s="2" t="s">
        <v>43</v>
      </c>
      <c r="D57" s="2">
        <v>1</v>
      </c>
      <c r="E57" s="2">
        <v>53</v>
      </c>
      <c r="F57" s="2" t="s">
        <v>255</v>
      </c>
      <c r="G57" s="2">
        <v>80</v>
      </c>
    </row>
    <row r="58" spans="1:8" x14ac:dyDescent="0.2">
      <c r="A58" s="2">
        <v>62</v>
      </c>
      <c r="B58" s="2" t="s">
        <v>256</v>
      </c>
      <c r="C58" s="2" t="s">
        <v>43</v>
      </c>
      <c r="D58" s="2">
        <v>1</v>
      </c>
      <c r="E58" s="2">
        <v>54</v>
      </c>
      <c r="F58" s="2" t="s">
        <v>257</v>
      </c>
      <c r="G58" s="2">
        <v>81</v>
      </c>
    </row>
    <row r="59" spans="1:8" x14ac:dyDescent="0.2">
      <c r="A59" s="2">
        <v>110</v>
      </c>
      <c r="B59" s="3" t="s">
        <v>17</v>
      </c>
      <c r="C59" s="2" t="s">
        <v>17</v>
      </c>
      <c r="D59" s="2" t="s">
        <v>17</v>
      </c>
      <c r="E59" s="2">
        <v>55</v>
      </c>
      <c r="F59" s="2" t="s">
        <v>330</v>
      </c>
      <c r="G59" s="2">
        <v>69</v>
      </c>
    </row>
    <row r="60" spans="1:8" x14ac:dyDescent="0.2">
      <c r="A60" s="2">
        <v>63</v>
      </c>
      <c r="B60" s="2" t="s">
        <v>258</v>
      </c>
      <c r="C60" s="2" t="s">
        <v>43</v>
      </c>
      <c r="D60" s="2">
        <v>1</v>
      </c>
      <c r="E60" s="2">
        <v>56</v>
      </c>
      <c r="F60" s="2" t="s">
        <v>259</v>
      </c>
      <c r="G60" s="2">
        <v>87</v>
      </c>
    </row>
    <row r="61" spans="1:8" x14ac:dyDescent="0.2">
      <c r="A61" s="2">
        <v>64</v>
      </c>
      <c r="B61" s="2" t="s">
        <v>260</v>
      </c>
      <c r="C61" s="2" t="s">
        <v>43</v>
      </c>
      <c r="D61" s="2">
        <v>1</v>
      </c>
      <c r="E61" s="2">
        <v>57</v>
      </c>
      <c r="F61" s="2" t="s">
        <v>261</v>
      </c>
      <c r="G61" s="2">
        <v>88</v>
      </c>
    </row>
    <row r="62" spans="1:8" x14ac:dyDescent="0.2">
      <c r="A62" s="2">
        <v>126</v>
      </c>
      <c r="B62" s="4" t="s">
        <v>41</v>
      </c>
      <c r="C62" s="2" t="s">
        <v>20</v>
      </c>
      <c r="D62" s="2" t="s">
        <v>20</v>
      </c>
      <c r="E62" s="2">
        <v>58</v>
      </c>
      <c r="F62" s="2" t="s">
        <v>344</v>
      </c>
      <c r="G62" s="2">
        <v>100</v>
      </c>
    </row>
    <row r="63" spans="1:8" x14ac:dyDescent="0.2">
      <c r="A63" s="2">
        <v>65</v>
      </c>
      <c r="B63" s="2" t="s">
        <v>262</v>
      </c>
      <c r="C63" s="2" t="s">
        <v>43</v>
      </c>
      <c r="D63" s="2">
        <v>1</v>
      </c>
      <c r="E63" s="2">
        <v>59</v>
      </c>
      <c r="F63" s="2" t="s">
        <v>263</v>
      </c>
      <c r="G63" s="2">
        <v>90</v>
      </c>
    </row>
    <row r="64" spans="1:8" x14ac:dyDescent="0.2">
      <c r="A64" s="2">
        <v>66</v>
      </c>
      <c r="B64" s="2" t="s">
        <v>264</v>
      </c>
      <c r="C64" s="2" t="s">
        <v>43</v>
      </c>
      <c r="D64" s="2">
        <v>1</v>
      </c>
      <c r="E64" s="2">
        <v>60</v>
      </c>
      <c r="F64" s="2" t="s">
        <v>265</v>
      </c>
      <c r="G64" s="2">
        <v>91</v>
      </c>
    </row>
    <row r="65" spans="1:7" x14ac:dyDescent="0.2">
      <c r="A65" s="2">
        <v>121</v>
      </c>
      <c r="B65" s="10" t="s">
        <v>53</v>
      </c>
      <c r="C65" s="2" t="s">
        <v>53</v>
      </c>
      <c r="D65" s="2" t="s">
        <v>53</v>
      </c>
      <c r="E65" s="2">
        <v>61</v>
      </c>
      <c r="F65" s="2" t="s">
        <v>340</v>
      </c>
      <c r="G65" s="2">
        <v>92</v>
      </c>
    </row>
    <row r="66" spans="1:7" x14ac:dyDescent="0.2">
      <c r="A66" s="2">
        <v>67</v>
      </c>
      <c r="B66" s="5" t="s">
        <v>266</v>
      </c>
      <c r="C66" s="2" t="s">
        <v>24</v>
      </c>
      <c r="D66" s="2">
        <v>1</v>
      </c>
      <c r="E66" s="2">
        <v>62</v>
      </c>
      <c r="F66" s="2" t="s">
        <v>267</v>
      </c>
      <c r="G66" s="2">
        <v>93</v>
      </c>
    </row>
    <row r="67" spans="1:7" x14ac:dyDescent="0.2">
      <c r="A67" s="2">
        <v>68</v>
      </c>
      <c r="B67" s="5" t="s">
        <v>268</v>
      </c>
      <c r="C67" s="2" t="s">
        <v>24</v>
      </c>
      <c r="D67" s="2">
        <v>1</v>
      </c>
      <c r="E67" s="2">
        <v>63</v>
      </c>
      <c r="F67" s="2" t="s">
        <v>269</v>
      </c>
      <c r="G67" s="2">
        <v>94</v>
      </c>
    </row>
    <row r="68" spans="1:7" x14ac:dyDescent="0.2">
      <c r="A68" s="2">
        <v>70</v>
      </c>
      <c r="B68" s="2" t="s">
        <v>272</v>
      </c>
      <c r="C68" s="2" t="s">
        <v>43</v>
      </c>
      <c r="D68" s="2">
        <v>1</v>
      </c>
      <c r="E68" s="2">
        <v>64</v>
      </c>
      <c r="F68" s="2" t="s">
        <v>273</v>
      </c>
      <c r="G68" s="2">
        <v>96</v>
      </c>
    </row>
    <row r="69" spans="1:7" x14ac:dyDescent="0.2">
      <c r="A69" s="2">
        <v>71</v>
      </c>
      <c r="B69" s="2" t="s">
        <v>274</v>
      </c>
      <c r="C69" s="2" t="s">
        <v>43</v>
      </c>
      <c r="D69" s="2">
        <v>1</v>
      </c>
      <c r="E69" s="2">
        <v>65</v>
      </c>
      <c r="F69" s="2" t="s">
        <v>275</v>
      </c>
      <c r="G69" s="2">
        <v>97</v>
      </c>
    </row>
    <row r="70" spans="1:7" x14ac:dyDescent="0.2">
      <c r="A70" s="2">
        <v>72</v>
      </c>
      <c r="B70" s="2" t="s">
        <v>276</v>
      </c>
      <c r="C70" s="2" t="s">
        <v>43</v>
      </c>
      <c r="D70" s="2">
        <v>1</v>
      </c>
      <c r="E70" s="2">
        <v>66</v>
      </c>
      <c r="F70" s="2" t="s">
        <v>277</v>
      </c>
      <c r="G70" s="2">
        <v>98</v>
      </c>
    </row>
    <row r="71" spans="1:7" x14ac:dyDescent="0.2">
      <c r="A71" s="2">
        <v>127</v>
      </c>
      <c r="B71" s="4" t="s">
        <v>41</v>
      </c>
      <c r="C71" s="2" t="s">
        <v>20</v>
      </c>
      <c r="D71" s="2" t="s">
        <v>20</v>
      </c>
      <c r="E71" s="2">
        <v>67</v>
      </c>
      <c r="F71" s="2" t="s">
        <v>345</v>
      </c>
      <c r="G71" s="2">
        <v>89</v>
      </c>
    </row>
    <row r="72" spans="1:7" x14ac:dyDescent="0.2">
      <c r="A72" s="2">
        <v>74</v>
      </c>
      <c r="B72" s="2" t="s">
        <v>280</v>
      </c>
      <c r="C72" s="2" t="s">
        <v>43</v>
      </c>
      <c r="D72" s="2">
        <v>1</v>
      </c>
      <c r="E72" s="2">
        <v>68</v>
      </c>
      <c r="F72" s="2" t="s">
        <v>281</v>
      </c>
      <c r="G72" s="2">
        <v>101</v>
      </c>
    </row>
    <row r="73" spans="1:7" x14ac:dyDescent="0.2">
      <c r="A73" s="2">
        <v>75</v>
      </c>
      <c r="B73" s="2" t="s">
        <v>282</v>
      </c>
      <c r="C73" s="2" t="s">
        <v>43</v>
      </c>
      <c r="D73" s="2">
        <v>1</v>
      </c>
      <c r="E73" s="2">
        <v>69</v>
      </c>
      <c r="F73" s="2" t="s">
        <v>283</v>
      </c>
      <c r="G73" s="2">
        <v>102</v>
      </c>
    </row>
    <row r="74" spans="1:7" x14ac:dyDescent="0.2">
      <c r="A74" s="2">
        <v>111</v>
      </c>
      <c r="B74" s="3" t="s">
        <v>17</v>
      </c>
      <c r="C74" s="2" t="s">
        <v>17</v>
      </c>
      <c r="D74" s="2" t="s">
        <v>17</v>
      </c>
      <c r="E74" s="2">
        <v>70</v>
      </c>
      <c r="F74" s="2" t="s">
        <v>331</v>
      </c>
      <c r="G74" s="2">
        <v>86</v>
      </c>
    </row>
    <row r="75" spans="1:7" x14ac:dyDescent="0.2">
      <c r="A75" s="2">
        <v>76</v>
      </c>
      <c r="B75" s="2" t="s">
        <v>284</v>
      </c>
      <c r="C75" s="2" t="s">
        <v>43</v>
      </c>
      <c r="D75" s="2">
        <v>1</v>
      </c>
      <c r="E75" s="2">
        <v>71</v>
      </c>
      <c r="F75" s="2" t="s">
        <v>285</v>
      </c>
      <c r="G75" s="2">
        <v>104</v>
      </c>
    </row>
    <row r="76" spans="1:7" x14ac:dyDescent="0.2">
      <c r="A76" s="2">
        <v>77</v>
      </c>
      <c r="B76" s="2" t="s">
        <v>286</v>
      </c>
      <c r="C76" s="2" t="s">
        <v>43</v>
      </c>
      <c r="D76" s="2">
        <v>1</v>
      </c>
      <c r="E76" s="2">
        <v>72</v>
      </c>
      <c r="F76" s="2" t="s">
        <v>287</v>
      </c>
      <c r="G76" s="2">
        <v>105</v>
      </c>
    </row>
    <row r="77" spans="1:7" x14ac:dyDescent="0.2">
      <c r="A77" s="2">
        <v>78</v>
      </c>
      <c r="B77" s="2" t="s">
        <v>288</v>
      </c>
      <c r="C77" s="2" t="s">
        <v>43</v>
      </c>
      <c r="D77" s="2">
        <v>1</v>
      </c>
      <c r="E77" s="2">
        <v>73</v>
      </c>
      <c r="F77" s="2" t="s">
        <v>289</v>
      </c>
      <c r="G77" s="2">
        <v>106</v>
      </c>
    </row>
    <row r="78" spans="1:7" x14ac:dyDescent="0.2">
      <c r="A78" s="2">
        <v>79</v>
      </c>
      <c r="B78" s="2" t="s">
        <v>290</v>
      </c>
      <c r="C78" s="2" t="s">
        <v>43</v>
      </c>
      <c r="D78" s="2">
        <v>1</v>
      </c>
      <c r="E78" s="2">
        <v>74</v>
      </c>
      <c r="F78" s="2" t="s">
        <v>291</v>
      </c>
      <c r="G78" s="2">
        <v>107</v>
      </c>
    </row>
    <row r="79" spans="1:7" x14ac:dyDescent="0.2">
      <c r="A79" s="2">
        <v>80</v>
      </c>
      <c r="B79" s="9" t="s">
        <v>50</v>
      </c>
      <c r="C79" s="2" t="s">
        <v>51</v>
      </c>
      <c r="D79" s="2" t="s">
        <v>51</v>
      </c>
      <c r="E79" s="2">
        <v>75</v>
      </c>
      <c r="F79" s="2" t="s">
        <v>292</v>
      </c>
      <c r="G79" s="2">
        <v>108</v>
      </c>
    </row>
    <row r="80" spans="1:7" x14ac:dyDescent="0.2">
      <c r="A80" s="2">
        <v>81</v>
      </c>
      <c r="B80" s="9" t="s">
        <v>73</v>
      </c>
      <c r="C80" s="2" t="s">
        <v>51</v>
      </c>
      <c r="D80" s="2" t="s">
        <v>51</v>
      </c>
      <c r="E80" s="2">
        <v>76</v>
      </c>
      <c r="F80" s="2" t="s">
        <v>293</v>
      </c>
      <c r="G80" s="2">
        <v>109</v>
      </c>
    </row>
    <row r="81" spans="1:7" x14ac:dyDescent="0.2">
      <c r="A81" s="2">
        <v>122</v>
      </c>
      <c r="B81" s="10" t="s">
        <v>53</v>
      </c>
      <c r="C81" s="2" t="s">
        <v>53</v>
      </c>
      <c r="D81" s="2" t="s">
        <v>53</v>
      </c>
      <c r="E81" s="2">
        <v>77</v>
      </c>
      <c r="F81" s="2" t="s">
        <v>341</v>
      </c>
      <c r="G81" s="2">
        <v>111</v>
      </c>
    </row>
    <row r="82" spans="1:7" x14ac:dyDescent="0.2">
      <c r="A82" s="2">
        <v>82</v>
      </c>
      <c r="B82" s="2" t="s">
        <v>294</v>
      </c>
      <c r="C82" s="2" t="s">
        <v>43</v>
      </c>
      <c r="D82" s="2">
        <v>0</v>
      </c>
      <c r="E82" s="2">
        <v>78</v>
      </c>
      <c r="F82" s="2" t="s">
        <v>295</v>
      </c>
      <c r="G82" s="2">
        <v>112</v>
      </c>
    </row>
    <row r="83" spans="1:7" x14ac:dyDescent="0.2">
      <c r="A83" s="2">
        <v>83</v>
      </c>
      <c r="B83" s="2" t="s">
        <v>296</v>
      </c>
      <c r="C83" s="2" t="s">
        <v>43</v>
      </c>
      <c r="D83" s="2">
        <v>0</v>
      </c>
      <c r="E83" s="2">
        <v>79</v>
      </c>
      <c r="F83" s="2" t="s">
        <v>297</v>
      </c>
      <c r="G83" s="2">
        <v>113</v>
      </c>
    </row>
    <row r="84" spans="1:7" x14ac:dyDescent="0.2">
      <c r="A84" s="2">
        <v>84</v>
      </c>
      <c r="B84" s="2" t="s">
        <v>298</v>
      </c>
      <c r="C84" s="2" t="s">
        <v>43</v>
      </c>
      <c r="D84" s="2">
        <v>0</v>
      </c>
      <c r="E84" s="2">
        <v>80</v>
      </c>
      <c r="F84" s="2" t="s">
        <v>299</v>
      </c>
      <c r="G84" s="2">
        <v>114</v>
      </c>
    </row>
    <row r="85" spans="1:7" x14ac:dyDescent="0.2">
      <c r="A85" s="2">
        <v>86</v>
      </c>
      <c r="B85" s="2" t="s">
        <v>302</v>
      </c>
      <c r="C85" s="2" t="s">
        <v>43</v>
      </c>
      <c r="D85" s="2">
        <v>0</v>
      </c>
      <c r="E85" s="2">
        <v>81</v>
      </c>
      <c r="F85" s="2" t="s">
        <v>303</v>
      </c>
      <c r="G85" s="2">
        <v>116</v>
      </c>
    </row>
    <row r="86" spans="1:7" x14ac:dyDescent="0.2">
      <c r="A86" s="2">
        <v>87</v>
      </c>
      <c r="B86" s="2" t="s">
        <v>304</v>
      </c>
      <c r="C86" s="2" t="s">
        <v>43</v>
      </c>
      <c r="D86" s="2">
        <v>0</v>
      </c>
      <c r="E86" s="2">
        <v>82</v>
      </c>
      <c r="F86" s="2" t="s">
        <v>305</v>
      </c>
      <c r="G86" s="2">
        <v>117</v>
      </c>
    </row>
    <row r="87" spans="1:7" x14ac:dyDescent="0.2">
      <c r="A87" s="2">
        <v>88</v>
      </c>
      <c r="B87" s="2" t="s">
        <v>306</v>
      </c>
      <c r="C87" s="2" t="s">
        <v>43</v>
      </c>
      <c r="D87" s="2">
        <v>0</v>
      </c>
      <c r="E87" s="2">
        <v>83</v>
      </c>
      <c r="F87" s="2" t="s">
        <v>307</v>
      </c>
      <c r="G87" s="2">
        <v>118</v>
      </c>
    </row>
    <row r="88" spans="1:7" x14ac:dyDescent="0.2">
      <c r="A88" s="2">
        <v>115</v>
      </c>
      <c r="B88" s="3" t="s">
        <v>17</v>
      </c>
      <c r="C88" s="2" t="s">
        <v>17</v>
      </c>
      <c r="D88" s="2" t="s">
        <v>17</v>
      </c>
      <c r="E88" s="2">
        <v>84</v>
      </c>
      <c r="F88" s="2" t="s">
        <v>335</v>
      </c>
      <c r="G88" s="2" t="s">
        <v>21</v>
      </c>
    </row>
    <row r="89" spans="1:7" x14ac:dyDescent="0.2">
      <c r="A89" s="2">
        <v>89</v>
      </c>
      <c r="B89" s="2" t="s">
        <v>308</v>
      </c>
      <c r="C89" s="2" t="s">
        <v>43</v>
      </c>
      <c r="D89" s="2">
        <v>0</v>
      </c>
      <c r="E89" s="2">
        <v>85</v>
      </c>
      <c r="F89" s="2" t="s">
        <v>309</v>
      </c>
      <c r="G89" s="2">
        <v>119</v>
      </c>
    </row>
    <row r="90" spans="1:7" x14ac:dyDescent="0.2">
      <c r="A90" s="2">
        <v>90</v>
      </c>
      <c r="B90" s="2" t="s">
        <v>310</v>
      </c>
      <c r="C90" s="2" t="s">
        <v>43</v>
      </c>
      <c r="D90" s="2">
        <v>0</v>
      </c>
      <c r="E90" s="2">
        <v>86</v>
      </c>
      <c r="F90" s="2" t="s">
        <v>311</v>
      </c>
      <c r="G90" s="2">
        <v>120</v>
      </c>
    </row>
    <row r="91" spans="1:7" x14ac:dyDescent="0.2">
      <c r="A91" s="2">
        <v>91</v>
      </c>
      <c r="B91" s="2" t="s">
        <v>312</v>
      </c>
      <c r="C91" s="2" t="s">
        <v>43</v>
      </c>
      <c r="D91" s="2">
        <v>0</v>
      </c>
      <c r="E91" s="2">
        <v>87</v>
      </c>
      <c r="F91" s="2" t="s">
        <v>313</v>
      </c>
      <c r="G91" s="2">
        <v>121</v>
      </c>
    </row>
    <row r="92" spans="1:7" x14ac:dyDescent="0.2">
      <c r="A92" s="2">
        <v>125</v>
      </c>
      <c r="B92" s="4" t="s">
        <v>55</v>
      </c>
      <c r="C92" s="2" t="s">
        <v>20</v>
      </c>
      <c r="D92" s="2" t="s">
        <v>20</v>
      </c>
      <c r="E92" s="2">
        <v>88</v>
      </c>
      <c r="F92" s="2" t="s">
        <v>38</v>
      </c>
      <c r="G92" s="2">
        <v>123</v>
      </c>
    </row>
    <row r="93" spans="1:7" x14ac:dyDescent="0.2">
      <c r="A93" s="2">
        <v>93</v>
      </c>
      <c r="B93" s="5" t="s">
        <v>316</v>
      </c>
      <c r="C93" s="2" t="s">
        <v>24</v>
      </c>
      <c r="D93" s="2">
        <v>0</v>
      </c>
      <c r="E93" s="2">
        <v>89</v>
      </c>
      <c r="F93" s="2" t="s">
        <v>74</v>
      </c>
      <c r="G93" s="2">
        <v>128</v>
      </c>
    </row>
    <row r="94" spans="1:7" x14ac:dyDescent="0.2">
      <c r="A94" s="2">
        <v>94</v>
      </c>
      <c r="B94" s="5" t="s">
        <v>317</v>
      </c>
      <c r="C94" s="2" t="s">
        <v>24</v>
      </c>
      <c r="D94" s="2">
        <v>0</v>
      </c>
      <c r="E94" s="2">
        <v>90</v>
      </c>
      <c r="F94" s="2" t="s">
        <v>52</v>
      </c>
      <c r="G94" s="2">
        <v>129</v>
      </c>
    </row>
    <row r="95" spans="1:7" x14ac:dyDescent="0.2">
      <c r="A95" s="2">
        <v>95</v>
      </c>
      <c r="B95" s="2" t="s">
        <v>318</v>
      </c>
      <c r="C95" s="2" t="s">
        <v>43</v>
      </c>
      <c r="D95" s="2">
        <v>0</v>
      </c>
      <c r="E95" s="2">
        <v>91</v>
      </c>
      <c r="F95" s="2" t="s">
        <v>48</v>
      </c>
      <c r="G95" s="2" t="s">
        <v>21</v>
      </c>
    </row>
    <row r="96" spans="1:7" x14ac:dyDescent="0.2">
      <c r="A96" s="2">
        <v>124</v>
      </c>
      <c r="B96" s="4" t="s">
        <v>55</v>
      </c>
      <c r="C96" s="2" t="s">
        <v>20</v>
      </c>
      <c r="D96" s="2" t="s">
        <v>20</v>
      </c>
      <c r="E96" s="2">
        <v>92</v>
      </c>
      <c r="F96" s="2" t="s">
        <v>343</v>
      </c>
      <c r="G96" s="2">
        <v>133</v>
      </c>
    </row>
    <row r="97" spans="1:7" x14ac:dyDescent="0.2">
      <c r="A97" s="2">
        <v>96</v>
      </c>
      <c r="B97" s="2" t="s">
        <v>319</v>
      </c>
      <c r="C97" s="2" t="s">
        <v>43</v>
      </c>
      <c r="D97" s="2">
        <v>0</v>
      </c>
      <c r="E97" s="2">
        <v>93</v>
      </c>
      <c r="F97" s="2" t="s">
        <v>46</v>
      </c>
      <c r="G97" s="2">
        <v>134</v>
      </c>
    </row>
    <row r="98" spans="1:7" x14ac:dyDescent="0.2">
      <c r="A98" s="2">
        <v>97</v>
      </c>
      <c r="B98" s="2" t="s">
        <v>320</v>
      </c>
      <c r="C98" s="2" t="s">
        <v>43</v>
      </c>
      <c r="D98" s="2">
        <v>0</v>
      </c>
      <c r="E98" s="2">
        <v>94</v>
      </c>
      <c r="F98" s="2" t="s">
        <v>49</v>
      </c>
      <c r="G98" s="2">
        <v>135</v>
      </c>
    </row>
    <row r="99" spans="1:7" x14ac:dyDescent="0.2">
      <c r="A99" s="2">
        <v>98</v>
      </c>
      <c r="B99" s="2" t="s">
        <v>321</v>
      </c>
      <c r="C99" s="2" t="s">
        <v>43</v>
      </c>
      <c r="D99" s="2">
        <v>0</v>
      </c>
      <c r="E99" s="2">
        <v>95</v>
      </c>
      <c r="F99" s="2" t="s">
        <v>42</v>
      </c>
      <c r="G99" s="2">
        <v>136</v>
      </c>
    </row>
    <row r="100" spans="1:7" x14ac:dyDescent="0.2">
      <c r="A100" s="2">
        <v>99</v>
      </c>
      <c r="B100" s="2" t="s">
        <v>322</v>
      </c>
      <c r="C100" s="2" t="s">
        <v>43</v>
      </c>
      <c r="D100" s="2">
        <v>0</v>
      </c>
      <c r="E100" s="2">
        <v>96</v>
      </c>
      <c r="F100" s="2" t="s">
        <v>56</v>
      </c>
      <c r="G100" s="2">
        <v>137</v>
      </c>
    </row>
    <row r="101" spans="1:7" x14ac:dyDescent="0.2">
      <c r="A101" s="2">
        <v>100</v>
      </c>
      <c r="B101" s="2" t="s">
        <v>323</v>
      </c>
      <c r="C101" s="2" t="s">
        <v>43</v>
      </c>
      <c r="D101" s="2">
        <v>0</v>
      </c>
      <c r="E101" s="2">
        <v>97</v>
      </c>
      <c r="F101" s="2" t="s">
        <v>44</v>
      </c>
      <c r="G101" s="2">
        <v>138</v>
      </c>
    </row>
    <row r="102" spans="1:7" x14ac:dyDescent="0.2">
      <c r="A102" s="2">
        <v>112</v>
      </c>
      <c r="B102" s="3" t="s">
        <v>17</v>
      </c>
      <c r="C102" s="2" t="s">
        <v>17</v>
      </c>
      <c r="D102" s="2" t="s">
        <v>17</v>
      </c>
      <c r="E102" s="2">
        <v>98</v>
      </c>
      <c r="F102" s="2" t="s">
        <v>332</v>
      </c>
      <c r="G102" s="2">
        <v>103</v>
      </c>
    </row>
    <row r="103" spans="1:7" x14ac:dyDescent="0.2">
      <c r="A103" s="2">
        <v>102</v>
      </c>
      <c r="B103" s="2" t="s">
        <v>325</v>
      </c>
      <c r="C103" s="2" t="s">
        <v>43</v>
      </c>
      <c r="D103" s="2">
        <v>0</v>
      </c>
      <c r="E103" s="2">
        <v>99</v>
      </c>
      <c r="F103" s="2" t="s">
        <v>58</v>
      </c>
      <c r="G103" s="2">
        <v>141</v>
      </c>
    </row>
    <row r="104" spans="1:7" x14ac:dyDescent="0.2">
      <c r="A104" s="2">
        <v>104</v>
      </c>
      <c r="B104" s="2" t="s">
        <v>327</v>
      </c>
      <c r="C104" s="2" t="s">
        <v>43</v>
      </c>
      <c r="D104" s="2">
        <v>0</v>
      </c>
      <c r="E104" s="2">
        <v>100</v>
      </c>
      <c r="F104" s="2" t="s">
        <v>14</v>
      </c>
      <c r="G104" s="2">
        <v>143</v>
      </c>
    </row>
    <row r="105" spans="1:7" hidden="1" x14ac:dyDescent="0.2">
      <c r="A105" s="2">
        <v>7</v>
      </c>
      <c r="B105" s="2" t="s">
        <v>22</v>
      </c>
      <c r="C105" s="2" t="s">
        <v>13</v>
      </c>
      <c r="D105" s="2">
        <v>3</v>
      </c>
      <c r="E105" s="2" t="s">
        <v>21</v>
      </c>
      <c r="F105" s="2" t="s">
        <v>27</v>
      </c>
      <c r="G105" s="2">
        <v>9</v>
      </c>
    </row>
    <row r="106" spans="1:7" hidden="1" x14ac:dyDescent="0.2">
      <c r="A106" s="2">
        <v>8</v>
      </c>
      <c r="B106" s="2" t="s">
        <v>165</v>
      </c>
      <c r="C106" s="2" t="s">
        <v>13</v>
      </c>
      <c r="D106" s="2">
        <v>3</v>
      </c>
      <c r="E106" s="2" t="s">
        <v>21</v>
      </c>
      <c r="F106" s="2" t="s">
        <v>26</v>
      </c>
      <c r="G106" s="2">
        <v>10</v>
      </c>
    </row>
    <row r="107" spans="1:7" hidden="1" x14ac:dyDescent="0.2">
      <c r="A107" s="2">
        <v>17</v>
      </c>
      <c r="B107" s="2" t="s">
        <v>172</v>
      </c>
      <c r="C107" s="2" t="s">
        <v>13</v>
      </c>
      <c r="D107" s="2">
        <v>3</v>
      </c>
      <c r="E107" s="2" t="s">
        <v>21</v>
      </c>
      <c r="F107" s="2" t="s">
        <v>173</v>
      </c>
      <c r="G107" s="2">
        <v>25</v>
      </c>
    </row>
    <row r="108" spans="1:7" hidden="1" x14ac:dyDescent="0.2">
      <c r="A108" s="2">
        <v>18</v>
      </c>
      <c r="B108" s="2" t="s">
        <v>174</v>
      </c>
      <c r="C108" s="2" t="s">
        <v>13</v>
      </c>
      <c r="D108" s="2">
        <v>3</v>
      </c>
      <c r="E108" s="2" t="s">
        <v>21</v>
      </c>
      <c r="F108" s="2" t="s">
        <v>175</v>
      </c>
      <c r="G108" s="2">
        <v>26</v>
      </c>
    </row>
    <row r="109" spans="1:7" hidden="1" x14ac:dyDescent="0.2">
      <c r="A109" s="2">
        <v>21</v>
      </c>
      <c r="B109" s="2" t="s">
        <v>178</v>
      </c>
      <c r="C109" s="2" t="s">
        <v>13</v>
      </c>
      <c r="D109" s="2">
        <v>3</v>
      </c>
      <c r="E109" s="2" t="s">
        <v>21</v>
      </c>
      <c r="F109" s="2" t="s">
        <v>179</v>
      </c>
      <c r="G109" s="2">
        <v>31</v>
      </c>
    </row>
    <row r="110" spans="1:7" hidden="1" x14ac:dyDescent="0.2">
      <c r="A110" s="2">
        <v>22</v>
      </c>
      <c r="B110" s="2" t="s">
        <v>180</v>
      </c>
      <c r="C110" s="2" t="s">
        <v>13</v>
      </c>
      <c r="D110" s="2">
        <v>3</v>
      </c>
      <c r="E110" s="2" t="s">
        <v>21</v>
      </c>
      <c r="F110" s="2" t="s">
        <v>181</v>
      </c>
      <c r="G110" s="2">
        <v>32</v>
      </c>
    </row>
    <row r="111" spans="1:7" hidden="1" x14ac:dyDescent="0.2">
      <c r="A111" s="2">
        <v>25</v>
      </c>
      <c r="B111" s="21" t="s">
        <v>186</v>
      </c>
      <c r="C111" s="2" t="s">
        <v>186</v>
      </c>
      <c r="D111" s="2" t="s">
        <v>186</v>
      </c>
      <c r="E111" s="2" t="s">
        <v>21</v>
      </c>
      <c r="F111" s="2" t="s">
        <v>187</v>
      </c>
      <c r="G111" s="2">
        <v>35</v>
      </c>
    </row>
    <row r="112" spans="1:7" hidden="1" x14ac:dyDescent="0.2">
      <c r="A112" s="2">
        <v>26</v>
      </c>
      <c r="B112" s="21" t="s">
        <v>188</v>
      </c>
      <c r="C112" s="2" t="s">
        <v>188</v>
      </c>
      <c r="D112" s="2" t="s">
        <v>188</v>
      </c>
      <c r="E112" s="2" t="s">
        <v>21</v>
      </c>
      <c r="F112" s="2" t="s">
        <v>189</v>
      </c>
      <c r="G112" s="2">
        <v>36</v>
      </c>
    </row>
    <row r="113" spans="1:7" hidden="1" x14ac:dyDescent="0.2">
      <c r="A113" s="2">
        <v>27</v>
      </c>
      <c r="B113" s="2" t="s">
        <v>190</v>
      </c>
      <c r="C113" s="2" t="s">
        <v>43</v>
      </c>
      <c r="D113" s="2">
        <v>2</v>
      </c>
      <c r="E113" s="2" t="s">
        <v>21</v>
      </c>
      <c r="F113" s="2" t="s">
        <v>191</v>
      </c>
      <c r="G113" s="2">
        <v>37</v>
      </c>
    </row>
    <row r="114" spans="1:7" hidden="1" x14ac:dyDescent="0.2">
      <c r="A114" s="2">
        <v>28</v>
      </c>
      <c r="B114" s="2" t="s">
        <v>192</v>
      </c>
      <c r="C114" s="2" t="s">
        <v>43</v>
      </c>
      <c r="D114" s="2">
        <v>2</v>
      </c>
      <c r="E114" s="2" t="s">
        <v>21</v>
      </c>
      <c r="F114" s="2" t="s">
        <v>193</v>
      </c>
      <c r="G114" s="2">
        <v>38</v>
      </c>
    </row>
    <row r="115" spans="1:7" hidden="1" x14ac:dyDescent="0.2">
      <c r="A115" s="2">
        <v>34</v>
      </c>
      <c r="B115" s="2" t="s">
        <v>204</v>
      </c>
      <c r="C115" s="2" t="s">
        <v>43</v>
      </c>
      <c r="D115" s="2">
        <v>2</v>
      </c>
      <c r="E115" s="2" t="s">
        <v>21</v>
      </c>
      <c r="F115" s="2" t="s">
        <v>205</v>
      </c>
      <c r="G115" s="2">
        <v>45</v>
      </c>
    </row>
    <row r="116" spans="1:7" hidden="1" x14ac:dyDescent="0.2">
      <c r="A116" s="2">
        <v>35</v>
      </c>
      <c r="B116" s="2" t="s">
        <v>206</v>
      </c>
      <c r="C116" s="2" t="s">
        <v>43</v>
      </c>
      <c r="D116" s="2">
        <v>2</v>
      </c>
      <c r="E116" s="2" t="s">
        <v>21</v>
      </c>
      <c r="F116" s="2" t="s">
        <v>207</v>
      </c>
      <c r="G116" s="2">
        <v>47</v>
      </c>
    </row>
    <row r="117" spans="1:7" hidden="1" x14ac:dyDescent="0.2">
      <c r="A117" s="2">
        <v>36</v>
      </c>
      <c r="B117" s="2" t="s">
        <v>208</v>
      </c>
      <c r="C117" s="2" t="s">
        <v>43</v>
      </c>
      <c r="D117" s="2">
        <v>2</v>
      </c>
      <c r="E117" s="2" t="s">
        <v>21</v>
      </c>
      <c r="F117" s="2" t="s">
        <v>209</v>
      </c>
      <c r="G117" s="2">
        <v>48</v>
      </c>
    </row>
    <row r="118" spans="1:7" hidden="1" x14ac:dyDescent="0.2">
      <c r="A118" s="2">
        <v>41</v>
      </c>
      <c r="B118" s="2" t="s">
        <v>218</v>
      </c>
      <c r="C118" s="2" t="s">
        <v>43</v>
      </c>
      <c r="D118" s="2">
        <v>2</v>
      </c>
      <c r="E118" s="2" t="s">
        <v>21</v>
      </c>
      <c r="F118" s="2" t="s">
        <v>219</v>
      </c>
      <c r="G118" s="2">
        <v>58</v>
      </c>
    </row>
    <row r="119" spans="1:7" hidden="1" x14ac:dyDescent="0.2">
      <c r="A119" s="2">
        <v>42</v>
      </c>
      <c r="B119" s="2" t="s">
        <v>220</v>
      </c>
      <c r="C119" s="2" t="s">
        <v>43</v>
      </c>
      <c r="D119" s="2">
        <v>2</v>
      </c>
      <c r="E119" s="2" t="s">
        <v>21</v>
      </c>
      <c r="F119" s="2" t="s">
        <v>221</v>
      </c>
      <c r="G119" s="2">
        <v>60</v>
      </c>
    </row>
    <row r="120" spans="1:7" hidden="1" x14ac:dyDescent="0.2">
      <c r="A120" s="2">
        <v>43</v>
      </c>
      <c r="B120" s="2" t="s">
        <v>222</v>
      </c>
      <c r="C120" s="2" t="s">
        <v>43</v>
      </c>
      <c r="D120" s="2">
        <v>2</v>
      </c>
      <c r="E120" s="2" t="s">
        <v>21</v>
      </c>
      <c r="F120" s="2" t="s">
        <v>223</v>
      </c>
      <c r="G120" s="2">
        <v>61</v>
      </c>
    </row>
    <row r="121" spans="1:7" hidden="1" x14ac:dyDescent="0.2">
      <c r="A121" s="2">
        <v>54</v>
      </c>
      <c r="B121" s="2" t="s">
        <v>241</v>
      </c>
      <c r="C121" s="2" t="s">
        <v>43</v>
      </c>
      <c r="D121" s="2">
        <v>1</v>
      </c>
      <c r="E121" s="2" t="s">
        <v>21</v>
      </c>
      <c r="F121" s="2" t="s">
        <v>242</v>
      </c>
      <c r="G121" s="2">
        <v>73</v>
      </c>
    </row>
    <row r="122" spans="1:7" hidden="1" x14ac:dyDescent="0.2">
      <c r="A122" s="2">
        <v>55</v>
      </c>
      <c r="B122" s="2" t="s">
        <v>243</v>
      </c>
      <c r="C122" s="2" t="s">
        <v>43</v>
      </c>
      <c r="D122" s="2">
        <v>1</v>
      </c>
      <c r="E122" s="2" t="s">
        <v>21</v>
      </c>
      <c r="F122" s="2" t="s">
        <v>244</v>
      </c>
      <c r="G122" s="2">
        <v>74</v>
      </c>
    </row>
    <row r="123" spans="1:7" hidden="1" x14ac:dyDescent="0.2">
      <c r="A123" s="2">
        <v>56</v>
      </c>
      <c r="B123" s="2" t="s">
        <v>245</v>
      </c>
      <c r="C123" s="2" t="s">
        <v>43</v>
      </c>
      <c r="D123" s="2">
        <v>1</v>
      </c>
      <c r="E123" s="2" t="s">
        <v>21</v>
      </c>
      <c r="F123" s="2" t="s">
        <v>246</v>
      </c>
      <c r="G123" s="2">
        <v>75</v>
      </c>
    </row>
    <row r="124" spans="1:7" hidden="1" x14ac:dyDescent="0.2">
      <c r="A124" s="2">
        <v>57</v>
      </c>
      <c r="B124" s="2" t="s">
        <v>247</v>
      </c>
      <c r="C124" s="2" t="s">
        <v>43</v>
      </c>
      <c r="D124" s="2">
        <v>1</v>
      </c>
      <c r="E124" s="2" t="s">
        <v>21</v>
      </c>
      <c r="F124" s="2" t="s">
        <v>248</v>
      </c>
      <c r="G124" s="2">
        <v>76</v>
      </c>
    </row>
    <row r="125" spans="1:7" hidden="1" x14ac:dyDescent="0.2">
      <c r="A125" s="2">
        <v>58</v>
      </c>
      <c r="B125" s="2" t="s">
        <v>76</v>
      </c>
      <c r="C125" s="2" t="s">
        <v>76</v>
      </c>
      <c r="D125" s="2" t="s">
        <v>76</v>
      </c>
      <c r="E125" s="2" t="s">
        <v>21</v>
      </c>
      <c r="F125" s="2" t="s">
        <v>249</v>
      </c>
      <c r="G125" s="2">
        <v>77</v>
      </c>
    </row>
    <row r="126" spans="1:7" hidden="1" x14ac:dyDescent="0.2">
      <c r="A126" s="2">
        <v>69</v>
      </c>
      <c r="B126" s="2" t="s">
        <v>270</v>
      </c>
      <c r="C126" s="2" t="s">
        <v>43</v>
      </c>
      <c r="D126" s="2">
        <v>1</v>
      </c>
      <c r="E126" s="2" t="s">
        <v>21</v>
      </c>
      <c r="F126" s="2" t="s">
        <v>271</v>
      </c>
      <c r="G126" s="2">
        <v>95</v>
      </c>
    </row>
    <row r="127" spans="1:7" hidden="1" x14ac:dyDescent="0.2">
      <c r="A127" s="2">
        <v>73</v>
      </c>
      <c r="B127" s="2" t="s">
        <v>278</v>
      </c>
      <c r="C127" s="2" t="s">
        <v>43</v>
      </c>
      <c r="D127" s="2">
        <v>1</v>
      </c>
      <c r="E127" s="2" t="s">
        <v>21</v>
      </c>
      <c r="F127" s="2" t="s">
        <v>279</v>
      </c>
      <c r="G127" s="2">
        <v>99</v>
      </c>
    </row>
    <row r="128" spans="1:7" hidden="1" x14ac:dyDescent="0.2">
      <c r="A128" s="2">
        <v>85</v>
      </c>
      <c r="B128" s="2" t="s">
        <v>300</v>
      </c>
      <c r="C128" s="2" t="s">
        <v>43</v>
      </c>
      <c r="D128" s="2">
        <v>0</v>
      </c>
      <c r="E128" s="2" t="s">
        <v>21</v>
      </c>
      <c r="F128" s="2" t="s">
        <v>301</v>
      </c>
      <c r="G128" s="2">
        <v>115</v>
      </c>
    </row>
    <row r="129" spans="1:7" hidden="1" x14ac:dyDescent="0.2">
      <c r="A129" s="2">
        <v>92</v>
      </c>
      <c r="B129" s="2" t="s">
        <v>314</v>
      </c>
      <c r="C129" s="2" t="s">
        <v>43</v>
      </c>
      <c r="D129" s="2">
        <v>0</v>
      </c>
      <c r="E129" s="2" t="s">
        <v>21</v>
      </c>
      <c r="F129" s="2" t="s">
        <v>315</v>
      </c>
      <c r="G129" s="2">
        <v>122</v>
      </c>
    </row>
    <row r="130" spans="1:7" hidden="1" x14ac:dyDescent="0.2">
      <c r="A130" s="2">
        <v>101</v>
      </c>
      <c r="B130" s="2" t="s">
        <v>324</v>
      </c>
      <c r="C130" s="2" t="s">
        <v>43</v>
      </c>
      <c r="D130" s="2">
        <v>0</v>
      </c>
      <c r="E130" s="2" t="s">
        <v>21</v>
      </c>
      <c r="F130" s="2" t="s">
        <v>45</v>
      </c>
      <c r="G130" s="2">
        <v>139</v>
      </c>
    </row>
    <row r="131" spans="1:7" hidden="1" x14ac:dyDescent="0.2">
      <c r="A131" s="2">
        <v>103</v>
      </c>
      <c r="B131" s="2" t="s">
        <v>326</v>
      </c>
      <c r="C131" s="2" t="s">
        <v>43</v>
      </c>
      <c r="D131" s="2">
        <v>0</v>
      </c>
      <c r="E131" s="2" t="s">
        <v>21</v>
      </c>
      <c r="F131" s="2" t="s">
        <v>34</v>
      </c>
      <c r="G131" s="2">
        <v>142</v>
      </c>
    </row>
    <row r="132" spans="1:7" hidden="1" x14ac:dyDescent="0.2">
      <c r="A132" s="2">
        <v>105</v>
      </c>
      <c r="B132" s="2" t="s">
        <v>328</v>
      </c>
      <c r="C132" s="2" t="s">
        <v>43</v>
      </c>
      <c r="D132" s="2">
        <v>0</v>
      </c>
      <c r="E132" s="2" t="s">
        <v>21</v>
      </c>
      <c r="F132" s="2" t="s">
        <v>33</v>
      </c>
      <c r="G132" s="2">
        <v>144</v>
      </c>
    </row>
    <row r="133" spans="1:7" hidden="1" x14ac:dyDescent="0.2">
      <c r="A133" s="2">
        <v>116</v>
      </c>
      <c r="B133" s="3" t="s">
        <v>17</v>
      </c>
      <c r="C133" s="2" t="s">
        <v>17</v>
      </c>
      <c r="D133" s="2" t="s">
        <v>17</v>
      </c>
      <c r="E133" s="2" t="s">
        <v>21</v>
      </c>
      <c r="F133" s="2" t="s">
        <v>336</v>
      </c>
      <c r="G133" s="2" t="s">
        <v>21</v>
      </c>
    </row>
    <row r="134" spans="1:7" hidden="1" x14ac:dyDescent="0.2">
      <c r="A134" s="2">
        <v>117</v>
      </c>
      <c r="B134" s="3" t="s">
        <v>17</v>
      </c>
      <c r="C134" s="2" t="s">
        <v>17</v>
      </c>
      <c r="D134" s="2" t="s">
        <v>17</v>
      </c>
      <c r="E134" s="2" t="s">
        <v>21</v>
      </c>
      <c r="F134" s="2" t="s">
        <v>337</v>
      </c>
      <c r="G134" s="2" t="s">
        <v>21</v>
      </c>
    </row>
    <row r="135" spans="1:7" hidden="1" x14ac:dyDescent="0.2">
      <c r="A135" s="2">
        <v>118</v>
      </c>
      <c r="B135" s="3" t="s">
        <v>17</v>
      </c>
      <c r="C135" s="2" t="s">
        <v>17</v>
      </c>
      <c r="D135" s="2" t="s">
        <v>17</v>
      </c>
      <c r="E135" s="2" t="s">
        <v>21</v>
      </c>
      <c r="F135" s="2" t="s">
        <v>338</v>
      </c>
      <c r="G135" s="2" t="s">
        <v>21</v>
      </c>
    </row>
    <row r="136" spans="1:7" hidden="1" x14ac:dyDescent="0.2">
      <c r="A136" s="2">
        <v>123</v>
      </c>
      <c r="B136" s="10" t="s">
        <v>53</v>
      </c>
      <c r="C136" s="2" t="s">
        <v>53</v>
      </c>
      <c r="D136" s="2" t="s">
        <v>53</v>
      </c>
      <c r="E136" s="2" t="s">
        <v>21</v>
      </c>
      <c r="F136" s="2" t="s">
        <v>342</v>
      </c>
      <c r="G136" s="2" t="s">
        <v>21</v>
      </c>
    </row>
    <row r="137" spans="1:7" hidden="1" x14ac:dyDescent="0.2">
      <c r="A137" s="2">
        <v>133</v>
      </c>
      <c r="B137" s="2" t="s">
        <v>76</v>
      </c>
      <c r="C137" s="2" t="s">
        <v>76</v>
      </c>
      <c r="D137" s="2" t="s">
        <v>76</v>
      </c>
      <c r="E137" s="2" t="s">
        <v>21</v>
      </c>
      <c r="F137" s="2" t="s">
        <v>57</v>
      </c>
      <c r="G137" s="2">
        <v>15</v>
      </c>
    </row>
    <row r="138" spans="1:7" hidden="1" x14ac:dyDescent="0.2">
      <c r="A138" s="2">
        <v>134</v>
      </c>
      <c r="B138" s="2" t="s">
        <v>76</v>
      </c>
      <c r="C138" s="2" t="s">
        <v>76</v>
      </c>
      <c r="D138" s="2" t="s">
        <v>76</v>
      </c>
      <c r="E138" s="2" t="s">
        <v>21</v>
      </c>
      <c r="F138" s="2" t="s">
        <v>350</v>
      </c>
      <c r="G138" s="2">
        <v>16</v>
      </c>
    </row>
    <row r="139" spans="1:7" hidden="1" x14ac:dyDescent="0.2">
      <c r="A139" s="2">
        <v>135</v>
      </c>
      <c r="B139" s="2" t="s">
        <v>76</v>
      </c>
      <c r="C139" s="2" t="s">
        <v>76</v>
      </c>
      <c r="D139" s="2" t="s">
        <v>76</v>
      </c>
      <c r="E139" s="2" t="s">
        <v>21</v>
      </c>
      <c r="F139" s="2" t="s">
        <v>21</v>
      </c>
      <c r="G139" s="2">
        <v>17</v>
      </c>
    </row>
    <row r="140" spans="1:7" hidden="1" x14ac:dyDescent="0.2">
      <c r="A140" s="2">
        <v>136</v>
      </c>
      <c r="B140" s="2" t="s">
        <v>76</v>
      </c>
      <c r="C140" s="2" t="s">
        <v>76</v>
      </c>
      <c r="D140" s="2" t="s">
        <v>76</v>
      </c>
      <c r="E140" s="2" t="s">
        <v>21</v>
      </c>
      <c r="F140" s="2" t="s">
        <v>21</v>
      </c>
      <c r="G140" s="2">
        <v>18</v>
      </c>
    </row>
    <row r="141" spans="1:7" hidden="1" x14ac:dyDescent="0.2">
      <c r="A141" s="2">
        <v>137</v>
      </c>
      <c r="B141" s="2" t="s">
        <v>76</v>
      </c>
      <c r="C141" s="2" t="s">
        <v>76</v>
      </c>
      <c r="D141" s="2" t="s">
        <v>76</v>
      </c>
      <c r="E141" s="2" t="s">
        <v>21</v>
      </c>
      <c r="F141" s="2" t="s">
        <v>21</v>
      </c>
      <c r="G141" s="2">
        <v>40</v>
      </c>
    </row>
    <row r="142" spans="1:7" hidden="1" x14ac:dyDescent="0.2">
      <c r="A142" s="2">
        <v>138</v>
      </c>
      <c r="B142" s="2" t="s">
        <v>76</v>
      </c>
      <c r="C142" s="2" t="s">
        <v>76</v>
      </c>
      <c r="D142" s="2" t="s">
        <v>76</v>
      </c>
      <c r="E142" s="2" t="s">
        <v>21</v>
      </c>
      <c r="F142" s="2" t="s">
        <v>21</v>
      </c>
      <c r="G142" s="2">
        <v>53</v>
      </c>
    </row>
    <row r="143" spans="1:7" hidden="1" x14ac:dyDescent="0.2">
      <c r="A143" s="2">
        <v>139</v>
      </c>
      <c r="B143" s="2" t="s">
        <v>76</v>
      </c>
      <c r="C143" s="2" t="s">
        <v>76</v>
      </c>
      <c r="D143" s="2" t="s">
        <v>76</v>
      </c>
      <c r="E143" s="2" t="s">
        <v>21</v>
      </c>
      <c r="F143" s="2" t="s">
        <v>21</v>
      </c>
      <c r="G143" s="2">
        <v>54</v>
      </c>
    </row>
    <row r="144" spans="1:7" hidden="1" x14ac:dyDescent="0.2">
      <c r="A144" s="2">
        <v>140</v>
      </c>
      <c r="B144" s="2" t="s">
        <v>76</v>
      </c>
      <c r="C144" s="2" t="s">
        <v>76</v>
      </c>
      <c r="D144" s="2" t="s">
        <v>76</v>
      </c>
      <c r="E144" s="2" t="s">
        <v>21</v>
      </c>
      <c r="F144" s="2" t="s">
        <v>21</v>
      </c>
      <c r="G144" s="2">
        <v>55</v>
      </c>
    </row>
    <row r="145" spans="1:7" hidden="1" x14ac:dyDescent="0.2">
      <c r="A145" s="2">
        <v>141</v>
      </c>
      <c r="B145" s="2" t="s">
        <v>76</v>
      </c>
      <c r="C145" s="2" t="s">
        <v>76</v>
      </c>
      <c r="D145" s="2" t="s">
        <v>76</v>
      </c>
      <c r="E145" s="2" t="s">
        <v>21</v>
      </c>
      <c r="F145" s="2" t="s">
        <v>21</v>
      </c>
      <c r="G145" s="2">
        <v>82</v>
      </c>
    </row>
    <row r="146" spans="1:7" hidden="1" x14ac:dyDescent="0.2">
      <c r="A146" s="2">
        <v>142</v>
      </c>
      <c r="B146" s="2" t="s">
        <v>76</v>
      </c>
      <c r="C146" s="2" t="s">
        <v>76</v>
      </c>
      <c r="D146" s="2" t="s">
        <v>76</v>
      </c>
      <c r="E146" s="2" t="s">
        <v>21</v>
      </c>
      <c r="F146" s="2" t="s">
        <v>21</v>
      </c>
      <c r="G146" s="2">
        <v>83</v>
      </c>
    </row>
    <row r="147" spans="1:7" hidden="1" x14ac:dyDescent="0.2">
      <c r="A147" s="2">
        <v>143</v>
      </c>
      <c r="B147" s="2" t="s">
        <v>76</v>
      </c>
      <c r="C147" s="2" t="s">
        <v>76</v>
      </c>
      <c r="D147" s="2" t="s">
        <v>76</v>
      </c>
      <c r="E147" s="2" t="s">
        <v>21</v>
      </c>
      <c r="F147" s="2" t="s">
        <v>21</v>
      </c>
      <c r="G147" s="2">
        <v>84</v>
      </c>
    </row>
    <row r="148" spans="1:7" hidden="1" x14ac:dyDescent="0.2">
      <c r="A148" s="2">
        <v>144</v>
      </c>
      <c r="B148" s="2" t="s">
        <v>76</v>
      </c>
      <c r="C148" s="2" t="s">
        <v>76</v>
      </c>
      <c r="D148" s="2" t="s">
        <v>76</v>
      </c>
      <c r="E148" s="2" t="s">
        <v>21</v>
      </c>
      <c r="F148" s="2" t="s">
        <v>21</v>
      </c>
      <c r="G148" s="2">
        <v>85</v>
      </c>
    </row>
    <row r="149" spans="1:7" hidden="1" x14ac:dyDescent="0.2">
      <c r="A149" s="2">
        <v>145</v>
      </c>
      <c r="B149" s="2" t="s">
        <v>76</v>
      </c>
      <c r="C149" s="2" t="s">
        <v>76</v>
      </c>
      <c r="D149" s="2" t="s">
        <v>76</v>
      </c>
      <c r="E149" s="2" t="s">
        <v>21</v>
      </c>
      <c r="F149" s="2" t="s">
        <v>21</v>
      </c>
      <c r="G149" s="2">
        <v>110</v>
      </c>
    </row>
    <row r="150" spans="1:7" hidden="1" x14ac:dyDescent="0.2">
      <c r="A150" s="2">
        <v>146</v>
      </c>
      <c r="B150" s="2" t="s">
        <v>76</v>
      </c>
      <c r="C150" s="2" t="s">
        <v>76</v>
      </c>
      <c r="D150" s="2" t="s">
        <v>76</v>
      </c>
      <c r="E150" s="2" t="s">
        <v>21</v>
      </c>
      <c r="F150" s="2" t="s">
        <v>21</v>
      </c>
      <c r="G150" s="2">
        <v>124</v>
      </c>
    </row>
    <row r="151" spans="1:7" hidden="1" x14ac:dyDescent="0.2">
      <c r="A151" s="2">
        <v>147</v>
      </c>
      <c r="B151" s="2" t="s">
        <v>76</v>
      </c>
      <c r="C151" s="2" t="s">
        <v>76</v>
      </c>
      <c r="D151" s="2" t="s">
        <v>76</v>
      </c>
      <c r="E151" s="2" t="s">
        <v>21</v>
      </c>
      <c r="F151" s="2" t="s">
        <v>21</v>
      </c>
      <c r="G151" s="2">
        <v>125</v>
      </c>
    </row>
    <row r="152" spans="1:7" hidden="1" x14ac:dyDescent="0.2">
      <c r="A152" s="2">
        <v>148</v>
      </c>
      <c r="B152" s="2" t="s">
        <v>76</v>
      </c>
      <c r="C152" s="2" t="s">
        <v>76</v>
      </c>
      <c r="D152" s="2" t="s">
        <v>76</v>
      </c>
      <c r="E152" s="2" t="s">
        <v>21</v>
      </c>
      <c r="F152" s="2" t="s">
        <v>21</v>
      </c>
      <c r="G152" s="2">
        <v>126</v>
      </c>
    </row>
    <row r="153" spans="1:7" hidden="1" x14ac:dyDescent="0.2">
      <c r="A153" s="2">
        <v>149</v>
      </c>
      <c r="B153" s="2" t="s">
        <v>76</v>
      </c>
      <c r="C153" s="2" t="s">
        <v>76</v>
      </c>
      <c r="D153" s="2" t="s">
        <v>76</v>
      </c>
      <c r="E153" s="2" t="s">
        <v>21</v>
      </c>
      <c r="F153" s="2" t="s">
        <v>21</v>
      </c>
      <c r="G153" s="2">
        <v>127</v>
      </c>
    </row>
    <row r="154" spans="1:7" hidden="1" x14ac:dyDescent="0.2">
      <c r="A154" s="2">
        <v>150</v>
      </c>
      <c r="B154" s="2" t="s">
        <v>76</v>
      </c>
      <c r="C154" s="2" t="s">
        <v>76</v>
      </c>
      <c r="D154" s="2" t="s">
        <v>76</v>
      </c>
      <c r="E154" s="2" t="s">
        <v>21</v>
      </c>
      <c r="F154" s="2" t="s">
        <v>21</v>
      </c>
      <c r="G154" s="2">
        <v>130</v>
      </c>
    </row>
    <row r="155" spans="1:7" hidden="1" x14ac:dyDescent="0.2">
      <c r="A155" s="2">
        <v>151</v>
      </c>
      <c r="B155" s="2" t="s">
        <v>76</v>
      </c>
      <c r="C155" s="2" t="s">
        <v>76</v>
      </c>
      <c r="D155" s="2" t="s">
        <v>76</v>
      </c>
      <c r="E155" s="2" t="s">
        <v>21</v>
      </c>
      <c r="F155" s="2" t="s">
        <v>21</v>
      </c>
      <c r="G155" s="2">
        <v>131</v>
      </c>
    </row>
  </sheetData>
  <autoFilter ref="A4:H155" xr:uid="{509DC822-51B5-42C9-8881-B0941EE9B587}">
    <filterColumn colId="4">
      <filters>
        <filter val="1"/>
        <filter val="10"/>
        <filter val="10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sortState ref="A5:H155">
    <sortCondition ref="E5:E155"/>
  </sortState>
  <mergeCells count="1">
    <mergeCell ref="B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8.83203125" style="15"/>
    <col min="2" max="2" width="71.1640625" style="15" customWidth="1"/>
    <col min="3" max="3" width="10.5" style="15" bestFit="1" customWidth="1"/>
    <col min="4" max="4" width="21.33203125" style="15" bestFit="1" customWidth="1"/>
    <col min="5" max="16384" width="8.83203125" style="15"/>
  </cols>
  <sheetData>
    <row r="1" spans="1:4" x14ac:dyDescent="0.2">
      <c r="A1" s="15" t="s">
        <v>86</v>
      </c>
      <c r="B1" s="16" t="s">
        <v>131</v>
      </c>
      <c r="C1" s="15" t="s">
        <v>87</v>
      </c>
      <c r="D1" s="16" t="s">
        <v>1</v>
      </c>
    </row>
    <row r="2" spans="1:4" x14ac:dyDescent="0.2">
      <c r="A2" s="15">
        <v>1</v>
      </c>
      <c r="B2" s="15" t="s">
        <v>88</v>
      </c>
      <c r="D2" s="16" t="s">
        <v>395</v>
      </c>
    </row>
    <row r="3" spans="1:4" x14ac:dyDescent="0.2">
      <c r="A3" s="15">
        <v>2</v>
      </c>
      <c r="B3" s="15" t="s">
        <v>89</v>
      </c>
      <c r="C3" s="15" t="s">
        <v>90</v>
      </c>
      <c r="D3" s="16" t="s">
        <v>394</v>
      </c>
    </row>
    <row r="4" spans="1:4" x14ac:dyDescent="0.2">
      <c r="A4" s="15">
        <v>3</v>
      </c>
      <c r="B4" s="15" t="s">
        <v>91</v>
      </c>
      <c r="C4" s="15" t="s">
        <v>90</v>
      </c>
      <c r="D4" s="16" t="s">
        <v>393</v>
      </c>
    </row>
    <row r="5" spans="1:4" x14ac:dyDescent="0.2">
      <c r="A5" s="15">
        <v>4</v>
      </c>
      <c r="B5" s="15" t="s">
        <v>92</v>
      </c>
      <c r="C5" s="15" t="s">
        <v>90</v>
      </c>
      <c r="D5" s="16" t="s">
        <v>392</v>
      </c>
    </row>
    <row r="6" spans="1:4" x14ac:dyDescent="0.2">
      <c r="A6" s="15">
        <v>5</v>
      </c>
      <c r="B6" s="15" t="s">
        <v>93</v>
      </c>
      <c r="C6" s="15" t="s">
        <v>90</v>
      </c>
      <c r="D6" s="16"/>
    </row>
    <row r="7" spans="1:4" x14ac:dyDescent="0.2">
      <c r="A7" s="15">
        <v>6</v>
      </c>
      <c r="B7" s="15" t="s">
        <v>94</v>
      </c>
    </row>
    <row r="8" spans="1:4" x14ac:dyDescent="0.2">
      <c r="A8" s="15">
        <v>7</v>
      </c>
      <c r="B8" s="15" t="s">
        <v>95</v>
      </c>
    </row>
    <row r="9" spans="1:4" x14ac:dyDescent="0.2">
      <c r="A9" s="15">
        <v>8</v>
      </c>
      <c r="B9" s="15" t="s">
        <v>96</v>
      </c>
      <c r="C9" s="15" t="s">
        <v>90</v>
      </c>
      <c r="D9" s="16" t="s">
        <v>371</v>
      </c>
    </row>
    <row r="10" spans="1:4" x14ac:dyDescent="0.2">
      <c r="A10" s="15">
        <v>9</v>
      </c>
      <c r="B10" s="15" t="s">
        <v>97</v>
      </c>
      <c r="C10" s="15" t="s">
        <v>90</v>
      </c>
      <c r="D10" s="16" t="s">
        <v>372</v>
      </c>
    </row>
    <row r="11" spans="1:4" x14ac:dyDescent="0.2">
      <c r="A11" s="15">
        <v>10</v>
      </c>
      <c r="B11" s="15" t="s">
        <v>98</v>
      </c>
      <c r="D11" s="16" t="s">
        <v>374</v>
      </c>
    </row>
    <row r="12" spans="1:4" x14ac:dyDescent="0.2">
      <c r="A12" s="15">
        <v>11</v>
      </c>
      <c r="B12" s="15" t="s">
        <v>99</v>
      </c>
      <c r="D12" s="16" t="s">
        <v>375</v>
      </c>
    </row>
    <row r="13" spans="1:4" x14ac:dyDescent="0.2">
      <c r="A13" s="15">
        <v>12</v>
      </c>
      <c r="B13" s="15" t="s">
        <v>100</v>
      </c>
      <c r="C13" s="15" t="s">
        <v>90</v>
      </c>
    </row>
    <row r="14" spans="1:4" x14ac:dyDescent="0.2">
      <c r="A14" s="15">
        <v>13</v>
      </c>
      <c r="B14" s="15" t="s">
        <v>101</v>
      </c>
      <c r="C14" s="15" t="s">
        <v>90</v>
      </c>
    </row>
    <row r="15" spans="1:4" x14ac:dyDescent="0.2">
      <c r="A15" s="15">
        <v>14</v>
      </c>
      <c r="B15" s="15" t="s">
        <v>102</v>
      </c>
    </row>
    <row r="16" spans="1:4" x14ac:dyDescent="0.2">
      <c r="A16" s="15">
        <v>15</v>
      </c>
      <c r="B16" s="15" t="s">
        <v>103</v>
      </c>
    </row>
    <row r="17" spans="1:4" x14ac:dyDescent="0.2">
      <c r="A17" s="15">
        <v>16</v>
      </c>
      <c r="B17" s="15" t="s">
        <v>104</v>
      </c>
      <c r="D17" s="16" t="s">
        <v>117</v>
      </c>
    </row>
    <row r="18" spans="1:4" x14ac:dyDescent="0.2">
      <c r="A18" s="15">
        <v>17</v>
      </c>
      <c r="B18" s="15" t="s">
        <v>105</v>
      </c>
      <c r="D18" s="16" t="s">
        <v>105</v>
      </c>
    </row>
    <row r="19" spans="1:4" x14ac:dyDescent="0.2">
      <c r="A19" s="15">
        <v>18</v>
      </c>
      <c r="B19" s="15" t="s">
        <v>106</v>
      </c>
      <c r="D19" s="16" t="s">
        <v>376</v>
      </c>
    </row>
    <row r="20" spans="1:4" x14ac:dyDescent="0.2">
      <c r="A20" s="15">
        <v>19</v>
      </c>
      <c r="B20" s="15" t="s">
        <v>107</v>
      </c>
      <c r="D20" s="16" t="s">
        <v>377</v>
      </c>
    </row>
    <row r="21" spans="1:4" x14ac:dyDescent="0.2">
      <c r="A21" s="15">
        <v>20</v>
      </c>
      <c r="B21" s="15" t="s">
        <v>108</v>
      </c>
      <c r="D21" s="16" t="s">
        <v>378</v>
      </c>
    </row>
    <row r="22" spans="1:4" x14ac:dyDescent="0.2">
      <c r="A22" s="15">
        <v>21</v>
      </c>
      <c r="B22" s="15" t="s">
        <v>109</v>
      </c>
      <c r="D22" s="16" t="s">
        <v>384</v>
      </c>
    </row>
    <row r="23" spans="1:4" x14ac:dyDescent="0.2">
      <c r="A23" s="15">
        <v>22</v>
      </c>
      <c r="B23" s="15" t="s">
        <v>110</v>
      </c>
      <c r="D23" s="16" t="s">
        <v>383</v>
      </c>
    </row>
    <row r="24" spans="1:4" x14ac:dyDescent="0.2">
      <c r="A24" s="15">
        <v>23</v>
      </c>
      <c r="B24" s="15" t="s">
        <v>111</v>
      </c>
      <c r="D24" s="16" t="s">
        <v>382</v>
      </c>
    </row>
    <row r="25" spans="1:4" x14ac:dyDescent="0.2">
      <c r="A25" s="15">
        <v>24</v>
      </c>
      <c r="B25" s="15" t="s">
        <v>112</v>
      </c>
      <c r="D25" s="16" t="s">
        <v>381</v>
      </c>
    </row>
    <row r="26" spans="1:4" x14ac:dyDescent="0.2">
      <c r="A26" s="15">
        <v>25</v>
      </c>
      <c r="B26" s="15" t="s">
        <v>113</v>
      </c>
      <c r="D26" s="16" t="s">
        <v>380</v>
      </c>
    </row>
    <row r="27" spans="1:4" x14ac:dyDescent="0.2">
      <c r="A27" s="15">
        <v>26</v>
      </c>
      <c r="B27" s="15" t="s">
        <v>114</v>
      </c>
      <c r="D27" s="16" t="s">
        <v>379</v>
      </c>
    </row>
    <row r="28" spans="1:4" x14ac:dyDescent="0.2">
      <c r="A28" s="15">
        <v>27</v>
      </c>
      <c r="B28" s="15" t="s">
        <v>115</v>
      </c>
      <c r="D28" s="16"/>
    </row>
    <row r="29" spans="1:4" x14ac:dyDescent="0.2">
      <c r="A29" s="15">
        <v>28</v>
      </c>
      <c r="B29" s="15" t="s">
        <v>116</v>
      </c>
      <c r="D29" s="16" t="s">
        <v>116</v>
      </c>
    </row>
    <row r="30" spans="1:4" x14ac:dyDescent="0.2">
      <c r="A30" s="15">
        <v>29</v>
      </c>
      <c r="B30" s="15" t="s">
        <v>117</v>
      </c>
      <c r="D30" s="16" t="s">
        <v>117</v>
      </c>
    </row>
    <row r="31" spans="1:4" x14ac:dyDescent="0.2">
      <c r="A31" s="15">
        <v>30</v>
      </c>
      <c r="B31" s="15" t="s">
        <v>118</v>
      </c>
    </row>
    <row r="32" spans="1:4" x14ac:dyDescent="0.2">
      <c r="A32" s="15">
        <v>31</v>
      </c>
      <c r="B32" s="15" t="s">
        <v>119</v>
      </c>
    </row>
    <row r="33" spans="1:4" x14ac:dyDescent="0.2">
      <c r="A33" s="15">
        <v>32</v>
      </c>
      <c r="B33" s="15" t="s">
        <v>120</v>
      </c>
      <c r="C33" s="15" t="s">
        <v>90</v>
      </c>
    </row>
    <row r="34" spans="1:4" x14ac:dyDescent="0.2">
      <c r="A34" s="15">
        <v>33</v>
      </c>
      <c r="B34" s="15" t="s">
        <v>121</v>
      </c>
      <c r="C34" s="15" t="s">
        <v>90</v>
      </c>
      <c r="D34" s="16" t="s">
        <v>385</v>
      </c>
    </row>
    <row r="35" spans="1:4" x14ac:dyDescent="0.2">
      <c r="A35" s="15">
        <v>34</v>
      </c>
      <c r="B35" s="15" t="s">
        <v>122</v>
      </c>
      <c r="C35" s="15" t="s">
        <v>90</v>
      </c>
      <c r="D35" s="16" t="s">
        <v>368</v>
      </c>
    </row>
    <row r="36" spans="1:4" x14ac:dyDescent="0.2">
      <c r="A36" s="15">
        <v>35</v>
      </c>
      <c r="B36" s="15" t="s">
        <v>123</v>
      </c>
      <c r="C36" s="15" t="s">
        <v>90</v>
      </c>
      <c r="D36" s="16" t="s">
        <v>32</v>
      </c>
    </row>
    <row r="37" spans="1:4" x14ac:dyDescent="0.2">
      <c r="A37" s="15">
        <v>36</v>
      </c>
      <c r="B37" s="15" t="s">
        <v>124</v>
      </c>
      <c r="C37" s="15" t="s">
        <v>90</v>
      </c>
      <c r="D37" s="16" t="s">
        <v>389</v>
      </c>
    </row>
    <row r="38" spans="1:4" x14ac:dyDescent="0.2">
      <c r="A38" s="15">
        <v>37</v>
      </c>
      <c r="B38" s="15" t="s">
        <v>125</v>
      </c>
      <c r="C38" s="15" t="s">
        <v>90</v>
      </c>
      <c r="D38" s="16" t="s">
        <v>388</v>
      </c>
    </row>
    <row r="39" spans="1:4" x14ac:dyDescent="0.2">
      <c r="A39" s="15">
        <v>38</v>
      </c>
      <c r="B39" s="15" t="s">
        <v>126</v>
      </c>
      <c r="C39" s="15" t="s">
        <v>90</v>
      </c>
      <c r="D39" s="16" t="s">
        <v>387</v>
      </c>
    </row>
    <row r="40" spans="1:4" x14ac:dyDescent="0.2">
      <c r="A40" s="15">
        <v>39</v>
      </c>
      <c r="B40" s="15" t="s">
        <v>117</v>
      </c>
    </row>
    <row r="41" spans="1:4" x14ac:dyDescent="0.2">
      <c r="A41" s="15">
        <v>40</v>
      </c>
      <c r="B41" s="15" t="s">
        <v>116</v>
      </c>
    </row>
    <row r="42" spans="1:4" x14ac:dyDescent="0.2">
      <c r="A42" s="15">
        <v>41</v>
      </c>
      <c r="B42" s="15" t="s">
        <v>127</v>
      </c>
      <c r="C42" s="15" t="s">
        <v>90</v>
      </c>
    </row>
    <row r="43" spans="1:4" x14ac:dyDescent="0.2">
      <c r="A43" s="15">
        <v>42</v>
      </c>
      <c r="B43" s="15" t="s">
        <v>128</v>
      </c>
      <c r="C43" s="15" t="s">
        <v>90</v>
      </c>
      <c r="D43" s="16" t="s">
        <v>373</v>
      </c>
    </row>
    <row r="44" spans="1:4" x14ac:dyDescent="0.2">
      <c r="A44" s="15">
        <v>43</v>
      </c>
      <c r="B44" s="15" t="s">
        <v>129</v>
      </c>
      <c r="C44" s="15" t="s">
        <v>90</v>
      </c>
      <c r="D44" s="16" t="s">
        <v>386</v>
      </c>
    </row>
    <row r="45" spans="1:4" x14ac:dyDescent="0.2">
      <c r="A45" s="15">
        <v>44</v>
      </c>
      <c r="B45" s="15" t="s">
        <v>130</v>
      </c>
      <c r="C45" s="15" t="s">
        <v>90</v>
      </c>
    </row>
    <row r="47" spans="1:4" ht="45" x14ac:dyDescent="0.2">
      <c r="D47" s="18" t="s">
        <v>390</v>
      </c>
    </row>
    <row r="48" spans="1:4" x14ac:dyDescent="0.2">
      <c r="D48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4" sqref="A4"/>
    </sheetView>
  </sheetViews>
  <sheetFormatPr baseColWidth="10" defaultColWidth="8.83203125" defaultRowHeight="15" x14ac:dyDescent="0.2"/>
  <cols>
    <col min="1" max="1" width="27.1640625" style="13" customWidth="1"/>
    <col min="2" max="3" width="8.83203125" style="13"/>
    <col min="4" max="4" width="10.5" style="13" bestFit="1" customWidth="1"/>
    <col min="5" max="5" width="4.6640625" style="13" customWidth="1"/>
    <col min="6" max="6" width="6.1640625" style="13" bestFit="1" customWidth="1"/>
    <col min="7" max="7" width="3.1640625" style="13" customWidth="1"/>
    <col min="8" max="8" width="6.33203125" style="13" customWidth="1"/>
    <col min="9" max="9" width="6.1640625" style="13" customWidth="1"/>
    <col min="10" max="11" width="8.83203125" style="13"/>
    <col min="12" max="13" width="6.1640625" style="13" bestFit="1" customWidth="1"/>
    <col min="14" max="16384" width="8.83203125" style="13"/>
  </cols>
  <sheetData>
    <row r="1" spans="1:13" x14ac:dyDescent="0.2">
      <c r="E1" s="13" t="s">
        <v>82</v>
      </c>
    </row>
    <row r="2" spans="1:13" ht="119.5" customHeight="1" x14ac:dyDescent="0.2">
      <c r="E2" s="17" t="s">
        <v>132</v>
      </c>
      <c r="F2" s="17" t="s">
        <v>141</v>
      </c>
      <c r="G2" s="17" t="s">
        <v>133</v>
      </c>
      <c r="H2" s="17" t="s">
        <v>134</v>
      </c>
      <c r="I2" s="17" t="s">
        <v>135</v>
      </c>
      <c r="J2" s="17" t="s">
        <v>136</v>
      </c>
      <c r="K2" s="17" t="s">
        <v>137</v>
      </c>
      <c r="L2" s="17" t="s">
        <v>138</v>
      </c>
      <c r="M2" s="17" t="s">
        <v>140</v>
      </c>
    </row>
    <row r="3" spans="1:13" x14ac:dyDescent="0.2">
      <c r="A3" s="13" t="s">
        <v>80</v>
      </c>
      <c r="D3" s="13" t="s">
        <v>81</v>
      </c>
    </row>
    <row r="4" spans="1:13" ht="30" x14ac:dyDescent="0.2">
      <c r="A4" s="18" t="s">
        <v>142</v>
      </c>
      <c r="D4" s="19">
        <v>8</v>
      </c>
      <c r="E4" s="19"/>
      <c r="F4" s="19"/>
      <c r="G4" s="19">
        <v>8</v>
      </c>
      <c r="H4" s="19">
        <v>8</v>
      </c>
      <c r="I4" s="19">
        <v>8</v>
      </c>
      <c r="J4" s="19"/>
      <c r="K4" s="19"/>
      <c r="L4" s="19"/>
      <c r="M4" s="19"/>
    </row>
    <row r="5" spans="1:13" ht="30" x14ac:dyDescent="0.2">
      <c r="A5" s="14" t="s">
        <v>83</v>
      </c>
      <c r="D5" s="19">
        <v>5</v>
      </c>
      <c r="E5" s="19">
        <v>8</v>
      </c>
      <c r="F5" s="19"/>
      <c r="G5" s="19"/>
      <c r="H5" s="19"/>
      <c r="I5" s="19"/>
      <c r="J5" s="19"/>
      <c r="K5" s="19"/>
      <c r="L5" s="19"/>
      <c r="M5" s="19"/>
    </row>
    <row r="6" spans="1:13" ht="30" x14ac:dyDescent="0.2">
      <c r="A6" s="14" t="s">
        <v>84</v>
      </c>
      <c r="D6" s="19">
        <v>2</v>
      </c>
      <c r="E6" s="19"/>
      <c r="F6" s="19"/>
      <c r="G6" s="19"/>
      <c r="H6" s="19"/>
      <c r="I6" s="19"/>
      <c r="J6" s="19">
        <v>8</v>
      </c>
      <c r="K6" s="19"/>
      <c r="L6" s="19"/>
      <c r="M6" s="19"/>
    </row>
    <row r="7" spans="1:13" ht="30" x14ac:dyDescent="0.2">
      <c r="A7" s="14" t="s">
        <v>85</v>
      </c>
      <c r="D7" s="19">
        <v>2</v>
      </c>
      <c r="E7" s="19"/>
      <c r="F7" s="19"/>
      <c r="G7" s="19"/>
      <c r="H7" s="19"/>
      <c r="I7" s="19"/>
      <c r="J7" s="19"/>
      <c r="K7" s="19">
        <v>8</v>
      </c>
      <c r="L7" s="19"/>
      <c r="M7" s="19"/>
    </row>
    <row r="8" spans="1:13" ht="30" x14ac:dyDescent="0.2">
      <c r="A8" s="18" t="s">
        <v>143</v>
      </c>
      <c r="D8" s="19">
        <v>5</v>
      </c>
      <c r="E8" s="19"/>
      <c r="F8" s="19"/>
      <c r="G8" s="19"/>
      <c r="H8" s="19"/>
      <c r="I8" s="19"/>
      <c r="J8" s="19"/>
      <c r="K8" s="19"/>
      <c r="L8" s="19"/>
      <c r="M8" s="19">
        <v>8</v>
      </c>
    </row>
    <row r="9" spans="1:13" ht="30" x14ac:dyDescent="0.2">
      <c r="A9" s="18" t="s">
        <v>145</v>
      </c>
      <c r="D9" s="19">
        <v>3</v>
      </c>
      <c r="E9" s="19"/>
      <c r="F9" s="19"/>
      <c r="G9" s="19"/>
      <c r="H9" s="19"/>
      <c r="I9" s="19"/>
      <c r="J9" s="19"/>
      <c r="K9" s="19"/>
      <c r="L9" s="19"/>
      <c r="M9" s="19">
        <v>8</v>
      </c>
    </row>
    <row r="10" spans="1:13" ht="45" x14ac:dyDescent="0.2">
      <c r="A10" s="18" t="s">
        <v>146</v>
      </c>
      <c r="D10" s="20">
        <v>2</v>
      </c>
      <c r="E10" s="19"/>
      <c r="F10" s="19">
        <v>8</v>
      </c>
      <c r="G10" s="19"/>
      <c r="H10" s="19"/>
      <c r="I10" s="19"/>
      <c r="J10" s="19"/>
      <c r="K10" s="19"/>
      <c r="L10" s="19"/>
      <c r="M10" s="19">
        <v>8</v>
      </c>
    </row>
    <row r="11" spans="1:13" ht="45" x14ac:dyDescent="0.2">
      <c r="A11" s="18" t="s">
        <v>147</v>
      </c>
      <c r="D11" s="20">
        <v>2</v>
      </c>
      <c r="E11" s="19"/>
      <c r="F11" s="19">
        <v>8</v>
      </c>
      <c r="G11" s="19"/>
      <c r="H11" s="19"/>
      <c r="I11" s="19"/>
      <c r="J11" s="19"/>
      <c r="K11" s="19"/>
      <c r="L11" s="19"/>
      <c r="M11" s="19">
        <v>8</v>
      </c>
    </row>
    <row r="12" spans="1:13" ht="30" x14ac:dyDescent="0.2">
      <c r="A12" s="18" t="s">
        <v>144</v>
      </c>
      <c r="D12" s="20">
        <v>2</v>
      </c>
      <c r="E12" s="19"/>
      <c r="F12" s="19">
        <v>8</v>
      </c>
      <c r="G12" s="19"/>
      <c r="H12" s="19"/>
      <c r="I12" s="19"/>
      <c r="J12" s="19"/>
      <c r="K12" s="19"/>
      <c r="L12" s="19"/>
      <c r="M12" s="19">
        <v>8</v>
      </c>
    </row>
    <row r="13" spans="1:13" ht="30" x14ac:dyDescent="0.2">
      <c r="A13" s="18" t="s">
        <v>148</v>
      </c>
      <c r="D13" s="20">
        <v>5</v>
      </c>
      <c r="E13" s="19"/>
      <c r="F13" s="19"/>
      <c r="G13" s="19"/>
      <c r="H13" s="19"/>
      <c r="I13" s="19"/>
      <c r="J13" s="19"/>
      <c r="K13" s="19"/>
      <c r="L13" s="19">
        <v>8</v>
      </c>
      <c r="M13" s="19"/>
    </row>
    <row r="14" spans="1:13" ht="45" x14ac:dyDescent="0.2">
      <c r="A14" s="18" t="s">
        <v>149</v>
      </c>
      <c r="D14" s="20">
        <v>5</v>
      </c>
      <c r="E14" s="19"/>
      <c r="F14" s="19"/>
      <c r="G14" s="19"/>
      <c r="H14" s="19"/>
      <c r="I14" s="19"/>
      <c r="J14" s="19"/>
      <c r="K14" s="19"/>
      <c r="L14" s="19">
        <v>8</v>
      </c>
      <c r="M14" s="19"/>
    </row>
    <row r="15" spans="1:13" ht="60" x14ac:dyDescent="0.2">
      <c r="A15" s="18" t="s">
        <v>139</v>
      </c>
      <c r="D15" s="20">
        <v>2</v>
      </c>
      <c r="E15" s="19"/>
      <c r="F15" s="19">
        <v>8</v>
      </c>
      <c r="G15" s="19"/>
      <c r="H15" s="19"/>
      <c r="I15" s="19"/>
      <c r="J15" s="19"/>
      <c r="K15" s="19"/>
      <c r="L15" s="19">
        <v>8</v>
      </c>
      <c r="M15" s="19"/>
    </row>
    <row r="16" spans="1:13" ht="30" x14ac:dyDescent="0.2">
      <c r="A16" s="18" t="s">
        <v>150</v>
      </c>
      <c r="D16" s="20">
        <v>2</v>
      </c>
      <c r="E16" s="19"/>
      <c r="F16" s="19"/>
      <c r="G16" s="19"/>
      <c r="H16" s="19"/>
      <c r="I16" s="19"/>
      <c r="J16" s="19"/>
      <c r="K16" s="19"/>
      <c r="L16" s="19"/>
      <c r="M16" s="19"/>
    </row>
    <row r="17" spans="1:13" x14ac:dyDescent="0.2">
      <c r="A17" s="18" t="s">
        <v>151</v>
      </c>
      <c r="D17" s="20">
        <v>2</v>
      </c>
      <c r="E17" s="19"/>
      <c r="F17" s="19"/>
      <c r="G17" s="19"/>
      <c r="H17" s="19"/>
      <c r="I17" s="19"/>
      <c r="J17" s="19"/>
      <c r="K17" s="19"/>
      <c r="L17" s="19"/>
      <c r="M17" s="19"/>
    </row>
    <row r="19" spans="1:13" x14ac:dyDescent="0.2">
      <c r="E19" s="13">
        <f>SUMPRODUCT($D4:$D17, E4:E17)</f>
        <v>40</v>
      </c>
      <c r="F19" s="13">
        <f>SUMPRODUCT($D4:$D17, F4:F17)</f>
        <v>64</v>
      </c>
      <c r="G19" s="13">
        <f t="shared" ref="G19:M19" si="0">SUMPRODUCT($D4:$D17, G4:G17)</f>
        <v>64</v>
      </c>
      <c r="H19" s="13">
        <f t="shared" si="0"/>
        <v>64</v>
      </c>
      <c r="I19" s="13">
        <f t="shared" si="0"/>
        <v>64</v>
      </c>
      <c r="J19" s="13">
        <f t="shared" si="0"/>
        <v>16</v>
      </c>
      <c r="K19" s="13">
        <f t="shared" si="0"/>
        <v>16</v>
      </c>
      <c r="L19" s="13">
        <f t="shared" si="0"/>
        <v>96</v>
      </c>
      <c r="M19" s="13">
        <f t="shared" si="0"/>
        <v>112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System Diagram</vt:lpstr>
      <vt:lpstr>Fabric Utilization</vt:lpstr>
      <vt:lpstr>FPGA Pin Use</vt:lpstr>
      <vt:lpstr>PIC24</vt:lpstr>
      <vt:lpstr>Requirements-QFD1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Korwin</dc:creator>
  <cp:lastModifiedBy>Microsoft Office User</cp:lastModifiedBy>
  <dcterms:created xsi:type="dcterms:W3CDTF">2017-10-16T11:46:04Z</dcterms:created>
  <dcterms:modified xsi:type="dcterms:W3CDTF">2018-04-10T19:46:02Z</dcterms:modified>
</cp:coreProperties>
</file>