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winula\Documents\MIDI-Router\03-analysis\"/>
    </mc:Choice>
  </mc:AlternateContent>
  <xr:revisionPtr revIDLastSave="0" documentId="12_ncr:500000_{24F6FFE6-262D-4DF9-9893-6AEF5737ECEC}" xr6:coauthVersionLast="31" xr6:coauthVersionMax="31" xr10:uidLastSave="{00000000-0000-0000-0000-000000000000}"/>
  <bookViews>
    <workbookView xWindow="0" yWindow="0" windowWidth="19200" windowHeight="6960" xr2:uid="{051525F0-2D76-4EDF-9021-A475D103B1CF}"/>
  </bookViews>
  <sheets>
    <sheet name="Pow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16" i="1"/>
  <c r="D15" i="1"/>
  <c r="D2" i="1"/>
  <c r="D4" i="1" l="1"/>
  <c r="C12" i="1"/>
  <c r="D6" i="1"/>
  <c r="D7" i="1"/>
  <c r="D5" i="1"/>
  <c r="C11" i="1"/>
  <c r="D11" i="1" s="1"/>
  <c r="D10" i="1" s="1"/>
  <c r="C10" i="1" s="1"/>
  <c r="C9" i="1"/>
  <c r="D9" i="1" s="1"/>
  <c r="D8" i="1" s="1"/>
  <c r="C13" i="1"/>
  <c r="D13" i="1" s="1"/>
  <c r="D12" i="1" s="1"/>
  <c r="C8" i="1" l="1"/>
</calcChain>
</file>

<file path=xl/sharedStrings.xml><?xml version="1.0" encoding="utf-8"?>
<sst xmlns="http://schemas.openxmlformats.org/spreadsheetml/2006/main" count="20" uniqueCount="14">
  <si>
    <t>Supply</t>
  </si>
  <si>
    <t>Module</t>
  </si>
  <si>
    <t>Logic</t>
  </si>
  <si>
    <t>MIDI Input</t>
  </si>
  <si>
    <t>MIDI Output</t>
  </si>
  <si>
    <t>MIDI Thru</t>
  </si>
  <si>
    <t>UI Interface</t>
  </si>
  <si>
    <t>Current</t>
  </si>
  <si>
    <t>Power</t>
  </si>
  <si>
    <t>Notes</t>
  </si>
  <si>
    <t>1mA controller
2mA for each LED</t>
  </si>
  <si>
    <t>Power dissipated by the LDO: (5-3.3)*Io</t>
  </si>
  <si>
    <t>Total Power</t>
  </si>
  <si>
    <t>LED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</si>
</sst>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90C2-1C56-4754-AF3D-F121259FF360}">
  <dimension ref="A1:E16"/>
  <sheetViews>
    <sheetView tabSelected="1" workbookViewId="0">
      <selection activeCell="C5" sqref="C5"/>
    </sheetView>
  </sheetViews>
  <sheetFormatPr defaultRowHeight="14.5" x14ac:dyDescent="0.35"/>
  <cols>
    <col min="1" max="1" width="11.26953125" bestFit="1" customWidth="1"/>
    <col min="5" max="5" width="34.1796875" bestFit="1" customWidth="1"/>
  </cols>
  <sheetData>
    <row r="1" spans="1:5" x14ac:dyDescent="0.35">
      <c r="A1" t="s">
        <v>1</v>
      </c>
      <c r="B1" t="s">
        <v>0</v>
      </c>
      <c r="C1" t="s">
        <v>7</v>
      </c>
      <c r="D1" t="s">
        <v>8</v>
      </c>
      <c r="E1" t="s">
        <v>9</v>
      </c>
    </row>
    <row r="2" spans="1:5" x14ac:dyDescent="0.35">
      <c r="A2" t="s">
        <v>2</v>
      </c>
      <c r="B2">
        <v>5</v>
      </c>
      <c r="D2">
        <f>(B2-B3)*(C3+C5+C6+C7)</f>
        <v>3.0600000000000006E-2</v>
      </c>
    </row>
    <row r="3" spans="1:5" x14ac:dyDescent="0.35">
      <c r="B3">
        <v>3.3</v>
      </c>
      <c r="C3">
        <v>1.4999999999999999E-2</v>
      </c>
      <c r="D3">
        <f>B3*C3 + (B3-B4)*C4</f>
        <v>5.3699999999999998E-2</v>
      </c>
    </row>
    <row r="4" spans="1:5" x14ac:dyDescent="0.35">
      <c r="B4">
        <v>1.2</v>
      </c>
      <c r="C4">
        <v>2E-3</v>
      </c>
      <c r="D4">
        <f>B4*C4</f>
        <v>2.3999999999999998E-3</v>
      </c>
    </row>
    <row r="5" spans="1:5" x14ac:dyDescent="0.35">
      <c r="A5" t="s">
        <v>3</v>
      </c>
      <c r="B5">
        <v>3.3</v>
      </c>
      <c r="C5">
        <v>1E-3</v>
      </c>
      <c r="D5">
        <f>B5*C5</f>
        <v>3.3E-3</v>
      </c>
    </row>
    <row r="6" spans="1:5" x14ac:dyDescent="0.35">
      <c r="A6" t="s">
        <v>5</v>
      </c>
      <c r="B6">
        <v>3.3</v>
      </c>
      <c r="C6">
        <v>1E-3</v>
      </c>
      <c r="D6">
        <f t="shared" ref="D6:D7" si="0">B6*C6</f>
        <v>3.3E-3</v>
      </c>
    </row>
    <row r="7" spans="1:5" x14ac:dyDescent="0.35">
      <c r="A7" t="s">
        <v>4</v>
      </c>
      <c r="B7">
        <v>3.3</v>
      </c>
      <c r="C7">
        <v>1E-3</v>
      </c>
      <c r="D7">
        <f t="shared" si="0"/>
        <v>3.3E-3</v>
      </c>
    </row>
    <row r="8" spans="1:5" x14ac:dyDescent="0.35">
      <c r="A8" t="s">
        <v>6</v>
      </c>
      <c r="B8">
        <v>5</v>
      </c>
      <c r="C8">
        <f>D8/B8</f>
        <v>1.0098000000000001E-2</v>
      </c>
      <c r="D8">
        <f>(B8-B9)*D9</f>
        <v>5.0490000000000007E-2</v>
      </c>
      <c r="E8" t="s">
        <v>11</v>
      </c>
    </row>
    <row r="9" spans="1:5" ht="29" x14ac:dyDescent="0.35">
      <c r="B9">
        <v>3.3</v>
      </c>
      <c r="C9">
        <f>4*0.002 + 0.001</f>
        <v>9.0000000000000011E-3</v>
      </c>
      <c r="D9">
        <f>B9*C9</f>
        <v>2.9700000000000001E-2</v>
      </c>
      <c r="E9" s="1" t="s">
        <v>10</v>
      </c>
    </row>
    <row r="10" spans="1:5" x14ac:dyDescent="0.35">
      <c r="A10" t="s">
        <v>6</v>
      </c>
      <c r="B10">
        <v>5</v>
      </c>
      <c r="C10">
        <f>D10/B10</f>
        <v>1.0098000000000001E-2</v>
      </c>
      <c r="D10">
        <f>(B10-B11)*D11</f>
        <v>5.0490000000000007E-2</v>
      </c>
      <c r="E10" t="s">
        <v>11</v>
      </c>
    </row>
    <row r="11" spans="1:5" ht="29" x14ac:dyDescent="0.35">
      <c r="B11">
        <v>3.3</v>
      </c>
      <c r="C11">
        <f>4*0.002 + 0.001</f>
        <v>9.0000000000000011E-3</v>
      </c>
      <c r="D11">
        <f>B11*C11</f>
        <v>2.9700000000000001E-2</v>
      </c>
      <c r="E11" s="1" t="s">
        <v>10</v>
      </c>
    </row>
    <row r="12" spans="1:5" x14ac:dyDescent="0.35">
      <c r="A12" t="s">
        <v>6</v>
      </c>
      <c r="B12">
        <v>5</v>
      </c>
      <c r="C12">
        <f>D12/B12</f>
        <v>1.0098000000000001E-2</v>
      </c>
      <c r="D12">
        <f>(B12-B13)*D13</f>
        <v>5.0490000000000007E-2</v>
      </c>
      <c r="E12" t="s">
        <v>11</v>
      </c>
    </row>
    <row r="13" spans="1:5" ht="29" x14ac:dyDescent="0.35">
      <c r="B13">
        <v>3.3</v>
      </c>
      <c r="C13">
        <f>4*0.002 + 0.001</f>
        <v>9.0000000000000011E-3</v>
      </c>
      <c r="D13">
        <f>B13*C13</f>
        <v>2.9700000000000001E-2</v>
      </c>
      <c r="E13" s="1" t="s">
        <v>10</v>
      </c>
    </row>
    <row r="15" spans="1:5" x14ac:dyDescent="0.35">
      <c r="A15" t="s">
        <v>12</v>
      </c>
      <c r="D15">
        <f>D2+D8+D10+D12</f>
        <v>0.18207000000000004</v>
      </c>
    </row>
    <row r="16" spans="1:5" x14ac:dyDescent="0.35">
      <c r="A16" t="s">
        <v>13</v>
      </c>
      <c r="D16">
        <f>D8+D10+D12</f>
        <v>0.15147000000000002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Korwin</dc:creator>
  <cp:lastModifiedBy>Korwin</cp:lastModifiedBy>
  <dcterms:created xsi:type="dcterms:W3CDTF">2018-04-13T23:53:31Z</dcterms:created>
  <dcterms:modified xsi:type="dcterms:W3CDTF">2018-04-14T02:40:30Z</dcterms:modified>
</cp:coreProperties>
</file>