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zmacniacz gitarowy - Legnica" sheetId="1" state="visible" r:id="rId1"/>
    <sheet name="Kolumna gitarowa - Legnica" sheetId="2" state="visible" r:id="rId2"/>
    <sheet name="Wzmacniacz gitarowy - Zagan" sheetId="3" state="visible" r:id="rId3"/>
    <sheet name="Kolumna gitarowa - Zagan" sheetId="4" state="visible" r:id="rId4"/>
    <sheet name="Orange gitarowy - Legnica" sheetId="5" state="visible" r:id="rId5"/>
    <sheet name="Mxr micro amp" sheetId="6" state="visible" r:id="rId6"/>
    <sheet name="Boss chorus" sheetId="7" state="visible" r:id="rId7"/>
    <sheet name="Electro-harmonix small clone" sheetId="8" state="visible" r:id="rId8"/>
    <sheet name="Mxr chorus" sheetId="9" state="visible" r:id="rId9"/>
    <sheet name="Electro harmonix holy grail reverb" sheetId="10" state="visible" r:id="rId10"/>
    <sheet name="Boss reverb" sheetId="11" state="visible" r:id="rId11"/>
    <sheet name="Tc electronic hall of fame reverb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8" defaultRowHeight="15"/>
  <cols>
    <col width="70" customWidth="1" min="1" max="1"/>
    <col width="9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Combo Gitarowe VOX VALVETRONIX V20x  + GRATIS Gitara Harley Benton</t>
        </is>
      </c>
      <c r="B2" t="inlineStr">
        <is>
          <t>899 zł</t>
        </is>
      </c>
      <c r="C2" t="inlineStr">
        <is>
          <t>Dzierżoniów</t>
        </is>
      </c>
      <c r="D2" t="inlineStr">
        <is>
          <t>30 styczeń 2024</t>
        </is>
      </c>
      <c r="E2">
        <f>HYPERLINK("https://www.olx.pl/d/oferta/combo-gitarowe-vox-valvetronix-v20x-gratis-gitara-harley-benton-CID751-IDYvfJb.html", "item_url, click to access")</f>
        <v/>
      </c>
      <c r="F2">
        <f>HYPERLINK("https://ireland.apollo.olxcdn.com:443/v1/files/g6ta3tlzgbv1-PL/image;s=200x0;q=50", "photo, click to access")</f>
        <v/>
      </c>
    </row>
    <row r="3">
      <c r="A3" t="inlineStr">
        <is>
          <t>Wzmacniacz lampowy combo Orange Rocker 32</t>
        </is>
      </c>
      <c r="B3" t="inlineStr">
        <is>
          <t>4 500 zł</t>
        </is>
      </c>
      <c r="C3" t="inlineStr">
        <is>
          <t>Wrocław, Fabryczna</t>
        </is>
      </c>
      <c r="D3" t="inlineStr">
        <is>
          <t>29 stycznia 2024</t>
        </is>
      </c>
      <c r="E3">
        <f>HYPERLINK("https://www.olx.pl/d/oferta/wzmacniacz-lampowy-combo-orange-rocker-32-CID751-IDYsepR.html", "item_url, click to access")</f>
        <v/>
      </c>
      <c r="F3">
        <f>HYPERLINK("https://ireland.apollo.olxcdn.com:443/v1/files/ld3xr9h8bm0q2-PL/image;s=200x0;q=50", "photo, click to access")</f>
        <v/>
      </c>
    </row>
    <row r="4">
      <c r="A4" t="inlineStr">
        <is>
          <t>Zoom G3X!! Super Efekt!! Wysylka gratis!!</t>
        </is>
      </c>
      <c r="B4" t="inlineStr">
        <is>
          <t>450 zł</t>
        </is>
      </c>
      <c r="C4" t="inlineStr">
        <is>
          <t>Zawidów</t>
        </is>
      </c>
      <c r="D4" t="inlineStr">
        <is>
          <t>29 stycznia 2024</t>
        </is>
      </c>
      <c r="E4">
        <f>HYPERLINK("https://www.olx.pl/d/oferta/zoom-g3x-super-efekt-wysylka-gratis-CID751-IDYsXVp.html", "item_url, click to access")</f>
        <v/>
      </c>
      <c r="F4">
        <f>HYPERLINK("https://ireland.apollo.olxcdn.com:443/v1/files/j5l65dal1tg92-PL/image;s=200x0;q=50", "photo, click to access")</f>
        <v/>
      </c>
    </row>
    <row r="5">
      <c r="A5" t="inlineStr">
        <is>
          <t>Koch The Grek Koch</t>
        </is>
      </c>
      <c r="B5" t="inlineStr">
        <is>
          <t>10 000 zł</t>
        </is>
      </c>
      <c r="C5" t="inlineStr">
        <is>
          <t>Złotoryja</t>
        </is>
      </c>
      <c r="D5" t="inlineStr">
        <is>
          <t>30 styczeń 2024</t>
        </is>
      </c>
      <c r="E5">
        <f>HYPERLINK("https://www.olx.pl/d/oferta/koch-the-grek-koch-CID751-IDYahgw.html", "item_url, click to access")</f>
        <v/>
      </c>
      <c r="F5">
        <f>HYPERLINK("https://ireland.apollo.olxcdn.com:443/v1/files/8j0el7gkn3703-PL/image;s=200x0;q=50", "photo, click to access")</f>
        <v/>
      </c>
    </row>
    <row r="6">
      <c r="A6" t="inlineStr">
        <is>
          <t>Wzmacniacz gitarowy Fender Acoustasonic Junior</t>
        </is>
      </c>
      <c r="B6" t="inlineStr">
        <is>
          <t>800 zł</t>
        </is>
      </c>
      <c r="C6" t="inlineStr">
        <is>
          <t>Legnica</t>
        </is>
      </c>
      <c r="D6" t="inlineStr">
        <is>
          <t>30 styczeń 2024</t>
        </is>
      </c>
      <c r="E6">
        <f>HYPERLINK("https://www.olx.pl/d/oferta/wzmacniacz-gitarowy-fender-acoustasonic-junior-CID751-IDW9hEj.html", "item_url, click to access")</f>
        <v/>
      </c>
      <c r="F6">
        <f>HYPERLINK("https://ireland.apollo.olxcdn.com:443/v1/files/97oifcoula2f-PL/image;s=200x0;q=50", "photo, click to access")</f>
        <v/>
      </c>
    </row>
    <row r="7">
      <c r="A7" t="inlineStr">
        <is>
          <t>Wzmacniacz gitarowy Positive Grid Spark 40</t>
        </is>
      </c>
      <c r="B7" t="inlineStr">
        <is>
          <t>750 zł</t>
        </is>
      </c>
      <c r="C7" t="inlineStr">
        <is>
          <t>Wrocław, Krzyki</t>
        </is>
      </c>
      <c r="D7" t="inlineStr">
        <is>
          <t>30 styczeń 2024</t>
        </is>
      </c>
      <c r="E7">
        <f>HYPERLINK("https://www.olx.pl/d/oferta/wzmacniacz-gitarowy-positive-grid-spark-40-CID751-IDYv8VE.html",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Piec lampowy gitarowy Blackstar</t>
        </is>
      </c>
      <c r="B8" t="inlineStr">
        <is>
          <t>1 800 zł</t>
        </is>
      </c>
      <c r="C8" t="inlineStr">
        <is>
          <t>Lwówek Śląski</t>
        </is>
      </c>
      <c r="D8" t="inlineStr">
        <is>
          <t>30 styczeń 2024</t>
        </is>
      </c>
      <c r="E8">
        <f>HYPERLINK("https://www.olx.pl/d/oferta/piec-lampowy-gitarowy-blackstar-CID751-IDXndt3.html",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HUGHES&amp;KETTNER VORTEX wzmacniacz gitarowy z kolumną - komplet</t>
        </is>
      </c>
      <c r="B9" t="inlineStr">
        <is>
          <t>3 000 zł</t>
        </is>
      </c>
      <c r="C9" t="inlineStr">
        <is>
          <t>Oleśnica, Oleśnica</t>
        </is>
      </c>
      <c r="D9" t="inlineStr">
        <is>
          <t>30 styczeń 2024</t>
        </is>
      </c>
      <c r="E9">
        <f>HYPERLINK("https://www.olx.pl/d/oferta/hughes-kettner-vortex-wzmacniacz-gitarowy-z-kolumna-komplet-CID99-IDGffzZ.html",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EVH 5150 III EL34 50W</t>
        </is>
      </c>
      <c r="B10" t="inlineStr">
        <is>
          <t>3 750 zł</t>
        </is>
      </c>
      <c r="C10" t="inlineStr">
        <is>
          <t>Wilczyce</t>
        </is>
      </c>
      <c r="D10" t="inlineStr">
        <is>
          <t>30 styczeń 2024</t>
        </is>
      </c>
      <c r="E10">
        <f>HYPERLINK("https://www.olx.pl/d/oferta/evh-5150-iii-el34-50w-CID751-IDYwY7y.html",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Amerykański wzmacniacz do gitary Peavey Pro Studio</t>
        </is>
      </c>
      <c r="B11" t="inlineStr">
        <is>
          <t>700 zł</t>
        </is>
      </c>
      <c r="C11" t="inlineStr">
        <is>
          <t>Jędrzychów</t>
        </is>
      </c>
      <c r="D11" t="inlineStr">
        <is>
          <t>30 styczeń 2024</t>
        </is>
      </c>
      <c r="E11">
        <f>HYPERLINK("https://www.olx.pl/d/oferta/amerykanski-wzmacniacz-do-gitary-peavey-pro-studio-CID751-IDNcsy2.html",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Amerykański wzmacniacz Peavey na baterie, akumulator 12V</t>
        </is>
      </c>
      <c r="B12" t="inlineStr">
        <is>
          <t>400 zł</t>
        </is>
      </c>
      <c r="C12" t="inlineStr">
        <is>
          <t>Jędrzychów</t>
        </is>
      </c>
      <c r="D12" t="inlineStr">
        <is>
          <t>30 styczeń 2024</t>
        </is>
      </c>
      <c r="E12">
        <f>HYPERLINK("https://www.olx.pl/d/oferta/amerykanski-wzmacniacz-peavey-na-baterie-akumulator-12v-CID751-IDHQJd5.html",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Blackstar HT-5RS gitarowy wzmacniacz lampowy mini stack,</t>
        </is>
      </c>
      <c r="B13" t="inlineStr">
        <is>
          <t>1 690 zł</t>
        </is>
      </c>
      <c r="C13" t="inlineStr">
        <is>
          <t>Głogów</t>
        </is>
      </c>
      <c r="D13" t="inlineStr">
        <is>
          <t>30 styczeń 2024</t>
        </is>
      </c>
      <c r="E13">
        <f>HYPERLINK("https://www.olx.pl/d/oferta/blackstar-ht-5rs-gitarowy-wzmacniacz-lampowy-mini-stack-CID751-IDXc2CB.html",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Cornford 212 V30 8 Ohm kolumna gitarowa (jak Marshall, Soldano, Mesa)</t>
        </is>
      </c>
      <c r="B14" t="inlineStr">
        <is>
          <t>3 700 zł</t>
        </is>
      </c>
      <c r="C14" t="inlineStr">
        <is>
          <t>Wrocław, Fabryczna</t>
        </is>
      </c>
      <c r="D14" t="inlineStr">
        <is>
          <t>07 stycznia 2024</t>
        </is>
      </c>
      <c r="E14">
        <f>HYPERLINK("https://www.olx.pl/d/oferta/cornford-212-v30-8-ohm-kolumna-gitarowa-jak-marshall-soldano-mesa-CID751-IDYaipP.html",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Cornford MK50 UK (jak Marshall, Soldano)</t>
        </is>
      </c>
      <c r="B15" t="inlineStr">
        <is>
          <t>9 500 zł</t>
        </is>
      </c>
      <c r="C15" t="inlineStr">
        <is>
          <t>Wrocław, Fabryczna</t>
        </is>
      </c>
      <c r="D15" t="inlineStr">
        <is>
          <t>28 stycznia 2024</t>
        </is>
      </c>
      <c r="E15">
        <f>HYPERLINK("https://www.olx.pl/d/oferta/cornford-mk50-uk-jak-marshall-soldano-CID751-IDY1Keo.html",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Wzmacniacz gitarowy BOSS Katana 50 + przester Revv G3</t>
        </is>
      </c>
      <c r="B16" t="inlineStr">
        <is>
          <t>1 500 zł</t>
        </is>
      </c>
      <c r="C16" t="inlineStr">
        <is>
          <t>Racot</t>
        </is>
      </c>
      <c r="D16" t="inlineStr">
        <is>
          <t>28 stycznia 2024</t>
        </is>
      </c>
      <c r="E16">
        <f>HYPERLINK("https://www.olx.pl/d/oferta/wzmacniacz-gitarowy-boss-katana-50-przester-revv-g3-CID751-IDYtWCB.html",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Marshall valvestate 2000 avt 150W.</t>
        </is>
      </c>
      <c r="B17" t="inlineStr">
        <is>
          <t>1 600 zł</t>
        </is>
      </c>
      <c r="C17" t="inlineStr">
        <is>
          <t>Milików</t>
        </is>
      </c>
      <c r="D17" t="inlineStr">
        <is>
          <t>30 styczeń 2024</t>
        </is>
      </c>
      <c r="E17">
        <f>HYPERLINK("https://www.olx.pl/d/oferta/marshall-valvestate-2000-avt-150w-CID751-IDY3s1i.html",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Piec gitarowy SANO model 500rc Lampowy „vintage” lata 70 USA</t>
        </is>
      </c>
      <c r="B18" t="inlineStr">
        <is>
          <t>2 999 zł</t>
        </is>
      </c>
      <c r="C18" t="inlineStr">
        <is>
          <t>Głogów</t>
        </is>
      </c>
      <c r="D18" t="inlineStr">
        <is>
          <t>30 styczeń 2024</t>
        </is>
      </c>
      <c r="E18">
        <f>HYPERLINK("https://www.olx.pl/d/oferta/piec-gitarowy-sano-model-500rc-lampowy-vintage-lata-70-usa-CID751-IDYwNJy.html",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Wzmacniacz gitarowy Stage C-60 oryginał 60 Watt made  in Italy</t>
        </is>
      </c>
      <c r="B19" t="inlineStr">
        <is>
          <t>849 zł</t>
        </is>
      </c>
      <c r="C19" t="inlineStr">
        <is>
          <t>Mirków</t>
        </is>
      </c>
      <c r="D19" t="inlineStr">
        <is>
          <t>29 stycznia 2024</t>
        </is>
      </c>
      <c r="E19">
        <f>HYPERLINK("https://www.olx.pl/d/oferta/wzmacniacz-gitarowy-stage-c-60-oryginal-60-watt-made-in-italy-CID751-IDQkMV4.html",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Wzmacniacz Hugnes &amp; Kettner Triamp MKII  Head 100 W/50W</t>
        </is>
      </c>
      <c r="B20" t="inlineStr">
        <is>
          <t>5 900 zł</t>
        </is>
      </c>
      <c r="C20" t="inlineStr">
        <is>
          <t>Legnica</t>
        </is>
      </c>
      <c r="D20" t="inlineStr">
        <is>
          <t>29 stycznia 2024</t>
        </is>
      </c>
      <c r="E20">
        <f>HYPERLINK("https://www.olx.pl/d/oferta/wzmacniacz-hugnes-kettner-triamp-mkii-head-100-w-50w-CID751-IDVDxSN.html",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Orange PPC 212 OB</t>
        </is>
      </c>
      <c r="B21" t="inlineStr">
        <is>
          <t>1 799 zł</t>
        </is>
      </c>
      <c r="C21" t="inlineStr">
        <is>
          <t>Krotoszyn</t>
        </is>
      </c>
      <c r="D21" t="inlineStr">
        <is>
          <t>29 stycznia 2024</t>
        </is>
      </c>
      <c r="E21">
        <f>HYPERLINK("https://www.olx.pl/d/oferta/orange-ppc-212-ob-CID751-IDXDZ4t.html",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Marshall JVM215C Combo wzmacniacz lampowy</t>
        </is>
      </c>
      <c r="B22" t="inlineStr">
        <is>
          <t>3 399 zł</t>
        </is>
      </c>
      <c r="C22" t="inlineStr">
        <is>
          <t>Środa Śląska</t>
        </is>
      </c>
      <c r="D22" t="inlineStr">
        <is>
          <t>29 stycznia 2024</t>
        </is>
      </c>
      <c r="E22">
        <f>HYPERLINK("https://www.olx.pl/d/oferta/marshall-jvm215c-combo-wzmacniacz-lampowy-CID751-IDX8JLU.html",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Orange Head OR100H z casem i footswichem</t>
        </is>
      </c>
      <c r="B23" t="inlineStr">
        <is>
          <t>5 299 zł</t>
        </is>
      </c>
      <c r="C23" t="inlineStr">
        <is>
          <t>Krotoszyn</t>
        </is>
      </c>
      <c r="D23" t="inlineStr">
        <is>
          <t>29 stycznia 2024</t>
        </is>
      </c>
      <c r="E23">
        <f>HYPERLINK("https://www.olx.pl/d/oferta/orange-head-or100h-z-casem-i-footswichem-CID751-IDXDYWQ.html",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Yamaha JX Series 25 - Vintage Solid State Amplifier + spring reverb</t>
        </is>
      </c>
      <c r="B24" t="inlineStr">
        <is>
          <t>600 zł</t>
        </is>
      </c>
      <c r="C24" t="inlineStr">
        <is>
          <t>Wrocław, Krzyki</t>
        </is>
      </c>
      <c r="D24" t="inlineStr">
        <is>
          <t>29 stycznia 2024</t>
        </is>
      </c>
      <c r="E24">
        <f>HYPERLINK("https://www.olx.pl/d/oferta/yamaha-jx-series-25-vintage-solid-state-amplifier-spring-reverb-CID751-IDYwvsQ.html",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Wzmacniacz gitarowy Blackstar Stereo 20 V3</t>
        </is>
      </c>
      <c r="B25" t="inlineStr">
        <is>
          <t>700 zł</t>
        </is>
      </c>
      <c r="C25" t="inlineStr">
        <is>
          <t>Jarocin</t>
        </is>
      </c>
      <c r="D25" t="inlineStr">
        <is>
          <t>29 stycznia 2024</t>
        </is>
      </c>
      <c r="E25">
        <f>HYPERLINK("https://www.olx.pl/d/oferta/wzmacniacz-gitarowy-blackstar-stereo-20-v3-CID751-IDXDPRv.html",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Randall RD 5 H Diavlo Stan Sklepowy, wzmacniacz lampowy</t>
        </is>
      </c>
      <c r="B26" t="inlineStr">
        <is>
          <t>1 200 zł</t>
        </is>
      </c>
      <c r="C26" t="inlineStr">
        <is>
          <t>Wrocław, Fabryczna</t>
        </is>
      </c>
      <c r="D26" t="inlineStr">
        <is>
          <t>29 stycznia 2024</t>
        </is>
      </c>
      <c r="E26">
        <f>HYPERLINK("https://www.olx.pl/d/oferta/randall-rd-5-h-diavlo-stan-sklepowy-wzmacniacz-lampowy-CID751-IDYwwYG.html",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Wzmacniacz lampowy Fender Champ x2</t>
        </is>
      </c>
      <c r="B27" t="inlineStr">
        <is>
          <t>1 900 zł</t>
        </is>
      </c>
      <c r="C27" t="inlineStr">
        <is>
          <t>Świebodzice</t>
        </is>
      </c>
      <c r="D27" t="inlineStr">
        <is>
          <t>28 stycznia 2024</t>
        </is>
      </c>
      <c r="E27">
        <f>HYPERLINK("https://www.olx.pl/d/oferta/wzmacniacz-lampowy-fender-champ-x2-CID751-IDYm2ZN.html",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Fender Blues Junior IV</t>
        </is>
      </c>
      <c r="B28" t="inlineStr">
        <is>
          <t>2 100 zł</t>
        </is>
      </c>
      <c r="C28" t="inlineStr">
        <is>
          <t>Głogów</t>
        </is>
      </c>
      <c r="D28" t="inlineStr">
        <is>
          <t>20 stycznia 2024</t>
        </is>
      </c>
      <c r="E28">
        <f>HYPERLINK("https://www.olx.pl/d/oferta/fender-blues-junior-iv-CID751-IDYmEXj.html",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Marshall JCM 800 model 2210 po pełnym serwisie 1989r.</t>
        </is>
      </c>
      <c r="B29" t="inlineStr">
        <is>
          <t>6 800 zł</t>
        </is>
      </c>
      <c r="C29" t="inlineStr">
        <is>
          <t>Legnica</t>
        </is>
      </c>
      <c r="D29" t="inlineStr">
        <is>
          <t>22 stycznia 2024</t>
        </is>
      </c>
      <c r="E29">
        <f>HYPERLINK("https://www.olx.pl/d/oferta/marshall-jcm-800-model-2210-po-pelnym-serwisie-1989r-CID751-IDYp5dX.html",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Line 6  Bogner DT50 Head lampowy 50W gitarowy wzmacniacz</t>
        </is>
      </c>
      <c r="B30" t="inlineStr">
        <is>
          <t>2 700 zł</t>
        </is>
      </c>
      <c r="C30" t="inlineStr">
        <is>
          <t>Wrocław, Krzyki</t>
        </is>
      </c>
      <c r="D30" t="inlineStr">
        <is>
          <t>29 stycznia 2024</t>
        </is>
      </c>
      <c r="E30">
        <f>HYPERLINK("https://www.olx.pl/d/oferta/line-6-bogner-dt50-head-lampowy-50w-gitarowy-wzmacniacz-CID751-IDYfSig.html",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Kolumna - wzmacniacz gitarowy Tonsil</t>
        </is>
      </c>
      <c r="B31" t="inlineStr">
        <is>
          <t>380 zł</t>
        </is>
      </c>
      <c r="C31" t="inlineStr">
        <is>
          <t>Rydzyna</t>
        </is>
      </c>
      <c r="D31" t="inlineStr">
        <is>
          <t>29 stycznia 2024</t>
        </is>
      </c>
      <c r="E31">
        <f>HYPERLINK("https://www.olx.pl/d/oferta/kolumna-wzmacniacz-gitarowy-tonsil-CID99-IDYwswi.html",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Wzmacniacz gitarowy 25w</t>
        </is>
      </c>
      <c r="B32" t="inlineStr">
        <is>
          <t>650 zł</t>
        </is>
      </c>
      <c r="C32" t="inlineStr">
        <is>
          <t>Polkowice Dolne</t>
        </is>
      </c>
      <c r="D32" t="inlineStr">
        <is>
          <t>29 stycznia 2024</t>
        </is>
      </c>
      <c r="E32">
        <f>HYPERLINK("https://www.olx.pl/d/oferta/wzmacniacz-gitarowy-25w-CID99-IDWg6Ob.html",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Boss FDR-1 Fender 65 Deluxe Reverb Amp</t>
        </is>
      </c>
      <c r="B33" t="inlineStr">
        <is>
          <t>760 zł</t>
        </is>
      </c>
      <c r="C33" t="inlineStr">
        <is>
          <t>Dzierżoniów</t>
        </is>
      </c>
      <c r="D33" t="inlineStr">
        <is>
          <t>29 stycznia 2024</t>
        </is>
      </c>
      <c r="E33">
        <f>HYPERLINK("https://www.olx.pl/d/oferta/boss-fdr-1-fender-65-deluxe-reverb-amp-CID751-IDYwoTk.html",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Wzmacniacz Orange terror bas plus kolumna basowa DMNF</t>
        </is>
      </c>
      <c r="B34" t="inlineStr">
        <is>
          <t>3 500 zł</t>
        </is>
      </c>
      <c r="C34" t="inlineStr">
        <is>
          <t>Wrocław, Psie Pole</t>
        </is>
      </c>
      <c r="D34" t="inlineStr">
        <is>
          <t>29 stycznia 2024</t>
        </is>
      </c>
      <c r="E34">
        <f>HYPERLINK("https://www.olx.pl/d/oferta/wzmacniacz-orange-terror-bas-plus-kolumna-basowa-dmnf-CID751-IDYwlRI.html",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Marshall  Goodmans Instrument-AMP 160W Wzmacn. tranzystor Stan BDB !!!</t>
        </is>
      </c>
      <c r="B35" t="inlineStr">
        <is>
          <t>1 000 zł</t>
        </is>
      </c>
      <c r="C35" t="inlineStr">
        <is>
          <t>Milicz</t>
        </is>
      </c>
      <c r="D35" t="inlineStr">
        <is>
          <t>29 stycznia 2024</t>
        </is>
      </c>
      <c r="E35">
        <f>HYPERLINK("https://www.olx.pl/d/oferta/marshall-goodmans-instrument-amp-160w-wzmacn-tranzystor-stan-bdb-CID751-IDWIoAF.html",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Parlor. Gitara z początku XX wieku. Również zamiana.</t>
        </is>
      </c>
      <c r="B36" t="inlineStr">
        <is>
          <t>1 700 zł</t>
        </is>
      </c>
      <c r="C36" t="inlineStr">
        <is>
          <t>Dobrzykowice</t>
        </is>
      </c>
      <c r="D36" t="inlineStr">
        <is>
          <t>29 stycznia 2024</t>
        </is>
      </c>
      <c r="E36">
        <f>HYPERLINK("https://www.olx.pl/d/oferta/parlor-gitara-z-poczatku-xx-wieku-rowniez-zamiana-CID4042-IDV4q8P.html",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Wzmacniacz gitarowy: Fender Mustang III V2</t>
        </is>
      </c>
      <c r="B37" t="inlineStr">
        <is>
          <t>950 zł</t>
        </is>
      </c>
      <c r="C37" t="inlineStr">
        <is>
          <t>Jelenia Góra, Centrum</t>
        </is>
      </c>
      <c r="D37" t="inlineStr">
        <is>
          <t>29 stycznia 2024</t>
        </is>
      </c>
      <c r="E37">
        <f>HYPERLINK("https://www.olx.pl/d/oferta/wzmacniacz-gitarowy-fender-mustang-iii-v2-CID751-IDVD4mj.html",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Wzmacniacz lampowy combo Orange Rocker 32</t>
        </is>
      </c>
      <c r="B38" t="inlineStr">
        <is>
          <t>4 500 zł</t>
        </is>
      </c>
      <c r="C38" t="inlineStr">
        <is>
          <t>Wrocław, Fabryczna</t>
        </is>
      </c>
      <c r="D38" t="inlineStr">
        <is>
          <t>29 stycznia 2024</t>
        </is>
      </c>
      <c r="E38">
        <f>HYPERLINK("https://www.olx.pl/d/oferta/wzmacniacz-lampowy-combo-orange-rocker-32-CID751-IDYsepR.html",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Zoom G3X!! Super Efekt!! Wysylka gratis!!</t>
        </is>
      </c>
      <c r="B39" t="inlineStr">
        <is>
          <t>450 zł</t>
        </is>
      </c>
      <c r="C39" t="inlineStr">
        <is>
          <t>Zawidów</t>
        </is>
      </c>
      <c r="D39" t="inlineStr">
        <is>
          <t>29 stycznia 2024</t>
        </is>
      </c>
      <c r="E39">
        <f>HYPERLINK("https://www.olx.pl/d/oferta/zoom-g3x-super-efekt-wysylka-gratis-CID751-IDYsXVp.html",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Victory VC35 Copper wzmacniacz lampowy typu Vox Matchless</t>
        </is>
      </c>
      <c r="B40" t="inlineStr">
        <is>
          <t>4 500 zł</t>
        </is>
      </c>
      <c r="C40" t="inlineStr">
        <is>
          <t>Wrocław, Stare Miasto</t>
        </is>
      </c>
      <c r="D40" t="inlineStr">
        <is>
          <t>28 stycznia 2024</t>
        </is>
      </c>
      <c r="E40">
        <f>HYPERLINK("https://www.olx.pl/d/oferta/victory-vc35-copper-wzmacniacz-lampowy-typu-vox-matchless-CID751-IDVxBOz.html",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Wzmacniacz gitarowy lampowy Hughes &amp; Kettner Tube Meister 36 combo</t>
        </is>
      </c>
      <c r="B41" t="inlineStr">
        <is>
          <t>3 590 zł</t>
        </is>
      </c>
      <c r="C41" t="inlineStr">
        <is>
          <t>Wrocław, Śródmieście</t>
        </is>
      </c>
      <c r="D41" t="inlineStr">
        <is>
          <t>29 stycznia 2024</t>
        </is>
      </c>
      <c r="E41">
        <f>HYPERLINK("https://www.olx.pl/d/oferta/wzmacniacz-gitarowy-lampowy-hughes-kettner-tube-meister-36-combo-CID751-IDLlyQd.html",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Scarlett Focusrite 4i4 4th gen</t>
        </is>
      </c>
      <c r="B42" t="inlineStr">
        <is>
          <t>1 000 zł</t>
        </is>
      </c>
      <c r="C42" t="inlineStr">
        <is>
          <t>Wrocław, Stare Miasto</t>
        </is>
      </c>
      <c r="D42" t="inlineStr">
        <is>
          <t>29 stycznia 2024</t>
        </is>
      </c>
      <c r="E42">
        <f>HYPERLINK("https://www.olx.pl/d/oferta/scarlett-focusrite-4i4-4th-gen-CID99-IDYuK5o.html", "item_url, click to access")</f>
        <v/>
      </c>
      <c r="F42">
        <f>HYPERLINK("/app/static/media/no_thumbnail.15f456ec5.svg", "photo, click to access")</f>
        <v/>
      </c>
    </row>
    <row r="43">
      <c r="A43" t="inlineStr">
        <is>
          <t>Marshall SL-5 Slash Wzmacniacz lampowy</t>
        </is>
      </c>
      <c r="B43" t="inlineStr">
        <is>
          <t>2 499 zł</t>
        </is>
      </c>
      <c r="C43" t="inlineStr">
        <is>
          <t>Wrocław, Fabryczna</t>
        </is>
      </c>
      <c r="D43" t="inlineStr">
        <is>
          <t>29 stycznia 2024</t>
        </is>
      </c>
      <c r="E43">
        <f>HYPERLINK("https://www.olx.pl/d/oferta/marshall-sl-5-slash-wzmacniacz-lampowy-CID99-IDHHnVU.html", "item_url, click to access")</f>
        <v/>
      </c>
      <c r="F43">
        <f>HYPERLINK("/app/static/media/no_thumbnail.15f456ec5.svg", "photo, click to access")</f>
        <v/>
      </c>
    </row>
    <row r="44">
      <c r="A44" t="inlineStr">
        <is>
          <t>Wzmacniacz Roland Jazz-Chorus JC-120 Fabrycznie nowy na gwarancji</t>
        </is>
      </c>
      <c r="B44" t="inlineStr">
        <is>
          <t>5 800 zł</t>
        </is>
      </c>
      <c r="C44" t="inlineStr">
        <is>
          <t>Brzeg Dolny</t>
        </is>
      </c>
      <c r="D44" t="inlineStr">
        <is>
          <t>29 stycznia 2024</t>
        </is>
      </c>
      <c r="E44">
        <f>HYPERLINK("https://www.olx.pl/d/oferta/wzmacniacz-roland-jazz-chorus-jc-120-fabrycznie-nowy-na-gwarancji-CID751-IDVBrBc.html", "item_url, click to access")</f>
        <v/>
      </c>
      <c r="F44">
        <f>HYPERLINK("/app/static/media/no_thumbnail.15f456ec5.svg", "photo, click to access")</f>
        <v/>
      </c>
    </row>
    <row r="45">
      <c r="A45" t="inlineStr">
        <is>
          <t>Wzmacniacz do gitary Hohner</t>
        </is>
      </c>
      <c r="B45" t="inlineStr">
        <is>
          <t>350 zł</t>
        </is>
      </c>
      <c r="C45" t="inlineStr">
        <is>
          <t>Jędrzychów</t>
        </is>
      </c>
      <c r="D45" t="inlineStr">
        <is>
          <t>29 stycznia 2024</t>
        </is>
      </c>
      <c r="E45">
        <f>HYPERLINK("https://www.olx.pl/d/oferta/wzmacniacz-do-gitary-hohner-CID751-IDXZ5pX.html", "item_url, click to access")</f>
        <v/>
      </c>
      <c r="F45">
        <f>HYPERLINK("/app/static/media/no_thumbnail.15f456ec5.svg", "photo, click to access")</f>
        <v/>
      </c>
    </row>
    <row r="46">
      <c r="A46" t="inlineStr">
        <is>
          <t>Piec gitarowy + Mikrofon Ken Rose, petla efektów, Reverb itd.</t>
        </is>
      </c>
      <c r="B46" t="inlineStr">
        <is>
          <t>400 zł</t>
        </is>
      </c>
      <c r="C46" t="inlineStr">
        <is>
          <t>Jędrzychów</t>
        </is>
      </c>
      <c r="D46" t="inlineStr">
        <is>
          <t>29 stycznia 2024</t>
        </is>
      </c>
      <c r="E46">
        <f>HYPERLINK("https://www.olx.pl/d/oferta/piec-gitarowy-mikrofon-ken-rose-petla-efektow-reverb-itd-CID751-IDBzWlk.html", "item_url, click to access")</f>
        <v/>
      </c>
      <c r="F46">
        <f>HYPERLINK("/app/static/media/no_thumbnail.15f456ec5.svg", "photo, click to access")</f>
        <v/>
      </c>
    </row>
    <row r="47">
      <c r="A47" t="inlineStr">
        <is>
          <t>Japoński wzmacniacz do gitary Luxor Solid State Tremolo</t>
        </is>
      </c>
      <c r="B47" t="inlineStr">
        <is>
          <t>750 zł</t>
        </is>
      </c>
      <c r="C47" t="inlineStr">
        <is>
          <t>Jędrzychów</t>
        </is>
      </c>
      <c r="D47" t="inlineStr">
        <is>
          <t>29 stycznia 2024</t>
        </is>
      </c>
      <c r="E47">
        <f>HYPERLINK("https://www.olx.pl/d/oferta/japonski-wzmacniacz-do-gitary-luxor-solid-state-tremolo-CID751-IDwiYu3.html", "item_url, click to access")</f>
        <v/>
      </c>
      <c r="F47">
        <f>HYPERLINK("/app/static/media/no_thumbnail.15f456ec5.svg", "photo, click to access")</f>
        <v/>
      </c>
    </row>
    <row r="48">
      <c r="A48" t="inlineStr">
        <is>
          <t>Lampowy wzmacniacz do gitary elektrycznej Drive CD-200RT</t>
        </is>
      </c>
      <c r="B48" t="inlineStr">
        <is>
          <t>550 zł</t>
        </is>
      </c>
      <c r="C48" t="inlineStr">
        <is>
          <t>Jędrzychów</t>
        </is>
      </c>
      <c r="D48" t="inlineStr">
        <is>
          <t>29 stycznia 2024</t>
        </is>
      </c>
      <c r="E48">
        <f>HYPERLINK("https://www.olx.pl/d/oferta/lampowy-wzmacniacz-do-gitary-elektrycznej-drive-cd-200rt-CID751-IDPoDtp.html", "item_url, click to access")</f>
        <v/>
      </c>
      <c r="F48">
        <f>HYPERLINK("/app/static/media/no_thumbnail.15f456ec5.svg", "photo, click to access")</f>
        <v/>
      </c>
    </row>
    <row r="49">
      <c r="A49" t="inlineStr">
        <is>
          <t>Wzmacniacz gitarowy BOSS Katana Mini</t>
        </is>
      </c>
      <c r="B49" t="inlineStr">
        <is>
          <t>370 zł</t>
        </is>
      </c>
      <c r="C49" t="inlineStr">
        <is>
          <t>Lubawka</t>
        </is>
      </c>
      <c r="D49" t="inlineStr">
        <is>
          <t>29 stycznia 2024</t>
        </is>
      </c>
      <c r="E49">
        <f>HYPERLINK("https://www.olx.pl/d/oferta/wzmacniacz-gitarowy-boss-katana-mini-CID751-IDYgb3b.html", "item_url, click to access")</f>
        <v/>
      </c>
      <c r="F49">
        <f>HYPERLINK("/app/static/media/no_thumbnail.15f456ec5.svg", "photo, click to access")</f>
        <v/>
      </c>
    </row>
    <row r="50">
      <c r="A50" t="inlineStr">
        <is>
          <t>Trace Elliot GP7SM - Tranzystorowy Wzmacniacz do gitary basowej</t>
        </is>
      </c>
      <c r="B50" t="inlineStr">
        <is>
          <t>800 zł</t>
        </is>
      </c>
      <c r="C50" t="inlineStr">
        <is>
          <t>Wołów</t>
        </is>
      </c>
      <c r="D50" t="inlineStr">
        <is>
          <t>29 stycznia 2024</t>
        </is>
      </c>
      <c r="E50">
        <f>HYPERLINK("https://www.olx.pl/d/oferta/trace-elliot-gp7sm-tranzystorowy-wzmacniacz-do-gitary-basowej-CID751-IDXJWHP.html", "item_url, click to access")</f>
        <v/>
      </c>
      <c r="F50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57" customWidth="1" min="1" max="1"/>
    <col width="6" customWidth="1" min="2" max="2"/>
    <col width="8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zestaw podłoga zasilacz i reverb</t>
        </is>
      </c>
      <c r="B2" t="inlineStr">
        <is>
          <t>800 zł</t>
        </is>
      </c>
      <c r="C2" t="inlineStr">
        <is>
          <t>Koszalin</t>
        </is>
      </c>
      <c r="D2" t="inlineStr">
        <is>
          <t>28 stycznia 2024</t>
        </is>
      </c>
      <c r="E2">
        <f>HYPERLINK("https://www.olx.pl/d/oferta/zestaw-podloga-zasilacz-i-reverb-CID751-IDYuab2.html", "item_url, click to access")</f>
        <v/>
      </c>
      <c r="F2">
        <f>HYPERLINK("https://ireland.apollo.olxcdn.com:443/v1/files/eeejs8eusgju-PL/image;s=200x0;q=50", "photo, click to access")</f>
        <v/>
      </c>
    </row>
    <row r="3">
      <c r="A3" t="inlineStr">
        <is>
          <t>Electro Harmonix Holy Grail Neo - efekt gitarowy - reverb</t>
        </is>
      </c>
      <c r="B3" t="inlineStr">
        <is>
          <t>475 zł</t>
        </is>
      </c>
      <c r="C3" t="inlineStr">
        <is>
          <t>Ligota</t>
        </is>
      </c>
      <c r="D3" t="inlineStr">
        <is>
          <t>28 stycznia 2024</t>
        </is>
      </c>
      <c r="E3">
        <f>HYPERLINK("https://www.olx.pl/d/oferta/electro-harmonix-holy-grail-neo-efekt-gitarowy-reverb-CID751-IDYumOm.html", "item_url, click to access")</f>
        <v/>
      </c>
      <c r="F3">
        <f>HYPERLINK("https://ireland.apollo.olxcdn.com:443/v1/files/o7hp2g1agg7n2-PL/image;s=200x0;q=50", "photo, click to access")</f>
        <v/>
      </c>
    </row>
    <row r="4">
      <c r="A4" t="inlineStr">
        <is>
          <t>electro harmonix holy grail max reverb</t>
        </is>
      </c>
      <c r="B4" t="inlineStr">
        <is>
          <t>500 zł</t>
        </is>
      </c>
      <c r="C4" t="inlineStr">
        <is>
          <t>Koszalin</t>
        </is>
      </c>
      <c r="D4" t="inlineStr">
        <is>
          <t>28 stycznia 2024</t>
        </is>
      </c>
      <c r="E4">
        <f>HYPERLINK("https://www.olx.pl/d/oferta/electro-harmonix-holy-grail-max-reverb-CID751-IDYu9e4.html", "item_url, click to access")</f>
        <v/>
      </c>
      <c r="F4">
        <f>HYPERLINK("https://ireland.apollo.olxcdn.com:443/v1/files/f6kskxzcablu1-PL/image;s=200x0;q=50", "photo, click to access")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70" customWidth="1" min="1" max="1"/>
    <col width="8" customWidth="1" min="2" max="2"/>
    <col width="26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BOSS RE-202 - dealey / reverb - JAK NOWA</t>
        </is>
      </c>
      <c r="B2" t="inlineStr">
        <is>
          <t>1 300 zł</t>
        </is>
      </c>
      <c r="C2" t="inlineStr">
        <is>
          <t>Wrocław, Krzyki</t>
        </is>
      </c>
      <c r="D2" t="inlineStr">
        <is>
          <t>30 styczeń 2024</t>
        </is>
      </c>
      <c r="E2">
        <f>HYPERLINK("https://www.olx.pl/d/oferta/boss-re-202-dealey-reverb-jak-nowa-CID751-IDYwW66.html", "item_url, click to access")</f>
        <v/>
      </c>
      <c r="F2">
        <f>HYPERLINK("https://ireland.apollo.olxcdn.com:443/v1/files/oxdxmslpokee3-PL/image;s=200x0;q=50", "photo, click to access")</f>
        <v/>
      </c>
    </row>
    <row r="3">
      <c r="A3" t="inlineStr">
        <is>
          <t>Boss RV-3 Digital Reverb / Delay</t>
        </is>
      </c>
      <c r="B3" t="inlineStr">
        <is>
          <t>755 zł</t>
        </is>
      </c>
      <c r="C3" t="inlineStr">
        <is>
          <t>Warszawa, Wawer</t>
        </is>
      </c>
      <c r="D3" t="inlineStr">
        <is>
          <t>29 stycznia 2024</t>
        </is>
      </c>
      <c r="E3">
        <f>HYPERLINK("https://www.olx.pl/d/oferta/boss-rv-3-digital-reverb-delay-CID751-IDVyfgA.html", "item_url, click to access")</f>
        <v/>
      </c>
      <c r="F3">
        <f>HYPERLINK("https://ireland.apollo.olxcdn.com:443/v1/files/qw0mmzvwwpzm2-PL/image;s=200x0;q=50", "photo, click to access")</f>
        <v/>
      </c>
    </row>
    <row r="4">
      <c r="A4" t="inlineStr">
        <is>
          <t>Boss RV-5 digital reverb</t>
        </is>
      </c>
      <c r="B4" t="inlineStr">
        <is>
          <t>500 zł</t>
        </is>
      </c>
      <c r="C4" t="inlineStr">
        <is>
          <t>Białystok, Sienkiewicza</t>
        </is>
      </c>
      <c r="D4" t="inlineStr">
        <is>
          <t>29 stycznia 2024</t>
        </is>
      </c>
      <c r="E4">
        <f>HYPERLINK("https://www.olx.pl/d/oferta/boss-rv-5-digital-reverb-CID751-IDYwEiJ.html", "item_url, click to access")</f>
        <v/>
      </c>
      <c r="F4">
        <f>HYPERLINK("https://ireland.apollo.olxcdn.com:443/v1/files/4si72gnq1czr3-PL/image;s=200x0;q=50", "photo, click to access")</f>
        <v/>
      </c>
    </row>
    <row r="5">
      <c r="A5" t="inlineStr">
        <is>
          <t>Cakewalk v-studio 20, Interfejs audio, kontroler DAW</t>
        </is>
      </c>
      <c r="B5" t="inlineStr">
        <is>
          <t>550 zł</t>
        </is>
      </c>
      <c r="C5" t="inlineStr">
        <is>
          <t>Poznań, Jeżyce</t>
        </is>
      </c>
      <c r="D5" t="inlineStr">
        <is>
          <t>29 stycznia 2024</t>
        </is>
      </c>
      <c r="E5">
        <f>HYPERLINK("https://www.olx.pl/d/oferta/cakewalk-v-studio-20-interfejs-audio-kontroler-daw-CID99-IDXE10n.html", "item_url, click to access")</f>
        <v/>
      </c>
      <c r="F5">
        <f>HYPERLINK("https://ireland.apollo.olxcdn.com:443/v1/files/oiz8jkwr4vfu3-PL/image;s=200x0;q=50", "photo, click to access")</f>
        <v/>
      </c>
    </row>
    <row r="6">
      <c r="A6" t="inlineStr">
        <is>
          <t>Electro harmonix oceans 11 efekt pogłos reverb</t>
        </is>
      </c>
      <c r="B6" t="inlineStr">
        <is>
          <t>550 zł</t>
        </is>
      </c>
      <c r="C6" t="inlineStr">
        <is>
          <t>Poznań, Naramowice</t>
        </is>
      </c>
      <c r="D6" t="inlineStr">
        <is>
          <t>29 stycznia 2024</t>
        </is>
      </c>
      <c r="E6">
        <f>HYPERLINK("https://www.olx.pl/d/oferta/electro-harmonix-oceans-11-efekt-poglos-reverb-CID751-IDYwwcl.html", "item_url, click to access")</f>
        <v/>
      </c>
      <c r="F6">
        <f>HYPERLINK("https://ireland.apollo.olxcdn.com:443/v1/files/n297w3sdf6e9-PL/image;s=200x0;q=50", "photo, click to access")</f>
        <v/>
      </c>
    </row>
    <row r="7">
      <c r="A7" t="inlineStr">
        <is>
          <t>Boss FDR-1 Fender 65 Deluxe Reverb Amp</t>
        </is>
      </c>
      <c r="B7" t="inlineStr">
        <is>
          <t>760 zł</t>
        </is>
      </c>
      <c r="C7" t="inlineStr">
        <is>
          <t>Dzierżoniów</t>
        </is>
      </c>
      <c r="D7" t="inlineStr">
        <is>
          <t>29 stycznia 2024</t>
        </is>
      </c>
      <c r="E7">
        <f>HYPERLINK("https://www.olx.pl/d/oferta/boss-fdr-1-fender-65-deluxe-reverb-amp-CID751-IDYwoTk.html",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Boss RV-3 Digital Reverb / Delay</t>
        </is>
      </c>
      <c r="B8" t="inlineStr">
        <is>
          <t>440 zł</t>
        </is>
      </c>
      <c r="C8" t="inlineStr">
        <is>
          <t>Wrocław, Fabryczna</t>
        </is>
      </c>
      <c r="D8" t="inlineStr">
        <is>
          <t>29 stycznia 2024</t>
        </is>
      </c>
      <c r="E8">
        <f>HYPERLINK("https://www.olx.pl/d/oferta/boss-rv-3-digital-reverb-delay-CID751-IDYuR1q.html",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Wzmacniacz Roland Jazz-Chorus JC-120 Fabrycznie nowy na gwarancji</t>
        </is>
      </c>
      <c r="B9" t="inlineStr">
        <is>
          <t>5 800 zł</t>
        </is>
      </c>
      <c r="C9" t="inlineStr">
        <is>
          <t>Brzeg Dolny</t>
        </is>
      </c>
      <c r="D9" t="inlineStr">
        <is>
          <t>29 stycznia 2024</t>
        </is>
      </c>
      <c r="E9">
        <f>HYPERLINK("https://www.olx.pl/d/oferta/wzmacniacz-roland-jazz-chorus-jc-120-fabrycznie-nowy-na-gwarancji-CID751-IDVBrBc.html",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Boss RV-3  Reverb - Delay Okazja!!!</t>
        </is>
      </c>
      <c r="B10" t="inlineStr">
        <is>
          <t>499 zł</t>
        </is>
      </c>
      <c r="C10" t="inlineStr">
        <is>
          <t>Śrem</t>
        </is>
      </c>
      <c r="D10" t="inlineStr">
        <is>
          <t>28 stycznia 2024</t>
        </is>
      </c>
      <c r="E10">
        <f>HYPERLINK("https://www.olx.pl/d/oferta/boss-rv-3-reverb-delay-okazja-CID751-IDXqI9D.html",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Maddog Amps - Reverb cyfrowy</t>
        </is>
      </c>
      <c r="B11" t="inlineStr">
        <is>
          <t>400 zł</t>
        </is>
      </c>
      <c r="C11" t="inlineStr">
        <is>
          <t>Zabrze</t>
        </is>
      </c>
      <c r="D11" t="inlineStr">
        <is>
          <t>28 stycznia 2024</t>
        </is>
      </c>
      <c r="E11">
        <f>HYPERLINK("https://www.olx.pl/d/oferta/maddog-amps-reverb-cyfrowy-CID751-IDV7gNN.html",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Wzmacniacz gitarowy JOYO Bantamp Meteor II 2</t>
        </is>
      </c>
      <c r="B12" t="inlineStr">
        <is>
          <t>460 zł</t>
        </is>
      </c>
      <c r="C12" t="inlineStr">
        <is>
          <t>Radom</t>
        </is>
      </c>
      <c r="D12" t="inlineStr">
        <is>
          <t>28 stycznia 2024</t>
        </is>
      </c>
      <c r="E12">
        <f>HYPERLINK("https://www.olx.pl/d/oferta/wzmacniacz-gitarowy-joyo-bantamp-meteor-ii-2-CID751-IDY0LQ7.html",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Boss FDR-1 Fender 65 Deluxe Reverb Amp</t>
        </is>
      </c>
      <c r="B13" t="inlineStr">
        <is>
          <t>800 zł</t>
        </is>
      </c>
      <c r="C13" t="inlineStr">
        <is>
          <t>Kraków, Podgórze Duchackie</t>
        </is>
      </c>
      <c r="D13" t="inlineStr">
        <is>
          <t>28 stycznia 2024</t>
        </is>
      </c>
      <c r="E13">
        <f>HYPERLINK("https://www.olx.pl/d/oferta/boss-fdr-1-fender-65-deluxe-reverb-amp-CID751-IDYtUx4.html",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Boss Gigcaster 8 + iZotop 10 Elements. gwarancja sklepowa 32 misiące</t>
        </is>
      </c>
      <c r="B14" t="inlineStr">
        <is>
          <t>1 850 zł</t>
        </is>
      </c>
      <c r="C14" t="inlineStr">
        <is>
          <t>Polkowice</t>
        </is>
      </c>
      <c r="D14" t="inlineStr">
        <is>
          <t>28 stycznia 2024</t>
        </is>
      </c>
      <c r="E14">
        <f>HYPERLINK("https://www.olx.pl/d/oferta/boss-gigcaster-8-izotop-10-elements-gwarancja-sklepowa-32-misiace-CID751-IDXCjJC.html",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Joyo DC15 wzmacniacz gitarowy DC-15 combo gitarowe</t>
        </is>
      </c>
      <c r="B15" t="inlineStr">
        <is>
          <t>399 zł</t>
        </is>
      </c>
      <c r="C15" t="inlineStr">
        <is>
          <t>Aleksandria Pierwsza</t>
        </is>
      </c>
      <c r="D15" t="inlineStr">
        <is>
          <t>28 stycznia 2024</t>
        </is>
      </c>
      <c r="E15">
        <f>HYPERLINK("https://www.olx.pl/d/oferta/joyo-dc15-wzmacniacz-gitarowy-dc-15-combo-gitarowe-CID751-IDXRE5F.html",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Boss RV-6 Reverb efekt gitarowy</t>
        </is>
      </c>
      <c r="B16" t="inlineStr">
        <is>
          <t>650 zł</t>
        </is>
      </c>
      <c r="C16" t="inlineStr">
        <is>
          <t>Zabrze</t>
        </is>
      </c>
      <c r="D16" t="inlineStr">
        <is>
          <t>27 stycznia 2024</t>
        </is>
      </c>
      <c r="E16">
        <f>HYPERLINK("https://www.olx.pl/d/oferta/boss-rv-6-reverb-efekt-gitarowy-CID751-IDYn3T0.html",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Blackstar Silverline Standard 20W wzmaczniacz gitarowy</t>
        </is>
      </c>
      <c r="B17" t="inlineStr">
        <is>
          <t>1 199 zł</t>
        </is>
      </c>
      <c r="C17" t="inlineStr">
        <is>
          <t>Warszawa, Rembertów</t>
        </is>
      </c>
      <c r="D17" t="inlineStr">
        <is>
          <t>27 stycznia 2024</t>
        </is>
      </c>
      <c r="E17">
        <f>HYPERLINK("https://www.olx.pl/d/oferta/blackstar-silverline-standard-20w-wzmaczniacz-gitarowy-CID751-IDYtqPW.html",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Boss RV-500 Reverb</t>
        </is>
      </c>
      <c r="B18" t="inlineStr">
        <is>
          <t>1 300 zł</t>
        </is>
      </c>
      <c r="C18" t="inlineStr">
        <is>
          <t>Warszawa, Wawer</t>
        </is>
      </c>
      <c r="D18" t="inlineStr">
        <is>
          <t>27 stycznia 2024</t>
        </is>
      </c>
      <c r="E18">
        <f>HYPERLINK("https://www.olx.pl/d/oferta/boss-rv-500-reverb-CID751-IDXMneQ.html",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Boss RC-202 Looper</t>
        </is>
      </c>
      <c r="B19" t="inlineStr">
        <is>
          <t>1 200 zł</t>
        </is>
      </c>
      <c r="C19" t="inlineStr">
        <is>
          <t>Poznań, Łazarz</t>
        </is>
      </c>
      <c r="D19" t="inlineStr">
        <is>
          <t>26 stycznia 2024</t>
        </is>
      </c>
      <c r="E19">
        <f>HYPERLINK("https://www.olx.pl/d/oferta/boss-rc-202-looper-CID751-IDXxXjG.html",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Digitech DF-7 Disotrion Factory - efekt gitarowy</t>
        </is>
      </c>
      <c r="B20" t="inlineStr">
        <is>
          <t>240 zł</t>
        </is>
      </c>
      <c r="C20" t="inlineStr">
        <is>
          <t>Łódź, Polesie</t>
        </is>
      </c>
      <c r="D20" t="inlineStr">
        <is>
          <t>26 stycznia 2024</t>
        </is>
      </c>
      <c r="E20">
        <f>HYPERLINK("https://www.olx.pl/d/oferta/digitech-df-7-disotrion-factory-efekt-gitarowy-CID751-IDYsAy6.html", "item_url, click to access")</f>
        <v/>
      </c>
      <c r="F20">
        <f>HYPERLINK("None", "photo, click to access")</f>
        <v/>
      </c>
    </row>
    <row r="21">
      <c r="A21" t="inlineStr">
        <is>
          <t>Boss GT-100 wersja 2.0 multiefekt gitarowy + torba</t>
        </is>
      </c>
      <c r="B21" t="inlineStr">
        <is>
          <t>999 zł</t>
        </is>
      </c>
      <c r="C21" t="inlineStr">
        <is>
          <t>Piła</t>
        </is>
      </c>
      <c r="D21" t="inlineStr">
        <is>
          <t>26 stycznia 2024</t>
        </is>
      </c>
      <c r="E21">
        <f>HYPERLINK("https://www.olx.pl/d/oferta/boss-gt-100-wersja-2-0-multiefekt-gitarowy-torba-CID751-IDXYH4b.html",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Boss Digital Reverb RV-5 efekt gitarowy pogłos</t>
        </is>
      </c>
      <c r="B22" t="inlineStr">
        <is>
          <t>510 zł</t>
        </is>
      </c>
      <c r="C22" t="inlineStr">
        <is>
          <t>Łódź, Bałuty</t>
        </is>
      </c>
      <c r="D22" t="inlineStr">
        <is>
          <t>26 stycznia 2024</t>
        </is>
      </c>
      <c r="E22">
        <f>HYPERLINK("https://www.olx.pl/d/oferta/boss-digital-reverb-rv-5-efekt-gitarowy-poglos-CID751-IDYswaX.html",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Boss Micro RRV-10.</t>
        </is>
      </c>
      <c r="B23" t="inlineStr">
        <is>
          <t>640 zł</t>
        </is>
      </c>
      <c r="C23" t="inlineStr">
        <is>
          <t>Warszawa, Mokotów</t>
        </is>
      </c>
      <c r="D23" t="inlineStr">
        <is>
          <t>26 stycznia 2024</t>
        </is>
      </c>
      <c r="E23">
        <f>HYPERLINK("https://www.olx.pl/d/oferta/boss-micro-rrv-10-CID751-IDWcBrk.html",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BOSS VE-5 RD efekt wokalowy harmonizer</t>
        </is>
      </c>
      <c r="B24" t="inlineStr">
        <is>
          <t>1 090 zł</t>
        </is>
      </c>
      <c r="C24" t="inlineStr">
        <is>
          <t>Kutno</t>
        </is>
      </c>
      <c r="D24" t="inlineStr">
        <is>
          <t>26 stycznia 2024</t>
        </is>
      </c>
      <c r="E24">
        <f>HYPERLINK("https://www.olx.pl/d/oferta/boss-ve-5-rd-efekt-wokalowy-harmonizer-CID751-IDUiCan.html",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Wzmacniacz gitarowy Boss Katana 100/212 MKII</t>
        </is>
      </c>
      <c r="B25" t="inlineStr">
        <is>
          <t>1 500 zł</t>
        </is>
      </c>
      <c r="C25" t="inlineStr">
        <is>
          <t>Wrocław, Fabryczna</t>
        </is>
      </c>
      <c r="D25" t="inlineStr">
        <is>
          <t>25 stycznia 2024</t>
        </is>
      </c>
      <c r="E25">
        <f>HYPERLINK("https://www.olx.pl/d/oferta/wzmacniacz-gitarowy-boss-katana-100-212-mkii-CID751-IDXOlZI.html",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Boss ME-50b multiefekt basowy</t>
        </is>
      </c>
      <c r="B26" t="inlineStr">
        <is>
          <t>740 zł</t>
        </is>
      </c>
      <c r="C26" t="inlineStr">
        <is>
          <t>Warszawa, Wawer</t>
        </is>
      </c>
      <c r="D26" t="inlineStr">
        <is>
          <t>25 stycznia 2024</t>
        </is>
      </c>
      <c r="E26">
        <f>HYPERLINK("https://www.olx.pl/d/oferta/boss-me-50b-multiefekt-basowy-CID751-IDXXwNz.html",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Wzmacniacz gitarowy combo Line 6 Spider IV 75 W</t>
        </is>
      </c>
      <c r="B27" t="inlineStr">
        <is>
          <t>600 zł</t>
        </is>
      </c>
      <c r="C27" t="inlineStr">
        <is>
          <t>Bojano</t>
        </is>
      </c>
      <c r="D27" t="inlineStr">
        <is>
          <t>25 stycznia 2024</t>
        </is>
      </c>
      <c r="E27">
        <f>HYPERLINK("https://www.olx.pl/d/oferta/wzmacniacz-gitarowy-combo-line-6-spider-iv-75-w-CID751-IDYrLjE.html",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Boss VE-8 Acoustic Singer</t>
        </is>
      </c>
      <c r="B28" t="inlineStr">
        <is>
          <t>1 299 zł</t>
        </is>
      </c>
      <c r="C28" t="inlineStr">
        <is>
          <t>Dębica</t>
        </is>
      </c>
      <c r="D28" t="inlineStr">
        <is>
          <t>25 stycznia 2024</t>
        </is>
      </c>
      <c r="E28">
        <f>HYPERLINK("https://www.olx.pl/d/oferta/boss-ve-8-acoustic-singer-CID751-IDWXuZh.html",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Super Wzmacniacz Roland Cube 60-efekty Boss-wyjście na kolumnę-wysyłka</t>
        </is>
      </c>
      <c r="B29" t="inlineStr">
        <is>
          <t>1 050 zł</t>
        </is>
      </c>
      <c r="C29" t="inlineStr">
        <is>
          <t>Bydgoszcz</t>
        </is>
      </c>
      <c r="D29" t="inlineStr">
        <is>
          <t>25 stycznia 2024</t>
        </is>
      </c>
      <c r="E29">
        <f>HYPERLINK("https://www.olx.pl/d/oferta/super-wzmacniacz-roland-cube-60-efekty-boss-wyjscie-na-kolumne-wysylka-CID751-IDONqTB.html",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Strymon Blue Sky Reverb</t>
        </is>
      </c>
      <c r="B30" t="inlineStr">
        <is>
          <t>1 122 zł</t>
        </is>
      </c>
      <c r="C30" t="inlineStr">
        <is>
          <t>Warszawa, Wawer</t>
        </is>
      </c>
      <c r="D30" t="inlineStr">
        <is>
          <t>24 stycznia 2024</t>
        </is>
      </c>
      <c r="E30">
        <f>HYPERLINK("https://www.olx.pl/d/oferta/strymon-blue-sky-reverb-CID751-IDYr5e1.html",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Boss RV-6 Reverb</t>
        </is>
      </c>
      <c r="B31" t="inlineStr">
        <is>
          <t>620 zł</t>
        </is>
      </c>
      <c r="C31" t="inlineStr">
        <is>
          <t>Warszawa, Wawer</t>
        </is>
      </c>
      <c r="D31" t="inlineStr">
        <is>
          <t>24 stycznia 2024</t>
        </is>
      </c>
      <c r="E31">
        <f>HYPERLINK("https://www.olx.pl/d/oferta/boss-rv-6-reverb-CID751-IDXtmnM.html",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Eleven Rack od AVID Procesor Efektów Gitara Bas Wokal</t>
        </is>
      </c>
      <c r="B32" t="inlineStr">
        <is>
          <t>1 800 zł</t>
        </is>
      </c>
      <c r="C32" t="inlineStr">
        <is>
          <t>Kraków, Bronowice</t>
        </is>
      </c>
      <c r="D32" t="inlineStr">
        <is>
          <t>24 stycznia 2024</t>
        </is>
      </c>
      <c r="E32">
        <f>HYPERLINK("https://www.olx.pl/d/oferta/eleven-rack-od-avid-procesor-efektow-gitara-bas-wokal-CID99-IDS0IbU.html",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Roland wzmacniacz do gitary akustycznej</t>
        </is>
      </c>
      <c r="B33" t="inlineStr">
        <is>
          <t>1 500 zł</t>
        </is>
      </c>
      <c r="C33" t="inlineStr">
        <is>
          <t>Warszawa, Bielany</t>
        </is>
      </c>
      <c r="D33" t="inlineStr">
        <is>
          <t>24 stycznia 2024</t>
        </is>
      </c>
      <c r="E33">
        <f>HYPERLINK("https://www.olx.pl/d/oferta/roland-wzmacniacz-do-gitary-akustycznej-CID99-IDXGqZz.html",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Sprzęt gitarowy estradowy wzmacniacze i inne Laboga Peavey Boss</t>
        </is>
      </c>
      <c r="B34" t="inlineStr">
        <is>
          <t>4 200 zł</t>
        </is>
      </c>
      <c r="C34" t="inlineStr">
        <is>
          <t>Poznań, Wilda</t>
        </is>
      </c>
      <c r="D34" t="inlineStr">
        <is>
          <t>24 stycznia 2024</t>
        </is>
      </c>
      <c r="E34">
        <f>HYPERLINK("https://www.olx.pl/d/oferta/sprzet-gitarowy-estradowy-wzmacniacze-i-inne-laboga-peavey-boss-CID751-IDUEqNO.html",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Boss gt 100 multiefekt gitarowy</t>
        </is>
      </c>
      <c r="B35" t="inlineStr">
        <is>
          <t>1 350 zł</t>
        </is>
      </c>
      <c r="C35" t="inlineStr">
        <is>
          <t>Słomniki</t>
        </is>
      </c>
      <c r="D35" t="inlineStr">
        <is>
          <t>24 stycznia 2024</t>
        </is>
      </c>
      <c r="E35">
        <f>HYPERLINK("https://www.olx.pl/d/oferta/boss-gt-100-multiefekt-gitarowy-CID751-IDYqeOW.html",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Wzmacniacz gitarowy Roland CUBE 20 X</t>
        </is>
      </c>
      <c r="B36" t="inlineStr">
        <is>
          <t>490 zł</t>
        </is>
      </c>
      <c r="C36" t="inlineStr">
        <is>
          <t>Warszawa, Praga-Południe</t>
        </is>
      </c>
      <c r="D36" t="inlineStr">
        <is>
          <t>23 stycznia 2024</t>
        </is>
      </c>
      <c r="E36">
        <f>HYPERLINK("https://www.olx.pl/d/oferta/wzmacniacz-gitarowy-roland-cube-20-x-CID751-IDYpHHc.html",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Gwarancja. NUX NAP-5 Stageman Floor - preamp akustyczny z looperem</t>
        </is>
      </c>
      <c r="B37" t="inlineStr">
        <is>
          <t>570 zł</t>
        </is>
      </c>
      <c r="C37" t="inlineStr">
        <is>
          <t>Warszawa, Mokotów</t>
        </is>
      </c>
      <c r="D37" t="inlineStr">
        <is>
          <t>23 stycznia 2024</t>
        </is>
      </c>
      <c r="E37">
        <f>HYPERLINK("https://www.olx.pl/d/oferta/gwarancja-nux-nap-5-stageman-floor-preamp-akustyczny-z-looperem-CID751-IDUbu0A.html",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RE-20 Boss / Tape echo reverb</t>
        </is>
      </c>
      <c r="B38" t="inlineStr">
        <is>
          <t>1 199 zł</t>
        </is>
      </c>
      <c r="C38" t="inlineStr">
        <is>
          <t>Kleszczewko</t>
        </is>
      </c>
      <c r="D38" t="inlineStr">
        <is>
          <t>23 stycznia 2024</t>
        </is>
      </c>
      <c r="E38">
        <f>HYPERLINK("https://www.olx.pl/d/oferta/re-20-boss-tape-echo-reverb-CID751-IDXYuif.html",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BOSS GT-6 Multiefekt Gitarowy</t>
        </is>
      </c>
      <c r="B39" t="inlineStr">
        <is>
          <t>600 zł</t>
        </is>
      </c>
      <c r="C39" t="inlineStr">
        <is>
          <t>Białystok, Centrum</t>
        </is>
      </c>
      <c r="D39" t="inlineStr">
        <is>
          <t>22 stycznia 2024</t>
        </is>
      </c>
      <c r="E39">
        <f>HYPERLINK("https://www.olx.pl/d/oferta/boss-gt-6-multiefekt-gitarowy-CID99-IDSXhhA.html",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Boss AC-3 Acoustic Simulator - efekt gitarowy</t>
        </is>
      </c>
      <c r="B40" t="inlineStr">
        <is>
          <t>389 zł</t>
        </is>
      </c>
      <c r="C40" t="inlineStr">
        <is>
          <t>Gdańsk, Kokoszki</t>
        </is>
      </c>
      <c r="D40" t="inlineStr">
        <is>
          <t>22 stycznia 2024</t>
        </is>
      </c>
      <c r="E40">
        <f>HYPERLINK("https://www.olx.pl/d/oferta/boss-ac-3-acoustic-simulator-efekt-gitarowy-CID751-IDXYjuV.html",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Multiefekt gitarowy ZOOM G2.1 Nu(Boss,Roland,Korg) chorus,reverb,delay</t>
        </is>
      </c>
      <c r="B41" t="inlineStr">
        <is>
          <t>400 zł</t>
        </is>
      </c>
      <c r="C41" t="inlineStr">
        <is>
          <t>Rajbrot</t>
        </is>
      </c>
      <c r="D41" t="inlineStr">
        <is>
          <t>22 stycznia 2024</t>
        </is>
      </c>
      <c r="E41">
        <f>HYPERLINK("https://www.olx.pl/d/oferta/multiefekt-gitarowy-zoom-g2-1-nuboss-roland-korg-chorus-reverb-delay-CID751-IDY7ywF.html", "item_url, click to access")</f>
        <v/>
      </c>
      <c r="F41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70" customWidth="1" min="1" max="1"/>
    <col width="8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TC Electronic Hall Of Fame 2 Mini reverb HOF</t>
        </is>
      </c>
      <c r="B2" t="inlineStr">
        <is>
          <t>330 zł</t>
        </is>
      </c>
      <c r="C2" t="inlineStr">
        <is>
          <t>Katowice, Śródmieście</t>
        </is>
      </c>
      <c r="D2" t="inlineStr">
        <is>
          <t>19 stycznia 2024</t>
        </is>
      </c>
      <c r="E2">
        <f>HYPERLINK("https://www.olx.pl/d/oferta/tc-electronic-hall-of-fame-2-mini-reverb-hof-CID751-IDYmjDf.html", "item_url, click to access")</f>
        <v/>
      </c>
      <c r="F2">
        <f>HYPERLINK("https://ireland.apollo.olxcdn.com:443/v1/files/uz2p9rl087ty2-PL/image;s=200x0;q=50", "photo, click to access")</f>
        <v/>
      </c>
    </row>
    <row r="3">
      <c r="A3" t="inlineStr">
        <is>
          <t>TC Electronic HOF Mini Hall of Fame stan bdb</t>
        </is>
      </c>
      <c r="B3" t="inlineStr">
        <is>
          <t>350 zł</t>
        </is>
      </c>
      <c r="C3" t="inlineStr">
        <is>
          <t>Kraków, Bronowice</t>
        </is>
      </c>
      <c r="D3" t="inlineStr">
        <is>
          <t>19 stycznia 2024</t>
        </is>
      </c>
      <c r="E3">
        <f>HYPERLINK("https://www.olx.pl/d/oferta/tc-electronic-hof-mini-hall-of-fame-stan-bdb-CID751-IDXCmr4.html", "item_url, click to access")</f>
        <v/>
      </c>
      <c r="F3">
        <f>HYPERLINK("https://ireland.apollo.olxcdn.com:443/v1/files/81nv65sg948o1-PL/image;s=200x0;q=50", "photo, click to access")</f>
        <v/>
      </c>
    </row>
    <row r="4">
      <c r="A4" t="inlineStr">
        <is>
          <t>Gitarzysta #90 + Basista #33 6/2013 - Tony Iommi, Steve Vai, Gus G.</t>
        </is>
      </c>
      <c r="B4" t="inlineStr">
        <is>
          <t>24 zł</t>
        </is>
      </c>
      <c r="C4" t="inlineStr">
        <is>
          <t>Tarnów</t>
        </is>
      </c>
      <c r="D4" t="inlineStr">
        <is>
          <t>09 stycznia 2024</t>
        </is>
      </c>
      <c r="E4">
        <f>HYPERLINK("https://www.olx.pl/d/oferta/gitarzysta-90-basista-33-6-2013-tony-iommi-steve-vai-gus-g-CID751-IDXj22L.html", "item_url, click to access")</f>
        <v/>
      </c>
      <c r="F4">
        <f>HYPERLINK("https://ireland.apollo.olxcdn.com:443/v1/files/l4m7nw567z9f1-PL/image;s=200x0;q=50", "photo, click to access")</f>
        <v/>
      </c>
    </row>
    <row r="5">
      <c r="A5" t="inlineStr">
        <is>
          <t>TC Electronic Plethora X3 - multiefekt gitarowy - sklep GRAM Koszalin</t>
        </is>
      </c>
      <c r="B5" t="inlineStr">
        <is>
          <t>1 799 zł</t>
        </is>
      </c>
      <c r="C5" t="inlineStr">
        <is>
          <t>Koszalin</t>
        </is>
      </c>
      <c r="D5" t="inlineStr">
        <is>
          <t>07 stycznia 2024</t>
        </is>
      </c>
      <c r="E5">
        <f>HYPERLINK("https://www.olx.pl/d/oferta/tc-electronic-plethora-x3-multiefekt-gitarowy-sklep-gram-koszalin-CID751-IDUPv94.html", "item_url, click to access")</f>
        <v/>
      </c>
      <c r="F5">
        <f>HYPERLINK("https://ireland.apollo.olxcdn.com:443/v1/files/q94viy4gxor51-PL/image;s=200x0;q=50", "photo, click to access")</f>
        <v/>
      </c>
    </row>
    <row r="6">
      <c r="A6" t="inlineStr">
        <is>
          <t>TC Electronic Hall Of Fame 2 Reverb - efekt gitarowy - sklep GRAM</t>
        </is>
      </c>
      <c r="B6" t="inlineStr">
        <is>
          <t>739 zł</t>
        </is>
      </c>
      <c r="C6" t="inlineStr">
        <is>
          <t>Koszalin</t>
        </is>
      </c>
      <c r="D6" t="inlineStr">
        <is>
          <t>03 stycznia 2024</t>
        </is>
      </c>
      <c r="E6">
        <f>HYPERLINK("https://www.olx.pl/d/oferta/tc-electronic-hall-of-fame-2-reverb-efekt-gitarowy-sklep-gram-CID751-IDUbeul.html", "item_url, click to access")</f>
        <v/>
      </c>
      <c r="F6">
        <f>HYPERLINK("https://ireland.apollo.olxcdn.com:443/v1/files/zc191ken0u2a1-PL/image;s=200x0;q=50", "photo, click to access")</f>
        <v/>
      </c>
    </row>
    <row r="7">
      <c r="A7" t="inlineStr">
        <is>
          <t>TC Electronic Hall Of Fame 2 Mini Reverb - efekt gitarowy - sklep GRAM</t>
        </is>
      </c>
      <c r="B7" t="inlineStr">
        <is>
          <t>519 zł</t>
        </is>
      </c>
      <c r="C7" t="inlineStr">
        <is>
          <t>Koszalin</t>
        </is>
      </c>
      <c r="D7" t="inlineStr">
        <is>
          <t>03 stycznia 2024</t>
        </is>
      </c>
      <c r="E7">
        <f>HYPERLINK("https://www.olx.pl/d/oferta/tc-electronic-hall-of-fame-2-mini-reverb-efekt-gitarowy-sklep-gram-CID751-IDUM1cL.html", "item_url, click to access")</f>
        <v/>
      </c>
      <c r="F7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/>
  <cols>
    <col width="70" customWidth="1" min="1" max="1"/>
    <col width="9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Cornford 212 V30 8 Ohm kolumna gitarowa (jak Marshall, Soldano, Mesa)</t>
        </is>
      </c>
      <c r="B2" t="inlineStr">
        <is>
          <t>3 700 zł</t>
        </is>
      </c>
      <c r="C2" t="inlineStr">
        <is>
          <t>Wrocław, Fabryczna</t>
        </is>
      </c>
      <c r="D2" t="inlineStr">
        <is>
          <t>07 stycznia 2024</t>
        </is>
      </c>
      <c r="E2">
        <f>HYPERLINK("https://www.olx.pl/d/oferta/cornford-212-v30-8-ohm-kolumna-gitarowa-jak-marshall-soldano-mesa-CID751-IDYaipP.html", "item_url, click to access")</f>
        <v/>
      </c>
      <c r="F2">
        <f>HYPERLINK("https://ireland.apollo.olxcdn.com:443/v1/files/x1otfpxlucsh2-PL/image;s=200x0;q=50", "photo, click to access")</f>
        <v/>
      </c>
    </row>
    <row r="3">
      <c r="A3" t="inlineStr">
        <is>
          <t>Marshall JCM 800 model 2210 po pełnym serwisie 1989r.</t>
        </is>
      </c>
      <c r="B3" t="inlineStr">
        <is>
          <t>6 800 zł</t>
        </is>
      </c>
      <c r="C3" t="inlineStr">
        <is>
          <t>Legnica</t>
        </is>
      </c>
      <c r="D3" t="inlineStr">
        <is>
          <t>22 stycznia 2024</t>
        </is>
      </c>
      <c r="E3">
        <f>HYPERLINK("https://www.olx.pl/d/oferta/marshall-jcm-800-model-2210-po-pelnym-serwisie-1989r-CID751-IDYp5dX.html", "item_url, click to access")</f>
        <v/>
      </c>
      <c r="F3">
        <f>HYPERLINK("https://ireland.apollo.olxcdn.com:443/v1/files/wcvgb2ll7thl3-PL/image;s=200x0;q=50", "photo, click to access")</f>
        <v/>
      </c>
    </row>
    <row r="4">
      <c r="A4" t="inlineStr">
        <is>
          <t>Victory VC35 Copper wzmacniacz lampowy typu Vox Matchless</t>
        </is>
      </c>
      <c r="B4" t="inlineStr">
        <is>
          <t>4 500 zł</t>
        </is>
      </c>
      <c r="C4" t="inlineStr">
        <is>
          <t>Wrocław, Stare Miasto</t>
        </is>
      </c>
      <c r="D4" t="inlineStr">
        <is>
          <t>28 stycznia 2024</t>
        </is>
      </c>
      <c r="E4">
        <f>HYPERLINK("https://www.olx.pl/d/oferta/victory-vc35-copper-wzmacniacz-lampowy-typu-vox-matchless-CID751-IDVxBOz.html", "item_url, click to access")</f>
        <v/>
      </c>
      <c r="F4">
        <f>HYPERLINK("https://ireland.apollo.olxcdn.com:443/v1/files/9uibnpz24bt83-PL/image;s=200x0;q=50", "photo, click to access")</f>
        <v/>
      </c>
    </row>
    <row r="5">
      <c r="A5" t="inlineStr">
        <is>
          <t>Koch The Grek Koch</t>
        </is>
      </c>
      <c r="B5" t="inlineStr">
        <is>
          <t>10 000 zł</t>
        </is>
      </c>
      <c r="C5" t="inlineStr">
        <is>
          <t>Złotoryja</t>
        </is>
      </c>
      <c r="D5" t="inlineStr">
        <is>
          <t>30 styczeń 2024</t>
        </is>
      </c>
      <c r="E5">
        <f>HYPERLINK("https://www.olx.pl/d/oferta/koch-the-grek-koch-CID751-IDYahgw.html", "item_url, click to access")</f>
        <v/>
      </c>
      <c r="F5">
        <f>HYPERLINK("https://ireland.apollo.olxcdn.com:443/v1/files/8j0el7gkn3703-PL/image;s=200x0;q=50", "photo, click to access")</f>
        <v/>
      </c>
    </row>
    <row r="6">
      <c r="A6" t="inlineStr">
        <is>
          <t>Obudowa kolumny gitarowej Harley Benton 212 412 mesa hesu kolumna</t>
        </is>
      </c>
      <c r="B6" t="inlineStr">
        <is>
          <t>350 zł</t>
        </is>
      </c>
      <c r="C6" t="inlineStr">
        <is>
          <t>Wrocław, Krzyki</t>
        </is>
      </c>
      <c r="D6" t="inlineStr">
        <is>
          <t>30 styczeń 2024</t>
        </is>
      </c>
      <c r="E6">
        <f>HYPERLINK("https://www.olx.pl/d/oferta/obudowa-kolumny-gitarowej-harley-benton-212-412-mesa-hesu-kolumna-CID751-IDXEvww.html", "item_url, click to access")</f>
        <v/>
      </c>
      <c r="F6">
        <f>HYPERLINK("https://ireland.apollo.olxcdn.com:443/v1/files/n31rhiiexl9l3-PL/image;s=200x0;q=50", "photo, click to access")</f>
        <v/>
      </c>
    </row>
    <row r="7">
      <c r="A7" t="inlineStr">
        <is>
          <t>HUGHES&amp;KETTNER VORTEX wzmacniacz gitarowy z kolumną - komplet</t>
        </is>
      </c>
      <c r="B7" t="inlineStr">
        <is>
          <t>3 000 zł</t>
        </is>
      </c>
      <c r="C7" t="inlineStr">
        <is>
          <t>Oleśnica, Oleśnica</t>
        </is>
      </c>
      <c r="D7" t="inlineStr">
        <is>
          <t>30 styczeń 2024</t>
        </is>
      </c>
      <c r="E7">
        <f>HYPERLINK("https://www.olx.pl/d/oferta/hughes-kettner-vortex-wzmacniacz-gitarowy-z-kolumna-komplet-CID99-IDGffzZ.html",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Blackstar HT-5RS gitarowy wzmacniacz lampowy mini stack,</t>
        </is>
      </c>
      <c r="B8" t="inlineStr">
        <is>
          <t>1 690 zł</t>
        </is>
      </c>
      <c r="C8" t="inlineStr">
        <is>
          <t>Głogów</t>
        </is>
      </c>
      <c r="D8" t="inlineStr">
        <is>
          <t>30 styczeń 2024</t>
        </is>
      </c>
      <c r="E8">
        <f>HYPERLINK("https://www.olx.pl/d/oferta/blackstar-ht-5rs-gitarowy-wzmacniacz-lampowy-mini-stack-CID751-IDXc2CB.html",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Professional audio system Power Supply Zasilacz do efektów gitarowych</t>
        </is>
      </c>
      <c r="B9" t="inlineStr">
        <is>
          <t>140 zł</t>
        </is>
      </c>
      <c r="C9" t="inlineStr">
        <is>
          <t>Wrocław, Psie Pole</t>
        </is>
      </c>
      <c r="D9" t="inlineStr">
        <is>
          <t>30 styczeń 2024</t>
        </is>
      </c>
      <c r="E9">
        <f>HYPERLINK("https://www.olx.pl/d/oferta/professional-audio-system-power-supply-zasilacz-do-efektow-gitarowych-CID99-IDXZEH8.html",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Randall RD 5 H Diavlo Stan Sklepowy, wzmacniacz lampowy</t>
        </is>
      </c>
      <c r="B10" t="inlineStr">
        <is>
          <t>1 200 zł</t>
        </is>
      </c>
      <c r="C10" t="inlineStr">
        <is>
          <t>Wrocław, Fabryczna</t>
        </is>
      </c>
      <c r="D10" t="inlineStr">
        <is>
          <t>29 stycznia 2024</t>
        </is>
      </c>
      <c r="E10">
        <f>HYPERLINK("https://www.olx.pl/d/oferta/randall-rd-5-h-diavlo-stan-sklepowy-wzmacniacz-lampowy-CID751-IDYwwYG.html",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Line 6  Bogner DT50 Head lampowy 50W gitarowy wzmacniacz</t>
        </is>
      </c>
      <c r="B11" t="inlineStr">
        <is>
          <t>2 700 zł</t>
        </is>
      </c>
      <c r="C11" t="inlineStr">
        <is>
          <t>Wrocław, Krzyki</t>
        </is>
      </c>
      <c r="D11" t="inlineStr">
        <is>
          <t>29 stycznia 2024</t>
        </is>
      </c>
      <c r="E11">
        <f>HYPERLINK("https://www.olx.pl/d/oferta/line-6-bogner-dt50-head-lampowy-50w-gitarowy-wzmacniacz-CID751-IDYfSig.html",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Kolumna - wzmacniacz gitarowy Tonsil</t>
        </is>
      </c>
      <c r="B12" t="inlineStr">
        <is>
          <t>380 zł</t>
        </is>
      </c>
      <c r="C12" t="inlineStr">
        <is>
          <t>Rydzyna</t>
        </is>
      </c>
      <c r="D12" t="inlineStr">
        <is>
          <t>29 stycznia 2024</t>
        </is>
      </c>
      <c r="E12">
        <f>HYPERLINK("https://www.olx.pl/d/oferta/kolumna-wzmacniacz-gitarowy-tonsil-CID99-IDYwswi.html",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Wzmacniacz Orange terror bas plus kolumna basowa DMNF</t>
        </is>
      </c>
      <c r="B13" t="inlineStr">
        <is>
          <t>3 500 zł</t>
        </is>
      </c>
      <c r="C13" t="inlineStr">
        <is>
          <t>Wrocław, Psie Pole</t>
        </is>
      </c>
      <c r="D13" t="inlineStr">
        <is>
          <t>29 stycznia 2024</t>
        </is>
      </c>
      <c r="E13">
        <f>HYPERLINK("https://www.olx.pl/d/oferta/wzmacniacz-orange-terror-bas-plus-kolumna-basowa-dmnf-CID751-IDYwlRI.html",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Wzmacniacz Roland Jazz-Chorus JC-120 Fabrycznie nowy na gwarancji</t>
        </is>
      </c>
      <c r="B14" t="inlineStr">
        <is>
          <t>5 800 zł</t>
        </is>
      </c>
      <c r="C14" t="inlineStr">
        <is>
          <t>Brzeg Dolny</t>
        </is>
      </c>
      <c r="D14" t="inlineStr">
        <is>
          <t>29 stycznia 2024</t>
        </is>
      </c>
      <c r="E14">
        <f>HYPERLINK("https://www.olx.pl/d/oferta/wzmacniacz-roland-jazz-chorus-jc-120-fabrycznie-nowy-na-gwarancji-CID751-IDVBrBc.html",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Cornford MK50 UK (jak Marshall, Soldano)</t>
        </is>
      </c>
      <c r="B15" t="inlineStr">
        <is>
          <t>9 500 zł</t>
        </is>
      </c>
      <c r="C15" t="inlineStr">
        <is>
          <t>Wrocław, Fabryczna</t>
        </is>
      </c>
      <c r="D15" t="inlineStr">
        <is>
          <t>28 stycznia 2024</t>
        </is>
      </c>
      <c r="E15">
        <f>HYPERLINK("https://www.olx.pl/d/oferta/cornford-mk50-uk-jak-marshall-soldano-CID751-IDY1Keo.html",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Kruger &amp; Martz Stage One</t>
        </is>
      </c>
      <c r="B16" t="inlineStr">
        <is>
          <t>700 zł</t>
        </is>
      </c>
      <c r="C16" t="inlineStr">
        <is>
          <t>Kamienna Góra</t>
        </is>
      </c>
      <c r="D16" t="inlineStr">
        <is>
          <t>27 stycznia 2024</t>
        </is>
      </c>
      <c r="E16">
        <f>HYPERLINK("https://www.olx.pl/d/oferta/kruger-martz-stage-one-CID99-IDY5IkX.html",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Trace Elliot GP7SM - Tranzystorowy Wzmacniacz do gitary basowej</t>
        </is>
      </c>
      <c r="B17" t="inlineStr">
        <is>
          <t>800 zł</t>
        </is>
      </c>
      <c r="C17" t="inlineStr">
        <is>
          <t>Wołów</t>
        </is>
      </c>
      <c r="D17" t="inlineStr">
        <is>
          <t>29 stycznia 2024</t>
        </is>
      </c>
      <c r="E17">
        <f>HYPERLINK("https://www.olx.pl/d/oferta/trace-elliot-gp7sm-tranzystorowy-wzmacniacz-do-gitary-basowej-CID751-IDXJWHP.html",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Multiefekt gitarowy Zoom G11 podłogowy</t>
        </is>
      </c>
      <c r="B18" t="inlineStr">
        <is>
          <t>2 400 zł</t>
        </is>
      </c>
      <c r="C18" t="inlineStr">
        <is>
          <t>Karpacz</t>
        </is>
      </c>
      <c r="D18" t="inlineStr">
        <is>
          <t>28 stycznia 2024</t>
        </is>
      </c>
      <c r="E18">
        <f>HYPERLINK("https://www.olx.pl/d/oferta/multiefekt-gitarowy-zoom-g11-podlogowy-CID751-IDTClFJ.html",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Victory VC35 Copper wzmacniacz lampowy typu Vox Matchless</t>
        </is>
      </c>
      <c r="B19" t="inlineStr">
        <is>
          <t>4 500 zł</t>
        </is>
      </c>
      <c r="C19" t="inlineStr">
        <is>
          <t>Wrocław, Stare Miasto</t>
        </is>
      </c>
      <c r="D19" t="inlineStr">
        <is>
          <t>28 stycznia 2024</t>
        </is>
      </c>
      <c r="E19">
        <f>HYPERLINK("https://www.olx.pl/d/oferta/victory-vc35-copper-wzmacniacz-lampowy-typu-vox-matchless-CID751-IDVxBOz.html",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Kolumna 212 Marshall 1936 / G12T75 -kółka, pokrowiec</t>
        </is>
      </c>
      <c r="B20" t="inlineStr">
        <is>
          <t>1 500 zł</t>
        </is>
      </c>
      <c r="C20" t="inlineStr">
        <is>
          <t>Włoszakowice</t>
        </is>
      </c>
      <c r="D20" t="inlineStr">
        <is>
          <t>28 stycznia 2024</t>
        </is>
      </c>
      <c r="E20">
        <f>HYPERLINK("https://www.olx.pl/d/oferta/kolumna-212-marshall-1936-g12t75-kolka-pokrowiec-CID751-IDYbldx.html",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Słuchawki Bowers&amp;Wilkins P5 Oryginalne Audiofilskie</t>
        </is>
      </c>
      <c r="B21" t="inlineStr">
        <is>
          <t>390 zł</t>
        </is>
      </c>
      <c r="C21" t="inlineStr">
        <is>
          <t>Zielona Góra</t>
        </is>
      </c>
      <c r="D21" t="inlineStr">
        <is>
          <t>28 stycznia 2024</t>
        </is>
      </c>
      <c r="E21">
        <f>HYPERLINK("https://www.olx.pl/d/oferta/sluchawki-bowers-wilkins-p5-oryginalne-audiofilskie-CID99-IDV7j3C.html",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Orange Rockerverb MKII 50, kolumna Orange 2x12</t>
        </is>
      </c>
      <c r="B22" t="inlineStr">
        <is>
          <t>6 999 zł</t>
        </is>
      </c>
      <c r="C22" t="inlineStr">
        <is>
          <t>Ruszowice</t>
        </is>
      </c>
      <c r="D22" t="inlineStr">
        <is>
          <t>28 stycznia 2024</t>
        </is>
      </c>
      <c r="E22">
        <f>HYPERLINK("https://www.olx.pl/d/oferta/orange-rockerverb-mkii-50-kolumna-orange-2x12-CID751-IDXJ8lO.html",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Wzmacniacz gitarowy lampowy BLACKSTAR z kolumną</t>
        </is>
      </c>
      <c r="B23" t="inlineStr">
        <is>
          <t>2 800 zł</t>
        </is>
      </c>
      <c r="C23" t="inlineStr">
        <is>
          <t>Żagań</t>
        </is>
      </c>
      <c r="D23" t="inlineStr">
        <is>
          <t>28 stycznia 2024</t>
        </is>
      </c>
      <c r="E23">
        <f>HYPERLINK("https://www.olx.pl/d/oferta/wzmacniacz-gitarowy-lampowy-blackstar-z-kolumna-CID751-IDXdELf.html",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Kolumna gitarowa Hughes&amp;Kettner TM212 (2xV30)</t>
        </is>
      </c>
      <c r="B24" t="inlineStr">
        <is>
          <t>1 400 zł</t>
        </is>
      </c>
      <c r="C24" t="inlineStr">
        <is>
          <t>Legnickie Pole</t>
        </is>
      </c>
      <c r="D24" t="inlineStr">
        <is>
          <t>28 stycznia 2024</t>
        </is>
      </c>
      <c r="E24">
        <f>HYPERLINK("https://www.olx.pl/d/oferta/kolumna-gitarowa-hughes-kettner-tm212-2xv30-CID751-IDVRmpY.html",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Wzmacniacz Podłogowy Hughes &amp; Kettner AmpMan Modern</t>
        </is>
      </c>
      <c r="B25" t="inlineStr">
        <is>
          <t>999 zł</t>
        </is>
      </c>
      <c r="C25" t="inlineStr">
        <is>
          <t>Wrocław, Krzyki</t>
        </is>
      </c>
      <c r="D25" t="inlineStr">
        <is>
          <t>28 stycznia 2024</t>
        </is>
      </c>
      <c r="E25">
        <f>HYPERLINK("https://www.olx.pl/d/oferta/wzmacniacz-podlogowy-hughes-kettner-ampman-modern-CID751-IDYtJXN.html",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Wzmacniacz i kolumny</t>
        </is>
      </c>
      <c r="B26" t="inlineStr">
        <is>
          <t>500 zł</t>
        </is>
      </c>
      <c r="C26" t="inlineStr">
        <is>
          <t>Oława</t>
        </is>
      </c>
      <c r="D26" t="inlineStr">
        <is>
          <t>28 stycznia 2024</t>
        </is>
      </c>
      <c r="E26">
        <f>HYPERLINK("https://www.olx.pl/d/oferta/wzmacniacz-i-kolumny-CID99-IDT0CeY.html",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Kolumna gitarowa Kustom KG412 - 4x12", 120 W RMS,</t>
        </is>
      </c>
      <c r="B27" t="inlineStr">
        <is>
          <t>790 zł</t>
        </is>
      </c>
      <c r="C27" t="inlineStr">
        <is>
          <t>Zgorzelec</t>
        </is>
      </c>
      <c r="D27" t="inlineStr">
        <is>
          <t>28 stycznia 2024</t>
        </is>
      </c>
      <c r="E27">
        <f>HYPERLINK("https://www.olx.pl/d/oferta/kolumna-gitarowa-kustom-kg412-4x12-120-w-rms-CID751-IDYtHDL.html",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Głowa i kolumna gitarowa Marshall MG100HCFX + Kustom KG412,</t>
        </is>
      </c>
      <c r="B28" t="inlineStr">
        <is>
          <t>1 600 zł</t>
        </is>
      </c>
      <c r="C28" t="inlineStr">
        <is>
          <t>Zgorzelec</t>
        </is>
      </c>
      <c r="D28" t="inlineStr">
        <is>
          <t>28 stycznia 2024</t>
        </is>
      </c>
      <c r="E28">
        <f>HYPERLINK("https://www.olx.pl/d/oferta/glowa-i-kolumna-gitarowa-marshall-mg100hcfx-kustom-kg412-CID751-IDXuETX.html",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Wzmacniacz gitarowy Marshall CODE 50C</t>
        </is>
      </c>
      <c r="B29" t="inlineStr">
        <is>
          <t>900 zł</t>
        </is>
      </c>
      <c r="C29" t="inlineStr">
        <is>
          <t>Wrocław, Fabryczna</t>
        </is>
      </c>
      <c r="D29" t="inlineStr">
        <is>
          <t>27 stycznia 2024</t>
        </is>
      </c>
      <c r="E29">
        <f>HYPERLINK("https://www.olx.pl/d/oferta/wzmacniacz-gitarowy-marshall-code-50c-CID751-IDYtEya.html",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Kolumna gitarowa Teisco Japonia</t>
        </is>
      </c>
      <c r="B30" t="inlineStr">
        <is>
          <t>599 zł</t>
        </is>
      </c>
      <c r="C30" t="inlineStr">
        <is>
          <t>Bielawa</t>
        </is>
      </c>
      <c r="D30" t="inlineStr">
        <is>
          <t>27 stycznia 2024</t>
        </is>
      </c>
      <c r="E30">
        <f>HYPERLINK("https://www.olx.pl/d/oferta/kolumna-gitarowa-teisco-japonia-CID751-IDXFo9j.html",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Kruger &amp; Martz Stage One</t>
        </is>
      </c>
      <c r="B31" t="inlineStr">
        <is>
          <t>700 zł</t>
        </is>
      </c>
      <c r="C31" t="inlineStr">
        <is>
          <t>Kamienna Góra</t>
        </is>
      </c>
      <c r="D31" t="inlineStr">
        <is>
          <t>27 stycznia 2024</t>
        </is>
      </c>
      <c r="E31">
        <f>HYPERLINK("https://www.olx.pl/d/oferta/kruger-martz-stage-one-CID99-IDY5IkX.html",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Kolumna glośnik auna bluetooth usb sd led</t>
        </is>
      </c>
      <c r="B32" t="inlineStr">
        <is>
          <t>650 zł</t>
        </is>
      </c>
      <c r="C32" t="inlineStr">
        <is>
          <t>Wrocław, Krzyki</t>
        </is>
      </c>
      <c r="D32" t="inlineStr">
        <is>
          <t>27 stycznia 2024</t>
        </is>
      </c>
      <c r="E32">
        <f>HYPERLINK("https://www.olx.pl/d/oferta/kolumna-glosnik-auna-bluetooth-usb-sd-led-CID99-IDYmXOH.html",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Kolumna gitarowa Buzzaro 212ST-B</t>
        </is>
      </c>
      <c r="B33" t="inlineStr">
        <is>
          <t>1 700 zł</t>
        </is>
      </c>
      <c r="C33" t="inlineStr">
        <is>
          <t>Jarocin</t>
        </is>
      </c>
      <c r="D33" t="inlineStr">
        <is>
          <t>27 stycznia 2024</t>
        </is>
      </c>
      <c r="E33">
        <f>HYPERLINK("https://www.olx.pl/d/oferta/kolumna-gitarowa-buzzaro-212st-b-CID751-IDXokrV.html",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Marshall JCM900 100W Hi Gain Dual Reverb + Kolumna Marshalla + Footsw.</t>
        </is>
      </c>
      <c r="B34" t="inlineStr">
        <is>
          <t>2 999 zł</t>
        </is>
      </c>
      <c r="C34" t="inlineStr">
        <is>
          <t>Bielawa</t>
        </is>
      </c>
      <c r="D34" t="inlineStr">
        <is>
          <t>27 stycznia 2024</t>
        </is>
      </c>
      <c r="E34">
        <f>HYPERLINK("https://www.olx.pl/d/oferta/marshall-jcm900-100w-hi-gain-dual-reverb-kolumna-marshalla-footsw-CID751-IDVTRmy.html",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Antelope Audio Orion Studio Synergy Core + GRATIS MIKROFON</t>
        </is>
      </c>
      <c r="B35" t="inlineStr">
        <is>
          <t>9 999 zł</t>
        </is>
      </c>
      <c r="C35" t="inlineStr">
        <is>
          <t>Kiełczów</t>
        </is>
      </c>
      <c r="D35" t="inlineStr">
        <is>
          <t>27 stycznia 2024</t>
        </is>
      </c>
      <c r="E35">
        <f>HYPERLINK("https://www.olx.pl/d/oferta/antelope-audio-orion-studio-synergy-core-gratis-mikrofon-CID99-IDX63BQ.html",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Music Man HD-130 Reverb plus kolumna 4x12</t>
        </is>
      </c>
      <c r="B36" t="inlineStr">
        <is>
          <t>8 000 zł</t>
        </is>
      </c>
      <c r="C36" t="inlineStr">
        <is>
          <t>Srebrna Góra</t>
        </is>
      </c>
      <c r="D36" t="inlineStr">
        <is>
          <t>27 stycznia 2024</t>
        </is>
      </c>
      <c r="E36">
        <f>HYPERLINK("https://www.olx.pl/d/oferta/music-man-hd-130-reverb-plus-kolumna-4x12-CID751-IDRUcxW.html",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YAMAHA NS-G30 MK II, kolumny, monitory stereo HI-FI. Moc 100 Watt.</t>
        </is>
      </c>
      <c r="B37" t="inlineStr">
        <is>
          <t>430 zł</t>
        </is>
      </c>
      <c r="C37" t="inlineStr">
        <is>
          <t>Lubin</t>
        </is>
      </c>
      <c r="D37" t="inlineStr">
        <is>
          <t>27 stycznia 2024</t>
        </is>
      </c>
      <c r="E37">
        <f>HYPERLINK("https://www.olx.pl/d/oferta/yamaha-ns-g30-mk-ii-kolumny-monitory-stereo-hi-fi-moc-100-watt-CID99-IDXjO63.html",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Wzmacniacz lampowy gitarowy higain Ashdown FallenAngel 60w</t>
        </is>
      </c>
      <c r="B38" t="inlineStr">
        <is>
          <t>1 550 zł</t>
        </is>
      </c>
      <c r="C38" t="inlineStr">
        <is>
          <t>Jarocin</t>
        </is>
      </c>
      <c r="D38" t="inlineStr">
        <is>
          <t>26 stycznia 2024</t>
        </is>
      </c>
      <c r="E38">
        <f>HYPERLINK("https://www.olx.pl/d/oferta/wzmacniacz-lampowy-gitarowy-higain-ashdown-fallenangel-60w-CID751-IDYfnbc.html",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Kolumna gitarowa Hiwatt M412 + S412 800w</t>
        </is>
      </c>
      <c r="B39" t="inlineStr">
        <is>
          <t>1 500 zł</t>
        </is>
      </c>
      <c r="C39" t="inlineStr">
        <is>
          <t>Jarocin</t>
        </is>
      </c>
      <c r="D39" t="inlineStr">
        <is>
          <t>26 stycznia 2024</t>
        </is>
      </c>
      <c r="E39">
        <f>HYPERLINK("https://www.olx.pl/d/oferta/kolumna-gitarowa-hiwatt-m412-s412-800w-CID751-IDYfnPW.html",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Wzmacniacz gitarowy Line 6 DT25 combo</t>
        </is>
      </c>
      <c r="B40" t="inlineStr">
        <is>
          <t>1 860 zł</t>
        </is>
      </c>
      <c r="C40" t="inlineStr">
        <is>
          <t>Kąty Wrocławskie</t>
        </is>
      </c>
      <c r="D40" t="inlineStr">
        <is>
          <t>26 stycznia 2024</t>
        </is>
      </c>
      <c r="E40">
        <f>HYPERLINK("https://www.olx.pl/d/oferta/wzmacniacz-gitarowy-line-6-dt25-combo-CID751-IDXAgU1.html",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Harley Benton G412S kolumna gitarowa</t>
        </is>
      </c>
      <c r="B41" t="inlineStr">
        <is>
          <t>650 zł</t>
        </is>
      </c>
      <c r="C41" t="inlineStr">
        <is>
          <t>Lubomierz</t>
        </is>
      </c>
      <c r="D41" t="inlineStr">
        <is>
          <t>26 stycznia 2024</t>
        </is>
      </c>
      <c r="E41">
        <f>HYPERLINK("https://www.olx.pl/d/oferta/harley-benton-g412s-kolumna-gitarowa-CID751-IDXvgIl.html",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Kolumna gitarowa  2x12 case glosniki celestion rola</t>
        </is>
      </c>
      <c r="B42" t="inlineStr">
        <is>
          <t>2 200 zł</t>
        </is>
      </c>
      <c r="C42" t="inlineStr">
        <is>
          <t>Leszno</t>
        </is>
      </c>
      <c r="D42" t="inlineStr">
        <is>
          <t>25 stycznia 2024</t>
        </is>
      </c>
      <c r="E42">
        <f>HYPERLINK("https://www.olx.pl/d/oferta/kolumna-gitarowa-2x12-case-glosniki-celestion-rola-CID751-IDWqizN.html", "item_url, click to access")</f>
        <v/>
      </c>
      <c r="F42">
        <f>HYPERLINK("/app/static/media/no_thumbnail.15f456ec5.svg", "photo, click to access")</f>
        <v/>
      </c>
    </row>
    <row r="43">
      <c r="A43" t="inlineStr">
        <is>
          <t>BUDDA 4x12 Closed Back Cab kolumna gitarowa</t>
        </is>
      </c>
      <c r="B43" t="inlineStr">
        <is>
          <t>3 500 zł</t>
        </is>
      </c>
      <c r="C43" t="inlineStr">
        <is>
          <t>Dzierżoniów</t>
        </is>
      </c>
      <c r="D43" t="inlineStr">
        <is>
          <t>25 stycznia 2024</t>
        </is>
      </c>
      <c r="E43">
        <f>HYPERLINK("https://www.olx.pl/d/oferta/budda-4x12-closed-back-cab-kolumna-gitarowa-CID751-IDYrJXE.html", "item_url, click to access")</f>
        <v/>
      </c>
      <c r="F43">
        <f>HYPERLINK("/app/static/media/no_thumbnail.15f456ec5.svg", "photo, click to access")</f>
        <v/>
      </c>
    </row>
    <row r="44">
      <c r="A44" t="inlineStr">
        <is>
          <t>Wieża stereo Głośnik LG XBOOM RN5</t>
        </is>
      </c>
      <c r="B44" t="inlineStr">
        <is>
          <t>799 zł</t>
        </is>
      </c>
      <c r="C44" t="inlineStr">
        <is>
          <t>Bolesławiec</t>
        </is>
      </c>
      <c r="D44" t="inlineStr">
        <is>
          <t>25 stycznia 2024</t>
        </is>
      </c>
      <c r="E44">
        <f>HYPERLINK("https://www.olx.pl/d/oferta/wieza-stereo-glosnik-lg-xboom-rn5-CID99-IDYrsMO.html", "item_url, click to access")</f>
        <v/>
      </c>
      <c r="F44">
        <f>HYPERLINK("/app/static/media/no_thumbnail.15f456ec5.svg", "photo, click to access")</f>
        <v/>
      </c>
    </row>
    <row r="45">
      <c r="A45" t="inlineStr">
        <is>
          <t>Kustom 100KG FX112</t>
        </is>
      </c>
      <c r="B45" t="inlineStr">
        <is>
          <t>499 zł</t>
        </is>
      </c>
      <c r="C45" t="inlineStr">
        <is>
          <t>Milicz</t>
        </is>
      </c>
      <c r="D45" t="inlineStr">
        <is>
          <t>25 stycznia 2024</t>
        </is>
      </c>
      <c r="E45">
        <f>HYPERLINK("https://www.olx.pl/d/oferta/kustom-100kg-fx112-CID99-IDYrpf3.html", "item_url, click to access")</f>
        <v/>
      </c>
      <c r="F45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/>
  <cols>
    <col width="68" customWidth="1" min="1" max="1"/>
    <col width="9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Fender Blues Junior IV</t>
        </is>
      </c>
      <c r="B2" t="inlineStr">
        <is>
          <t>2 100 zł</t>
        </is>
      </c>
      <c r="C2" t="inlineStr">
        <is>
          <t>Głogów</t>
        </is>
      </c>
      <c r="D2" t="inlineStr">
        <is>
          <t>20 stycznia 2024</t>
        </is>
      </c>
      <c r="E2">
        <f>HYPERLINK("https://www.olx.pl/d/oferta/fender-blues-junior-iv-CID751-IDYmEXj.html", "item_url, click to access")</f>
        <v/>
      </c>
      <c r="F2">
        <f>HYPERLINK("https://ireland.apollo.olxcdn.com:443/v1/files/xnmb1mms1zvn1-PL/image;s=200x0;q=50", "photo, click to access")</f>
        <v/>
      </c>
    </row>
    <row r="3">
      <c r="A3" t="inlineStr">
        <is>
          <t>Marshall JCM 800 model 2210 po pełnym serwisie 1989r.</t>
        </is>
      </c>
      <c r="B3" t="inlineStr">
        <is>
          <t>6 800 zł</t>
        </is>
      </c>
      <c r="C3" t="inlineStr">
        <is>
          <t>Legnica</t>
        </is>
      </c>
      <c r="D3" t="inlineStr">
        <is>
          <t>22 stycznia 2024</t>
        </is>
      </c>
      <c r="E3">
        <f>HYPERLINK("https://www.olx.pl/d/oferta/marshall-jcm-800-model-2210-po-pelnym-serwisie-1989r-CID751-IDYp5dX.html", "item_url, click to access")</f>
        <v/>
      </c>
      <c r="F3">
        <f>HYPERLINK("https://ireland.apollo.olxcdn.com:443/v1/files/wcvgb2ll7thl3-PL/image;s=200x0;q=50", "photo, click to access")</f>
        <v/>
      </c>
    </row>
    <row r="4">
      <c r="A4" t="inlineStr">
        <is>
          <t>Zoom G3X!! Super Efekt!! Wysylka gratis!!</t>
        </is>
      </c>
      <c r="B4" t="inlineStr">
        <is>
          <t>450 zł</t>
        </is>
      </c>
      <c r="C4" t="inlineStr">
        <is>
          <t>Zawidów</t>
        </is>
      </c>
      <c r="D4" t="inlineStr">
        <is>
          <t>29 stycznia 2024</t>
        </is>
      </c>
      <c r="E4">
        <f>HYPERLINK("https://www.olx.pl/d/oferta/zoom-g3x-super-efekt-wysylka-gratis-CID751-IDYsXVp.html", "item_url, click to access")</f>
        <v/>
      </c>
      <c r="F4">
        <f>HYPERLINK("https://ireland.apollo.olxcdn.com:443/v1/files/j5l65dal1tg92-PL/image;s=200x0;q=50", "photo, click to access")</f>
        <v/>
      </c>
    </row>
    <row r="5">
      <c r="A5" t="inlineStr">
        <is>
          <t>Koch The Grek Koch</t>
        </is>
      </c>
      <c r="B5" t="inlineStr">
        <is>
          <t>10 000 zł</t>
        </is>
      </c>
      <c r="C5" t="inlineStr">
        <is>
          <t>Złotoryja</t>
        </is>
      </c>
      <c r="D5" t="inlineStr">
        <is>
          <t>30 styczeń 2024</t>
        </is>
      </c>
      <c r="E5">
        <f>HYPERLINK("https://www.olx.pl/d/oferta/koch-the-grek-koch-CID751-IDYahgw.html", "item_url, click to access")</f>
        <v/>
      </c>
      <c r="F5">
        <f>HYPERLINK("https://ireland.apollo.olxcdn.com:443/v1/files/8j0el7gkn3703-PL/image;s=200x0;q=50", "photo, click to access")</f>
        <v/>
      </c>
    </row>
    <row r="6">
      <c r="A6" t="inlineStr">
        <is>
          <t>Wzmacniacz gitarowy Fender Acoustasonic Junior</t>
        </is>
      </c>
      <c r="B6" t="inlineStr">
        <is>
          <t>800 zł</t>
        </is>
      </c>
      <c r="C6" t="inlineStr">
        <is>
          <t>Legnica</t>
        </is>
      </c>
      <c r="D6" t="inlineStr">
        <is>
          <t>30 styczeń 2024</t>
        </is>
      </c>
      <c r="E6">
        <f>HYPERLINK("https://www.olx.pl/d/oferta/wzmacniacz-gitarowy-fender-acoustasonic-junior-CID751-IDW9hEj.html", "item_url, click to access")</f>
        <v/>
      </c>
      <c r="F6">
        <f>HYPERLINK("https://ireland.apollo.olxcdn.com:443/v1/files/97oifcoula2f-PL/image;s=200x0;q=50", "photo, click to access")</f>
        <v/>
      </c>
    </row>
    <row r="7">
      <c r="A7" t="inlineStr">
        <is>
          <t>Piec lampowy gitarowy Blackstar</t>
        </is>
      </c>
      <c r="B7" t="inlineStr">
        <is>
          <t>1 800 zł</t>
        </is>
      </c>
      <c r="C7" t="inlineStr">
        <is>
          <t>Lwówek Śląski</t>
        </is>
      </c>
      <c r="D7" t="inlineStr">
        <is>
          <t>30 styczeń 2024</t>
        </is>
      </c>
      <c r="E7">
        <f>HYPERLINK("https://www.olx.pl/d/oferta/piec-lampowy-gitarowy-blackstar-CID751-IDXndt3.html",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Amerykański wzmacniacz do gitary Peavey Pro Studio</t>
        </is>
      </c>
      <c r="B8" t="inlineStr">
        <is>
          <t>700 zł</t>
        </is>
      </c>
      <c r="C8" t="inlineStr">
        <is>
          <t>Jędrzychów</t>
        </is>
      </c>
      <c r="D8" t="inlineStr">
        <is>
          <t>30 styczeń 2024</t>
        </is>
      </c>
      <c r="E8">
        <f>HYPERLINK("https://www.olx.pl/d/oferta/amerykanski-wzmacniacz-do-gitary-peavey-pro-studio-CID751-IDNcsy2.html",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Amerykański wzmacniacz Peavey na baterie, akumulator 12V</t>
        </is>
      </c>
      <c r="B9" t="inlineStr">
        <is>
          <t>400 zł</t>
        </is>
      </c>
      <c r="C9" t="inlineStr">
        <is>
          <t>Jędrzychów</t>
        </is>
      </c>
      <c r="D9" t="inlineStr">
        <is>
          <t>30 styczeń 2024</t>
        </is>
      </c>
      <c r="E9">
        <f>HYPERLINK("https://www.olx.pl/d/oferta/amerykanski-wzmacniacz-peavey-na-baterie-akumulator-12v-CID751-IDHQJd5.html",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Blackstar HT-5RS gitarowy wzmacniacz lampowy mini stack,</t>
        </is>
      </c>
      <c r="B10" t="inlineStr">
        <is>
          <t>1 690 zł</t>
        </is>
      </c>
      <c r="C10" t="inlineStr">
        <is>
          <t>Głogów</t>
        </is>
      </c>
      <c r="D10" t="inlineStr">
        <is>
          <t>30 styczeń 2024</t>
        </is>
      </c>
      <c r="E10">
        <f>HYPERLINK("https://www.olx.pl/d/oferta/blackstar-ht-5rs-gitarowy-wzmacniacz-lampowy-mini-stack-CID751-IDXc2CB.html",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Marshall valvestate 2000 avt 150W.</t>
        </is>
      </c>
      <c r="B11" t="inlineStr">
        <is>
          <t>1 600 zł</t>
        </is>
      </c>
      <c r="C11" t="inlineStr">
        <is>
          <t>Milików</t>
        </is>
      </c>
      <c r="D11" t="inlineStr">
        <is>
          <t>30 styczeń 2024</t>
        </is>
      </c>
      <c r="E11">
        <f>HYPERLINK("https://www.olx.pl/d/oferta/marshall-valvestate-2000-avt-150w-CID751-IDY3s1i.html",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Piec gitarowy SANO model 500rc Lampowy „vintage” lata 70 USA</t>
        </is>
      </c>
      <c r="B12" t="inlineStr">
        <is>
          <t>2 999 zł</t>
        </is>
      </c>
      <c r="C12" t="inlineStr">
        <is>
          <t>Głogów</t>
        </is>
      </c>
      <c r="D12" t="inlineStr">
        <is>
          <t>30 styczeń 2024</t>
        </is>
      </c>
      <c r="E12">
        <f>HYPERLINK("https://www.olx.pl/d/oferta/piec-gitarowy-sano-model-500rc-lampowy-vintage-lata-70-usa-CID751-IDYwNJy.html",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Wzmacniacz Hugnes &amp; Kettner Triamp MKII  Head 100 W/50W</t>
        </is>
      </c>
      <c r="B13" t="inlineStr">
        <is>
          <t>5 900 zł</t>
        </is>
      </c>
      <c r="C13" t="inlineStr">
        <is>
          <t>Legnica</t>
        </is>
      </c>
      <c r="D13" t="inlineStr">
        <is>
          <t>29 stycznia 2024</t>
        </is>
      </c>
      <c r="E13">
        <f>HYPERLINK("https://www.olx.pl/d/oferta/wzmacniacz-hugnes-kettner-triamp-mkii-head-100-w-50w-CID751-IDVDxSN.html",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Marshall JVM215C Combo wzmacniacz lampowy</t>
        </is>
      </c>
      <c r="B14" t="inlineStr">
        <is>
          <t>3 399 zł</t>
        </is>
      </c>
      <c r="C14" t="inlineStr">
        <is>
          <t>Środa Śląska</t>
        </is>
      </c>
      <c r="D14" t="inlineStr">
        <is>
          <t>29 stycznia 2024</t>
        </is>
      </c>
      <c r="E14">
        <f>HYPERLINK("https://www.olx.pl/d/oferta/marshall-jvm215c-combo-wzmacniacz-lampowy-CID751-IDX8JLU.html",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Wzmacniacz lampowy Fender Champ x2</t>
        </is>
      </c>
      <c r="B15" t="inlineStr">
        <is>
          <t>1 900 zł</t>
        </is>
      </c>
      <c r="C15" t="inlineStr">
        <is>
          <t>Świebodzice</t>
        </is>
      </c>
      <c r="D15" t="inlineStr">
        <is>
          <t>28 stycznia 2024</t>
        </is>
      </c>
      <c r="E15">
        <f>HYPERLINK("https://www.olx.pl/d/oferta/wzmacniacz-lampowy-fender-champ-x2-CID751-IDYm2ZN.html",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Kolumna - wzmacniacz gitarowy Tonsil</t>
        </is>
      </c>
      <c r="B16" t="inlineStr">
        <is>
          <t>380 zł</t>
        </is>
      </c>
      <c r="C16" t="inlineStr">
        <is>
          <t>Rydzyna</t>
        </is>
      </c>
      <c r="D16" t="inlineStr">
        <is>
          <t>29 stycznia 2024</t>
        </is>
      </c>
      <c r="E16">
        <f>HYPERLINK("https://www.olx.pl/d/oferta/kolumna-wzmacniacz-gitarowy-tonsil-CID99-IDYwswi.html",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Wzmacniacz gitarowy 25w</t>
        </is>
      </c>
      <c r="B17" t="inlineStr">
        <is>
          <t>650 zł</t>
        </is>
      </c>
      <c r="C17" t="inlineStr">
        <is>
          <t>Polkowice Dolne</t>
        </is>
      </c>
      <c r="D17" t="inlineStr">
        <is>
          <t>29 stycznia 2024</t>
        </is>
      </c>
      <c r="E17">
        <f>HYPERLINK("https://www.olx.pl/d/oferta/wzmacniacz-gitarowy-25w-CID99-IDWg6Ob.html",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One Control Crocodile Tail Loop sterownik gitarowy, looper MIDI</t>
        </is>
      </c>
      <c r="B18" t="inlineStr">
        <is>
          <t>2 000 zł</t>
        </is>
      </c>
      <c r="C18" t="inlineStr">
        <is>
          <t>Kościan</t>
        </is>
      </c>
      <c r="D18" t="inlineStr">
        <is>
          <t>29 stycznia 2024</t>
        </is>
      </c>
      <c r="E18">
        <f>HYPERLINK("https://www.olx.pl/d/oferta/one-control-crocodile-tail-loop-sterownik-gitarowy-looper-midi-CID99-IDDV8JL.html",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Wzmacniacz gitarowy: Fender Mustang III V2</t>
        </is>
      </c>
      <c r="B19" t="inlineStr">
        <is>
          <t>950 zł</t>
        </is>
      </c>
      <c r="C19" t="inlineStr">
        <is>
          <t>Jelenia Góra, Centrum</t>
        </is>
      </c>
      <c r="D19" t="inlineStr">
        <is>
          <t>29 stycznia 2024</t>
        </is>
      </c>
      <c r="E19">
        <f>HYPERLINK("https://www.olx.pl/d/oferta/wzmacniacz-gitarowy-fender-mustang-iii-v2-CID751-IDVD4mj.html",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Zoom G3X!! Super Efekt!! Wysylka gratis!!</t>
        </is>
      </c>
      <c r="B20" t="inlineStr">
        <is>
          <t>450 zł</t>
        </is>
      </c>
      <c r="C20" t="inlineStr">
        <is>
          <t>Zawidów</t>
        </is>
      </c>
      <c r="D20" t="inlineStr">
        <is>
          <t>29 stycznia 2024</t>
        </is>
      </c>
      <c r="E20">
        <f>HYPERLINK("https://www.olx.pl/d/oferta/zoom-g3x-super-efekt-wysylka-gratis-CID751-IDYsXVp.html",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Wzmacniacz do gitary Hohner</t>
        </is>
      </c>
      <c r="B21" t="inlineStr">
        <is>
          <t>350 zł</t>
        </is>
      </c>
      <c r="C21" t="inlineStr">
        <is>
          <t>Jędrzychów</t>
        </is>
      </c>
      <c r="D21" t="inlineStr">
        <is>
          <t>29 stycznia 2024</t>
        </is>
      </c>
      <c r="E21">
        <f>HYPERLINK("https://www.olx.pl/d/oferta/wzmacniacz-do-gitary-hohner-CID751-IDXZ5pX.html",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Piec gitarowy + Mikrofon Ken Rose, petla efektów, Reverb itd.</t>
        </is>
      </c>
      <c r="B22" t="inlineStr">
        <is>
          <t>400 zł</t>
        </is>
      </c>
      <c r="C22" t="inlineStr">
        <is>
          <t>Jędrzychów</t>
        </is>
      </c>
      <c r="D22" t="inlineStr">
        <is>
          <t>29 stycznia 2024</t>
        </is>
      </c>
      <c r="E22">
        <f>HYPERLINK("https://www.olx.pl/d/oferta/piec-gitarowy-mikrofon-ken-rose-petla-efektow-reverb-itd-CID751-IDBzWlk.html",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Japoński wzmacniacz do gitary Luxor Solid State Tremolo</t>
        </is>
      </c>
      <c r="B23" t="inlineStr">
        <is>
          <t>750 zł</t>
        </is>
      </c>
      <c r="C23" t="inlineStr">
        <is>
          <t>Jędrzychów</t>
        </is>
      </c>
      <c r="D23" t="inlineStr">
        <is>
          <t>29 stycznia 2024</t>
        </is>
      </c>
      <c r="E23">
        <f>HYPERLINK("https://www.olx.pl/d/oferta/japonski-wzmacniacz-do-gitary-luxor-solid-state-tremolo-CID751-IDwiYu3.html",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Lampowy wzmacniacz do gitary elektrycznej Drive CD-200RT</t>
        </is>
      </c>
      <c r="B24" t="inlineStr">
        <is>
          <t>550 zł</t>
        </is>
      </c>
      <c r="C24" t="inlineStr">
        <is>
          <t>Jędrzychów</t>
        </is>
      </c>
      <c r="D24" t="inlineStr">
        <is>
          <t>29 stycznia 2024</t>
        </is>
      </c>
      <c r="E24">
        <f>HYPERLINK("https://www.olx.pl/d/oferta/lampowy-wzmacniacz-do-gitary-elektrycznej-drive-cd-200rt-CID751-IDPoDtp.html",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Trace Elliot GP7SM - Tranzystorowy Wzmacniacz do gitary basowej</t>
        </is>
      </c>
      <c r="B25" t="inlineStr">
        <is>
          <t>800 zł</t>
        </is>
      </c>
      <c r="C25" t="inlineStr">
        <is>
          <t>Wołów</t>
        </is>
      </c>
      <c r="D25" t="inlineStr">
        <is>
          <t>29 stycznia 2024</t>
        </is>
      </c>
      <c r="E25">
        <f>HYPERLINK("https://www.olx.pl/d/oferta/trace-elliot-gp7sm-tranzystorowy-wzmacniacz-do-gitary-basowej-CID751-IDXJWHP.html",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Multiefekt gitarowy Zoom G11 podłogowy</t>
        </is>
      </c>
      <c r="B26" t="inlineStr">
        <is>
          <t>2 400 zł</t>
        </is>
      </c>
      <c r="C26" t="inlineStr">
        <is>
          <t>Karpacz</t>
        </is>
      </c>
      <c r="D26" t="inlineStr">
        <is>
          <t>28 stycznia 2024</t>
        </is>
      </c>
      <c r="E26">
        <f>HYPERLINK("https://www.olx.pl/d/oferta/multiefekt-gitarowy-zoom-g11-podlogowy-CID751-IDTClFJ.html",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Kolumna 212 Marshall 1936 / G12T75 -kółka, pokrowiec</t>
        </is>
      </c>
      <c r="B27" t="inlineStr">
        <is>
          <t>1 500 zł</t>
        </is>
      </c>
      <c r="C27" t="inlineStr">
        <is>
          <t>Włoszakowice</t>
        </is>
      </c>
      <c r="D27" t="inlineStr">
        <is>
          <t>28 stycznia 2024</t>
        </is>
      </c>
      <c r="E27">
        <f>HYPERLINK("https://www.olx.pl/d/oferta/kolumna-212-marshall-1936-g12t75-kolka-pokrowiec-CID751-IDYbldx.html",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Roland Cube Street EX</t>
        </is>
      </c>
      <c r="B28" t="inlineStr">
        <is>
          <t>1 850 zł</t>
        </is>
      </c>
      <c r="C28" t="inlineStr">
        <is>
          <t>Słubice</t>
        </is>
      </c>
      <c r="D28" t="inlineStr">
        <is>
          <t>28 stycznia 2024</t>
        </is>
      </c>
      <c r="E28">
        <f>HYPERLINK("https://www.olx.pl/d/oferta/roland-cube-street-ex-CID99-IDYujZA.html",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Boss Katana MK II 100W</t>
        </is>
      </c>
      <c r="B29" t="inlineStr">
        <is>
          <t>1 400 zł</t>
        </is>
      </c>
      <c r="C29" t="inlineStr">
        <is>
          <t>Wałbrzych</t>
        </is>
      </c>
      <c r="D29" t="inlineStr">
        <is>
          <t>28 stycznia 2024</t>
        </is>
      </c>
      <c r="E29">
        <f>HYPERLINK("https://www.olx.pl/d/oferta/boss-katana-mk-ii-100w-CID751-IDY4dw8.html",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Wzmacniacz lampowy Fender Champ x2</t>
        </is>
      </c>
      <c r="B30" t="inlineStr">
        <is>
          <t>1 900 zł</t>
        </is>
      </c>
      <c r="C30" t="inlineStr">
        <is>
          <t>Świebodzice</t>
        </is>
      </c>
      <c r="D30" t="inlineStr">
        <is>
          <t>28 stycznia 2024</t>
        </is>
      </c>
      <c r="E30">
        <f>HYPERLINK("https://www.olx.pl/d/oferta/wzmacniacz-lampowy-fender-champ-x2-CID751-IDYm2ZN.html",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Wzmacniacz Gitarowy Combo 40w Vox Vt40x</t>
        </is>
      </c>
      <c r="B31" t="inlineStr">
        <is>
          <t>900 zł</t>
        </is>
      </c>
      <c r="C31" t="inlineStr">
        <is>
          <t>Jelenia Góra, Centrum</t>
        </is>
      </c>
      <c r="D31" t="inlineStr">
        <is>
          <t>28 stycznia 2024</t>
        </is>
      </c>
      <c r="E31">
        <f>HYPERLINK("https://www.olx.pl/d/oferta/wzmacniacz-gitarowy-combo-40w-vox-vt40x-CID751-IDY3wfE.html",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Orange Rockerverb MKII 50, kolumna Orange 2x12</t>
        </is>
      </c>
      <c r="B32" t="inlineStr">
        <is>
          <t>6 999 zł</t>
        </is>
      </c>
      <c r="C32" t="inlineStr">
        <is>
          <t>Ruszowice</t>
        </is>
      </c>
      <c r="D32" t="inlineStr">
        <is>
          <t>28 stycznia 2024</t>
        </is>
      </c>
      <c r="E32">
        <f>HYPERLINK("https://www.olx.pl/d/oferta/orange-rockerverb-mkii-50-kolumna-orange-2x12-CID751-IDXJ8lO.html",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Amerykański wzmacniacz gitarowy Peavey</t>
        </is>
      </c>
      <c r="B33" t="inlineStr">
        <is>
          <t>400 zł</t>
        </is>
      </c>
      <c r="C33" t="inlineStr">
        <is>
          <t>Jędrzychów</t>
        </is>
      </c>
      <c r="D33" t="inlineStr">
        <is>
          <t>28 stycznia 2024</t>
        </is>
      </c>
      <c r="E33">
        <f>HYPERLINK("https://www.olx.pl/d/oferta/amerykanski-wzmacniacz-gitarowy-peavey-CID751-IDIr0wQ.html",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Wzmacniacz gitarowy lampowy BLACKSTAR z kolumną</t>
        </is>
      </c>
      <c r="B34" t="inlineStr">
        <is>
          <t>2 800 zł</t>
        </is>
      </c>
      <c r="C34" t="inlineStr">
        <is>
          <t>Żagań</t>
        </is>
      </c>
      <c r="D34" t="inlineStr">
        <is>
          <t>28 stycznia 2024</t>
        </is>
      </c>
      <c r="E34">
        <f>HYPERLINK("https://www.olx.pl/d/oferta/wzmacniacz-gitarowy-lampowy-blackstar-z-kolumna-CID751-IDXdELf.html",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Wzmacniacz gitarowy Peavey RAGE 158 piecyk 15W Blue Marvel</t>
        </is>
      </c>
      <c r="B35" t="inlineStr">
        <is>
          <t>320 zł</t>
        </is>
      </c>
      <c r="C35" t="inlineStr">
        <is>
          <t>Nowy Kisielin</t>
        </is>
      </c>
      <c r="D35" t="inlineStr">
        <is>
          <t>28 stycznia 2024</t>
        </is>
      </c>
      <c r="E35">
        <f>HYPERLINK("https://www.olx.pl/d/oferta/wzmacniacz-gitarowy-peavey-rage-158-piecyk-15w-blue-marvel-CID99-IDUUHJx.html",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Kolumna gitarowa Hughes&amp;Kettner TM212 (2xV30)</t>
        </is>
      </c>
      <c r="B36" t="inlineStr">
        <is>
          <t>1 400 zł</t>
        </is>
      </c>
      <c r="C36" t="inlineStr">
        <is>
          <t>Legnickie Pole</t>
        </is>
      </c>
      <c r="D36" t="inlineStr">
        <is>
          <t>28 stycznia 2024</t>
        </is>
      </c>
      <c r="E36">
        <f>HYPERLINK("https://www.olx.pl/d/oferta/kolumna-gitarowa-hughes-kettner-tm212-2xv30-CID751-IDVRmpY.html",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Fender Champion 40</t>
        </is>
      </c>
      <c r="B37" t="inlineStr">
        <is>
          <t>550 zł</t>
        </is>
      </c>
      <c r="C37" t="inlineStr">
        <is>
          <t>Wałbrzych</t>
        </is>
      </c>
      <c r="D37" t="inlineStr">
        <is>
          <t>28 stycznia 2024</t>
        </is>
      </c>
      <c r="E37">
        <f>HYPERLINK("https://www.olx.pl/d/oferta/fender-champion-40-CID751-IDYcPMH.html",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Kolumna gitarowa Kustom KG412 - 4x12", 120 W RMS,</t>
        </is>
      </c>
      <c r="B38" t="inlineStr">
        <is>
          <t>790 zł</t>
        </is>
      </c>
      <c r="C38" t="inlineStr">
        <is>
          <t>Zgorzelec</t>
        </is>
      </c>
      <c r="D38" t="inlineStr">
        <is>
          <t>28 stycznia 2024</t>
        </is>
      </c>
      <c r="E38">
        <f>HYPERLINK("https://www.olx.pl/d/oferta/kolumna-gitarowa-kustom-kg412-4x12-120-w-rms-CID751-IDYtHDL.html",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Wzmacniacz gitarowy Marshall MG100HCFX (głowa gitarowa) z footswitch</t>
        </is>
      </c>
      <c r="B39" t="inlineStr">
        <is>
          <t>950 zł</t>
        </is>
      </c>
      <c r="C39" t="inlineStr">
        <is>
          <t>Zgorzelec</t>
        </is>
      </c>
      <c r="D39" t="inlineStr">
        <is>
          <t>28 stycznia 2024</t>
        </is>
      </c>
      <c r="E39">
        <f>HYPERLINK("https://www.olx.pl/d/oferta/wzmacniacz-gitarowy-marshall-mg100hcfx-glowa-gitarowa-z-footswitch-CID751-IDYtHya.html",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Głowa i kolumna gitarowa Marshall MG100HCFX + Kustom KG412,</t>
        </is>
      </c>
      <c r="B40" t="inlineStr">
        <is>
          <t>1 600 zł</t>
        </is>
      </c>
      <c r="C40" t="inlineStr">
        <is>
          <t>Zgorzelec</t>
        </is>
      </c>
      <c r="D40" t="inlineStr">
        <is>
          <t>28 stycznia 2024</t>
        </is>
      </c>
      <c r="E40">
        <f>HYPERLINK("https://www.olx.pl/d/oferta/glowa-i-kolumna-gitarowa-marshall-mg100hcfx-kustom-kg412-CID751-IDXuETX.html",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Wzmacniacz gitarowy Fender Mustang III (V2)</t>
        </is>
      </c>
      <c r="B41" t="inlineStr">
        <is>
          <t>700 zł</t>
        </is>
      </c>
      <c r="C41" t="inlineStr">
        <is>
          <t>Kościan</t>
        </is>
      </c>
      <c r="D41" t="inlineStr">
        <is>
          <t>27 stycznia 2024</t>
        </is>
      </c>
      <c r="E41">
        <f>HYPERLINK("https://www.olx.pl/d/oferta/wzmacniacz-gitarowy-fender-mustang-iii-v2-CID751-IDYfGHr.html",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Wzmacniacz gitarowy piecyk Vox</t>
        </is>
      </c>
      <c r="B42" t="inlineStr">
        <is>
          <t>550 zł</t>
        </is>
      </c>
      <c r="C42" t="inlineStr">
        <is>
          <t>Sulechów</t>
        </is>
      </c>
      <c r="D42" t="inlineStr">
        <is>
          <t>27 stycznia 2024</t>
        </is>
      </c>
      <c r="E42">
        <f>HYPERLINK("https://www.olx.pl/d/oferta/wzmacniacz-gitarowy-piecyk-vox-CID751-IDX6GEl.html", "item_url, click to access")</f>
        <v/>
      </c>
      <c r="F42">
        <f>HYPERLINK("None", "photo, click to access")</f>
        <v/>
      </c>
    </row>
    <row r="43">
      <c r="A43" t="inlineStr">
        <is>
          <t>Wzmacniacz fender rumblr 25</t>
        </is>
      </c>
      <c r="B43" t="inlineStr">
        <is>
          <t>520 zł</t>
        </is>
      </c>
      <c r="C43" t="inlineStr">
        <is>
          <t>Wilków</t>
        </is>
      </c>
      <c r="D43" t="inlineStr">
        <is>
          <t>27 stycznia 2024</t>
        </is>
      </c>
      <c r="E43">
        <f>HYPERLINK("https://www.olx.pl/d/oferta/wzmacniacz-fender-rumblr-25-CID751-IDYt5rQ.html", "item_url, click to access")</f>
        <v/>
      </c>
      <c r="F43">
        <f>HYPERLINK("/app/static/media/no_thumbnail.15f456ec5.svg", "photo, click to access")</f>
        <v/>
      </c>
    </row>
    <row r="44">
      <c r="A44" t="inlineStr">
        <is>
          <t>Wzmacniacz gitarowy 30w</t>
        </is>
      </c>
      <c r="B44" t="inlineStr">
        <is>
          <t>200 zł</t>
        </is>
      </c>
      <c r="C44" t="inlineStr">
        <is>
          <t>Przemków</t>
        </is>
      </c>
      <c r="D44" t="inlineStr">
        <is>
          <t>27 stycznia 2024</t>
        </is>
      </c>
      <c r="E44">
        <f>HYPERLINK("https://www.olx.pl/d/oferta/wzmacniacz-gitarowy-30w-CID751-IDYbUcQ.html", "item_url, click to access")</f>
        <v/>
      </c>
      <c r="F44">
        <f>HYPERLINK("/app/static/media/no_thumbnail.15f456ec5.svg", "photo, click to access")</f>
        <v/>
      </c>
    </row>
    <row r="45">
      <c r="A45" t="inlineStr">
        <is>
          <t>Roland CUBE 20XL wzmacniacz gitarowy z procesorem efektów jak nowy</t>
        </is>
      </c>
      <c r="B45" t="inlineStr">
        <is>
          <t>499 zł</t>
        </is>
      </c>
      <c r="C45" t="inlineStr">
        <is>
          <t>Nowa Sól</t>
        </is>
      </c>
      <c r="D45" t="inlineStr">
        <is>
          <t>27 stycznia 2024</t>
        </is>
      </c>
      <c r="E45">
        <f>HYPERLINK("https://www.olx.pl/d/oferta/roland-cube-20xl-wzmacniacz-gitarowy-z-procesorem-efektow-jak-nowy-CID751-IDVATZC.html", "item_url, click to access")</f>
        <v/>
      </c>
      <c r="F45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69" customWidth="1" min="1" max="1"/>
    <col width="9" customWidth="1" min="2" max="2"/>
    <col width="22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Marshall JCM 800 model 2210 po pełnym serwisie 1989r.</t>
        </is>
      </c>
      <c r="B2" t="inlineStr">
        <is>
          <t>6 800 zł</t>
        </is>
      </c>
      <c r="C2" t="inlineStr">
        <is>
          <t>Legnica</t>
        </is>
      </c>
      <c r="D2" t="inlineStr">
        <is>
          <t>22 stycznia 2024</t>
        </is>
      </c>
      <c r="E2">
        <f>HYPERLINK("https://www.olx.pl/d/oferta/marshall-jcm-800-model-2210-po-pelnym-serwisie-1989r-CID751-IDYp5dX.html", "item_url, click to access")</f>
        <v/>
      </c>
      <c r="F2">
        <f>HYPERLINK("https://ireland.apollo.olxcdn.com:443/v1/files/wcvgb2ll7thl3-PL/image;s=200x0;q=50", "photo, click to access")</f>
        <v/>
      </c>
    </row>
    <row r="3">
      <c r="A3" t="inlineStr">
        <is>
          <t>Kruger &amp; Martz Stage One</t>
        </is>
      </c>
      <c r="B3" t="inlineStr">
        <is>
          <t>700 zł</t>
        </is>
      </c>
      <c r="C3" t="inlineStr">
        <is>
          <t>Kamienna Góra</t>
        </is>
      </c>
      <c r="D3" t="inlineStr">
        <is>
          <t>27 stycznia 2024</t>
        </is>
      </c>
      <c r="E3">
        <f>HYPERLINK("https://www.olx.pl/d/oferta/kruger-martz-stage-one-CID99-IDY5IkX.html", "item_url, click to access")</f>
        <v/>
      </c>
      <c r="F3">
        <f>HYPERLINK("https://ireland.apollo.olxcdn.com:443/v1/files/ncpjm1i7wfp52-PL/image;s=200x0;q=50", "photo, click to access")</f>
        <v/>
      </c>
    </row>
    <row r="4">
      <c r="A4" t="inlineStr">
        <is>
          <t>Koch The Grek Koch</t>
        </is>
      </c>
      <c r="B4" t="inlineStr">
        <is>
          <t>10 000 zł</t>
        </is>
      </c>
      <c r="C4" t="inlineStr">
        <is>
          <t>Złotoryja</t>
        </is>
      </c>
      <c r="D4" t="inlineStr">
        <is>
          <t>30 styczeń 2024</t>
        </is>
      </c>
      <c r="E4">
        <f>HYPERLINK("https://www.olx.pl/d/oferta/koch-the-grek-koch-CID751-IDYahgw.html", "item_url, click to access")</f>
        <v/>
      </c>
      <c r="F4">
        <f>HYPERLINK("https://ireland.apollo.olxcdn.com:443/v1/files/8j0el7gkn3703-PL/image;s=200x0;q=50", "photo, click to access")</f>
        <v/>
      </c>
    </row>
    <row r="5">
      <c r="A5" t="inlineStr">
        <is>
          <t>Blackstar HT-5RS gitarowy wzmacniacz lampowy mini stack,</t>
        </is>
      </c>
      <c r="B5" t="inlineStr">
        <is>
          <t>1 690 zł</t>
        </is>
      </c>
      <c r="C5" t="inlineStr">
        <is>
          <t>Głogów</t>
        </is>
      </c>
      <c r="D5" t="inlineStr">
        <is>
          <t>30 styczeń 2024</t>
        </is>
      </c>
      <c r="E5">
        <f>HYPERLINK("https://www.olx.pl/d/oferta/blackstar-ht-5rs-gitarowy-wzmacniacz-lampowy-mini-stack-CID751-IDXc2CB.html", "item_url, click to access")</f>
        <v/>
      </c>
      <c r="F5">
        <f>HYPERLINK("https://ireland.apollo.olxcdn.com:443/v1/files/me8gugojhgpp3-PL/image;s=200x0;q=50", "photo, click to access")</f>
        <v/>
      </c>
    </row>
    <row r="6">
      <c r="A6" t="inlineStr">
        <is>
          <t>Kolumna - wzmacniacz gitarowy Tonsil</t>
        </is>
      </c>
      <c r="B6" t="inlineStr">
        <is>
          <t>380 zł</t>
        </is>
      </c>
      <c r="C6" t="inlineStr">
        <is>
          <t>Rydzyna</t>
        </is>
      </c>
      <c r="D6" t="inlineStr">
        <is>
          <t>29 stycznia 2024</t>
        </is>
      </c>
      <c r="E6">
        <f>HYPERLINK("https://www.olx.pl/d/oferta/kolumna-wzmacniacz-gitarowy-tonsil-CID99-IDYwswi.html", "item_url, click to access")</f>
        <v/>
      </c>
      <c r="F6">
        <f>HYPERLINK("https://ireland.apollo.olxcdn.com:443/v1/files/cqcbjepuj9qy1-PL/image;s=200x0;q=50", "photo, click to access")</f>
        <v/>
      </c>
    </row>
    <row r="7">
      <c r="A7" t="inlineStr">
        <is>
          <t>Trace Elliot GP7SM - Tranzystorowy Wzmacniacz do gitary basowej</t>
        </is>
      </c>
      <c r="B7" t="inlineStr">
        <is>
          <t>800 zł</t>
        </is>
      </c>
      <c r="C7" t="inlineStr">
        <is>
          <t>Wołów</t>
        </is>
      </c>
      <c r="D7" t="inlineStr">
        <is>
          <t>29 stycznia 2024</t>
        </is>
      </c>
      <c r="E7">
        <f>HYPERLINK("https://www.olx.pl/d/oferta/trace-elliot-gp7sm-tranzystorowy-wzmacniacz-do-gitary-basowej-CID751-IDXJWHP.html",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Multiefekt gitarowy Zoom G11 podłogowy</t>
        </is>
      </c>
      <c r="B8" t="inlineStr">
        <is>
          <t>2 400 zł</t>
        </is>
      </c>
      <c r="C8" t="inlineStr">
        <is>
          <t>Karpacz</t>
        </is>
      </c>
      <c r="D8" t="inlineStr">
        <is>
          <t>28 stycznia 2024</t>
        </is>
      </c>
      <c r="E8">
        <f>HYPERLINK("https://www.olx.pl/d/oferta/multiefekt-gitarowy-zoom-g11-podlogowy-CID751-IDTClFJ.html",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Kolumna 212 Marshall 1936 / G12T75 -kółka, pokrowiec</t>
        </is>
      </c>
      <c r="B9" t="inlineStr">
        <is>
          <t>1 500 zł</t>
        </is>
      </c>
      <c r="C9" t="inlineStr">
        <is>
          <t>Włoszakowice</t>
        </is>
      </c>
      <c r="D9" t="inlineStr">
        <is>
          <t>28 stycznia 2024</t>
        </is>
      </c>
      <c r="E9">
        <f>HYPERLINK("https://www.olx.pl/d/oferta/kolumna-212-marshall-1936-g12t75-kolka-pokrowiec-CID751-IDYbldx.html",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Słuchawki Bowers&amp;Wilkins P5 Oryginalne Audiofilskie</t>
        </is>
      </c>
      <c r="B10" t="inlineStr">
        <is>
          <t>390 zł</t>
        </is>
      </c>
      <c r="C10" t="inlineStr">
        <is>
          <t>Zielona Góra</t>
        </is>
      </c>
      <c r="D10" t="inlineStr">
        <is>
          <t>28 stycznia 2024</t>
        </is>
      </c>
      <c r="E10">
        <f>HYPERLINK("https://www.olx.pl/d/oferta/sluchawki-bowers-wilkins-p5-oryginalne-audiofilskie-CID99-IDV7j3C.html",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Orange Rockerverb MKII 50, kolumna Orange 2x12</t>
        </is>
      </c>
      <c r="B11" t="inlineStr">
        <is>
          <t>6 999 zł</t>
        </is>
      </c>
      <c r="C11" t="inlineStr">
        <is>
          <t>Ruszowice</t>
        </is>
      </c>
      <c r="D11" t="inlineStr">
        <is>
          <t>28 stycznia 2024</t>
        </is>
      </c>
      <c r="E11">
        <f>HYPERLINK("https://www.olx.pl/d/oferta/orange-rockerverb-mkii-50-kolumna-orange-2x12-CID751-IDXJ8lO.html",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Wzmacniacz gitarowy lampowy BLACKSTAR z kolumną</t>
        </is>
      </c>
      <c r="B12" t="inlineStr">
        <is>
          <t>2 800 zł</t>
        </is>
      </c>
      <c r="C12" t="inlineStr">
        <is>
          <t>Żagań</t>
        </is>
      </c>
      <c r="D12" t="inlineStr">
        <is>
          <t>28 stycznia 2024</t>
        </is>
      </c>
      <c r="E12">
        <f>HYPERLINK("https://www.olx.pl/d/oferta/wzmacniacz-gitarowy-lampowy-blackstar-z-kolumna-CID751-IDXdELf.html",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Kolumna gitarowa Hughes&amp;Kettner TM212 (2xV30)</t>
        </is>
      </c>
      <c r="B13" t="inlineStr">
        <is>
          <t>1 400 zł</t>
        </is>
      </c>
      <c r="C13" t="inlineStr">
        <is>
          <t>Legnickie Pole</t>
        </is>
      </c>
      <c r="D13" t="inlineStr">
        <is>
          <t>28 stycznia 2024</t>
        </is>
      </c>
      <c r="E13">
        <f>HYPERLINK("https://www.olx.pl/d/oferta/kolumna-gitarowa-hughes-kettner-tm212-2xv30-CID751-IDVRmpY.html",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Kolumna gitarowa Kustom KG412 - 4x12", 120 W RMS,</t>
        </is>
      </c>
      <c r="B14" t="inlineStr">
        <is>
          <t>790 zł</t>
        </is>
      </c>
      <c r="C14" t="inlineStr">
        <is>
          <t>Zgorzelec</t>
        </is>
      </c>
      <c r="D14" t="inlineStr">
        <is>
          <t>28 stycznia 2024</t>
        </is>
      </c>
      <c r="E14">
        <f>HYPERLINK("https://www.olx.pl/d/oferta/kolumna-gitarowa-kustom-kg412-4x12-120-w-rms-CID751-IDYtHDL.html",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Głowa i kolumna gitarowa Marshall MG100HCFX + Kustom KG412,</t>
        </is>
      </c>
      <c r="B15" t="inlineStr">
        <is>
          <t>1 600 zł</t>
        </is>
      </c>
      <c r="C15" t="inlineStr">
        <is>
          <t>Zgorzelec</t>
        </is>
      </c>
      <c r="D15" t="inlineStr">
        <is>
          <t>28 stycznia 2024</t>
        </is>
      </c>
      <c r="E15">
        <f>HYPERLINK("https://www.olx.pl/d/oferta/glowa-i-kolumna-gitarowa-marshall-mg100hcfx-kustom-kg412-CID751-IDXuETX.html",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Kruger &amp; Martz Stage One</t>
        </is>
      </c>
      <c r="B16" t="inlineStr">
        <is>
          <t>700 zł</t>
        </is>
      </c>
      <c r="C16" t="inlineStr">
        <is>
          <t>Kamienna Góra</t>
        </is>
      </c>
      <c r="D16" t="inlineStr">
        <is>
          <t>27 stycznia 2024</t>
        </is>
      </c>
      <c r="E16">
        <f>HYPERLINK("https://www.olx.pl/d/oferta/kruger-martz-stage-one-CID99-IDY5IkX.html",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YAMAHA NS-G30 MK II, kolumny, monitory stereo HI-FI. Moc 100 Watt.</t>
        </is>
      </c>
      <c r="B17" t="inlineStr">
        <is>
          <t>430 zł</t>
        </is>
      </c>
      <c r="C17" t="inlineStr">
        <is>
          <t>Lubin</t>
        </is>
      </c>
      <c r="D17" t="inlineStr">
        <is>
          <t>27 stycznia 2024</t>
        </is>
      </c>
      <c r="E17">
        <f>HYPERLINK("https://www.olx.pl/d/oferta/yamaha-ns-g30-mk-ii-kolumny-monitory-stereo-hi-fi-moc-100-watt-CID99-IDXjO63.html",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Harley Benton G412S kolumna gitarowa</t>
        </is>
      </c>
      <c r="B18" t="inlineStr">
        <is>
          <t>650 zł</t>
        </is>
      </c>
      <c r="C18" t="inlineStr">
        <is>
          <t>Lubomierz</t>
        </is>
      </c>
      <c r="D18" t="inlineStr">
        <is>
          <t>26 stycznia 2024</t>
        </is>
      </c>
      <c r="E18">
        <f>HYPERLINK("https://www.olx.pl/d/oferta/harley-benton-g412s-kolumna-gitarowa-CID751-IDXvgIl.html",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Kolumna gitarowa  2x12 case glosniki celestion rola</t>
        </is>
      </c>
      <c r="B19" t="inlineStr">
        <is>
          <t>2 200 zł</t>
        </is>
      </c>
      <c r="C19" t="inlineStr">
        <is>
          <t>Leszno</t>
        </is>
      </c>
      <c r="D19" t="inlineStr">
        <is>
          <t>25 stycznia 2024</t>
        </is>
      </c>
      <c r="E19">
        <f>HYPERLINK("https://www.olx.pl/d/oferta/kolumna-gitarowa-2x12-case-glosniki-celestion-rola-CID751-IDWqizN.html",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Wieża stereo Głośnik LG XBOOM RN5</t>
        </is>
      </c>
      <c r="B20" t="inlineStr">
        <is>
          <t>799 zł</t>
        </is>
      </c>
      <c r="C20" t="inlineStr">
        <is>
          <t>Bolesławiec</t>
        </is>
      </c>
      <c r="D20" t="inlineStr">
        <is>
          <t>25 stycznia 2024</t>
        </is>
      </c>
      <c r="E20">
        <f>HYPERLINK("https://www.olx.pl/d/oferta/wieza-stereo-glosnik-lg-xboom-rn5-CID99-IDYrsMO.html",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Hughes&amp;Kettner Grandmeister Deluxe 40 + kontroler MIDI FSM-432 Mk3</t>
        </is>
      </c>
      <c r="B21" t="inlineStr">
        <is>
          <t>3 550 zł</t>
        </is>
      </c>
      <c r="C21" t="inlineStr">
        <is>
          <t>Legnickie Pole</t>
        </is>
      </c>
      <c r="D21" t="inlineStr">
        <is>
          <t>25 stycznia 2024</t>
        </is>
      </c>
      <c r="E21">
        <f>HYPERLINK("https://www.olx.pl/d/oferta/hughes-kettner-grandmeister-deluxe-40-kontroler-midi-fsm-432-mk3-CID751-IDV43uP.html",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Kolumna basowa Kustom 4x10 500watt</t>
        </is>
      </c>
      <c r="B22" t="inlineStr">
        <is>
          <t>900 zł</t>
        </is>
      </c>
      <c r="C22" t="inlineStr">
        <is>
          <t>Wykroty</t>
        </is>
      </c>
      <c r="D22" t="inlineStr">
        <is>
          <t>24 stycznia 2024</t>
        </is>
      </c>
      <c r="E22">
        <f>HYPERLINK("https://www.olx.pl/d/oferta/kolumna-basowa-kustom-4x10-500watt-CID751-IDYr1UN.html",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Kolumna basowa Kustom 2x10" 500 watt.</t>
        </is>
      </c>
      <c r="B23" t="inlineStr">
        <is>
          <t>700 zł</t>
        </is>
      </c>
      <c r="C23" t="inlineStr">
        <is>
          <t>Wykroty</t>
        </is>
      </c>
      <c r="D23" t="inlineStr">
        <is>
          <t>24 stycznia 2024</t>
        </is>
      </c>
      <c r="E23">
        <f>HYPERLINK("https://www.olx.pl/d/oferta/kolumna-basowa-kustom-2x10-500-watt-CID751-IDYr1kQ.html",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TAURUS SH 4. High Gain 70W - świetny wzmacniacz gitarowy [zamiana!]</t>
        </is>
      </c>
      <c r="B24" t="inlineStr">
        <is>
          <t>1 600 zł</t>
        </is>
      </c>
      <c r="C24" t="inlineStr">
        <is>
          <t>Nowa Kamienica</t>
        </is>
      </c>
      <c r="D24" t="inlineStr">
        <is>
          <t>23 stycznia 2024</t>
        </is>
      </c>
      <c r="E24">
        <f>HYPERLINK("https://www.olx.pl/d/oferta/taurus-sh-4-high-gain-70w-swietny-wzmacniacz-gitarowy-zamiana-CID751-IDXxiuD.html",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Marshall JCM 800 model 2210 po pełnym serwisie 1989r.</t>
        </is>
      </c>
      <c r="B25" t="inlineStr">
        <is>
          <t>6 800 zł</t>
        </is>
      </c>
      <c r="C25" t="inlineStr">
        <is>
          <t>Legnica</t>
        </is>
      </c>
      <c r="D25" t="inlineStr">
        <is>
          <t>22 stycznia 2024</t>
        </is>
      </c>
      <c r="E25">
        <f>HYPERLINK("https://www.olx.pl/d/oferta/marshall-jcm-800-model-2210-po-pelnym-serwisie-1989r-CID751-IDYp5dX.html",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Marshall JCM 800 model 2210 po pełnym serwisie + kolumna 1936V zestaw</t>
        </is>
      </c>
      <c r="B26" t="inlineStr">
        <is>
          <t>8 500 zł</t>
        </is>
      </c>
      <c r="C26" t="inlineStr">
        <is>
          <t>Legnica</t>
        </is>
      </c>
      <c r="D26" t="inlineStr">
        <is>
          <t>22 stycznia 2024</t>
        </is>
      </c>
      <c r="E26">
        <f>HYPERLINK("https://www.olx.pl/d/oferta/marshall-jcm-800-model-2210-po-pelnym-serwisie-kolumna-1936v-zestaw-CID751-IDYp4u7.html",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Kolumna gitarowa Marshall 8412 Lead 4x12 Celestion 8Ohm</t>
        </is>
      </c>
      <c r="B27" t="inlineStr">
        <is>
          <t>1 000 zł</t>
        </is>
      </c>
      <c r="C27" t="inlineStr">
        <is>
          <t>Wilkowice</t>
        </is>
      </c>
      <c r="D27" t="inlineStr">
        <is>
          <t>22 stycznia 2024</t>
        </is>
      </c>
      <c r="E27">
        <f>HYPERLINK("https://www.olx.pl/d/oferta/kolumna-gitarowa-marshall-8412-lead-4x12-celestion-8ohm-CID751-IDY6mYy.html",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Kolumna basowa 500 wat</t>
        </is>
      </c>
      <c r="B28" t="inlineStr">
        <is>
          <t>1 000 zł</t>
        </is>
      </c>
      <c r="C28" t="inlineStr">
        <is>
          <t>Świdnica</t>
        </is>
      </c>
      <c r="D28" t="inlineStr">
        <is>
          <t>21 stycznia 2024</t>
        </is>
      </c>
      <c r="E28">
        <f>HYPERLINK("https://www.olx.pl/d/oferta/kolumna-basowa-500-wat-CID751-IDYo8oH.html",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Wzmacniacz  gitarowy line flextone 3</t>
        </is>
      </c>
      <c r="B29" t="inlineStr">
        <is>
          <t>1 500 zł</t>
        </is>
      </c>
      <c r="C29" t="inlineStr">
        <is>
          <t>Świdnica</t>
        </is>
      </c>
      <c r="D29" t="inlineStr">
        <is>
          <t>21 stycznia 2024</t>
        </is>
      </c>
      <c r="E29">
        <f>HYPERLINK("https://www.olx.pl/d/oferta/wzmacniacz-gitarowy-line-flextone-3-CID751-IDWmexq.html",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HIT! Wzmacniacz ORANGE Terror Bass TB-500H OKAZJA! TANIO!</t>
        </is>
      </c>
      <c r="B30" t="inlineStr">
        <is>
          <t>2 599 zł</t>
        </is>
      </c>
      <c r="C30" t="inlineStr">
        <is>
          <t>Leszno</t>
        </is>
      </c>
      <c r="D30" t="inlineStr">
        <is>
          <t>21 stycznia 2024</t>
        </is>
      </c>
      <c r="E30">
        <f>HYPERLINK("https://www.olx.pl/d/oferta/hit-wzmacniacz-orange-terror-bass-tb-500h-okazja-tanio-CID751-IDVuqCX.html",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wzmacniacz przenośny gitarowy Philips D6650/30</t>
        </is>
      </c>
      <c r="B31" t="inlineStr">
        <is>
          <t>300 zł</t>
        </is>
      </c>
      <c r="C31" t="inlineStr">
        <is>
          <t>Nowa Sól</t>
        </is>
      </c>
      <c r="D31" t="inlineStr">
        <is>
          <t>21 stycznia 2024</t>
        </is>
      </c>
      <c r="E31">
        <f>HYPERLINK("https://www.olx.pl/d/oferta/wzmacniacz-przenosny-gitarowy-philips-d6650-30-CID99-IDYb3sw.html",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Rivera K212 120 W kolumna gitarowa 2x12</t>
        </is>
      </c>
      <c r="B32" t="inlineStr">
        <is>
          <t>3 500 zł</t>
        </is>
      </c>
      <c r="C32" t="inlineStr">
        <is>
          <t>Kożuchów</t>
        </is>
      </c>
      <c r="D32" t="inlineStr">
        <is>
          <t>21 stycznia 2024</t>
        </is>
      </c>
      <c r="E32">
        <f>HYPERLINK("https://www.olx.pl/d/oferta/rivera-k212-120-w-kolumna-gitarowa-2x12-CID751-IDTPqWr.html",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Orange Rockerverb MK II oraz kolumna Orange 2x12 vintage 30</t>
        </is>
      </c>
      <c r="B33" t="inlineStr">
        <is>
          <t>6 000 zł</t>
        </is>
      </c>
      <c r="C33" t="inlineStr">
        <is>
          <t>Jelenia Góra, Zabobrze</t>
        </is>
      </c>
      <c r="D33" t="inlineStr">
        <is>
          <t>20 stycznia 2024</t>
        </is>
      </c>
      <c r="E33">
        <f>HYPERLINK("https://www.olx.pl/d/oferta/orange-rockerverb-mk-ii-oraz-kolumna-orange-2x12-vintage-30-CID751-IDWE4SG.html",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Wzmacniacz Tube50 + kolumna Hughes&amp;Kettner GL212 2x12 G12T-75 England</t>
        </is>
      </c>
      <c r="B34" t="inlineStr">
        <is>
          <t>3 500 zł</t>
        </is>
      </c>
      <c r="C34" t="inlineStr">
        <is>
          <t>Świdnica</t>
        </is>
      </c>
      <c r="D34" t="inlineStr">
        <is>
          <t>20 stycznia 2024</t>
        </is>
      </c>
      <c r="E34">
        <f>HYPERLINK("https://www.olx.pl/d/oferta/wzmacniacz-tube50-kolumna-hughes-kettner-gl212-2x12-g12t-75-england-CID99-IDS1YSA.html",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Lampowy wzmacniacz gitarowy,  Carvin MTS 3200 + kontroler, lampy Mesa</t>
        </is>
      </c>
      <c r="B35" t="inlineStr">
        <is>
          <t>900 zł</t>
        </is>
      </c>
      <c r="C35" t="inlineStr">
        <is>
          <t>Ścinawa</t>
        </is>
      </c>
      <c r="D35" t="inlineStr">
        <is>
          <t>20 stycznia 2024</t>
        </is>
      </c>
      <c r="E35">
        <f>HYPERLINK("https://www.olx.pl/d/oferta/lampowy-wzmacniacz-gitarowy-carvin-mts-3200-kontroler-lampy-mesa-CID751-IDWkFit.html",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Kolumna gitarowa</t>
        </is>
      </c>
      <c r="B36" t="inlineStr">
        <is>
          <t>350 zł</t>
        </is>
      </c>
      <c r="C36" t="inlineStr">
        <is>
          <t>Włoszakowice</t>
        </is>
      </c>
      <c r="D36" t="inlineStr">
        <is>
          <t>18 stycznia 2024</t>
        </is>
      </c>
      <c r="E36">
        <f>HYPERLINK("https://www.olx.pl/d/oferta/kolumna-gitarowa-CID751-IDVolRQ.html",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Kolumna basowa z podzmacniaczem</t>
        </is>
      </c>
      <c r="B37" t="inlineStr">
        <is>
          <t>1 000 zł</t>
        </is>
      </c>
      <c r="C37" t="inlineStr">
        <is>
          <t>Świdnica</t>
        </is>
      </c>
      <c r="D37" t="inlineStr">
        <is>
          <t>18 stycznia 2024</t>
        </is>
      </c>
      <c r="E37">
        <f>HYPERLINK("https://www.olx.pl/d/oferta/kolumna-basowa-z-podzmacniaczem-CID751-IDXs6Ij.html",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Kolumna gitarowa ORANGE PPC 212</t>
        </is>
      </c>
      <c r="B38" t="inlineStr">
        <is>
          <t>2 800 zł</t>
        </is>
      </c>
      <c r="C38" t="inlineStr">
        <is>
          <t>Świebodzin</t>
        </is>
      </c>
      <c r="D38" t="inlineStr">
        <is>
          <t>18 stycznia 2024</t>
        </is>
      </c>
      <c r="E38">
        <f>HYPERLINK("https://www.olx.pl/d/oferta/kolumna-gitarowa-orange-ppc-212-CID751-IDUpT01.html",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Kolumna gitarowa 208 , 2x8' DIY 30 Wat 16 ohm</t>
        </is>
      </c>
      <c r="B39" t="inlineStr">
        <is>
          <t>400 zł</t>
        </is>
      </c>
      <c r="C39" t="inlineStr">
        <is>
          <t>Groble</t>
        </is>
      </c>
      <c r="D39" t="inlineStr">
        <is>
          <t>18 stycznia 2024</t>
        </is>
      </c>
      <c r="E39">
        <f>HYPERLINK("https://www.olx.pl/d/oferta/kolumna-gitarowa-208-2x8-diy-30-wat-16-ohm-CID751-IDVGBvI.html",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SWR Goliath SR 6x10 Kolumna basowa</t>
        </is>
      </c>
      <c r="B40" t="inlineStr">
        <is>
          <t>2 620 zł</t>
        </is>
      </c>
      <c r="C40" t="inlineStr">
        <is>
          <t>Świdnica</t>
        </is>
      </c>
      <c r="D40" t="inlineStr">
        <is>
          <t>18 stycznia 2024</t>
        </is>
      </c>
      <c r="E40">
        <f>HYPERLINK("https://www.olx.pl/d/oferta/swr-goliath-sr-6x10-kolumna-basowa-CID751-IDXobJe.html",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LANEY IRT-PULSE Gitarowy Preamp Interfejs USB, overdrive</t>
        </is>
      </c>
      <c r="B41" t="inlineStr">
        <is>
          <t>399 zł</t>
        </is>
      </c>
      <c r="C41" t="inlineStr">
        <is>
          <t>Środa Śląska</t>
        </is>
      </c>
      <c r="D41" t="inlineStr">
        <is>
          <t>17 stycznia 2024</t>
        </is>
      </c>
      <c r="E41">
        <f>HYPERLINK("https://www.olx.pl/d/oferta/laney-irt-pulse-gitarowy-preamp-interfejs-usb-overdrive-CID751-IDVbSJP.html",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Kolumna gitarowa Bugera 412H-BK 200 W</t>
        </is>
      </c>
      <c r="B42" t="inlineStr">
        <is>
          <t>800 zł</t>
        </is>
      </c>
      <c r="C42" t="inlineStr">
        <is>
          <t>Prochowice</t>
        </is>
      </c>
      <c r="D42" t="inlineStr">
        <is>
          <t>16 stycznia 2024</t>
        </is>
      </c>
      <c r="E42">
        <f>HYPERLINK("https://www.olx.pl/d/oferta/kolumna-gitarowa-bugera-412h-bk-200-w-CID751-IDWVDLO.html", "item_url, click to access")</f>
        <v/>
      </c>
      <c r="F42">
        <f>HYPERLINK("/app/static/media/no_thumbnail.15f456ec5.svg", "photo, click to access")</f>
        <v/>
      </c>
    </row>
    <row r="43">
      <c r="A43" t="inlineStr">
        <is>
          <t>Kolumna EVH 5150III 2X12</t>
        </is>
      </c>
      <c r="B43" t="inlineStr">
        <is>
          <t>1 900 zł</t>
        </is>
      </c>
      <c r="C43" t="inlineStr">
        <is>
          <t>Polkowice</t>
        </is>
      </c>
      <c r="D43" t="inlineStr">
        <is>
          <t>16 stycznia 2024</t>
        </is>
      </c>
      <c r="E43">
        <f>HYPERLINK("https://www.olx.pl/d/oferta/kolumna-evh-5150iii-2x12-CID751-IDVUIYA.html", "item_url, click to access")</f>
        <v/>
      </c>
      <c r="F43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67" customWidth="1" min="1" max="1"/>
    <col width="8" customWidth="1" min="2" max="2"/>
    <col width="22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Wzmacniacz lampowy combo Orange Rocker 32</t>
        </is>
      </c>
      <c r="B2" t="inlineStr">
        <is>
          <t>4 500 zł</t>
        </is>
      </c>
      <c r="C2" t="inlineStr">
        <is>
          <t>Wrocław, Fabryczna</t>
        </is>
      </c>
      <c r="D2" t="inlineStr">
        <is>
          <t>29 stycznia 2024</t>
        </is>
      </c>
      <c r="E2">
        <f>HYPERLINK("https://www.olx.pl/d/oferta/wzmacniacz-lampowy-combo-orange-rocker-32-CID751-IDYsepR.html", "item_url, click to access")</f>
        <v/>
      </c>
      <c r="F2">
        <f>HYPERLINK("https://ireland.apollo.olxcdn.com:443/v1/files/ld3xr9h8bm0q2-PL/image;s=200x0;q=50", "photo, click to access")</f>
        <v/>
      </c>
    </row>
    <row r="3">
      <c r="A3" t="inlineStr">
        <is>
          <t>Orange PPC 212 OB</t>
        </is>
      </c>
      <c r="B3" t="inlineStr">
        <is>
          <t>1 799 zł</t>
        </is>
      </c>
      <c r="C3" t="inlineStr">
        <is>
          <t>Krotoszyn</t>
        </is>
      </c>
      <c r="D3" t="inlineStr">
        <is>
          <t>29 stycznia 2024</t>
        </is>
      </c>
      <c r="E3">
        <f>HYPERLINK("https://www.olx.pl/d/oferta/orange-ppc-212-ob-CID751-IDXDZ4t.html", "item_url, click to access")</f>
        <v/>
      </c>
      <c r="F3">
        <f>HYPERLINK("https://ireland.apollo.olxcdn.com:443/v1/files/41wkwni3f26k1-PL/image;s=200x0;q=50", "photo, click to access")</f>
        <v/>
      </c>
    </row>
    <row r="4">
      <c r="A4" t="inlineStr">
        <is>
          <t>Orange Head OR100H z casem i footswichem</t>
        </is>
      </c>
      <c r="B4" t="inlineStr">
        <is>
          <t>5 299 zł</t>
        </is>
      </c>
      <c r="C4" t="inlineStr">
        <is>
          <t>Krotoszyn</t>
        </is>
      </c>
      <c r="D4" t="inlineStr">
        <is>
          <t>29 stycznia 2024</t>
        </is>
      </c>
      <c r="E4">
        <f>HYPERLINK("https://www.olx.pl/d/oferta/orange-head-or100h-z-casem-i-footswichem-CID751-IDXDYWQ.html", "item_url, click to access")</f>
        <v/>
      </c>
      <c r="F4">
        <f>HYPERLINK("https://ireland.apollo.olxcdn.com:443/v1/files/hxx06n1ge2gc3-PL/image;s=200x0;q=50", "photo, click to access")</f>
        <v/>
      </c>
    </row>
    <row r="5">
      <c r="A5" t="inlineStr">
        <is>
          <t>Wzmacniacz Orange terror bas plus kolumna basowa DMNF</t>
        </is>
      </c>
      <c r="B5" t="inlineStr">
        <is>
          <t>3 500 zł</t>
        </is>
      </c>
      <c r="C5" t="inlineStr">
        <is>
          <t>Wrocław, Psie Pole</t>
        </is>
      </c>
      <c r="D5" t="inlineStr">
        <is>
          <t>29 stycznia 2024</t>
        </is>
      </c>
      <c r="E5">
        <f>HYPERLINK("https://www.olx.pl/d/oferta/wzmacniacz-orange-terror-bas-plus-kolumna-basowa-dmnf-CID751-IDYwlRI.html", "item_url, click to access")</f>
        <v/>
      </c>
      <c r="F5">
        <f>HYPERLINK("https://ireland.apollo.olxcdn.com:443/v1/files/582tlm0zgrzc-PL/image;s=200x0;q=50", "photo, click to access")</f>
        <v/>
      </c>
    </row>
    <row r="6">
      <c r="A6" t="inlineStr">
        <is>
          <t>Orange Rockerverb MKII 50, kolumna Orange 2x12</t>
        </is>
      </c>
      <c r="B6" t="inlineStr">
        <is>
          <t>6 999 zł</t>
        </is>
      </c>
      <c r="C6" t="inlineStr">
        <is>
          <t>Ruszowice</t>
        </is>
      </c>
      <c r="D6" t="inlineStr">
        <is>
          <t>28 stycznia 2024</t>
        </is>
      </c>
      <c r="E6">
        <f>HYPERLINK("https://www.olx.pl/d/oferta/orange-rockerverb-mkii-50-kolumna-orange-2x12-CID751-IDXJ8lO.html", "item_url, click to access")</f>
        <v/>
      </c>
      <c r="F6">
        <f>HYPERLINK("https://ireland.apollo.olxcdn.com:443/v1/files/npelpfgnkiqe1-PL/image;s=200x0;q=50", "photo, click to access")</f>
        <v/>
      </c>
    </row>
    <row r="7">
      <c r="A7" t="inlineStr">
        <is>
          <t>Kostka overdrive/booster Caline Orange Burst, kopia Xotic BB Preamp</t>
        </is>
      </c>
      <c r="B7" t="inlineStr">
        <is>
          <t>90 zł</t>
        </is>
      </c>
      <c r="C7" t="inlineStr">
        <is>
          <t>Marcinowice</t>
        </is>
      </c>
      <c r="D7" t="inlineStr">
        <is>
          <t>24 stycznia 2024</t>
        </is>
      </c>
      <c r="E7">
        <f>HYPERLINK("https://www.olx.pl/d/oferta/kostka-overdrive-booster-caline-orange-burst-kopia-xotic-bb-preamp-CID751-IDY6OcC.html",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HIT! Wzmacniacz ORANGE Terror Bass TB-500H OKAZJA! TANIO!</t>
        </is>
      </c>
      <c r="B8" t="inlineStr">
        <is>
          <t>2 599 zł</t>
        </is>
      </c>
      <c r="C8" t="inlineStr">
        <is>
          <t>Leszno</t>
        </is>
      </c>
      <c r="D8" t="inlineStr">
        <is>
          <t>21 stycznia 2024</t>
        </is>
      </c>
      <c r="E8">
        <f>HYPERLINK("https://www.olx.pl/d/oferta/hit-wzmacniacz-orange-terror-bass-tb-500h-okazja-tanio-CID751-IDVuqCX.html",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Orange Rockerverb MK II oraz kolumna Orange 2x12 vintage 30</t>
        </is>
      </c>
      <c r="B9" t="inlineStr">
        <is>
          <t>6 000 zł</t>
        </is>
      </c>
      <c r="C9" t="inlineStr">
        <is>
          <t>Jelenia Góra, Zabobrze</t>
        </is>
      </c>
      <c r="D9" t="inlineStr">
        <is>
          <t>20 stycznia 2024</t>
        </is>
      </c>
      <c r="E9">
        <f>HYPERLINK("https://www.olx.pl/d/oferta/orange-rockerverb-mk-ii-oraz-kolumna-orange-2x12-vintage-30-CID751-IDWE4SG.html",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Line6 Spider IV 75W + kontroler FBV MKII Express</t>
        </is>
      </c>
      <c r="B10" t="inlineStr">
        <is>
          <t>1 200 zł</t>
        </is>
      </c>
      <c r="C10" t="inlineStr">
        <is>
          <t>Brzeg</t>
        </is>
      </c>
      <c r="D10" t="inlineStr">
        <is>
          <t>20 stycznia 2024</t>
        </is>
      </c>
      <c r="E10">
        <f>HYPERLINK("https://www.olx.pl/d/oferta/line6-spider-iv-75w-kontroler-fbv-mkii-express-CID751-IDUa6lW.html",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Dean Markley CP-100 UltraSound - wzmacniacz combo akustyczny</t>
        </is>
      </c>
      <c r="B11" t="inlineStr">
        <is>
          <t>1 099 zł</t>
        </is>
      </c>
      <c r="C11" t="inlineStr">
        <is>
          <t>Wrocław, Krzyki</t>
        </is>
      </c>
      <c r="D11" t="inlineStr">
        <is>
          <t>15 stycznia 2024</t>
        </is>
      </c>
      <c r="E11">
        <f>HYPERLINK("https://www.olx.pl/d/oferta/dean-markley-cp-100-ultrasound-wzmacniacz-combo-akustyczny-CID751-IDOW5d4.html",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Gitara basowa - Orange O Bass Off Black</t>
        </is>
      </c>
      <c r="B12" t="inlineStr">
        <is>
          <t>1 400 zł</t>
        </is>
      </c>
      <c r="C12" t="inlineStr">
        <is>
          <t>Legnica</t>
        </is>
      </c>
      <c r="D12" t="inlineStr">
        <is>
          <t>09 stycznia 2024</t>
        </is>
      </c>
      <c r="E12">
        <f>HYPERLINK("https://www.olx.pl/d/oferta/gitara-basowa-orange-o-bass-off-black-CID751-IDRoZuL.html",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Wzmacniacz Gitarowy Orange CrushPro CR120C</t>
        </is>
      </c>
      <c r="B13" t="inlineStr">
        <is>
          <t>2 500 zł</t>
        </is>
      </c>
      <c r="C13" t="inlineStr">
        <is>
          <t>Wrocław, Śródmieście</t>
        </is>
      </c>
      <c r="D13" t="inlineStr">
        <is>
          <t>06 stycznia 2024</t>
        </is>
      </c>
      <c r="E13">
        <f>HYPERLINK("https://www.olx.pl/d/oferta/wzmacniacz-gitarowy-orange-crushpro-cr120c-CID751-IDOKJKq.html",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Orange PPC212 closeback kolumna made in England</t>
        </is>
      </c>
      <c r="B14" t="inlineStr">
        <is>
          <t>2 700 zł</t>
        </is>
      </c>
      <c r="C14" t="inlineStr">
        <is>
          <t>Lubnów</t>
        </is>
      </c>
      <c r="D14" t="inlineStr">
        <is>
          <t>04 stycznia 2024</t>
        </is>
      </c>
      <c r="E14">
        <f>HYPERLINK("https://www.olx.pl/d/oferta/orange-ppc212-closeback-kolumna-made-in-england-CID751-IDTvRjU.html",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Wzmacniacz lampowy stereo combo Orange Rocker 32 + twardy case</t>
        </is>
      </c>
      <c r="B15" t="inlineStr">
        <is>
          <t>4 700 zł</t>
        </is>
      </c>
      <c r="C15" t="inlineStr">
        <is>
          <t>Środa Śląska</t>
        </is>
      </c>
      <c r="D15" t="inlineStr">
        <is>
          <t>02 stycznia 2024</t>
        </is>
      </c>
      <c r="E15">
        <f>HYPERLINK("https://www.olx.pl/d/oferta/wzmacniacz-lampowy-stereo-combo-orange-rocker-32-twardy-case-CID751-IDVbLUt.html", "item_url, click to access")</f>
        <v/>
      </c>
      <c r="F15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34" customWidth="1" min="1" max="1"/>
    <col width="6" customWidth="1" min="2" max="2"/>
    <col width="17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MXR Micro Amp Booster Clean boost</t>
        </is>
      </c>
      <c r="B2" t="inlineStr">
        <is>
          <t>350 zł</t>
        </is>
      </c>
      <c r="C2" t="inlineStr">
        <is>
          <t>Bielsko-Biała</t>
        </is>
      </c>
      <c r="D2" t="inlineStr">
        <is>
          <t>21 stycznia 2024</t>
        </is>
      </c>
      <c r="E2">
        <f>HYPERLINK("https://www.olx.pl/d/oferta/mxr-micro-amp-booster-clean-boost-CID751-IDXYbQ2.html", "item_url, click to access")</f>
        <v/>
      </c>
      <c r="F2">
        <f>HYPERLINK("https://ireland.apollo.olxcdn.com:443/v1/files/4qdbeb5d3rr91-PL/image;r=270;s=200x0;q=50", "photo, click to access")</f>
        <v/>
      </c>
    </row>
    <row r="3">
      <c r="A3" t="inlineStr">
        <is>
          <t>MXR M-133 Micro Amp efekt gitarowy</t>
        </is>
      </c>
      <c r="B3" t="inlineStr">
        <is>
          <t>400 zł</t>
        </is>
      </c>
      <c r="C3" t="inlineStr">
        <is>
          <t>Warszawa, Mokotów</t>
        </is>
      </c>
      <c r="D3" t="inlineStr">
        <is>
          <t>11 stycznia 2024</t>
        </is>
      </c>
      <c r="E3">
        <f>HYPERLINK("https://www.olx.pl/d/oferta/mxr-m-133-micro-amp-efekt-gitarowy-CID751-IDTI2PD.html", "item_url, click to access")</f>
        <v/>
      </c>
      <c r="F3">
        <f>HYPERLINK("https://ireland.apollo.olxcdn.com:443/v1/files/1ilankdpsieo2-PL/image;s=200x0;q=50", "photo, click to access")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70" customWidth="1" min="1" max="1"/>
    <col width="9" customWidth="1" min="2" max="2"/>
    <col width="26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Boss Chorus Ensemble CE-5 efekt gitarowy Chorus</t>
        </is>
      </c>
      <c r="B2" t="inlineStr">
        <is>
          <t>500 zł</t>
        </is>
      </c>
      <c r="C2" t="inlineStr">
        <is>
          <t>Zabrze</t>
        </is>
      </c>
      <c r="D2" t="inlineStr">
        <is>
          <t>30 styczeń 2024</t>
        </is>
      </c>
      <c r="E2">
        <f>HYPERLINK("https://www.olx.pl/d/oferta/boss-chorus-ensemble-ce-5-efekt-gitarowy-chorus-CID751-IDYjo9x.html", "item_url, click to access")</f>
        <v/>
      </c>
      <c r="F2">
        <f>HYPERLINK("https://ireland.apollo.olxcdn.com:443/v1/files/2a7em1pmzd1r-PL/image;s=200x0;q=50", "photo, click to access")</f>
        <v/>
      </c>
    </row>
    <row r="3">
      <c r="A3" t="inlineStr">
        <is>
          <t>Maxon ASC10 Ambient Stereo Chorus analogowy efekt gitarowy</t>
        </is>
      </c>
      <c r="B3" t="inlineStr">
        <is>
          <t>639 zł</t>
        </is>
      </c>
      <c r="C3" t="inlineStr">
        <is>
          <t>Subkowy</t>
        </is>
      </c>
      <c r="D3" t="inlineStr">
        <is>
          <t>30 styczeń 2024</t>
        </is>
      </c>
      <c r="E3">
        <f>HYPERLINK("https://www.olx.pl/d/oferta/maxon-asc10-ambient-stereo-chorus-analogowy-efekt-gitarowy-CID751-IDXops3.html", "item_url, click to access")</f>
        <v/>
      </c>
      <c r="F3">
        <f>HYPERLINK("https://ireland.apollo.olxcdn.com:443/v1/files/6agdksjkbhxa3-PL/image;s=200x0;q=50", "photo, click to access")</f>
        <v/>
      </c>
    </row>
    <row r="4">
      <c r="A4" t="inlineStr">
        <is>
          <t>Boss Ce-3 Chorusa Made in Japan + gratis</t>
        </is>
      </c>
      <c r="B4" t="inlineStr">
        <is>
          <t>550 zł</t>
        </is>
      </c>
      <c r="C4" t="inlineStr">
        <is>
          <t>Żary</t>
        </is>
      </c>
      <c r="D4" t="inlineStr">
        <is>
          <t>30 styczeń 2024</t>
        </is>
      </c>
      <c r="E4">
        <f>HYPERLINK("https://www.olx.pl/d/oferta/boss-ce-3-chorusa-made-in-japan-gratis-CID751-IDYvrCq.html", "item_url, click to access")</f>
        <v/>
      </c>
      <c r="F4">
        <f>HYPERLINK("https://ireland.apollo.olxcdn.com:443/v1/files/lyii53oyd86j1-PL/image;s=200x0;q=50", "photo, click to access")</f>
        <v/>
      </c>
    </row>
    <row r="5">
      <c r="A5" t="inlineStr">
        <is>
          <t>Boss Super Chorus CH-1</t>
        </is>
      </c>
      <c r="B5" t="inlineStr">
        <is>
          <t>255 zł</t>
        </is>
      </c>
      <c r="C5" t="inlineStr">
        <is>
          <t>Mosina</t>
        </is>
      </c>
      <c r="D5" t="inlineStr">
        <is>
          <t>30 styczeń 2024</t>
        </is>
      </c>
      <c r="E5">
        <f>HYPERLINK("https://www.olx.pl/d/oferta/boss-super-chorus-ch-1-CID751-IDYv7RW.html", "item_url, click to access")</f>
        <v/>
      </c>
      <c r="F5">
        <f>HYPERLINK("https://ireland.apollo.olxcdn.com:443/v1/files/qbtg5vptecqe2-PL/image;s=200x0;q=50", "photo, click to access")</f>
        <v/>
      </c>
    </row>
    <row r="6">
      <c r="A6" t="inlineStr">
        <is>
          <t>Roland RD-2000 | kup NOWY wymień STARY</t>
        </is>
      </c>
      <c r="B6" t="inlineStr">
        <is>
          <t>10 500 zł</t>
        </is>
      </c>
      <c r="C6" t="inlineStr">
        <is>
          <t>Ksawerów</t>
        </is>
      </c>
      <c r="D6" t="inlineStr">
        <is>
          <t>30 styczeń 2024</t>
        </is>
      </c>
      <c r="E6">
        <f>HYPERLINK("https://www.olx.pl/d/oferta/roland-rd-2000-kup-nowy-wymien-stary-CID751-IDFZ3j0.html", "item_url, click to access")</f>
        <v/>
      </c>
      <c r="F6">
        <f>HYPERLINK("https://ireland.apollo.olxcdn.com:443/v1/files/mslfuhv73jhm1-PL/image;s=200x0;q=50", "photo, click to access")</f>
        <v/>
      </c>
    </row>
    <row r="7">
      <c r="A7" t="inlineStr">
        <is>
          <t>Boss CE-3 Chorus Made im Japan</t>
        </is>
      </c>
      <c r="B7" t="inlineStr">
        <is>
          <t>650 zł</t>
        </is>
      </c>
      <c r="C7" t="inlineStr">
        <is>
          <t>Bielsko-Biała</t>
        </is>
      </c>
      <c r="D7" t="inlineStr">
        <is>
          <t>29 stycznia 2024</t>
        </is>
      </c>
      <c r="E7">
        <f>HYPERLINK("https://www.olx.pl/d/oferta/boss-ce-3-chorus-made-im-japan-CID751-IDY4HUg.html",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Cakewalk v-studio 20, Interfejs audio, kontroler DAW</t>
        </is>
      </c>
      <c r="B8" t="inlineStr">
        <is>
          <t>550 zł</t>
        </is>
      </c>
      <c r="C8" t="inlineStr">
        <is>
          <t>Poznań, Jeżyce</t>
        </is>
      </c>
      <c r="D8" t="inlineStr">
        <is>
          <t>29 stycznia 2024</t>
        </is>
      </c>
      <c r="E8">
        <f>HYPERLINK("https://www.olx.pl/d/oferta/cakewalk-v-studio-20-interfejs-audio-kontroler-daw-CID99-IDXE10n.html",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Pedały efektów gitarowych</t>
        </is>
      </c>
      <c r="B9" t="inlineStr">
        <is>
          <t>1 200 zł</t>
        </is>
      </c>
      <c r="C9" t="inlineStr">
        <is>
          <t>Wrocław, Fabryczna</t>
        </is>
      </c>
      <c r="D9" t="inlineStr">
        <is>
          <t>29 stycznia 2024</t>
        </is>
      </c>
      <c r="E9">
        <f>HYPERLINK("https://www.olx.pl/d/oferta/pedaly-efektow-gitarowych-CID751-IDWz4Fj.html",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Boss CH-1 Super chorus</t>
        </is>
      </c>
      <c r="B10" t="inlineStr">
        <is>
          <t>350 zł</t>
        </is>
      </c>
      <c r="C10" t="inlineStr">
        <is>
          <t>Władysławów</t>
        </is>
      </c>
      <c r="D10" t="inlineStr">
        <is>
          <t>29 stycznia 2024</t>
        </is>
      </c>
      <c r="E10">
        <f>HYPERLINK("https://www.olx.pl/d/oferta/boss-ch-1-super-chorus-CID751-IDY34bD.html",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Boss Super Chorus</t>
        </is>
      </c>
      <c r="B11" t="inlineStr">
        <is>
          <t>260 zł</t>
        </is>
      </c>
      <c r="C11" t="inlineStr">
        <is>
          <t>Górki</t>
        </is>
      </c>
      <c r="D11" t="inlineStr">
        <is>
          <t>29 stycznia 2024</t>
        </is>
      </c>
      <c r="E11">
        <f>HYPERLINK("https://www.olx.pl/d/oferta/boss-super-chorus-CID751-IDYw0UT.html",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Efekt gitarowy Boss Super Chorus CH-1</t>
        </is>
      </c>
      <c r="B12" t="inlineStr">
        <is>
          <t>400 zł</t>
        </is>
      </c>
      <c r="C12" t="inlineStr">
        <is>
          <t>Kielce</t>
        </is>
      </c>
      <c r="D12" t="inlineStr">
        <is>
          <t>29 stycznia 2024</t>
        </is>
      </c>
      <c r="E12">
        <f>HYPERLINK("https://www.olx.pl/d/oferta/efekt-gitarowy-boss-super-chorus-ch-1-CID751-IDY496w.html",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Wzmacniacz Roland Jazz-Chorus JC-120 Fabrycznie nowy na gwarancji</t>
        </is>
      </c>
      <c r="B13" t="inlineStr">
        <is>
          <t>5 800 zł</t>
        </is>
      </c>
      <c r="C13" t="inlineStr">
        <is>
          <t>Brzeg Dolny</t>
        </is>
      </c>
      <c r="D13" t="inlineStr">
        <is>
          <t>29 stycznia 2024</t>
        </is>
      </c>
      <c r="E13">
        <f>HYPERLINK("https://www.olx.pl/d/oferta/wzmacniacz-roland-jazz-chorus-jc-120-fabrycznie-nowy-na-gwarancji-CID751-IDVBrBc.html",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Joyo DC15 wzmacniacz gitarowy DC-15 combo gitarowe</t>
        </is>
      </c>
      <c r="B14" t="inlineStr">
        <is>
          <t>399 zł</t>
        </is>
      </c>
      <c r="C14" t="inlineStr">
        <is>
          <t>Aleksandria Pierwsza</t>
        </is>
      </c>
      <c r="D14" t="inlineStr">
        <is>
          <t>28 stycznia 2024</t>
        </is>
      </c>
      <c r="E14">
        <f>HYPERLINK("https://www.olx.pl/d/oferta/joyo-dc15-wzmacniacz-gitarowy-dc-15-combo-gitarowe-CID751-IDXRE5F.html",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Grobert The One Chorus (replika Boss CE-1)</t>
        </is>
      </c>
      <c r="B15" t="inlineStr">
        <is>
          <t>800 zł</t>
        </is>
      </c>
      <c r="C15" t="inlineStr">
        <is>
          <t>Ostrołęka</t>
        </is>
      </c>
      <c r="D15" t="inlineStr">
        <is>
          <t>27 stycznia 2024</t>
        </is>
      </c>
      <c r="E15">
        <f>HYPERLINK("https://www.olx.pl/d/oferta/grobert-the-one-chorus-replika-boss-ce-1-CID751-IDYtBk1.html",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Boss CE-5 Chorus Ensemble - Pink Label - Analog</t>
        </is>
      </c>
      <c r="B16" t="inlineStr">
        <is>
          <t>750 zł</t>
        </is>
      </c>
      <c r="C16" t="inlineStr">
        <is>
          <t>Skawina</t>
        </is>
      </c>
      <c r="D16" t="inlineStr">
        <is>
          <t>27 stycznia 2024</t>
        </is>
      </c>
      <c r="E16">
        <f>HYPERLINK("https://www.olx.pl/d/oferta/boss-ce-5-chorus-ensemble-pink-label-analog-CID751-IDY1oms.html",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Boss chorus CE-5</t>
        </is>
      </c>
      <c r="B17" t="inlineStr">
        <is>
          <t>350 zł</t>
        </is>
      </c>
      <c r="C17" t="inlineStr">
        <is>
          <t>Kędzierzyn-Koźle, Kłodnica</t>
        </is>
      </c>
      <c r="D17" t="inlineStr">
        <is>
          <t>27 stycznia 2024</t>
        </is>
      </c>
      <c r="E17">
        <f>HYPERLINK("https://www.olx.pl/d/oferta/boss-chorus-ce-5-CID751-IDYttBa.html",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Nux MOD Core Deluxe MKII - multiefekt gitarowy</t>
        </is>
      </c>
      <c r="B18" t="inlineStr">
        <is>
          <t>449 zł</t>
        </is>
      </c>
      <c r="C18" t="inlineStr">
        <is>
          <t>Puławy</t>
        </is>
      </c>
      <c r="D18" t="inlineStr">
        <is>
          <t>27 stycznia 2024</t>
        </is>
      </c>
      <c r="E18">
        <f>HYPERLINK("https://www.olx.pl/d/oferta/nux-mod-core-deluxe-mkii-multiefekt-gitarowy-CID751-IDXfGqD.html",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Super Wzmacniacz Roland Cube Lite Red -efekty-przestery-Boss- wysyłka</t>
        </is>
      </c>
      <c r="B19" t="inlineStr">
        <is>
          <t>625 zł</t>
        </is>
      </c>
      <c r="C19" t="inlineStr">
        <is>
          <t>Bydgoszcz</t>
        </is>
      </c>
      <c r="D19" t="inlineStr">
        <is>
          <t>27 stycznia 2024</t>
        </is>
      </c>
      <c r="E19">
        <f>HYPERLINK("https://www.olx.pl/d/oferta/super-wzmacniacz-roland-cube-lite-red-efekty-przestery-boss-wysylka-CID751-IDPaEEb.html",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Boss RC-202 Looper</t>
        </is>
      </c>
      <c r="B20" t="inlineStr">
        <is>
          <t>1 200 zł</t>
        </is>
      </c>
      <c r="C20" t="inlineStr">
        <is>
          <t>Poznań, Łazarz</t>
        </is>
      </c>
      <c r="D20" t="inlineStr">
        <is>
          <t>26 stycznia 2024</t>
        </is>
      </c>
      <c r="E20">
        <f>HYPERLINK("https://www.olx.pl/d/oferta/boss-rc-202-looper-CID751-IDXxXjG.html",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pedalboard ( m.in. boss ce-2 , cioks , lehle ) z combo koch  komplet</t>
        </is>
      </c>
      <c r="B21" t="inlineStr">
        <is>
          <t>11 500 zł</t>
        </is>
      </c>
      <c r="C21" t="inlineStr">
        <is>
          <t>Płońsk</t>
        </is>
      </c>
      <c r="D21" t="inlineStr">
        <is>
          <t>26 stycznia 2024</t>
        </is>
      </c>
      <c r="E21">
        <f>HYPERLINK("https://www.olx.pl/d/oferta/pedalboard-m-in-boss-ce-2-cioks-lehle-z-combo-koch-komplet-CID751-IDY0bQj.html",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Boss GT-100 wersja 2.0 multiefekt gitarowy + torba</t>
        </is>
      </c>
      <c r="B22" t="inlineStr">
        <is>
          <t>999 zł</t>
        </is>
      </c>
      <c r="C22" t="inlineStr">
        <is>
          <t>Piła</t>
        </is>
      </c>
      <c r="D22" t="inlineStr">
        <is>
          <t>26 stycznia 2024</t>
        </is>
      </c>
      <c r="E22">
        <f>HYPERLINK("https://www.olx.pl/d/oferta/boss-gt-100-wersja-2-0-multiefekt-gitarowy-torba-CID751-IDXYH4b.html",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Wzmacniacz gitarowy combo Line 6 Spider IV 75 W</t>
        </is>
      </c>
      <c r="B23" t="inlineStr">
        <is>
          <t>600 zł</t>
        </is>
      </c>
      <c r="C23" t="inlineStr">
        <is>
          <t>Bojano</t>
        </is>
      </c>
      <c r="D23" t="inlineStr">
        <is>
          <t>25 stycznia 2024</t>
        </is>
      </c>
      <c r="E23">
        <f>HYPERLINK("https://www.olx.pl/d/oferta/wzmacniacz-gitarowy-combo-line-6-spider-iv-75-w-CID751-IDYrLjE.html",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Marshall bass 100 wzmacniacz 2099 vintage lata 70</t>
        </is>
      </c>
      <c r="B24" t="inlineStr">
        <is>
          <t>899 zł</t>
        </is>
      </c>
      <c r="C24" t="inlineStr">
        <is>
          <t>Sielpia Wielka</t>
        </is>
      </c>
      <c r="D24" t="inlineStr">
        <is>
          <t>25 stycznia 2024</t>
        </is>
      </c>
      <c r="E24">
        <f>HYPERLINK("https://www.olx.pl/d/oferta/marshall-bass-100-wzmacniacz-2099-vintage-lata-70-CID751-IDUsT8A.html",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Boss VE-8 Acoustic Singer</t>
        </is>
      </c>
      <c r="B25" t="inlineStr">
        <is>
          <t>1 299 zł</t>
        </is>
      </c>
      <c r="C25" t="inlineStr">
        <is>
          <t>Dębica</t>
        </is>
      </c>
      <c r="D25" t="inlineStr">
        <is>
          <t>25 stycznia 2024</t>
        </is>
      </c>
      <c r="E25">
        <f>HYPERLINK("https://www.olx.pl/d/oferta/boss-ve-8-acoustic-singer-CID751-IDWXuZh.html",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Boss Chous Ensemble CE-5</t>
        </is>
      </c>
      <c r="B26" t="inlineStr">
        <is>
          <t>330 zł</t>
        </is>
      </c>
      <c r="C26" t="inlineStr">
        <is>
          <t>Grodzisk Mazowiecki</t>
        </is>
      </c>
      <c r="D26" t="inlineStr">
        <is>
          <t>25 stycznia 2024</t>
        </is>
      </c>
      <c r="E26">
        <f>HYPERLINK("https://www.olx.pl/d/oferta/boss-chous-ensemble-ce-5-CID751-IDYrkjH.html",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Super Wzmacniacz Roland Cube 60-efekty Boss-wyjście na kolumnę-wysyłka</t>
        </is>
      </c>
      <c r="B27" t="inlineStr">
        <is>
          <t>1 050 zł</t>
        </is>
      </c>
      <c r="C27" t="inlineStr">
        <is>
          <t>Bydgoszcz</t>
        </is>
      </c>
      <c r="D27" t="inlineStr">
        <is>
          <t>25 stycznia 2024</t>
        </is>
      </c>
      <c r="E27">
        <f>HYPERLINK("https://www.olx.pl/d/oferta/super-wzmacniacz-roland-cube-60-efekty-boss-wyjscie-na-kolumne-wysylka-CID751-IDONqTB.html",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Eleven Rack od AVID Procesor Efektów Gitara Bas Wokal</t>
        </is>
      </c>
      <c r="B28" t="inlineStr">
        <is>
          <t>1 800 zł</t>
        </is>
      </c>
      <c r="C28" t="inlineStr">
        <is>
          <t>Kraków, Bronowice</t>
        </is>
      </c>
      <c r="D28" t="inlineStr">
        <is>
          <t>24 stycznia 2024</t>
        </is>
      </c>
      <c r="E28">
        <f>HYPERLINK("https://www.olx.pl/d/oferta/eleven-rack-od-avid-procesor-efektow-gitara-bas-wokal-CID99-IDS0IbU.html",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Roland wzmacniacz do gitary akustycznej</t>
        </is>
      </c>
      <c r="B29" t="inlineStr">
        <is>
          <t>1 500 zł</t>
        </is>
      </c>
      <c r="C29" t="inlineStr">
        <is>
          <t>Warszawa, Bielany</t>
        </is>
      </c>
      <c r="D29" t="inlineStr">
        <is>
          <t>24 stycznia 2024</t>
        </is>
      </c>
      <c r="E29">
        <f>HYPERLINK("https://www.olx.pl/d/oferta/roland-wzmacniacz-do-gitary-akustycznej-CID99-IDXGqZz.html",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Boss Chorus Ensemble CE-5</t>
        </is>
      </c>
      <c r="B30" t="inlineStr">
        <is>
          <t>300 zł</t>
        </is>
      </c>
      <c r="C30" t="inlineStr">
        <is>
          <t>Poznań, Jeżyce</t>
        </is>
      </c>
      <c r="D30" t="inlineStr">
        <is>
          <t>24 stycznia 2024</t>
        </is>
      </c>
      <c r="E30">
        <f>HYPERLINK("https://www.olx.pl/d/oferta/boss-chorus-ensemble-ce-5-CID751-IDYq7Ww.html",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Boss CE 3 Chorus efekt gitarowy Vintage</t>
        </is>
      </c>
      <c r="B31" t="inlineStr">
        <is>
          <t>540 zł</t>
        </is>
      </c>
      <c r="C31" t="inlineStr">
        <is>
          <t>Płock</t>
        </is>
      </c>
      <c r="D31" t="inlineStr">
        <is>
          <t>24 stycznia 2024</t>
        </is>
      </c>
      <c r="E31">
        <f>HYPERLINK("https://www.olx.pl/d/oferta/boss-ce-3-chorus-efekt-gitarowy-vintage-CID751-IDYq4Si.html",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Wzmacniacz gitarowy Roland CUBE 20 X</t>
        </is>
      </c>
      <c r="B32" t="inlineStr">
        <is>
          <t>490 zł</t>
        </is>
      </c>
      <c r="C32" t="inlineStr">
        <is>
          <t>Warszawa, Praga-Południe</t>
        </is>
      </c>
      <c r="D32" t="inlineStr">
        <is>
          <t>23 stycznia 2024</t>
        </is>
      </c>
      <c r="E32">
        <f>HYPERLINK("https://www.olx.pl/d/oferta/wzmacniacz-gitarowy-roland-cube-20-x-CID751-IDYpHHc.html",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Gwarancja. NUX NAP-5 Stageman Floor - preamp akustyczny z looperem</t>
        </is>
      </c>
      <c r="B33" t="inlineStr">
        <is>
          <t>570 zł</t>
        </is>
      </c>
      <c r="C33" t="inlineStr">
        <is>
          <t>Warszawa, Mokotów</t>
        </is>
      </c>
      <c r="D33" t="inlineStr">
        <is>
          <t>23 stycznia 2024</t>
        </is>
      </c>
      <c r="E33">
        <f>HYPERLINK("https://www.olx.pl/d/oferta/gwarancja-nux-nap-5-stageman-floor-preamp-akustyczny-z-looperem-CID751-IDUbu0A.html",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BOSS GT-6 Multiefekt Gitarowy</t>
        </is>
      </c>
      <c r="B34" t="inlineStr">
        <is>
          <t>600 zł</t>
        </is>
      </c>
      <c r="C34" t="inlineStr">
        <is>
          <t>Białystok, Centrum</t>
        </is>
      </c>
      <c r="D34" t="inlineStr">
        <is>
          <t>22 stycznia 2024</t>
        </is>
      </c>
      <c r="E34">
        <f>HYPERLINK("https://www.olx.pl/d/oferta/boss-gt-6-multiefekt-gitarowy-CID99-IDSXhhA.html",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Multiefekt gitarowy ZOOM G2.1 Nu(Boss,Roland,Korg) chorus,reverb,delay</t>
        </is>
      </c>
      <c r="B35" t="inlineStr">
        <is>
          <t>400 zł</t>
        </is>
      </c>
      <c r="C35" t="inlineStr">
        <is>
          <t>Rajbrot</t>
        </is>
      </c>
      <c r="D35" t="inlineStr">
        <is>
          <t>22 stycznia 2024</t>
        </is>
      </c>
      <c r="E35">
        <f>HYPERLINK("https://www.olx.pl/d/oferta/multiefekt-gitarowy-zoom-g2-1-nuboss-roland-korg-chorus-reverb-delay-CID751-IDY7ywF.html",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Boss CE-2B Chorus Japan Gitara / Bass (CE-2) Lata 80te</t>
        </is>
      </c>
      <c r="B36" t="inlineStr">
        <is>
          <t>700 zł</t>
        </is>
      </c>
      <c r="C36" t="inlineStr">
        <is>
          <t>Gdańsk, Wrzeszcz</t>
        </is>
      </c>
      <c r="D36" t="inlineStr">
        <is>
          <t>22 stycznia 2024</t>
        </is>
      </c>
      <c r="E36">
        <f>HYPERLINK("https://www.olx.pl/d/oferta/boss-ce-2b-chorus-japan-gitara-bass-ce-2-lata-80te-CID751-IDWiYdC.html",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ZESTAW gitara yamaha pacifica, multiefekt, wzmacniacz</t>
        </is>
      </c>
      <c r="B37" t="inlineStr">
        <is>
          <t>1 400 zł</t>
        </is>
      </c>
      <c r="C37" t="inlineStr">
        <is>
          <t>Sokółka</t>
        </is>
      </c>
      <c r="D37" t="inlineStr">
        <is>
          <t>22 stycznia 2024</t>
        </is>
      </c>
      <c r="E37">
        <f>HYPERLINK("https://www.olx.pl/d/oferta/zestaw-gitara-yamaha-pacifica-multiefekt-wzmacniacz-CID751-IDXXCXp.html",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Kurtka Przejściowa Hugo Boss model Chorus nowa XL</t>
        </is>
      </c>
      <c r="B38" t="inlineStr">
        <is>
          <t>650 zł</t>
        </is>
      </c>
      <c r="C38" t="inlineStr">
        <is>
          <t>Łódź, Górna</t>
        </is>
      </c>
      <c r="D38" t="inlineStr">
        <is>
          <t>22 stycznia 2024</t>
        </is>
      </c>
      <c r="E38">
        <f>HYPERLINK("https://www.olx.pl/d/oferta/kurtka-przejsciowa-hugo-boss-model-chorus-nowa-xl-CID87-IDRIVoi.html",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Combo basowe Boss Dual Cube Bass LX</t>
        </is>
      </c>
      <c r="B39" t="inlineStr">
        <is>
          <t>1 100 zł</t>
        </is>
      </c>
      <c r="C39" t="inlineStr">
        <is>
          <t>Siekierki Wielkie</t>
        </is>
      </c>
      <c r="D39" t="inlineStr">
        <is>
          <t>21 stycznia 2024</t>
        </is>
      </c>
      <c r="E39">
        <f>HYPERLINK("https://www.olx.pl/d/oferta/combo-basowe-boss-dual-cube-bass-lx-CID751-IDXEGGe.html",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Boss Chorus Ensemble CE-5</t>
        </is>
      </c>
      <c r="B40" t="inlineStr">
        <is>
          <t>350 zł</t>
        </is>
      </c>
      <c r="C40" t="inlineStr">
        <is>
          <t>Poznań, Jeżyce</t>
        </is>
      </c>
      <c r="D40" t="inlineStr">
        <is>
          <t>21 stycznia 2024</t>
        </is>
      </c>
      <c r="E40">
        <f>HYPERLINK("https://www.olx.pl/d/oferta/boss-chorus-ensemble-ce-5-CID751-IDYnyp6.html",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Pedalboard z efektami</t>
        </is>
      </c>
      <c r="B41" t="inlineStr">
        <is>
          <t>1 200 zł</t>
        </is>
      </c>
      <c r="C41" t="inlineStr">
        <is>
          <t>Pszczyna</t>
        </is>
      </c>
      <c r="D41" t="inlineStr">
        <is>
          <t>21 stycznia 2024</t>
        </is>
      </c>
      <c r="E41">
        <f>HYPERLINK("https://www.olx.pl/d/oferta/pedalboard-z-efektami-CID751-IDYaUL8.html", "item_url, click to access")</f>
        <v/>
      </c>
      <c r="F41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63" customWidth="1" min="1" max="1"/>
    <col width="6" customWidth="1" min="2" max="2"/>
    <col width="15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Small Clone Electro-Harmonix USA efekt gitarowy chorus</t>
        </is>
      </c>
      <c r="B2" t="inlineStr">
        <is>
          <t>390 zł</t>
        </is>
      </c>
      <c r="C2" t="inlineStr">
        <is>
          <t>Świdnica</t>
        </is>
      </c>
      <c r="D2" t="inlineStr">
        <is>
          <t>29 stycznia 2024</t>
        </is>
      </c>
      <c r="E2">
        <f>HYPERLINK("https://www.olx.pl/d/oferta/small-clone-electro-harmonix-usa-efekt-gitarowy-chorus-CID751-IDTVWuG.html", "item_url, click to access")</f>
        <v/>
      </c>
      <c r="F2">
        <f>HYPERLINK("https://ireland.apollo.olxcdn.com:443/v1/files/1wxdflzxiojz-PL/image;s=200x0;q=50", "photo, click to access")</f>
        <v/>
      </c>
    </row>
    <row r="3">
      <c r="A3" t="inlineStr">
        <is>
          <t>Electro Harmonix Small Clone Chorus - gwarancja do czerwca 2024</t>
        </is>
      </c>
      <c r="B3" t="inlineStr">
        <is>
          <t>319 zł</t>
        </is>
      </c>
      <c r="C3" t="inlineStr">
        <is>
          <t>Lubin</t>
        </is>
      </c>
      <c r="D3" t="inlineStr">
        <is>
          <t>24 stycznia 2024</t>
        </is>
      </c>
      <c r="E3">
        <f>HYPERLINK("https://www.olx.pl/d/oferta/electro-harmonix-small-clone-chorus-gwarancja-do-czerwca-2024-CID751-IDYqHZd.html", "item_url, click to access")</f>
        <v/>
      </c>
      <c r="F3">
        <f>HYPERLINK("https://ireland.apollo.olxcdn.com:443/v1/files/hw48k37eo8sm3-PL/image;s=200x0;q=50", "photo, click to access")</f>
        <v/>
      </c>
    </row>
    <row r="4">
      <c r="A4" t="inlineStr">
        <is>
          <t>Electro Harmonix Nano Clone Chorus</t>
        </is>
      </c>
      <c r="B4" t="inlineStr">
        <is>
          <t>130 zł</t>
        </is>
      </c>
      <c r="C4" t="inlineStr">
        <is>
          <t>Warszawa, Wawer</t>
        </is>
      </c>
      <c r="D4" t="inlineStr">
        <is>
          <t>18 stycznia 2024</t>
        </is>
      </c>
      <c r="E4">
        <f>HYPERLINK("https://www.olx.pl/d/oferta/electro-harmonix-nano-clone-chorus-CID751-IDYlgoe.html", "item_url, click to access")</f>
        <v/>
      </c>
      <c r="F4">
        <f>HYPERLINK("https://ireland.apollo.olxcdn.com:443/v1/files/3sdxp72bhn6d1-PL/image;r=90;s=200x0;q=50", "photo, click to access")</f>
        <v/>
      </c>
    </row>
    <row r="5">
      <c r="A5" t="inlineStr">
        <is>
          <t>Electro Harmonix Small Clone chorus</t>
        </is>
      </c>
      <c r="B5" t="inlineStr">
        <is>
          <t>480 zł</t>
        </is>
      </c>
      <c r="C5" t="inlineStr">
        <is>
          <t>Radom</t>
        </is>
      </c>
      <c r="D5" t="inlineStr">
        <is>
          <t>14 stycznia 2024</t>
        </is>
      </c>
      <c r="E5">
        <f>HYPERLINK("https://www.olx.pl/d/oferta/electro-harmonix-small-clone-chorus-CID751-IDSxUkY.html", "item_url, click to access")</f>
        <v/>
      </c>
      <c r="F5">
        <f>HYPERLINK("https://ireland.apollo.olxcdn.com:443/v1/files/znctr7bcj6na-PL/image;s=200x0;q=50", "photo, click to access")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cols>
    <col width="69" customWidth="1" min="1" max="1"/>
    <col width="9" customWidth="1" min="2" max="2"/>
    <col width="24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MXR M-234 Analog Chorus na gwarancji</t>
        </is>
      </c>
      <c r="B2" t="inlineStr">
        <is>
          <t>420 zł</t>
        </is>
      </c>
      <c r="C2" t="inlineStr">
        <is>
          <t>Ostrzeszów</t>
        </is>
      </c>
      <c r="D2" t="inlineStr">
        <is>
          <t>29 stycznia 2024</t>
        </is>
      </c>
      <c r="E2">
        <f>HYPERLINK("https://www.olx.pl/d/oferta/mxr-m-234-analog-chorus-na-gwarancji-CID751-IDYhI8E.html", "item_url, click to access")</f>
        <v/>
      </c>
      <c r="F2">
        <f>HYPERLINK("https://ireland.apollo.olxcdn.com:443/v1/files/e5t3oqyxgpmb3-PL/image;s=200x0;q=50", "photo, click to access")</f>
        <v/>
      </c>
    </row>
    <row r="3">
      <c r="A3" t="inlineStr">
        <is>
          <t>MXR Chorus MicroChorus Micro Chorus</t>
        </is>
      </c>
      <c r="B3" t="inlineStr">
        <is>
          <t>350 zł</t>
        </is>
      </c>
      <c r="C3" t="inlineStr">
        <is>
          <t>Lublin</t>
        </is>
      </c>
      <c r="D3" t="inlineStr">
        <is>
          <t>28 stycznia 2024</t>
        </is>
      </c>
      <c r="E3">
        <f>HYPERLINK("https://www.olx.pl/d/oferta/mxr-chorus-microchorus-micro-chorus-CID751-IDYtQaK.html", "item_url, click to access")</f>
        <v/>
      </c>
      <c r="F3">
        <f>HYPERLINK("https://ireland.apollo.olxcdn.com:443/v1/files/qwvlur9jtee12-PL/image;s=200x0;q=50", "photo, click to access")</f>
        <v/>
      </c>
    </row>
    <row r="4">
      <c r="A4" t="inlineStr">
        <is>
          <t>Nux MOD Core Deluxe MKII - multiefekt gitarowy</t>
        </is>
      </c>
      <c r="B4" t="inlineStr">
        <is>
          <t>449 zł</t>
        </is>
      </c>
      <c r="C4" t="inlineStr">
        <is>
          <t>Puławy</t>
        </is>
      </c>
      <c r="D4" t="inlineStr">
        <is>
          <t>27 stycznia 2024</t>
        </is>
      </c>
      <c r="E4">
        <f>HYPERLINK("https://www.olx.pl/d/oferta/nux-mod-core-deluxe-mkii-multiefekt-gitarowy-CID751-IDXfGqD.html", "item_url, click to access")</f>
        <v/>
      </c>
      <c r="F4">
        <f>HYPERLINK("https://ireland.apollo.olxcdn.com:443/v1/files/k9csm5z0w2u11-PL/image;s=200x0;q=50", "photo, click to access")</f>
        <v/>
      </c>
    </row>
    <row r="5">
      <c r="A5" t="inlineStr">
        <is>
          <t>Mxr Micro Chorus Analog</t>
        </is>
      </c>
      <c r="B5" t="inlineStr">
        <is>
          <t>355 zł</t>
        </is>
      </c>
      <c r="C5" t="inlineStr">
        <is>
          <t>Warszawa, Wawer</t>
        </is>
      </c>
      <c r="D5" t="inlineStr">
        <is>
          <t>27 stycznia 2024</t>
        </is>
      </c>
      <c r="E5">
        <f>HYPERLINK("https://www.olx.pl/d/oferta/mxr-micro-chorus-analog-CID751-IDYtfgo.html", "item_url, click to access")</f>
        <v/>
      </c>
      <c r="F5">
        <f>HYPERLINK("https://ireland.apollo.olxcdn.com:443/v1/files/5om89roqx19y-PL/image;r=90;s=200x0;q=50", "photo, click to access")</f>
        <v/>
      </c>
    </row>
    <row r="6">
      <c r="A6" t="inlineStr">
        <is>
          <t>pedalboard ( m.in. boss ce-2 , cioks , lehle ) z combo koch  komplet</t>
        </is>
      </c>
      <c r="B6" t="inlineStr">
        <is>
          <t>11 500 zł</t>
        </is>
      </c>
      <c r="C6" t="inlineStr">
        <is>
          <t>Płońsk</t>
        </is>
      </c>
      <c r="D6" t="inlineStr">
        <is>
          <t>26 stycznia 2024</t>
        </is>
      </c>
      <c r="E6">
        <f>HYPERLINK("https://www.olx.pl/d/oferta/pedalboard-m-in-boss-ce-2-cioks-lehle-z-combo-koch-komplet-CID751-IDY0bQj.html", "item_url, click to access")</f>
        <v/>
      </c>
      <c r="F6">
        <f>HYPERLINK("https://ireland.apollo.olxcdn.com:443/v1/files/duvxf41w8v802-PL/image;s=200x0;q=50", "photo, click to access")</f>
        <v/>
      </c>
    </row>
    <row r="7">
      <c r="A7" t="inlineStr">
        <is>
          <t>MXR Analog Chorus / Super Stan</t>
        </is>
      </c>
      <c r="B7" t="inlineStr">
        <is>
          <t>420 zł</t>
        </is>
      </c>
      <c r="C7" t="inlineStr">
        <is>
          <t>Bielsko-Biała</t>
        </is>
      </c>
      <c r="D7" t="inlineStr">
        <is>
          <t>25 stycznia 2024</t>
        </is>
      </c>
      <c r="E7">
        <f>HYPERLINK("https://www.olx.pl/d/oferta/mxr-analog-chorus-super-stan-CID751-IDY1q4B.html",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Wzmacniacz gitarowy combo Line 6 Spider IV 75 W</t>
        </is>
      </c>
      <c r="B8" t="inlineStr">
        <is>
          <t>600 zł</t>
        </is>
      </c>
      <c r="C8" t="inlineStr">
        <is>
          <t>Bojano</t>
        </is>
      </c>
      <c r="D8" t="inlineStr">
        <is>
          <t>25 stycznia 2024</t>
        </is>
      </c>
      <c r="E8">
        <f>HYPERLINK("https://www.olx.pl/d/oferta/wzmacniacz-gitarowy-combo-line-6-spider-iv-75-w-CID751-IDYrLjE.html",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Eleven Rack od AVID Procesor Efektów Gitara Bas Wokal</t>
        </is>
      </c>
      <c r="B9" t="inlineStr">
        <is>
          <t>1 800 zł</t>
        </is>
      </c>
      <c r="C9" t="inlineStr">
        <is>
          <t>Kraków, Bronowice</t>
        </is>
      </c>
      <c r="D9" t="inlineStr">
        <is>
          <t>24 stycznia 2024</t>
        </is>
      </c>
      <c r="E9">
        <f>HYPERLINK("https://www.olx.pl/d/oferta/eleven-rack-od-avid-procesor-efektow-gitara-bas-wokal-CID99-IDS0IbU.html",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Wzmacniacz gitarowy Carlsbro Stingray Super, 1978 r., Made in England</t>
        </is>
      </c>
      <c r="B10" t="inlineStr">
        <is>
          <t>1 500 zł</t>
        </is>
      </c>
      <c r="C10" t="inlineStr">
        <is>
          <t>Trzebinia</t>
        </is>
      </c>
      <c r="D10" t="inlineStr">
        <is>
          <t>23 stycznia 2024</t>
        </is>
      </c>
      <c r="E10">
        <f>HYPERLINK("https://www.olx.pl/d/oferta/wzmacniacz-gitarowy-carlsbro-stingray-super-1978-r-made-in-england-CID751-IDXYylC.html",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Line 6 Pod xt Live podłogowy procesor efektów</t>
        </is>
      </c>
      <c r="B11" t="inlineStr">
        <is>
          <t>950 zł</t>
        </is>
      </c>
      <c r="C11" t="inlineStr">
        <is>
          <t>Bydgoszcz</t>
        </is>
      </c>
      <c r="D11" t="inlineStr">
        <is>
          <t>21 stycznia 2024</t>
        </is>
      </c>
      <c r="E11">
        <f>HYPERLINK("https://www.olx.pl/d/oferta/line-6-pod-xt-live-podlogowy-procesor-efektow-CID751-IDVaAWJ.html",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Line 6 Pod xt Live podłogowy procesor efektów</t>
        </is>
      </c>
      <c r="B12" t="inlineStr">
        <is>
          <t>950 zł</t>
        </is>
      </c>
      <c r="C12" t="inlineStr">
        <is>
          <t>Bydgoszcz</t>
        </is>
      </c>
      <c r="D12" t="inlineStr">
        <is>
          <t>21 stycznia 2024</t>
        </is>
      </c>
      <c r="E12">
        <f>HYPERLINK("https://www.olx.pl/d/oferta/line-6-pod-xt-live-podlogowy-procesor-efektow-CID751-IDVaB3T.html",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Buffer - Booster Dr.J</t>
        </is>
      </c>
      <c r="B13" t="inlineStr">
        <is>
          <t>200 zł</t>
        </is>
      </c>
      <c r="C13" t="inlineStr">
        <is>
          <t>Warszawa, Targówek</t>
        </is>
      </c>
      <c r="D13" t="inlineStr">
        <is>
          <t>20 stycznia 2024</t>
        </is>
      </c>
      <c r="E13">
        <f>HYPERLINK("https://www.olx.pl/d/oferta/buffer-booster-dr-j-CID751-IDYmAEg.html",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Pedalboard MXR; Dunlop + case</t>
        </is>
      </c>
      <c r="B14" t="inlineStr">
        <is>
          <t>7 600 zł</t>
        </is>
      </c>
      <c r="C14" t="inlineStr">
        <is>
          <t>Warszawa, Wilanów</t>
        </is>
      </c>
      <c r="D14" t="inlineStr">
        <is>
          <t>19 stycznia 2024</t>
        </is>
      </c>
      <c r="E14">
        <f>HYPERLINK("https://www.olx.pl/d/oferta/pedalboard-mxr-dunlop-case-CID751-IDYmu1o.html",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MXR Micro Chorus</t>
        </is>
      </c>
      <c r="B15" t="inlineStr">
        <is>
          <t>300 zł</t>
        </is>
      </c>
      <c r="C15" t="inlineStr">
        <is>
          <t>Tarnowskie Góry</t>
        </is>
      </c>
      <c r="D15" t="inlineStr">
        <is>
          <t>19 stycznia 2024</t>
        </is>
      </c>
      <c r="E15">
        <f>HYPERLINK("https://www.olx.pl/d/oferta/mxr-micro-chorus-CID751-IDXWDf1.html",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Electro Harmonix Nano Clone Chorus</t>
        </is>
      </c>
      <c r="B16" t="inlineStr">
        <is>
          <t>130 zł</t>
        </is>
      </c>
      <c r="C16" t="inlineStr">
        <is>
          <t>Warszawa, Wawer</t>
        </is>
      </c>
      <c r="D16" t="inlineStr">
        <is>
          <t>18 stycznia 2024</t>
        </is>
      </c>
      <c r="E16">
        <f>HYPERLINK("https://www.olx.pl/d/oferta/electro-harmonix-nano-clone-chorus-CID751-IDYlgoe.html",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Eventide MicroPitch Delay Detune Pitch Schifter Chorus Flanger</t>
        </is>
      </c>
      <c r="B17" t="inlineStr">
        <is>
          <t>999 zł</t>
        </is>
      </c>
      <c r="C17" t="inlineStr">
        <is>
          <t>Warszawa, Praga-Południe</t>
        </is>
      </c>
      <c r="D17" t="inlineStr">
        <is>
          <t>18 stycznia 2024</t>
        </is>
      </c>
      <c r="E17">
        <f>HYPERLINK("https://www.olx.pl/d/oferta/eventide-micropitch-delay-detune-pitch-schifter-chorus-flanger-CID751-IDYl9Wq.html",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Dunlop MXR M234 Analog Chorus</t>
        </is>
      </c>
      <c r="B18" t="inlineStr">
        <is>
          <t>370 zł</t>
        </is>
      </c>
      <c r="C18" t="inlineStr">
        <is>
          <t>Świdnica</t>
        </is>
      </c>
      <c r="D18" t="inlineStr">
        <is>
          <t>17 stycznia 2024</t>
        </is>
      </c>
      <c r="E18">
        <f>HYPERLINK("https://www.olx.pl/d/oferta/dunlop-mxr-m234-analog-chorus-CID751-IDXUXLP.html",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MXR M68 Uni-Vibe Chorus/Vibrato</t>
        </is>
      </c>
      <c r="B19" t="inlineStr">
        <is>
          <t>700 zł</t>
        </is>
      </c>
      <c r="C19" t="inlineStr">
        <is>
          <t>Złotoryja</t>
        </is>
      </c>
      <c r="D19" t="inlineStr">
        <is>
          <t>17 stycznia 2024</t>
        </is>
      </c>
      <c r="E19">
        <f>HYPERLINK("https://www.olx.pl/d/oferta/mxr-m68-uni-vibe-chorus-vibrato-CID751-IDUcS8z.html",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MXR Micro Chorus</t>
        </is>
      </c>
      <c r="B20" t="inlineStr">
        <is>
          <t>350 zł</t>
        </is>
      </c>
      <c r="C20" t="inlineStr">
        <is>
          <t>Kraków, Mistrzejowice</t>
        </is>
      </c>
      <c r="D20" t="inlineStr">
        <is>
          <t>16 stycznia 2024</t>
        </is>
      </c>
      <c r="E20">
        <f>HYPERLINK("https://www.olx.pl/d/oferta/mxr-micro-chorus-CID751-IDYiuog.html",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NUX NCH-4 UKIYO-E chorus stereo 3 w 1 + gratisy</t>
        </is>
      </c>
      <c r="B21" t="inlineStr">
        <is>
          <t>339 zł</t>
        </is>
      </c>
      <c r="C21" t="inlineStr">
        <is>
          <t>Mielec</t>
        </is>
      </c>
      <c r="D21" t="inlineStr">
        <is>
          <t>12 stycznia 2024</t>
        </is>
      </c>
      <c r="E21">
        <f>HYPERLINK("https://www.olx.pl/d/oferta/nux-nch-4-ukiyo-e-chorus-stereo-3-w-1-gratisy-CID751-IDSw8kT.html",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MXR analog chorus M234- EFEKT GITAROWY</t>
        </is>
      </c>
      <c r="B22" t="inlineStr">
        <is>
          <t>400 zł</t>
        </is>
      </c>
      <c r="C22" t="inlineStr">
        <is>
          <t>Kraków, Podgórze</t>
        </is>
      </c>
      <c r="D22" t="inlineStr">
        <is>
          <t>08 stycznia 2024</t>
        </is>
      </c>
      <c r="E22">
        <f>HYPERLINK("https://www.olx.pl/d/oferta/mxr-analog-chorus-m234-efekt-gitarowy-CID751-IDXLio6.html",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Mxr Analog Micro Chorus</t>
        </is>
      </c>
      <c r="B23" t="inlineStr">
        <is>
          <t>299 zł</t>
        </is>
      </c>
      <c r="C23" t="inlineStr">
        <is>
          <t>Warszawa, Wawer</t>
        </is>
      </c>
      <c r="D23" t="inlineStr">
        <is>
          <t>04 stycznia 2024</t>
        </is>
      </c>
      <c r="E23">
        <f>HYPERLINK("https://www.olx.pl/d/oferta/mxr-analog-micro-chorus-CID751-IDTWOEC.html",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Mxr Evh Analog Chorus</t>
        </is>
      </c>
      <c r="B24" t="inlineStr">
        <is>
          <t>770 zł</t>
        </is>
      </c>
      <c r="C24" t="inlineStr">
        <is>
          <t>Warszawa, Wawer</t>
        </is>
      </c>
      <c r="D24" t="inlineStr">
        <is>
          <t>03 stycznia 2024</t>
        </is>
      </c>
      <c r="E24">
        <f>HYPERLINK("https://www.olx.pl/d/oferta/mxr-evh-analog-chorus-CID751-IDX40DZ.html", "item_url, click to access")</f>
        <v/>
      </c>
      <c r="F24">
        <f>HYPERLINK("/app/static/media/no_thumbnail.15f456ec5.svg", "photo, click to access")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2024-01-30T21:40:12Z</dcterms:created>
  <dcterms:modified xsi:type="dcterms:W3CDTF">2024-01-30T21:40:12Z</dcterms:modified>
</cp:coreProperties>
</file>