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nity0-my.sharepoint.com/personal/kkakadia_trinity_edu/Documents/sophomore year/spring 2024/CHEM 2120/Experiment #5/"/>
    </mc:Choice>
  </mc:AlternateContent>
  <xr:revisionPtr revIDLastSave="0" documentId="8_{6AB6674D-E063-4669-88D1-D0542ACB1269}" xr6:coauthVersionLast="47" xr6:coauthVersionMax="47" xr10:uidLastSave="{00000000-0000-0000-0000-000000000000}"/>
  <bookViews>
    <workbookView xWindow="1520" yWindow="2840" windowWidth="28040" windowHeight="16360" firstSheet="1" activeTab="1" xr2:uid="{6EF63C3B-4639-7945-BE32-DCB4FDF8C2B6}"/>
  </bookViews>
  <sheets>
    <sheet name="Table 1" sheetId="1" r:id="rId1"/>
    <sheet name="Table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8" i="2"/>
  <c r="J11" i="2"/>
  <c r="I11" i="2"/>
  <c r="H11" i="2"/>
  <c r="G11" i="2"/>
  <c r="F13" i="2"/>
  <c r="F12" i="2"/>
  <c r="F11" i="2"/>
</calcChain>
</file>

<file path=xl/sharedStrings.xml><?xml version="1.0" encoding="utf-8"?>
<sst xmlns="http://schemas.openxmlformats.org/spreadsheetml/2006/main" count="184" uniqueCount="38">
  <si>
    <t>Formulation</t>
  </si>
  <si>
    <t>Water Swelling</t>
  </si>
  <si>
    <t>Hexanes Swelling</t>
  </si>
  <si>
    <t>Gel Fraction</t>
  </si>
  <si>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</si>
  <si>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</si>
  <si>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</si>
  <si>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</si>
  <si>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</si>
  <si>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</si>
  <si>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</si>
  <si>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</si>
  <si>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</si>
  <si>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</si>
  <si>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</si>
  <si>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</si>
  <si>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KKRL1_r1</t>
  </si>
  <si>
    <t>n-Butyl Methacrylate</t>
  </si>
  <si>
    <t>HEMA</t>
  </si>
  <si>
    <t>Dimethacrylate</t>
  </si>
  <si>
    <t>TPO</t>
  </si>
  <si>
    <t>Unable to obtain data</t>
  </si>
  <si>
    <t>KKRL1_r2</t>
  </si>
  <si>
    <t>N.A.</t>
  </si>
  <si>
    <t>KKRL1_r3</t>
  </si>
  <si>
    <t>KKRL2_r1</t>
  </si>
  <si>
    <t>KKRL2_r2</t>
  </si>
  <si>
    <t>KKRL2_r3</t>
  </si>
  <si>
    <t>KKRL3_r1</t>
  </si>
  <si>
    <t>KKRL3_r2</t>
  </si>
  <si>
    <t>KKRL3_r3</t>
  </si>
  <si>
    <t>Water</t>
  </si>
  <si>
    <t>Hexanes</t>
  </si>
  <si>
    <t>Shrinkage (%)</t>
  </si>
  <si>
    <t>Swelling (%)</t>
  </si>
  <si>
    <t>Average</t>
  </si>
  <si>
    <t>Standard Deviation</t>
  </si>
  <si>
    <t>Gel Fraction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</si>
</sst>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opLeftCell="B1" zoomScale="125" workbookViewId="0">
      <selection activeCell="J22" sqref="J22"/>
    </sheetView>
  </sheetViews>
  <sheetFormatPr defaultColWidth="11" defaultRowHeight="15.95"/>
  <cols>
    <col min="3" max="3" width="17.875" customWidth="1"/>
    <col min="6" max="6" width="12.875" customWidth="1"/>
    <col min="7" max="7" width="16" customWidth="1"/>
    <col min="8" max="8" width="13.625" customWidth="1"/>
    <col min="9" max="9" width="18.875" customWidth="1"/>
    <col min="10" max="10" width="20.125" customWidth="1"/>
    <col min="11" max="11" width="19.375" customWidth="1"/>
    <col min="12" max="12" width="18.625" customWidth="1"/>
    <col min="13" max="13" width="18.375" customWidth="1"/>
    <col min="14" max="14" width="19.625" customWidth="1"/>
    <col min="15" max="15" width="18.125" customWidth="1"/>
  </cols>
  <sheetData>
    <row r="2" spans="2:15">
      <c r="B2" s="1"/>
      <c r="C2" s="4" t="s">
        <v>0</v>
      </c>
      <c r="D2" s="4"/>
      <c r="E2" s="4"/>
      <c r="F2" s="4"/>
      <c r="G2" s="4"/>
      <c r="H2" s="4"/>
      <c r="J2" s="4" t="s">
        <v>1</v>
      </c>
      <c r="K2" s="5"/>
      <c r="L2" s="4" t="s">
        <v>2</v>
      </c>
      <c r="M2" s="4"/>
      <c r="N2" s="4" t="s">
        <v>3</v>
      </c>
      <c r="O2" s="4"/>
    </row>
    <row r="3" spans="2:15">
      <c r="B3" s="1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2:15">
      <c r="B4" t="s">
        <v>16</v>
      </c>
      <c r="C4" t="s">
        <v>17</v>
      </c>
      <c r="D4" t="s">
        <v>18</v>
      </c>
      <c r="E4">
        <v>10</v>
      </c>
      <c r="F4" t="s">
        <v>19</v>
      </c>
      <c r="G4">
        <v>7.5</v>
      </c>
      <c r="H4" t="s">
        <v>20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s="3" t="s">
        <v>21</v>
      </c>
      <c r="O4" s="3" t="s">
        <v>21</v>
      </c>
    </row>
    <row r="5" spans="2:15">
      <c r="B5" t="s">
        <v>22</v>
      </c>
      <c r="C5" t="s">
        <v>17</v>
      </c>
      <c r="D5" t="s">
        <v>18</v>
      </c>
      <c r="E5">
        <v>10</v>
      </c>
      <c r="F5" t="s">
        <v>19</v>
      </c>
      <c r="G5">
        <v>7.5</v>
      </c>
      <c r="H5" t="s">
        <v>20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23</v>
      </c>
      <c r="O5" t="s">
        <v>23</v>
      </c>
    </row>
    <row r="6" spans="2:15">
      <c r="B6" t="s">
        <v>24</v>
      </c>
      <c r="C6" t="s">
        <v>17</v>
      </c>
      <c r="D6" t="s">
        <v>18</v>
      </c>
      <c r="E6">
        <v>10</v>
      </c>
      <c r="F6" t="s">
        <v>19</v>
      </c>
      <c r="G6">
        <v>7.5</v>
      </c>
      <c r="H6" t="s">
        <v>20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23</v>
      </c>
      <c r="O6" t="s">
        <v>23</v>
      </c>
    </row>
    <row r="7" spans="2:15">
      <c r="B7" t="s">
        <v>25</v>
      </c>
      <c r="C7" t="s">
        <v>17</v>
      </c>
      <c r="D7" t="s">
        <v>18</v>
      </c>
      <c r="E7">
        <v>30</v>
      </c>
      <c r="F7" t="s">
        <v>19</v>
      </c>
      <c r="G7">
        <v>7.5</v>
      </c>
      <c r="H7" t="s">
        <v>20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>
        <v>577.20000000000005</v>
      </c>
      <c r="O7">
        <v>582.29999999999995</v>
      </c>
    </row>
    <row r="8" spans="2:15">
      <c r="B8" t="s">
        <v>26</v>
      </c>
      <c r="C8" t="s">
        <v>17</v>
      </c>
      <c r="D8" t="s">
        <v>18</v>
      </c>
      <c r="E8">
        <v>30</v>
      </c>
      <c r="F8" t="s">
        <v>19</v>
      </c>
      <c r="G8">
        <v>7.5</v>
      </c>
      <c r="H8" t="s">
        <v>20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23</v>
      </c>
      <c r="O8" t="s">
        <v>23</v>
      </c>
    </row>
    <row r="9" spans="2:15">
      <c r="B9" t="s">
        <v>27</v>
      </c>
      <c r="C9" t="s">
        <v>17</v>
      </c>
      <c r="D9" t="s">
        <v>18</v>
      </c>
      <c r="E9">
        <v>30</v>
      </c>
      <c r="F9" t="s">
        <v>19</v>
      </c>
      <c r="G9">
        <v>7.5</v>
      </c>
      <c r="H9" t="s">
        <v>20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23</v>
      </c>
      <c r="O9" t="s">
        <v>23</v>
      </c>
    </row>
    <row r="10" spans="2:15">
      <c r="B10" t="s">
        <v>28</v>
      </c>
      <c r="C10" t="s">
        <v>17</v>
      </c>
      <c r="D10" t="s">
        <v>18</v>
      </c>
      <c r="E10">
        <v>70</v>
      </c>
      <c r="F10" t="s">
        <v>19</v>
      </c>
      <c r="G10">
        <v>7.5</v>
      </c>
      <c r="H10" t="s">
        <v>20</v>
      </c>
      <c r="I10" t="s">
        <v>21</v>
      </c>
      <c r="J10">
        <v>207.5</v>
      </c>
      <c r="K10">
        <v>211.5</v>
      </c>
      <c r="L10">
        <v>108.9</v>
      </c>
      <c r="M10">
        <v>176.1</v>
      </c>
      <c r="N10">
        <v>572.5</v>
      </c>
      <c r="O10">
        <v>713</v>
      </c>
    </row>
    <row r="11" spans="2:15">
      <c r="B11" t="s">
        <v>29</v>
      </c>
      <c r="C11" t="s">
        <v>17</v>
      </c>
      <c r="D11" t="s">
        <v>18</v>
      </c>
      <c r="E11">
        <v>70</v>
      </c>
      <c r="F11" t="s">
        <v>19</v>
      </c>
      <c r="G11">
        <v>7.5</v>
      </c>
      <c r="H11" t="s">
        <v>20</v>
      </c>
      <c r="I11" t="s">
        <v>21</v>
      </c>
      <c r="J11">
        <v>206.6</v>
      </c>
      <c r="K11">
        <v>205.2</v>
      </c>
      <c r="L11" s="3" t="s">
        <v>21</v>
      </c>
      <c r="M11" s="3" t="s">
        <v>21</v>
      </c>
      <c r="N11" t="s">
        <v>23</v>
      </c>
      <c r="O11" t="s">
        <v>23</v>
      </c>
    </row>
    <row r="12" spans="2:15">
      <c r="B12" t="s">
        <v>30</v>
      </c>
      <c r="C12" t="s">
        <v>17</v>
      </c>
      <c r="D12" t="s">
        <v>18</v>
      </c>
      <c r="E12">
        <v>70</v>
      </c>
      <c r="F12" t="s">
        <v>19</v>
      </c>
      <c r="G12">
        <v>7.5</v>
      </c>
      <c r="H12" t="s">
        <v>20</v>
      </c>
      <c r="I12" t="s">
        <v>21</v>
      </c>
      <c r="J12">
        <v>103.7</v>
      </c>
      <c r="K12">
        <v>137.9</v>
      </c>
      <c r="L12" s="3" t="s">
        <v>21</v>
      </c>
      <c r="M12" s="3" t="s">
        <v>21</v>
      </c>
      <c r="N12" t="s">
        <v>23</v>
      </c>
      <c r="O12" t="s">
        <v>23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zoomScale="110" workbookViewId="0">
      <selection activeCell="B2" sqref="B2"/>
    </sheetView>
  </sheetViews>
  <sheetFormatPr defaultColWidth="11" defaultRowHeight="15.95"/>
  <cols>
    <col min="3" max="4" width="19" customWidth="1"/>
    <col min="5" max="6" width="19.375" customWidth="1"/>
    <col min="7" max="7" width="18.625" customWidth="1"/>
    <col min="8" max="8" width="20.125" customWidth="1"/>
    <col min="9" max="9" width="19.125" customWidth="1"/>
    <col min="10" max="10" width="18.125" customWidth="1"/>
    <col min="11" max="11" width="19.5" customWidth="1"/>
    <col min="12" max="12" width="18.625" customWidth="1"/>
  </cols>
  <sheetData>
    <row r="2" spans="2:12">
      <c r="F2" s="4" t="s">
        <v>31</v>
      </c>
      <c r="G2" s="4"/>
      <c r="H2" s="4"/>
      <c r="I2" s="4" t="s">
        <v>32</v>
      </c>
      <c r="J2" s="5"/>
      <c r="K2" s="5"/>
    </row>
    <row r="3" spans="2:12">
      <c r="D3" s="4" t="s">
        <v>33</v>
      </c>
      <c r="E3" s="4"/>
      <c r="G3" s="4" t="s">
        <v>34</v>
      </c>
      <c r="H3" s="4"/>
      <c r="J3" s="4" t="s">
        <v>34</v>
      </c>
      <c r="K3" s="4"/>
    </row>
    <row r="4" spans="2:12">
      <c r="B4" s="1" t="s">
        <v>4</v>
      </c>
      <c r="C4" s="1" t="s">
        <v>33</v>
      </c>
      <c r="D4" s="2" t="s">
        <v>35</v>
      </c>
      <c r="E4" s="2" t="s">
        <v>36</v>
      </c>
      <c r="F4" s="2" t="s">
        <v>34</v>
      </c>
      <c r="G4" s="2" t="s">
        <v>35</v>
      </c>
      <c r="H4" s="2" t="s">
        <v>36</v>
      </c>
      <c r="I4" s="2" t="s">
        <v>34</v>
      </c>
      <c r="J4" s="2" t="s">
        <v>35</v>
      </c>
      <c r="K4" s="2" t="s">
        <v>36</v>
      </c>
      <c r="L4" s="1" t="s">
        <v>37</v>
      </c>
    </row>
    <row r="5" spans="2:12">
      <c r="B5" t="s">
        <v>16</v>
      </c>
      <c r="C5" t="s">
        <v>21</v>
      </c>
      <c r="D5" s="5" t="s">
        <v>21</v>
      </c>
      <c r="E5" s="5" t="s">
        <v>21</v>
      </c>
      <c r="F5" t="s">
        <v>21</v>
      </c>
      <c r="G5" s="5" t="s">
        <v>21</v>
      </c>
      <c r="H5" s="5" t="s">
        <v>21</v>
      </c>
      <c r="I5" t="s">
        <v>21</v>
      </c>
      <c r="J5" s="5" t="s">
        <v>21</v>
      </c>
      <c r="K5" s="5" t="s">
        <v>21</v>
      </c>
      <c r="L5" s="3" t="s">
        <v>21</v>
      </c>
    </row>
    <row r="6" spans="2:12">
      <c r="B6" t="s">
        <v>22</v>
      </c>
      <c r="C6" t="s">
        <v>21</v>
      </c>
      <c r="D6" s="5"/>
      <c r="E6" s="5"/>
      <c r="F6" t="s">
        <v>21</v>
      </c>
      <c r="G6" s="5"/>
      <c r="H6" s="5"/>
      <c r="I6" t="s">
        <v>21</v>
      </c>
      <c r="J6" s="5"/>
      <c r="K6" s="5"/>
      <c r="L6" t="s">
        <v>23</v>
      </c>
    </row>
    <row r="7" spans="2:12">
      <c r="B7" t="s">
        <v>24</v>
      </c>
      <c r="C7" t="s">
        <v>21</v>
      </c>
      <c r="D7" s="5"/>
      <c r="E7" s="5"/>
      <c r="F7" t="s">
        <v>21</v>
      </c>
      <c r="G7" s="5"/>
      <c r="H7" s="5"/>
      <c r="I7" t="s">
        <v>21</v>
      </c>
      <c r="J7" s="5"/>
      <c r="K7" s="5"/>
      <c r="L7" t="s">
        <v>23</v>
      </c>
    </row>
    <row r="8" spans="2:12">
      <c r="B8" t="s">
        <v>25</v>
      </c>
      <c r="C8" t="s">
        <v>21</v>
      </c>
      <c r="D8" s="5" t="s">
        <v>21</v>
      </c>
      <c r="E8" s="5" t="s">
        <v>21</v>
      </c>
      <c r="F8" t="s">
        <v>21</v>
      </c>
      <c r="G8" s="5" t="s">
        <v>21</v>
      </c>
      <c r="H8" s="5" t="s">
        <v>21</v>
      </c>
      <c r="I8" t="s">
        <v>21</v>
      </c>
      <c r="J8" s="5" t="s">
        <v>21</v>
      </c>
      <c r="K8" s="5" t="s">
        <v>21</v>
      </c>
      <c r="L8">
        <f>(0.5823/0.5772)*100</f>
        <v>100.88357588357589</v>
      </c>
    </row>
    <row r="9" spans="2:12">
      <c r="B9" t="s">
        <v>26</v>
      </c>
      <c r="C9" t="s">
        <v>21</v>
      </c>
      <c r="D9" s="5"/>
      <c r="E9" s="5"/>
      <c r="F9" t="s">
        <v>21</v>
      </c>
      <c r="G9" s="5"/>
      <c r="H9" s="5"/>
      <c r="I9" t="s">
        <v>21</v>
      </c>
      <c r="J9" s="5"/>
      <c r="K9" s="5"/>
      <c r="L9" t="s">
        <v>23</v>
      </c>
    </row>
    <row r="10" spans="2:12">
      <c r="B10" t="s">
        <v>27</v>
      </c>
      <c r="C10" t="s">
        <v>21</v>
      </c>
      <c r="D10" s="5"/>
      <c r="E10" s="5"/>
      <c r="F10" t="s">
        <v>21</v>
      </c>
      <c r="G10" s="5"/>
      <c r="H10" s="5"/>
      <c r="I10" t="s">
        <v>21</v>
      </c>
      <c r="J10" s="5"/>
      <c r="K10" s="5"/>
      <c r="L10" t="s">
        <v>23</v>
      </c>
    </row>
    <row r="11" spans="2:12">
      <c r="B11" t="s">
        <v>28</v>
      </c>
      <c r="C11" t="s">
        <v>21</v>
      </c>
      <c r="D11" s="5" t="s">
        <v>21</v>
      </c>
      <c r="E11" s="5" t="s">
        <v>21</v>
      </c>
      <c r="F11">
        <f>(0.2115-0.2075)/0.2075*100</f>
        <v>1.927710843373496</v>
      </c>
      <c r="G11" s="5">
        <f>AVERAGE(F11:F13)</f>
        <v>11.409940724136098</v>
      </c>
      <c r="H11" s="5">
        <f>STDEV(F11:F14)</f>
        <v>18.725368923694166</v>
      </c>
      <c r="I11">
        <f>(0.1761-0.1089)/0.1089*100</f>
        <v>61.707988980716266</v>
      </c>
      <c r="J11" s="5">
        <f>AVERAGE(I11)</f>
        <v>61.707988980716266</v>
      </c>
      <c r="K11" s="5" t="s">
        <v>23</v>
      </c>
      <c r="L11">
        <f>(0.713/0.5725)*100</f>
        <v>124.5414847161572</v>
      </c>
    </row>
    <row r="12" spans="2:12">
      <c r="B12" t="s">
        <v>29</v>
      </c>
      <c r="C12" t="s">
        <v>21</v>
      </c>
      <c r="D12" s="5"/>
      <c r="E12" s="5"/>
      <c r="F12">
        <f>(0.2052-0.2066)/0.2066*100</f>
        <v>-0.67763794772507857</v>
      </c>
      <c r="G12" s="5"/>
      <c r="H12" s="5"/>
      <c r="I12" t="s">
        <v>21</v>
      </c>
      <c r="J12" s="5"/>
      <c r="K12" s="5"/>
      <c r="L12" t="s">
        <v>23</v>
      </c>
    </row>
    <row r="13" spans="2:12">
      <c r="B13" t="s">
        <v>30</v>
      </c>
      <c r="C13" t="s">
        <v>21</v>
      </c>
      <c r="D13" s="5"/>
      <c r="E13" s="5"/>
      <c r="F13">
        <f>(0.1379-0.1037)/0.1037*100</f>
        <v>32.979749276759875</v>
      </c>
      <c r="G13" s="5"/>
      <c r="H13" s="5"/>
      <c r="I13" t="s">
        <v>21</v>
      </c>
      <c r="J13" s="5"/>
      <c r="K13" s="5"/>
      <c r="L13" t="s">
        <v>23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 Borden</dc:creator>
  <cp:keywords/>
  <dc:description/>
  <cp:lastModifiedBy/>
  <cp:revision/>
  <dcterms:created xsi:type="dcterms:W3CDTF">2024-04-19T16:54:52Z</dcterms:created>
  <dcterms:modified xsi:type="dcterms:W3CDTF">2024-04-30T15:47:57Z</dcterms:modified>
  <cp:category/>
  <cp:contentStatus/>
</cp:coreProperties>
</file>