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naSchool/Downloads/"/>
    </mc:Choice>
  </mc:AlternateContent>
  <xr:revisionPtr revIDLastSave="0" documentId="13_ncr:1_{39B9290A-57F4-BD4C-BB85-91FF26BE9F00}" xr6:coauthVersionLast="47" xr6:coauthVersionMax="47" xr10:uidLastSave="{00000000-0000-0000-0000-000000000000}"/>
  <bookViews>
    <workbookView xWindow="12780" yWindow="500" windowWidth="16020" windowHeight="1604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21" i="2"/>
  <c r="L5" i="2"/>
  <c r="C21" i="2"/>
  <c r="D21" i="2" s="1"/>
  <c r="K13" i="2"/>
  <c r="K21" i="2"/>
  <c r="K5" i="2"/>
  <c r="H13" i="2"/>
  <c r="H21" i="2"/>
  <c r="H5" i="2"/>
  <c r="J13" i="2"/>
  <c r="J21" i="2"/>
  <c r="J5" i="2"/>
  <c r="G13" i="2"/>
  <c r="G21" i="2"/>
  <c r="G5" i="2"/>
  <c r="I17" i="2"/>
  <c r="I18" i="2"/>
  <c r="I19" i="2"/>
  <c r="I25" i="2"/>
  <c r="I26" i="2"/>
  <c r="I27" i="2"/>
  <c r="I10" i="2"/>
  <c r="I11" i="2"/>
  <c r="I9" i="2"/>
  <c r="F24" i="2"/>
  <c r="F23" i="2"/>
  <c r="F22" i="2"/>
  <c r="F14" i="2"/>
  <c r="F16" i="2"/>
  <c r="F15" i="2"/>
  <c r="F7" i="2"/>
  <c r="F8" i="2"/>
  <c r="F6" i="2"/>
  <c r="C6" i="2"/>
  <c r="C7" i="2"/>
  <c r="C8" i="2"/>
  <c r="C9" i="2"/>
  <c r="C10" i="2"/>
  <c r="C11" i="2"/>
  <c r="C12" i="2"/>
  <c r="C13" i="2"/>
  <c r="D13" i="2" s="1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5" i="2"/>
  <c r="D5" i="2" s="1"/>
  <c r="E5" i="2" l="1"/>
  <c r="E21" i="2"/>
  <c r="E13" i="2"/>
</calcChain>
</file>

<file path=xl/sharedStrings.xml><?xml version="1.0" encoding="utf-8"?>
<sst xmlns="http://schemas.openxmlformats.org/spreadsheetml/2006/main" count="280" uniqueCount="52">
  <si>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</si>
  <si>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</si>
  <si>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</si>
  <si>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</si>
  <si>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</si>
  <si>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</si>
  <si>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</si>
  <si>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</si>
  <si>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</si>
  <si>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</si>
  <si>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</si>
  <si>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</si>
  <si>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</si>
  <si>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</si>
  <si>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</si>
  <si>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</si>
  <si>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</si>
  <si>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</si>
  <si>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</si>
  <si>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</si>
  <si>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</si>
  <si>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</si>
  <si>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</si>
  <si>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OK-1-d1</t>
  </si>
  <si>
    <t>OK-1-d2</t>
  </si>
  <si>
    <t>OK-1-d3</t>
  </si>
  <si>
    <t>OK-1-d4</t>
  </si>
  <si>
    <t>OK-1-d5</t>
  </si>
  <si>
    <t>OK-1-d6</t>
  </si>
  <si>
    <t>OK-1-d7</t>
  </si>
  <si>
    <t>OK-1-d8</t>
  </si>
  <si>
    <t>OK-2-d1</t>
  </si>
  <si>
    <t>OK-2-d2</t>
  </si>
  <si>
    <t>OK-2-d3</t>
  </si>
  <si>
    <t>OK-2-d4</t>
  </si>
  <si>
    <t>OK-2-d5</t>
  </si>
  <si>
    <t>OK-2-d6</t>
  </si>
  <si>
    <t>OK-2-d7</t>
  </si>
  <si>
    <t>OK-2-d8</t>
  </si>
  <si>
    <t>OK-3-d1</t>
  </si>
  <si>
    <t>OK-3-d2</t>
  </si>
  <si>
    <t>OK-3-d3</t>
  </si>
  <si>
    <t>OK-3-d4</t>
  </si>
  <si>
    <t>OK-3-d5</t>
  </si>
  <si>
    <t>OK-3-d6</t>
  </si>
  <si>
    <t>OK-3-d7</t>
  </si>
  <si>
    <t>OK-3-d8</t>
  </si>
  <si>
    <t>IBA</t>
  </si>
  <si>
    <t>DMA</t>
  </si>
  <si>
    <t>Triacrylate</t>
  </si>
  <si>
    <t>TPS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</si>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</sst>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27"/>
  <sheetViews>
    <sheetView topLeftCell="G1" zoomScale="125" workbookViewId="0">
      <selection activeCell="B4" sqref="B4:B27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23</v>
      </c>
      <c r="C4" t="s">
        <v>47</v>
      </c>
      <c r="D4" t="s">
        <v>48</v>
      </c>
      <c r="E4">
        <v>0</v>
      </c>
      <c r="F4" t="s">
        <v>49</v>
      </c>
      <c r="G4">
        <v>30</v>
      </c>
      <c r="H4" t="s">
        <v>50</v>
      </c>
      <c r="I4">
        <v>2.0099999999999998</v>
      </c>
      <c r="J4" t="s">
        <v>51</v>
      </c>
      <c r="K4" t="s">
        <v>51</v>
      </c>
      <c r="L4" t="s">
        <v>51</v>
      </c>
      <c r="M4" t="s">
        <v>51</v>
      </c>
      <c r="N4">
        <v>0.6</v>
      </c>
      <c r="O4">
        <v>0.65</v>
      </c>
    </row>
    <row r="5" spans="2:15" x14ac:dyDescent="0.2">
      <c r="B5" t="s">
        <v>24</v>
      </c>
      <c r="C5" t="s">
        <v>47</v>
      </c>
      <c r="D5" t="s">
        <v>48</v>
      </c>
      <c r="E5">
        <v>0</v>
      </c>
      <c r="F5" t="s">
        <v>49</v>
      </c>
      <c r="G5">
        <v>30</v>
      </c>
      <c r="H5" t="s">
        <v>50</v>
      </c>
      <c r="I5">
        <v>1.65</v>
      </c>
      <c r="J5">
        <v>0.122</v>
      </c>
      <c r="K5">
        <v>0.129</v>
      </c>
      <c r="L5" t="s">
        <v>51</v>
      </c>
      <c r="M5" t="s">
        <v>51</v>
      </c>
      <c r="N5" t="s">
        <v>51</v>
      </c>
      <c r="O5" t="s">
        <v>51</v>
      </c>
    </row>
    <row r="6" spans="2:15" x14ac:dyDescent="0.2">
      <c r="B6" t="s">
        <v>25</v>
      </c>
      <c r="C6" t="s">
        <v>47</v>
      </c>
      <c r="D6" t="s">
        <v>48</v>
      </c>
      <c r="E6">
        <v>0</v>
      </c>
      <c r="F6" t="s">
        <v>49</v>
      </c>
      <c r="G6">
        <v>30</v>
      </c>
      <c r="H6" t="s">
        <v>50</v>
      </c>
      <c r="I6">
        <v>1.96</v>
      </c>
      <c r="J6">
        <v>0.155</v>
      </c>
      <c r="K6">
        <v>0.159</v>
      </c>
      <c r="L6" t="s">
        <v>51</v>
      </c>
      <c r="M6" t="s">
        <v>51</v>
      </c>
      <c r="N6" t="s">
        <v>51</v>
      </c>
      <c r="O6" t="s">
        <v>51</v>
      </c>
    </row>
    <row r="7" spans="2:15" x14ac:dyDescent="0.2">
      <c r="B7" t="s">
        <v>26</v>
      </c>
      <c r="C7" t="s">
        <v>47</v>
      </c>
      <c r="D7" t="s">
        <v>48</v>
      </c>
      <c r="E7">
        <v>0</v>
      </c>
      <c r="F7" t="s">
        <v>49</v>
      </c>
      <c r="G7">
        <v>30</v>
      </c>
      <c r="H7" t="s">
        <v>50</v>
      </c>
      <c r="I7">
        <v>1.78</v>
      </c>
      <c r="J7">
        <v>0.13900000000000001</v>
      </c>
      <c r="K7">
        <v>0.14899999999999999</v>
      </c>
      <c r="L7" t="s">
        <v>51</v>
      </c>
      <c r="M7" t="s">
        <v>51</v>
      </c>
      <c r="N7" t="s">
        <v>51</v>
      </c>
      <c r="O7" t="s">
        <v>51</v>
      </c>
    </row>
    <row r="8" spans="2:15" x14ac:dyDescent="0.2">
      <c r="B8" t="s">
        <v>27</v>
      </c>
      <c r="C8" t="s">
        <v>47</v>
      </c>
      <c r="D8" t="s">
        <v>48</v>
      </c>
      <c r="E8">
        <v>0</v>
      </c>
      <c r="F8" t="s">
        <v>49</v>
      </c>
      <c r="G8">
        <v>30</v>
      </c>
      <c r="H8" t="s">
        <v>50</v>
      </c>
      <c r="I8">
        <v>2.41</v>
      </c>
      <c r="J8" t="s">
        <v>51</v>
      </c>
      <c r="K8" t="s">
        <v>51</v>
      </c>
      <c r="L8">
        <v>0.192</v>
      </c>
      <c r="M8">
        <v>0.19500000000000001</v>
      </c>
      <c r="N8" t="s">
        <v>51</v>
      </c>
      <c r="O8" t="s">
        <v>51</v>
      </c>
    </row>
    <row r="9" spans="2:15" x14ac:dyDescent="0.2">
      <c r="B9" t="s">
        <v>28</v>
      </c>
      <c r="C9" t="s">
        <v>47</v>
      </c>
      <c r="D9" t="s">
        <v>48</v>
      </c>
      <c r="E9">
        <v>0</v>
      </c>
      <c r="F9" t="s">
        <v>49</v>
      </c>
      <c r="G9">
        <v>30</v>
      </c>
      <c r="H9" t="s">
        <v>50</v>
      </c>
      <c r="I9">
        <v>2.2999999999999998</v>
      </c>
      <c r="J9" t="s">
        <v>51</v>
      </c>
      <c r="K9" t="s">
        <v>51</v>
      </c>
      <c r="L9">
        <v>0.17899999999999999</v>
      </c>
      <c r="M9">
        <v>0.189</v>
      </c>
      <c r="N9" t="s">
        <v>51</v>
      </c>
      <c r="O9" t="s">
        <v>51</v>
      </c>
    </row>
    <row r="10" spans="2:15" x14ac:dyDescent="0.2">
      <c r="B10" t="s">
        <v>29</v>
      </c>
      <c r="C10" t="s">
        <v>47</v>
      </c>
      <c r="D10" t="s">
        <v>48</v>
      </c>
      <c r="E10">
        <v>0</v>
      </c>
      <c r="F10" t="s">
        <v>49</v>
      </c>
      <c r="G10">
        <v>30</v>
      </c>
      <c r="H10" t="s">
        <v>50</v>
      </c>
      <c r="I10">
        <v>2.25</v>
      </c>
      <c r="J10" t="s">
        <v>51</v>
      </c>
      <c r="K10" t="s">
        <v>51</v>
      </c>
      <c r="L10">
        <v>0.19</v>
      </c>
      <c r="M10">
        <v>0.193</v>
      </c>
      <c r="N10" t="s">
        <v>51</v>
      </c>
      <c r="O10" t="s">
        <v>51</v>
      </c>
    </row>
    <row r="11" spans="2:15" x14ac:dyDescent="0.2">
      <c r="B11" t="s">
        <v>30</v>
      </c>
      <c r="C11" t="s">
        <v>47</v>
      </c>
      <c r="D11" t="s">
        <v>48</v>
      </c>
      <c r="E11">
        <v>0</v>
      </c>
      <c r="F11" t="s">
        <v>49</v>
      </c>
      <c r="G11">
        <v>30</v>
      </c>
      <c r="H11" t="s">
        <v>50</v>
      </c>
      <c r="I11">
        <v>2.39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2:15" x14ac:dyDescent="0.2">
      <c r="B12" t="s">
        <v>31</v>
      </c>
      <c r="C12" t="s">
        <v>47</v>
      </c>
      <c r="D12" t="s">
        <v>48</v>
      </c>
      <c r="E12">
        <v>25</v>
      </c>
      <c r="F12" t="s">
        <v>49</v>
      </c>
      <c r="G12">
        <v>30</v>
      </c>
      <c r="H12" t="s">
        <v>50</v>
      </c>
      <c r="I12">
        <v>2.13</v>
      </c>
      <c r="J12" t="s">
        <v>51</v>
      </c>
      <c r="K12" t="s">
        <v>51</v>
      </c>
      <c r="L12" t="s">
        <v>51</v>
      </c>
      <c r="M12" t="s">
        <v>51</v>
      </c>
      <c r="N12">
        <v>0.63200000000000001</v>
      </c>
      <c r="O12">
        <v>0.65</v>
      </c>
    </row>
    <row r="13" spans="2:15" x14ac:dyDescent="0.2">
      <c r="B13" t="s">
        <v>32</v>
      </c>
      <c r="C13" t="s">
        <v>47</v>
      </c>
      <c r="D13" t="s">
        <v>48</v>
      </c>
      <c r="E13">
        <v>25</v>
      </c>
      <c r="F13" t="s">
        <v>49</v>
      </c>
      <c r="G13">
        <v>30</v>
      </c>
      <c r="H13" t="s">
        <v>50</v>
      </c>
      <c r="I13">
        <v>2.34</v>
      </c>
      <c r="J13">
        <v>0.20200000000000001</v>
      </c>
      <c r="K13">
        <v>0.20899999999999999</v>
      </c>
      <c r="L13" t="s">
        <v>51</v>
      </c>
      <c r="M13" t="s">
        <v>51</v>
      </c>
      <c r="N13" t="s">
        <v>51</v>
      </c>
      <c r="O13" t="s">
        <v>51</v>
      </c>
    </row>
    <row r="14" spans="2:15" x14ac:dyDescent="0.2">
      <c r="B14" t="s">
        <v>33</v>
      </c>
      <c r="C14" t="s">
        <v>47</v>
      </c>
      <c r="D14" t="s">
        <v>48</v>
      </c>
      <c r="E14">
        <v>25</v>
      </c>
      <c r="F14" t="s">
        <v>49</v>
      </c>
      <c r="G14">
        <v>30</v>
      </c>
      <c r="H14" t="s">
        <v>50</v>
      </c>
      <c r="I14">
        <v>2.4</v>
      </c>
      <c r="J14">
        <v>0.19400000000000001</v>
      </c>
      <c r="K14">
        <v>0.20499999999999999</v>
      </c>
      <c r="L14" t="s">
        <v>51</v>
      </c>
      <c r="M14" t="s">
        <v>51</v>
      </c>
      <c r="N14" t="s">
        <v>51</v>
      </c>
      <c r="O14" t="s">
        <v>51</v>
      </c>
    </row>
    <row r="15" spans="2:15" x14ac:dyDescent="0.2">
      <c r="B15" t="s">
        <v>34</v>
      </c>
      <c r="C15" t="s">
        <v>47</v>
      </c>
      <c r="D15" t="s">
        <v>48</v>
      </c>
      <c r="E15">
        <v>25</v>
      </c>
      <c r="F15" t="s">
        <v>49</v>
      </c>
      <c r="G15">
        <v>30</v>
      </c>
      <c r="H15" t="s">
        <v>50</v>
      </c>
      <c r="I15">
        <v>2.4300000000000002</v>
      </c>
      <c r="J15">
        <v>0.20399999999999999</v>
      </c>
      <c r="K15">
        <v>0.20899999999999999</v>
      </c>
      <c r="L15" t="s">
        <v>51</v>
      </c>
      <c r="M15" t="s">
        <v>51</v>
      </c>
      <c r="N15" t="s">
        <v>51</v>
      </c>
      <c r="O15" t="s">
        <v>51</v>
      </c>
    </row>
    <row r="16" spans="2:15" x14ac:dyDescent="0.2">
      <c r="B16" t="s">
        <v>35</v>
      </c>
      <c r="C16" t="s">
        <v>47</v>
      </c>
      <c r="D16" t="s">
        <v>48</v>
      </c>
      <c r="E16">
        <v>25</v>
      </c>
      <c r="F16" t="s">
        <v>49</v>
      </c>
      <c r="G16">
        <v>30</v>
      </c>
      <c r="H16" t="s">
        <v>50</v>
      </c>
      <c r="I16">
        <v>2.64</v>
      </c>
      <c r="J16" t="s">
        <v>51</v>
      </c>
      <c r="K16" t="s">
        <v>51</v>
      </c>
      <c r="L16">
        <v>0.21099999999999999</v>
      </c>
      <c r="M16">
        <v>0.21299999999999999</v>
      </c>
      <c r="N16" t="s">
        <v>51</v>
      </c>
      <c r="O16" t="s">
        <v>51</v>
      </c>
    </row>
    <row r="17" spans="2:15" x14ac:dyDescent="0.2">
      <c r="B17" t="s">
        <v>36</v>
      </c>
      <c r="C17" t="s">
        <v>47</v>
      </c>
      <c r="D17" t="s">
        <v>48</v>
      </c>
      <c r="E17">
        <v>25</v>
      </c>
      <c r="F17" t="s">
        <v>49</v>
      </c>
      <c r="G17">
        <v>30</v>
      </c>
      <c r="H17" t="s">
        <v>50</v>
      </c>
      <c r="I17">
        <v>2.15</v>
      </c>
      <c r="J17" t="s">
        <v>51</v>
      </c>
      <c r="K17" t="s">
        <v>51</v>
      </c>
      <c r="L17">
        <v>0.183</v>
      </c>
      <c r="M17">
        <v>0.185</v>
      </c>
      <c r="N17" t="s">
        <v>51</v>
      </c>
      <c r="O17" t="s">
        <v>51</v>
      </c>
    </row>
    <row r="18" spans="2:15" x14ac:dyDescent="0.2">
      <c r="B18" t="s">
        <v>37</v>
      </c>
      <c r="C18" t="s">
        <v>47</v>
      </c>
      <c r="D18" t="s">
        <v>48</v>
      </c>
      <c r="E18">
        <v>25</v>
      </c>
      <c r="F18" t="s">
        <v>49</v>
      </c>
      <c r="G18">
        <v>30</v>
      </c>
      <c r="H18" t="s">
        <v>50</v>
      </c>
      <c r="I18">
        <v>2.23</v>
      </c>
      <c r="J18" t="s">
        <v>51</v>
      </c>
      <c r="K18" t="s">
        <v>51</v>
      </c>
      <c r="L18">
        <v>0.17699999999999999</v>
      </c>
      <c r="M18">
        <v>0.19600000000000001</v>
      </c>
      <c r="N18" t="s">
        <v>51</v>
      </c>
      <c r="O18" t="s">
        <v>51</v>
      </c>
    </row>
    <row r="19" spans="2:15" x14ac:dyDescent="0.2">
      <c r="B19" t="s">
        <v>38</v>
      </c>
      <c r="C19" t="s">
        <v>47</v>
      </c>
      <c r="D19" t="s">
        <v>48</v>
      </c>
      <c r="E19">
        <v>25</v>
      </c>
      <c r="F19" t="s">
        <v>49</v>
      </c>
      <c r="G19">
        <v>30</v>
      </c>
      <c r="H19" t="s">
        <v>50</v>
      </c>
      <c r="I19">
        <v>2.2400000000000002</v>
      </c>
      <c r="J19" t="s">
        <v>51</v>
      </c>
      <c r="K19" t="s">
        <v>51</v>
      </c>
      <c r="L19" t="s">
        <v>51</v>
      </c>
      <c r="M19" t="s">
        <v>51</v>
      </c>
      <c r="N19" t="s">
        <v>51</v>
      </c>
      <c r="O19" t="s">
        <v>51</v>
      </c>
    </row>
    <row r="20" spans="2:15" x14ac:dyDescent="0.2">
      <c r="B20" t="s">
        <v>39</v>
      </c>
      <c r="C20" t="s">
        <v>47</v>
      </c>
      <c r="D20" t="s">
        <v>48</v>
      </c>
      <c r="E20">
        <v>50</v>
      </c>
      <c r="F20" t="s">
        <v>49</v>
      </c>
      <c r="G20">
        <v>30</v>
      </c>
      <c r="H20" t="s">
        <v>50</v>
      </c>
      <c r="I20">
        <v>2.36</v>
      </c>
      <c r="J20" t="s">
        <v>51</v>
      </c>
      <c r="K20" t="s">
        <v>51</v>
      </c>
      <c r="L20" t="s">
        <v>51</v>
      </c>
      <c r="M20" t="s">
        <v>51</v>
      </c>
      <c r="N20">
        <v>0.63</v>
      </c>
      <c r="O20">
        <v>0.57999999999999996</v>
      </c>
    </row>
    <row r="21" spans="2:15" x14ac:dyDescent="0.2">
      <c r="B21" t="s">
        <v>40</v>
      </c>
      <c r="C21" t="s">
        <v>47</v>
      </c>
      <c r="D21" t="s">
        <v>48</v>
      </c>
      <c r="E21">
        <v>50</v>
      </c>
      <c r="F21" t="s">
        <v>49</v>
      </c>
      <c r="G21">
        <v>30</v>
      </c>
      <c r="H21" t="s">
        <v>50</v>
      </c>
      <c r="I21">
        <v>2.4300000000000002</v>
      </c>
      <c r="J21">
        <v>0.17499999999999999</v>
      </c>
      <c r="K21">
        <v>0.19400000000000001</v>
      </c>
      <c r="L21" t="s">
        <v>51</v>
      </c>
      <c r="M21" t="s">
        <v>51</v>
      </c>
      <c r="N21" t="s">
        <v>51</v>
      </c>
      <c r="O21" t="s">
        <v>51</v>
      </c>
    </row>
    <row r="22" spans="2:15" x14ac:dyDescent="0.2">
      <c r="B22" t="s">
        <v>41</v>
      </c>
      <c r="C22" t="s">
        <v>47</v>
      </c>
      <c r="D22" t="s">
        <v>48</v>
      </c>
      <c r="E22">
        <v>50</v>
      </c>
      <c r="F22" t="s">
        <v>49</v>
      </c>
      <c r="G22">
        <v>30</v>
      </c>
      <c r="H22" t="s">
        <v>50</v>
      </c>
      <c r="I22">
        <v>2.0699999999999998</v>
      </c>
      <c r="J22">
        <v>0.16900000000000001</v>
      </c>
      <c r="K22">
        <v>0.16800000000000001</v>
      </c>
      <c r="L22" t="s">
        <v>51</v>
      </c>
      <c r="M22" t="s">
        <v>51</v>
      </c>
      <c r="N22" t="s">
        <v>51</v>
      </c>
      <c r="O22" t="s">
        <v>51</v>
      </c>
    </row>
    <row r="23" spans="2:15" x14ac:dyDescent="0.2">
      <c r="B23" t="s">
        <v>42</v>
      </c>
      <c r="C23" t="s">
        <v>47</v>
      </c>
      <c r="D23" t="s">
        <v>48</v>
      </c>
      <c r="E23">
        <v>50</v>
      </c>
      <c r="F23" t="s">
        <v>49</v>
      </c>
      <c r="G23">
        <v>30</v>
      </c>
      <c r="H23" t="s">
        <v>50</v>
      </c>
      <c r="I23">
        <v>2.39</v>
      </c>
      <c r="J23">
        <v>0.16200000000000001</v>
      </c>
      <c r="K23">
        <v>0.19800000000000001</v>
      </c>
      <c r="L23" t="s">
        <v>51</v>
      </c>
      <c r="M23" t="s">
        <v>51</v>
      </c>
      <c r="N23" t="s">
        <v>51</v>
      </c>
      <c r="O23" t="s">
        <v>51</v>
      </c>
    </row>
    <row r="24" spans="2:15" x14ac:dyDescent="0.2">
      <c r="B24" t="s">
        <v>43</v>
      </c>
      <c r="C24" t="s">
        <v>47</v>
      </c>
      <c r="D24" t="s">
        <v>48</v>
      </c>
      <c r="E24">
        <v>50</v>
      </c>
      <c r="F24" t="s">
        <v>49</v>
      </c>
      <c r="G24">
        <v>30</v>
      </c>
      <c r="H24" t="s">
        <v>50</v>
      </c>
      <c r="I24">
        <v>2.35</v>
      </c>
      <c r="J24" t="s">
        <v>51</v>
      </c>
      <c r="K24" t="s">
        <v>51</v>
      </c>
      <c r="L24">
        <v>0.188</v>
      </c>
      <c r="M24">
        <v>0.19</v>
      </c>
      <c r="N24" t="s">
        <v>51</v>
      </c>
      <c r="O24" t="s">
        <v>51</v>
      </c>
    </row>
    <row r="25" spans="2:15" x14ac:dyDescent="0.2">
      <c r="B25" t="s">
        <v>44</v>
      </c>
      <c r="C25" t="s">
        <v>47</v>
      </c>
      <c r="D25" t="s">
        <v>48</v>
      </c>
      <c r="E25">
        <v>50</v>
      </c>
      <c r="F25" t="s">
        <v>49</v>
      </c>
      <c r="G25">
        <v>30</v>
      </c>
      <c r="H25" t="s">
        <v>50</v>
      </c>
      <c r="I25">
        <v>2.35</v>
      </c>
      <c r="J25" t="s">
        <v>51</v>
      </c>
      <c r="K25" t="s">
        <v>51</v>
      </c>
      <c r="L25">
        <v>0.19500000000000001</v>
      </c>
      <c r="M25">
        <v>0.19600000000000001</v>
      </c>
      <c r="N25" t="s">
        <v>51</v>
      </c>
      <c r="O25" t="s">
        <v>51</v>
      </c>
    </row>
    <row r="26" spans="2:15" x14ac:dyDescent="0.2">
      <c r="B26" t="s">
        <v>45</v>
      </c>
      <c r="C26" t="s">
        <v>47</v>
      </c>
      <c r="D26" t="s">
        <v>48</v>
      </c>
      <c r="E26">
        <v>50</v>
      </c>
      <c r="F26" t="s">
        <v>49</v>
      </c>
      <c r="G26">
        <v>30</v>
      </c>
      <c r="H26" t="s">
        <v>50</v>
      </c>
      <c r="I26">
        <v>2.3199999999999998</v>
      </c>
      <c r="J26" t="s">
        <v>51</v>
      </c>
      <c r="K26" t="s">
        <v>51</v>
      </c>
      <c r="L26">
        <v>0.189</v>
      </c>
      <c r="M26">
        <v>0.19</v>
      </c>
      <c r="N26" t="s">
        <v>51</v>
      </c>
      <c r="O26" t="s">
        <v>51</v>
      </c>
    </row>
    <row r="27" spans="2:15" x14ac:dyDescent="0.2">
      <c r="B27" t="s">
        <v>46</v>
      </c>
      <c r="C27" t="s">
        <v>47</v>
      </c>
      <c r="D27" t="s">
        <v>48</v>
      </c>
      <c r="E27">
        <v>50</v>
      </c>
      <c r="F27" t="s">
        <v>49</v>
      </c>
      <c r="G27">
        <v>30</v>
      </c>
      <c r="H27" t="s">
        <v>50</v>
      </c>
      <c r="I27">
        <v>2.17</v>
      </c>
      <c r="J27" t="s">
        <v>51</v>
      </c>
      <c r="K27" t="s">
        <v>51</v>
      </c>
      <c r="L27" t="s">
        <v>51</v>
      </c>
      <c r="M27" t="s">
        <v>51</v>
      </c>
      <c r="N27" t="s">
        <v>51</v>
      </c>
      <c r="O27" t="s">
        <v>51</v>
      </c>
    </row>
  </sheetData>
  <mergeCells count="4">
    <mergeCell ref="J2:K2"/>
    <mergeCell ref="L2:M2"/>
    <mergeCell ref="N2:O2"/>
    <mergeCell ref="C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28"/>
  <sheetViews>
    <sheetView tabSelected="1" zoomScale="110" workbookViewId="0">
      <selection activeCell="F3" sqref="F3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20</v>
      </c>
      <c r="G2" s="3"/>
      <c r="H2" s="3"/>
      <c r="I2" s="3" t="s">
        <v>21</v>
      </c>
      <c r="J2" s="4"/>
      <c r="K2" s="4"/>
    </row>
    <row r="3" spans="2:12" x14ac:dyDescent="0.2">
      <c r="D3" s="3" t="s">
        <v>16</v>
      </c>
      <c r="E3" s="3"/>
      <c r="G3" s="3" t="s">
        <v>19</v>
      </c>
      <c r="H3" s="3"/>
      <c r="J3" s="3" t="s">
        <v>19</v>
      </c>
      <c r="K3" s="3"/>
    </row>
    <row r="4" spans="2:12" x14ac:dyDescent="0.2">
      <c r="B4" s="1" t="s">
        <v>0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17</v>
      </c>
      <c r="K4" s="2" t="s">
        <v>18</v>
      </c>
      <c r="L4" s="1" t="s">
        <v>22</v>
      </c>
    </row>
    <row r="5" spans="2:12" x14ac:dyDescent="0.2">
      <c r="B5" t="s">
        <v>23</v>
      </c>
      <c r="C5" s="5">
        <f>((2-'Table 1'!I4)/2)</f>
        <v>-4.9999999999998934E-3</v>
      </c>
      <c r="D5" s="7">
        <f>AVERAGE(C5:C12)</f>
        <v>-4.6874999999999986E-2</v>
      </c>
      <c r="E5" s="4">
        <f>STDEV(C5:C12)</f>
        <v>0.14330131840685509</v>
      </c>
      <c r="F5" s="6"/>
      <c r="G5" s="8">
        <f>AVERAGE(F6:F8)</f>
        <v>5.17086489454655E-2</v>
      </c>
      <c r="H5" s="4">
        <f>STDEV(F6:F8)</f>
        <v>2.3584540835772806E-2</v>
      </c>
      <c r="I5" s="6"/>
      <c r="J5" s="8">
        <f>AVERAGE(I9:I11)</f>
        <v>2.9093465157306698E-2</v>
      </c>
      <c r="K5" s="4">
        <f>STDEV(I9:I11)</f>
        <v>2.3185773405653316E-2</v>
      </c>
      <c r="L5" s="6">
        <f>'Table 1'!O4/'Table 1'!N4</f>
        <v>1.0833333333333335</v>
      </c>
    </row>
    <row r="6" spans="2:12" x14ac:dyDescent="0.2">
      <c r="B6" t="s">
        <v>24</v>
      </c>
      <c r="C6" s="5">
        <f>((2-'Table 1'!I5)/2)</f>
        <v>0.17500000000000004</v>
      </c>
      <c r="D6" s="4"/>
      <c r="E6" s="4"/>
      <c r="F6" s="6">
        <f>(('Table 1'!K5-'Table 1'!J5)/'Table 1'!J5)</f>
        <v>5.7377049180327919E-2</v>
      </c>
      <c r="G6" s="4"/>
      <c r="H6" s="4"/>
      <c r="I6" s="6"/>
      <c r="J6" s="4"/>
      <c r="K6" s="4"/>
      <c r="L6" s="6"/>
    </row>
    <row r="7" spans="2:12" x14ac:dyDescent="0.2">
      <c r="B7" t="s">
        <v>25</v>
      </c>
      <c r="C7" s="5">
        <f>((2-'Table 1'!I6)/2)</f>
        <v>2.0000000000000018E-2</v>
      </c>
      <c r="D7" s="4"/>
      <c r="E7" s="4"/>
      <c r="F7" s="6">
        <f>(('Table 1'!K6-'Table 1'!J6)/'Table 1'!J6)</f>
        <v>2.580645161290325E-2</v>
      </c>
      <c r="G7" s="4"/>
      <c r="H7" s="4"/>
      <c r="I7" s="6"/>
      <c r="J7" s="4"/>
      <c r="K7" s="4"/>
      <c r="L7" s="6"/>
    </row>
    <row r="8" spans="2:12" x14ac:dyDescent="0.2">
      <c r="B8" t="s">
        <v>26</v>
      </c>
      <c r="C8" s="5">
        <f>((2-'Table 1'!I7)/2)</f>
        <v>0.10999999999999999</v>
      </c>
      <c r="D8" s="4"/>
      <c r="E8" s="4"/>
      <c r="F8" s="6">
        <f>(('Table 1'!K7-'Table 1'!J7)/'Table 1'!J7)</f>
        <v>7.1942446043165326E-2</v>
      </c>
      <c r="G8" s="4"/>
      <c r="H8" s="4"/>
      <c r="I8" s="6"/>
      <c r="J8" s="4"/>
      <c r="K8" s="4"/>
      <c r="L8" s="6"/>
    </row>
    <row r="9" spans="2:12" x14ac:dyDescent="0.2">
      <c r="B9" t="s">
        <v>27</v>
      </c>
      <c r="C9" s="5">
        <f>((2-'Table 1'!I8)/2)</f>
        <v>-0.20500000000000007</v>
      </c>
      <c r="D9" s="4"/>
      <c r="E9" s="4"/>
      <c r="F9" s="6"/>
      <c r="G9" s="4"/>
      <c r="H9" s="4"/>
      <c r="I9" s="6">
        <f>('Table 1'!M8-'Table 1'!L8)/'Table 1'!L8</f>
        <v>1.5625000000000014E-2</v>
      </c>
      <c r="J9" s="4"/>
      <c r="K9" s="4"/>
      <c r="L9" s="6"/>
    </row>
    <row r="10" spans="2:12" x14ac:dyDescent="0.2">
      <c r="B10" t="s">
        <v>28</v>
      </c>
      <c r="C10" s="5">
        <f>((2-'Table 1'!I9)/2)</f>
        <v>-0.14999999999999991</v>
      </c>
      <c r="D10" s="4"/>
      <c r="E10" s="4"/>
      <c r="F10" s="6"/>
      <c r="G10" s="4"/>
      <c r="H10" s="4"/>
      <c r="I10" s="6">
        <f>('Table 1'!M9-'Table 1'!L9)/'Table 1'!L9</f>
        <v>5.5865921787709549E-2</v>
      </c>
      <c r="J10" s="4"/>
      <c r="K10" s="4"/>
      <c r="L10" s="6"/>
    </row>
    <row r="11" spans="2:12" x14ac:dyDescent="0.2">
      <c r="B11" t="s">
        <v>29</v>
      </c>
      <c r="C11" s="5">
        <f>((2-'Table 1'!I10)/2)</f>
        <v>-0.125</v>
      </c>
      <c r="D11" s="4"/>
      <c r="E11" s="4"/>
      <c r="F11" s="6"/>
      <c r="G11" s="4"/>
      <c r="H11" s="4"/>
      <c r="I11" s="6">
        <f>('Table 1'!M10-'Table 1'!L10)/'Table 1'!L10</f>
        <v>1.5789473684210541E-2</v>
      </c>
      <c r="J11" s="4"/>
      <c r="K11" s="4"/>
      <c r="L11" s="6"/>
    </row>
    <row r="12" spans="2:12" x14ac:dyDescent="0.2">
      <c r="B12" t="s">
        <v>30</v>
      </c>
      <c r="C12" s="5">
        <f>((2-'Table 1'!I11)/2)</f>
        <v>-0.19500000000000006</v>
      </c>
      <c r="D12" s="4"/>
      <c r="E12" s="4"/>
      <c r="F12" s="6"/>
      <c r="G12" s="4"/>
      <c r="H12" s="4"/>
      <c r="I12" s="6"/>
      <c r="J12" s="4"/>
      <c r="K12" s="4"/>
      <c r="L12" s="6"/>
    </row>
    <row r="13" spans="2:12" x14ac:dyDescent="0.2">
      <c r="B13" t="s">
        <v>31</v>
      </c>
      <c r="C13" s="5">
        <f>((2-'Table 1'!I12)/2)</f>
        <v>-6.4999999999999947E-2</v>
      </c>
      <c r="D13" s="7">
        <f t="shared" ref="D13" si="0">AVERAGE(C13:C20)</f>
        <v>-0.16</v>
      </c>
      <c r="E13" s="4">
        <f t="shared" ref="E13" si="1">STDEV(C13:C20)</f>
        <v>8.4684287630165361E-2</v>
      </c>
      <c r="F13" s="6"/>
      <c r="G13" s="8">
        <f t="shared" ref="G13" si="2">AVERAGE(F14:F16)</f>
        <v>3.862143339864605E-2</v>
      </c>
      <c r="H13" s="4">
        <f t="shared" ref="H13" si="3">STDEV(F14:F16)</f>
        <v>1.6458352040504377E-2</v>
      </c>
      <c r="I13" s="6"/>
      <c r="J13" s="8">
        <f t="shared" ref="J13" si="4">AVERAGE(I17:I19)</f>
        <v>4.2584089167592522E-2</v>
      </c>
      <c r="K13" s="4">
        <f t="shared" ref="K13" si="5">STDEV(I17:I19)</f>
        <v>5.6088963620076433E-2</v>
      </c>
      <c r="L13" s="6">
        <f>'Table 1'!O12/'Table 1'!N12</f>
        <v>1.0284810126582278</v>
      </c>
    </row>
    <row r="14" spans="2:12" x14ac:dyDescent="0.2">
      <c r="B14" t="s">
        <v>32</v>
      </c>
      <c r="C14" s="5">
        <f>((2-'Table 1'!I13)/2)</f>
        <v>-0.16999999999999993</v>
      </c>
      <c r="D14" s="4"/>
      <c r="E14" s="4"/>
      <c r="F14" s="6">
        <f>(('Table 1'!K13-'Table 1'!J13)/'Table 1'!J13)</f>
        <v>3.4653465346534545E-2</v>
      </c>
      <c r="G14" s="4"/>
      <c r="H14" s="4"/>
      <c r="I14" s="6"/>
      <c r="J14" s="4"/>
      <c r="K14" s="4"/>
      <c r="L14" s="6"/>
    </row>
    <row r="15" spans="2:12" x14ac:dyDescent="0.2">
      <c r="B15" t="s">
        <v>33</v>
      </c>
      <c r="C15" s="5">
        <f>((2-'Table 1'!I14)/2)</f>
        <v>-0.19999999999999996</v>
      </c>
      <c r="D15" s="4"/>
      <c r="E15" s="4"/>
      <c r="F15" s="6">
        <f>(('Table 1'!K14-'Table 1'!J14)/'Table 1'!J14)</f>
        <v>5.6701030927834954E-2</v>
      </c>
      <c r="G15" s="4"/>
      <c r="H15" s="4"/>
      <c r="I15" s="6"/>
      <c r="J15" s="4"/>
      <c r="K15" s="4"/>
      <c r="L15" s="6"/>
    </row>
    <row r="16" spans="2:12" x14ac:dyDescent="0.2">
      <c r="B16" t="s">
        <v>34</v>
      </c>
      <c r="C16" s="5">
        <f>((2-'Table 1'!I15)/2)</f>
        <v>-0.21500000000000008</v>
      </c>
      <c r="D16" s="4"/>
      <c r="E16" s="4"/>
      <c r="F16" s="6">
        <f>(('Table 1'!K15-'Table 1'!J15)/'Table 1'!J15)</f>
        <v>2.4509803921568651E-2</v>
      </c>
      <c r="G16" s="4"/>
      <c r="H16" s="4"/>
      <c r="I16" s="6"/>
      <c r="J16" s="4"/>
      <c r="K16" s="4"/>
      <c r="L16" s="6"/>
    </row>
    <row r="17" spans="2:12" x14ac:dyDescent="0.2">
      <c r="B17" t="s">
        <v>35</v>
      </c>
      <c r="C17" s="5">
        <f>((2-'Table 1'!I16)/2)</f>
        <v>-0.32000000000000006</v>
      </c>
      <c r="D17" s="4"/>
      <c r="E17" s="4"/>
      <c r="F17" s="6"/>
      <c r="G17" s="4"/>
      <c r="H17" s="4"/>
      <c r="I17" s="6">
        <f>('Table 1'!M16-'Table 1'!L16)/'Table 1'!L16</f>
        <v>9.4786729857819999E-3</v>
      </c>
      <c r="J17" s="4"/>
      <c r="K17" s="4"/>
      <c r="L17" s="6"/>
    </row>
    <row r="18" spans="2:12" x14ac:dyDescent="0.2">
      <c r="B18" t="s">
        <v>36</v>
      </c>
      <c r="C18" s="5">
        <f>((2-'Table 1'!I17)/2)</f>
        <v>-7.4999999999999956E-2</v>
      </c>
      <c r="D18" s="4"/>
      <c r="E18" s="4"/>
      <c r="F18" s="6"/>
      <c r="G18" s="4"/>
      <c r="H18" s="4"/>
      <c r="I18" s="6">
        <f>('Table 1'!M17-'Table 1'!L17)/'Table 1'!L17</f>
        <v>1.092896174863389E-2</v>
      </c>
      <c r="J18" s="4"/>
      <c r="K18" s="4"/>
      <c r="L18" s="6"/>
    </row>
    <row r="19" spans="2:12" x14ac:dyDescent="0.2">
      <c r="B19" t="s">
        <v>37</v>
      </c>
      <c r="C19" s="5">
        <f>((2-'Table 1'!I18)/2)</f>
        <v>-0.11499999999999999</v>
      </c>
      <c r="D19" s="4"/>
      <c r="E19" s="4"/>
      <c r="F19" s="6"/>
      <c r="G19" s="4"/>
      <c r="H19" s="4"/>
      <c r="I19" s="6">
        <f>('Table 1'!M18-'Table 1'!L18)/'Table 1'!L18</f>
        <v>0.10734463276836169</v>
      </c>
      <c r="J19" s="4"/>
      <c r="K19" s="4"/>
      <c r="L19" s="6"/>
    </row>
    <row r="20" spans="2:12" x14ac:dyDescent="0.2">
      <c r="B20" t="s">
        <v>38</v>
      </c>
      <c r="C20" s="5">
        <f>((2-'Table 1'!I19)/2)</f>
        <v>-0.12000000000000011</v>
      </c>
      <c r="D20" s="4"/>
      <c r="E20" s="4"/>
      <c r="F20" s="6"/>
      <c r="G20" s="4"/>
      <c r="H20" s="4"/>
      <c r="I20" s="6"/>
      <c r="J20" s="4"/>
      <c r="K20" s="4"/>
      <c r="L20" s="6"/>
    </row>
    <row r="21" spans="2:12" x14ac:dyDescent="0.2">
      <c r="B21" t="s">
        <v>39</v>
      </c>
      <c r="C21" s="5">
        <f>((2-'Table 1'!I20)/2)</f>
        <v>-0.17999999999999994</v>
      </c>
      <c r="D21" s="7">
        <f t="shared" ref="D21" si="6">AVERAGE(C21:C28)</f>
        <v>-0.1525</v>
      </c>
      <c r="E21" s="4">
        <f t="shared" ref="E21" si="7">STDEV(C21:C28)</f>
        <v>6.082762530298224E-2</v>
      </c>
      <c r="F21" s="6"/>
      <c r="G21" s="8">
        <f t="shared" ref="G21" si="8">AVERAGE(F22:F24)</f>
        <v>0.10829216367677912</v>
      </c>
      <c r="H21" s="4">
        <f t="shared" ref="H21" si="9">STDEV(F22:F24)</f>
        <v>0.11406994737811793</v>
      </c>
      <c r="I21" s="6"/>
      <c r="J21" s="8">
        <f t="shared" ref="J21" si="10">AVERAGE(I25:I27)</f>
        <v>7.0191694305169541E-3</v>
      </c>
      <c r="K21" s="4">
        <f t="shared" ref="K21" si="11">STDEV(I25:I27)</f>
        <v>3.135314016500372E-3</v>
      </c>
      <c r="L21" s="6">
        <f>'Table 1'!O20/'Table 1'!N20</f>
        <v>0.92063492063492058</v>
      </c>
    </row>
    <row r="22" spans="2:12" x14ac:dyDescent="0.2">
      <c r="B22" t="s">
        <v>40</v>
      </c>
      <c r="C22" s="5">
        <f>((2-'Table 1'!I21)/2)</f>
        <v>-0.21500000000000008</v>
      </c>
      <c r="D22" s="4"/>
      <c r="E22" s="4"/>
      <c r="F22" s="6">
        <f>(('Table 1'!K21-'Table 1'!J21)/'Table 1'!J21)</f>
        <v>0.10857142857142868</v>
      </c>
      <c r="G22" s="4"/>
      <c r="H22" s="4"/>
      <c r="I22" s="6"/>
      <c r="J22" s="4"/>
      <c r="K22" s="4"/>
      <c r="L22" s="6"/>
    </row>
    <row r="23" spans="2:12" x14ac:dyDescent="0.2">
      <c r="B23" t="s">
        <v>41</v>
      </c>
      <c r="C23" s="5">
        <f>((2-'Table 1'!I22)/2)</f>
        <v>-3.499999999999992E-2</v>
      </c>
      <c r="D23" s="4"/>
      <c r="E23" s="4"/>
      <c r="F23" s="6">
        <f>(('Table 1'!K22-'Table 1'!J22)/'Table 1'!J22)</f>
        <v>-5.9171597633136145E-3</v>
      </c>
      <c r="G23" s="4"/>
      <c r="H23" s="4"/>
      <c r="I23" s="6"/>
      <c r="J23" s="4"/>
      <c r="K23" s="4"/>
      <c r="L23" s="6"/>
    </row>
    <row r="24" spans="2:12" x14ac:dyDescent="0.2">
      <c r="B24" t="s">
        <v>42</v>
      </c>
      <c r="C24" s="5">
        <f>((2-'Table 1'!I23)/2)</f>
        <v>-0.19500000000000006</v>
      </c>
      <c r="D24" s="4"/>
      <c r="E24" s="4"/>
      <c r="F24" s="6">
        <f>(('Table 1'!K23-'Table 1'!J23)/'Table 1'!J23)</f>
        <v>0.22222222222222224</v>
      </c>
      <c r="G24" s="4"/>
      <c r="H24" s="4"/>
      <c r="I24" s="6"/>
      <c r="J24" s="4"/>
      <c r="K24" s="4"/>
      <c r="L24" s="6"/>
    </row>
    <row r="25" spans="2:12" x14ac:dyDescent="0.2">
      <c r="B25" t="s">
        <v>43</v>
      </c>
      <c r="C25" s="5">
        <f>((2-'Table 1'!I24)/2)</f>
        <v>-0.17500000000000004</v>
      </c>
      <c r="D25" s="4"/>
      <c r="E25" s="4"/>
      <c r="F25" s="6"/>
      <c r="G25" s="4"/>
      <c r="H25" s="4"/>
      <c r="I25" s="6">
        <f>('Table 1'!M24-'Table 1'!L24)/'Table 1'!L24</f>
        <v>1.0638297872340436E-2</v>
      </c>
      <c r="J25" s="4"/>
      <c r="K25" s="4"/>
      <c r="L25" s="6"/>
    </row>
    <row r="26" spans="2:12" x14ac:dyDescent="0.2">
      <c r="B26" t="s">
        <v>44</v>
      </c>
      <c r="C26" s="5">
        <f>((2-'Table 1'!I25)/2)</f>
        <v>-0.17500000000000004</v>
      </c>
      <c r="D26" s="4"/>
      <c r="E26" s="4"/>
      <c r="F26" s="6"/>
      <c r="G26" s="4"/>
      <c r="H26" s="4"/>
      <c r="I26" s="6">
        <f>('Table 1'!M25-'Table 1'!L25)/'Table 1'!L25</f>
        <v>5.1282051282051325E-3</v>
      </c>
      <c r="J26" s="4"/>
      <c r="K26" s="4"/>
      <c r="L26" s="6"/>
    </row>
    <row r="27" spans="2:12" x14ac:dyDescent="0.2">
      <c r="B27" t="s">
        <v>45</v>
      </c>
      <c r="C27" s="5">
        <f>((2-'Table 1'!I26)/2)</f>
        <v>-0.15999999999999992</v>
      </c>
      <c r="D27" s="4"/>
      <c r="E27" s="4"/>
      <c r="F27" s="6"/>
      <c r="G27" s="4"/>
      <c r="H27" s="4"/>
      <c r="I27" s="6">
        <f>('Table 1'!M26-'Table 1'!L26)/'Table 1'!L26</f>
        <v>5.2910052910052959E-3</v>
      </c>
      <c r="J27" s="4"/>
      <c r="K27" s="4"/>
      <c r="L27" s="6"/>
    </row>
    <row r="28" spans="2:12" x14ac:dyDescent="0.2">
      <c r="B28" t="s">
        <v>46</v>
      </c>
      <c r="C28" s="5">
        <f>((2-'Table 1'!I27)/2)</f>
        <v>-8.4999999999999964E-2</v>
      </c>
      <c r="D28" s="4"/>
      <c r="E28" s="4"/>
      <c r="G28" s="4"/>
      <c r="H28" s="4"/>
      <c r="I28" s="6"/>
      <c r="J28" s="4"/>
      <c r="K28" s="4"/>
      <c r="L28" s="6"/>
    </row>
  </sheetData>
  <mergeCells count="23">
    <mergeCell ref="K21:K28"/>
    <mergeCell ref="G21:G28"/>
    <mergeCell ref="J5:J12"/>
    <mergeCell ref="J13:J20"/>
    <mergeCell ref="J21:J28"/>
    <mergeCell ref="E5:E12"/>
    <mergeCell ref="E13:E20"/>
    <mergeCell ref="E21:E28"/>
    <mergeCell ref="H5:H12"/>
    <mergeCell ref="H13:H20"/>
    <mergeCell ref="H21:H28"/>
    <mergeCell ref="D5:D12"/>
    <mergeCell ref="D13:D20"/>
    <mergeCell ref="D21:D28"/>
    <mergeCell ref="D3:E3"/>
    <mergeCell ref="G3:H3"/>
    <mergeCell ref="G5:G12"/>
    <mergeCell ref="F2:H2"/>
    <mergeCell ref="I2:K2"/>
    <mergeCell ref="J3:K3"/>
    <mergeCell ref="G13:G20"/>
    <mergeCell ref="K5:K12"/>
    <mergeCell ref="K13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Edwards, Karenna</cp:lastModifiedBy>
  <dcterms:created xsi:type="dcterms:W3CDTF">2024-04-19T16:54:52Z</dcterms:created>
  <dcterms:modified xsi:type="dcterms:W3CDTF">2024-04-26T21:46:40Z</dcterms:modified>
</cp:coreProperties>
</file>